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ye-mgmt\みやま市\03 市民部\04 税務課\01 市民税係\1.個人住民税\10_賦課\@確定申告・パンチ関係(1月～3月15日までの関係）\4.申告書発送関係\R6年分\ホームページ掲載資料\＠市県民税申告作成Excel（2024改良）\"/>
    </mc:Choice>
  </mc:AlternateContent>
  <workbookProtection workbookPassword="8E92" lockStructure="1"/>
  <bookViews>
    <workbookView xWindow="0" yWindow="0" windowWidth="12750" windowHeight="9510"/>
  </bookViews>
  <sheets>
    <sheet name="収支一般" sheetId="1" r:id="rId1"/>
  </sheets>
  <definedNames>
    <definedName name="_xlnm.Print_Area" localSheetId="0">収支一般!$A$9:$BB$73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T52" i="1" l="1"/>
  <c r="U48" i="1"/>
  <c r="H21" i="1" s="1"/>
  <c r="H24" i="1" s="1"/>
  <c r="AF64" i="1"/>
  <c r="BC50" i="1"/>
  <c r="T54" i="1"/>
  <c r="P54" i="1" s="1"/>
  <c r="T56" i="1"/>
  <c r="T58" i="1"/>
  <c r="P58" i="1" s="1"/>
  <c r="T60" i="1"/>
  <c r="P60" i="1" s="1"/>
  <c r="T62" i="1"/>
  <c r="P62" i="1" s="1"/>
  <c r="P52" i="1" l="1"/>
  <c r="X52" i="1"/>
  <c r="X60" i="1"/>
  <c r="X54" i="1"/>
  <c r="X62" i="1"/>
  <c r="X56" i="1"/>
  <c r="X58" i="1"/>
  <c r="BC62" i="1"/>
  <c r="BG62" i="1" s="1"/>
  <c r="Z62" i="1" s="1"/>
  <c r="BC60" i="1"/>
  <c r="BG60" i="1" s="1"/>
  <c r="Z60" i="1" s="1"/>
  <c r="BC58" i="1"/>
  <c r="BG58" i="1" s="1"/>
  <c r="Z58" i="1" s="1"/>
  <c r="BC56" i="1"/>
  <c r="BF56" i="1" s="1"/>
  <c r="P56" i="1"/>
  <c r="BC54" i="1"/>
  <c r="BF54" i="1" s="1"/>
  <c r="BC52" i="1"/>
  <c r="BF52" i="1" s="1"/>
  <c r="AT58" i="1" l="1"/>
  <c r="AT60" i="1"/>
  <c r="AT62" i="1"/>
  <c r="BH62" i="1"/>
  <c r="AB62" i="1" s="1"/>
  <c r="BH60" i="1"/>
  <c r="AB60" i="1" s="1"/>
  <c r="BH58" i="1"/>
  <c r="AB58" i="1" s="1"/>
  <c r="BF62" i="1"/>
  <c r="BF60" i="1"/>
  <c r="BF58" i="1"/>
  <c r="BG56" i="1"/>
  <c r="Z56" i="1" s="1"/>
  <c r="BG54" i="1"/>
  <c r="AT54" i="1" s="1"/>
  <c r="BG52" i="1"/>
  <c r="Z52" i="1" s="1"/>
  <c r="BH56" i="1" l="1"/>
  <c r="AB56" i="1" s="1"/>
  <c r="AT56" i="1"/>
  <c r="BH54" i="1"/>
  <c r="AJ60" i="1"/>
  <c r="BH52" i="1"/>
  <c r="AB52" i="1" s="1"/>
  <c r="AJ52" i="1" s="1"/>
  <c r="AP52" i="1" s="1"/>
  <c r="AT52" i="1"/>
  <c r="Z54" i="1"/>
  <c r="AJ58" i="1"/>
  <c r="AP58" i="1" s="1"/>
  <c r="AJ62" i="1"/>
  <c r="AP62" i="1" s="1"/>
  <c r="AP60" i="1"/>
  <c r="AT64" i="1" l="1"/>
  <c r="AB54" i="1"/>
  <c r="AB64" i="1" s="1"/>
  <c r="AJ56" i="1"/>
  <c r="AP56" i="1" s="1"/>
  <c r="AV29" i="1"/>
  <c r="AN29" i="1"/>
  <c r="AN30" i="1"/>
  <c r="AK29" i="1"/>
  <c r="AR27" i="1"/>
  <c r="AR25" i="1"/>
  <c r="AR23" i="1"/>
  <c r="AR21" i="1"/>
  <c r="AV48" i="1"/>
  <c r="H26" i="1" s="1"/>
  <c r="H27" i="1" s="1"/>
  <c r="H29" i="1" s="1"/>
  <c r="H30" i="1" s="1"/>
  <c r="AR40" i="1"/>
  <c r="AJ54" i="1" l="1"/>
  <c r="AP54" i="1" s="1"/>
  <c r="AP64" i="1" s="1"/>
  <c r="H33" i="1" s="1"/>
  <c r="AR29" i="1"/>
  <c r="H31" i="1" s="1"/>
  <c r="AJ64" i="1" l="1"/>
  <c r="W36" i="1"/>
  <c r="W37" i="1" s="1"/>
  <c r="W39" i="1" s="1"/>
</calcChain>
</file>

<file path=xl/comments1.xml><?xml version="1.0" encoding="utf-8"?>
<comments xmlns="http://schemas.openxmlformats.org/spreadsheetml/2006/main">
  <authors>
    <author xml:space="preserve">  </author>
    <author>0570</author>
  </authors>
  <commentLis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裏面の売上（収入）金額の明細に入力してください。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裏面の仕入金額の明細を入力してください。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給料賃金の内訳に入力してください。</t>
        </r>
      </text>
    </comment>
    <comment ref="H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裏面の減価償却費に入力してください。
6件までしか対応しておりません。</t>
        </r>
      </text>
    </comment>
    <comment ref="W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事業専従者控除額は、次の(1)又は(2)の金額のどちらか低い金額です。
(1)配偶者86万　その他は一人につき50万
(2)⑲の額÷専従者の数＋1した金額</t>
        </r>
      </text>
    </comment>
    <comment ref="I5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リストより元号を選択して、取得「年月」を入力してください。
（日は不要です。）</t>
        </r>
      </text>
    </comment>
    <comment ref="T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この収支内訳書は、H19.4以降の定額法以外の償却方法に対応しておりません。</t>
        </r>
      </text>
    </comment>
    <comment ref="AN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100以下の割合を数値で入力してください。(事業のみ使用の場合は100になります。）</t>
        </r>
      </text>
    </comment>
  </commentList>
</comments>
</file>

<file path=xl/sharedStrings.xml><?xml version="1.0" encoding="utf-8"?>
<sst xmlns="http://schemas.openxmlformats.org/spreadsheetml/2006/main" count="196" uniqueCount="164">
  <si>
    <t>令和</t>
    <rPh sb="0" eb="2">
      <t>レイワ</t>
    </rPh>
    <phoneticPr fontId="2"/>
  </si>
  <si>
    <t>売上(収入)金額</t>
    <rPh sb="0" eb="2">
      <t>ウリアゲ</t>
    </rPh>
    <rPh sb="3" eb="5">
      <t>シュウニュウ</t>
    </rPh>
    <rPh sb="6" eb="8">
      <t>キンガク</t>
    </rPh>
    <phoneticPr fontId="2"/>
  </si>
  <si>
    <t>家事消費</t>
    <rPh sb="0" eb="2">
      <t>カジ</t>
    </rPh>
    <rPh sb="2" eb="4">
      <t>ショウヒ</t>
    </rPh>
    <phoneticPr fontId="2"/>
  </si>
  <si>
    <t>その他の収入</t>
    <rPh sb="2" eb="3">
      <t>タ</t>
    </rPh>
    <rPh sb="4" eb="6">
      <t>シュウニュウ</t>
    </rPh>
    <phoneticPr fontId="2"/>
  </si>
  <si>
    <t>仕入金額</t>
    <rPh sb="0" eb="2">
      <t>シイレ</t>
    </rPh>
    <rPh sb="2" eb="4">
      <t>キンガク</t>
    </rPh>
    <phoneticPr fontId="2"/>
  </si>
  <si>
    <t>差引原価(⑦-⑧)</t>
    <rPh sb="0" eb="2">
      <t>サシヒキ</t>
    </rPh>
    <rPh sb="2" eb="4">
      <t>ゲンカ</t>
    </rPh>
    <phoneticPr fontId="2"/>
  </si>
  <si>
    <t>小計(⑤+⑥)</t>
    <rPh sb="0" eb="2">
      <t>ショウケイ</t>
    </rPh>
    <phoneticPr fontId="2"/>
  </si>
  <si>
    <t>給料賃金</t>
    <rPh sb="0" eb="4">
      <t>キュウリョウチンギン</t>
    </rPh>
    <phoneticPr fontId="2"/>
  </si>
  <si>
    <t>外注工賃</t>
    <rPh sb="0" eb="2">
      <t>ガイチュウ</t>
    </rPh>
    <rPh sb="2" eb="4">
      <t>コウチン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</si>
  <si>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</si>
  <si>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貸倒金</t>
    <rPh sb="0" eb="2">
      <t>カシダオレ</t>
    </rPh>
    <rPh sb="2" eb="3">
      <t>キン</t>
    </rPh>
    <phoneticPr fontId="2"/>
  </si>
  <si>
    <t>地代家賃</t>
    <rPh sb="0" eb="2">
      <t>チダイ</t>
    </rPh>
    <rPh sb="2" eb="4">
      <t>ヤチン</t>
    </rPh>
    <phoneticPr fontId="2"/>
  </si>
  <si>
    <t>利子割引料</t>
    <rPh sb="0" eb="2">
      <t>リシ</t>
    </rPh>
    <rPh sb="2" eb="5">
      <t>ワリビキリョウ</t>
    </rPh>
    <phoneticPr fontId="2"/>
  </si>
  <si>
    <t>租税公課</t>
    <rPh sb="0" eb="2">
      <t>ソゼイ</t>
    </rPh>
    <rPh sb="2" eb="4">
      <t>コウカ</t>
    </rPh>
    <phoneticPr fontId="2"/>
  </si>
  <si>
    <t>荷造運賃</t>
    <rPh sb="0" eb="4">
      <t>ニヅクリウンチン</t>
    </rPh>
    <phoneticPr fontId="2"/>
  </si>
  <si>
    <t>水道光熱費</t>
    <rPh sb="0" eb="2">
      <t>スイドウ</t>
    </rPh>
    <rPh sb="2" eb="5">
      <t>コウネツヒ</t>
    </rPh>
    <phoneticPr fontId="2"/>
  </si>
  <si>
    <t>住所</t>
    <rPh sb="0" eb="2">
      <t>ジュウショ</t>
    </rPh>
    <phoneticPr fontId="2"/>
  </si>
  <si>
    <t>業種名</t>
    <rPh sb="0" eb="2">
      <t>ギョウシュ</t>
    </rPh>
    <rPh sb="2" eb="3">
      <t>メイ</t>
    </rPh>
    <phoneticPr fontId="2"/>
  </si>
  <si>
    <t>計
（①+②+③）</t>
    <rPh sb="0" eb="1">
      <t>ケイ</t>
    </rPh>
    <phoneticPr fontId="2"/>
  </si>
  <si>
    <t>その他の経費</t>
    <rPh sb="2" eb="3">
      <t>タ</t>
    </rPh>
    <rPh sb="4" eb="6">
      <t>ケイヒ</t>
    </rPh>
    <phoneticPr fontId="2"/>
  </si>
  <si>
    <t>収入金額</t>
    <rPh sb="0" eb="2">
      <t>シュウニュウ</t>
    </rPh>
    <rPh sb="2" eb="4">
      <t>キンガク</t>
    </rPh>
    <phoneticPr fontId="2"/>
  </si>
  <si>
    <t>売上原価</t>
    <rPh sb="0" eb="2">
      <t>ウリアゲ</t>
    </rPh>
    <rPh sb="2" eb="4">
      <t>ゲンカ</t>
    </rPh>
    <phoneticPr fontId="2"/>
  </si>
  <si>
    <t>経費</t>
    <rPh sb="0" eb="2">
      <t>ケイヒ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</si>
  <si>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</si>
  <si>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</si>
  <si>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</si>
  <si>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</si>
  <si>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</si>
  <si>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</si>
  <si>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</si>
  <si>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</si>
  <si>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</si>
  <si>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</si>
  <si>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</si>
  <si>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</si>
  <si>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</si>
  <si>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</si>
  <si>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</si>
  <si>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</si>
  <si>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㋑</t>
    <phoneticPr fontId="2"/>
  </si>
  <si>
    <t>㋺</t>
    <phoneticPr fontId="2"/>
  </si>
  <si>
    <t>㋩</t>
    <phoneticPr fontId="2"/>
  </si>
  <si>
    <t>旅費交通費</t>
    <rPh sb="0" eb="5">
      <t>リョヒコウツウヒ</t>
    </rPh>
    <phoneticPr fontId="2"/>
  </si>
  <si>
    <t>通信費</t>
    <rPh sb="0" eb="3">
      <t>ツウシンヒ</t>
    </rPh>
    <phoneticPr fontId="2"/>
  </si>
  <si>
    <t>広告宣伝費</t>
    <rPh sb="0" eb="5">
      <t>コウコクセンデンヒ</t>
    </rPh>
    <phoneticPr fontId="2"/>
  </si>
  <si>
    <t>接待交際費</t>
    <rPh sb="0" eb="5">
      <t>セッタイコウサイヒ</t>
    </rPh>
    <phoneticPr fontId="2"/>
  </si>
  <si>
    <t>損害保険料</t>
    <rPh sb="0" eb="5">
      <t>ソンガイホケンリョウ</t>
    </rPh>
    <phoneticPr fontId="2"/>
  </si>
  <si>
    <t>修繕費</t>
    <rPh sb="0" eb="3">
      <t>シュウゼンヒ</t>
    </rPh>
    <phoneticPr fontId="2"/>
  </si>
  <si>
    <t>消耗品費</t>
    <rPh sb="0" eb="4">
      <t>ショウモウヒンヒ</t>
    </rPh>
    <phoneticPr fontId="2"/>
  </si>
  <si>
    <t>福利厚生費</t>
    <rPh sb="0" eb="5">
      <t>フクリコウセイヒ</t>
    </rPh>
    <phoneticPr fontId="2"/>
  </si>
  <si>
    <t>㋥</t>
    <phoneticPr fontId="2"/>
  </si>
  <si>
    <t>㋭</t>
    <phoneticPr fontId="2"/>
  </si>
  <si>
    <t>㋬</t>
    <phoneticPr fontId="2"/>
  </si>
  <si>
    <t>㋣</t>
    <phoneticPr fontId="2"/>
  </si>
  <si>
    <t>㋠</t>
    <phoneticPr fontId="2"/>
  </si>
  <si>
    <t>㋷</t>
    <phoneticPr fontId="2"/>
  </si>
  <si>
    <t>㋦</t>
    <phoneticPr fontId="2"/>
  </si>
  <si>
    <t>㋸</t>
    <phoneticPr fontId="2"/>
  </si>
  <si>
    <t>㋾</t>
    <phoneticPr fontId="2"/>
  </si>
  <si>
    <t>㋻</t>
    <phoneticPr fontId="2"/>
  </si>
  <si>
    <t>㋕</t>
    <phoneticPr fontId="2"/>
  </si>
  <si>
    <t>㋵</t>
    <phoneticPr fontId="2"/>
  </si>
  <si>
    <t>㋟</t>
    <phoneticPr fontId="2"/>
  </si>
  <si>
    <t>㋹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</si>
  <si>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</si>
  <si>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</si>
  <si>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</si>
  <si>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</si>
  <si>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</si>
  <si>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雑費</t>
    <rPh sb="0" eb="2">
      <t>ザッピ</t>
    </rPh>
    <phoneticPr fontId="2"/>
  </si>
  <si>
    <t>専従者控除</t>
    <rPh sb="0" eb="3">
      <t>センジュウシャ</t>
    </rPh>
    <rPh sb="3" eb="5">
      <t>コウジョ</t>
    </rPh>
    <phoneticPr fontId="2"/>
  </si>
  <si>
    <t>氏名</t>
    <rPh sb="0" eb="2">
      <t>シメイ</t>
    </rPh>
    <phoneticPr fontId="2"/>
  </si>
  <si>
    <t>給料賃金</t>
    <rPh sb="0" eb="2">
      <t>キュウリョウ</t>
    </rPh>
    <rPh sb="2" eb="4">
      <t>チンギン</t>
    </rPh>
    <phoneticPr fontId="2"/>
  </si>
  <si>
    <t>合計</t>
    <rPh sb="0" eb="2">
      <t>ゴウケイ</t>
    </rPh>
    <phoneticPr fontId="2"/>
  </si>
  <si>
    <t>従事
月数</t>
    <rPh sb="0" eb="2">
      <t>ジュウジ</t>
    </rPh>
    <rPh sb="3" eb="5">
      <t>ツキスウ</t>
    </rPh>
    <phoneticPr fontId="2"/>
  </si>
  <si>
    <t>賞与</t>
    <rPh sb="0" eb="2">
      <t>ショウヨ</t>
    </rPh>
    <phoneticPr fontId="2"/>
  </si>
  <si>
    <t>所得税及び復興特別
所得税の源泉徴収税額</t>
    <rPh sb="0" eb="3">
      <t>ショトクゼイ</t>
    </rPh>
    <rPh sb="3" eb="4">
      <t>オヨ</t>
    </rPh>
    <rPh sb="5" eb="7">
      <t>フッコウ</t>
    </rPh>
    <rPh sb="7" eb="9">
      <t>トクベツ</t>
    </rPh>
    <rPh sb="10" eb="13">
      <t>ショトクゼイ</t>
    </rPh>
    <rPh sb="14" eb="16">
      <t>ゲンセン</t>
    </rPh>
    <rPh sb="16" eb="18">
      <t>チョウシュウ</t>
    </rPh>
    <rPh sb="18" eb="20">
      <t>ゼイガク</t>
    </rPh>
    <phoneticPr fontId="2"/>
  </si>
  <si>
    <t>(年齢)</t>
    <rPh sb="1" eb="3">
      <t>ネンレイ</t>
    </rPh>
    <phoneticPr fontId="2"/>
  </si>
  <si>
    <t>歳)</t>
    <rPh sb="0" eb="1">
      <t>サイ</t>
    </rPh>
    <phoneticPr fontId="2"/>
  </si>
  <si>
    <t>　(</t>
    <phoneticPr fontId="2"/>
  </si>
  <si>
    <t>その他(</t>
    <rPh sb="2" eb="3">
      <t>タ</t>
    </rPh>
    <phoneticPr fontId="2"/>
  </si>
  <si>
    <t>人分)</t>
    <rPh sb="0" eb="1">
      <t>ヒト</t>
    </rPh>
    <rPh sb="1" eb="2">
      <t>ブン</t>
    </rPh>
    <phoneticPr fontId="2"/>
  </si>
  <si>
    <t>計</t>
    <rPh sb="0" eb="1">
      <t>ケイ</t>
    </rPh>
    <phoneticPr fontId="2"/>
  </si>
  <si>
    <t>延べ
従事
月数</t>
    <rPh sb="0" eb="1">
      <t>ノ</t>
    </rPh>
    <rPh sb="3" eb="5">
      <t>ジュウジ</t>
    </rPh>
    <rPh sb="6" eb="8">
      <t>ツキスウ</t>
    </rPh>
    <phoneticPr fontId="2"/>
  </si>
  <si>
    <t>〇税理士・弁護士等の報酬・料金の内訳</t>
    <rPh sb="1" eb="4">
      <t>ゼイリシ</t>
    </rPh>
    <rPh sb="5" eb="8">
      <t>ベンゴシ</t>
    </rPh>
    <rPh sb="8" eb="9">
      <t>ナド</t>
    </rPh>
    <rPh sb="10" eb="12">
      <t>ホウシュウ</t>
    </rPh>
    <rPh sb="13" eb="15">
      <t>リョウキン</t>
    </rPh>
    <rPh sb="16" eb="18">
      <t>ウチワケ</t>
    </rPh>
    <phoneticPr fontId="2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</si>
  <si>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2"/>
  </si>
  <si>
    <t>本年中の報
酬等の金額</t>
    <rPh sb="0" eb="3">
      <t>ホンネンチュウ</t>
    </rPh>
    <rPh sb="4" eb="5">
      <t>ホウ</t>
    </rPh>
    <rPh sb="6" eb="7">
      <t>シュウ</t>
    </rPh>
    <rPh sb="7" eb="8">
      <t>ナド</t>
    </rPh>
    <rPh sb="9" eb="11">
      <t>キンガク</t>
    </rPh>
    <phoneticPr fontId="2"/>
  </si>
  <si>
    <t>左のうち必要
経費算入額</t>
    <rPh sb="0" eb="1">
      <t>ヒダリ</t>
    </rPh>
    <rPh sb="4" eb="6">
      <t>ヒツヨウ</t>
    </rPh>
    <rPh sb="7" eb="9">
      <t>ケイヒ</t>
    </rPh>
    <rPh sb="9" eb="11">
      <t>サンニュウ</t>
    </rPh>
    <rPh sb="11" eb="12">
      <t>ガク</t>
    </rPh>
    <phoneticPr fontId="2"/>
  </si>
  <si>
    <t>続柄</t>
    <rPh sb="0" eb="2">
      <t>ゾクガラ</t>
    </rPh>
    <phoneticPr fontId="2"/>
  </si>
  <si>
    <t>延べ従事月数</t>
    <rPh sb="0" eb="1">
      <t>ノ</t>
    </rPh>
    <rPh sb="2" eb="6">
      <t>ジュウジツキスウ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</si>
  <si>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</si>
  <si>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</si>
  <si>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</si>
  <si>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</si>
  <si>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）</t>
    <phoneticPr fontId="2"/>
  </si>
  <si>
    <t>〇給料賃金の内訳</t>
    <rPh sb="1" eb="3">
      <t>キュウリョウ</t>
    </rPh>
    <rPh sb="3" eb="5">
      <t>チンギン</t>
    </rPh>
    <rPh sb="6" eb="8">
      <t>ウチワケ</t>
    </rPh>
    <phoneticPr fontId="2"/>
  </si>
  <si>
    <t>年</t>
    <rPh sb="0" eb="1">
      <t>ネン</t>
    </rPh>
    <phoneticPr fontId="2"/>
  </si>
  <si>
    <t>電話
番号</t>
    <rPh sb="0" eb="2">
      <t>デンワ</t>
    </rPh>
    <rPh sb="3" eb="5">
      <t>バンゴウ</t>
    </rPh>
    <phoneticPr fontId="2"/>
  </si>
  <si>
    <t>(自宅)</t>
    <rPh sb="1" eb="3">
      <t>ジタク</t>
    </rPh>
    <phoneticPr fontId="2"/>
  </si>
  <si>
    <t>(事業所)</t>
    <rPh sb="1" eb="4">
      <t>ジギョウショ</t>
    </rPh>
    <phoneticPr fontId="2"/>
  </si>
  <si>
    <t>フリガナ</t>
    <phoneticPr fontId="2"/>
  </si>
  <si>
    <t>依頼税理士等</t>
    <rPh sb="0" eb="2">
      <t>イライ</t>
    </rPh>
    <rPh sb="2" eb="5">
      <t>ゼイリシ</t>
    </rPh>
    <rPh sb="5" eb="6">
      <t>トウ</t>
    </rPh>
    <phoneticPr fontId="2"/>
  </si>
  <si>
    <t>屋号</t>
    <rPh sb="0" eb="2">
      <t>ヤゴウ</t>
    </rPh>
    <phoneticPr fontId="2"/>
  </si>
  <si>
    <t>〇売上(収入)金額の明細</t>
    <rPh sb="1" eb="3">
      <t>ウリアゲ</t>
    </rPh>
    <rPh sb="4" eb="6">
      <t>シュウニュウ</t>
    </rPh>
    <rPh sb="7" eb="9">
      <t>キンガク</t>
    </rPh>
    <rPh sb="10" eb="12">
      <t>メイサイ</t>
    </rPh>
    <phoneticPr fontId="2"/>
  </si>
  <si>
    <t>売上先名</t>
    <rPh sb="0" eb="2">
      <t>ウリアゲ</t>
    </rPh>
    <rPh sb="2" eb="3">
      <t>サキ</t>
    </rPh>
    <rPh sb="3" eb="4">
      <t>メイ</t>
    </rPh>
    <phoneticPr fontId="2"/>
  </si>
  <si>
    <t>所在地</t>
    <rPh sb="0" eb="3">
      <t>ショザイチ</t>
    </rPh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</si>
  <si>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</si>
  <si>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上記以外の売上先の計</t>
    <rPh sb="0" eb="2">
      <t>ジョウキ</t>
    </rPh>
    <rPh sb="2" eb="4">
      <t>イガイ</t>
    </rPh>
    <rPh sb="5" eb="7">
      <t>ウリアゲ</t>
    </rPh>
    <rPh sb="7" eb="8">
      <t>サキ</t>
    </rPh>
    <rPh sb="9" eb="10">
      <t>ケイ</t>
    </rPh>
    <phoneticPr fontId="2"/>
  </si>
  <si>
    <t>上記以外の仕入先の計</t>
    <rPh sb="0" eb="2">
      <t>ジョウキ</t>
    </rPh>
    <rPh sb="2" eb="4">
      <t>イガイ</t>
    </rPh>
    <rPh sb="5" eb="8">
      <t>シイレサキ</t>
    </rPh>
    <rPh sb="9" eb="10">
      <t>ケイ</t>
    </rPh>
    <phoneticPr fontId="2"/>
  </si>
  <si>
    <t>①</t>
    <phoneticPr fontId="2"/>
  </si>
  <si>
    <t>⑥</t>
    <phoneticPr fontId="2"/>
  </si>
  <si>
    <t>〇減価償却費の計算</t>
    <rPh sb="1" eb="3">
      <t>ゲンカ</t>
    </rPh>
    <rPh sb="3" eb="5">
      <t>ショウキャク</t>
    </rPh>
    <rPh sb="5" eb="6">
      <t>ヒ</t>
    </rPh>
    <rPh sb="7" eb="9">
      <t>ケイサン</t>
    </rPh>
    <phoneticPr fontId="2"/>
  </si>
  <si>
    <t>面積
又は
数量</t>
    <rPh sb="0" eb="2">
      <t>メンセキ</t>
    </rPh>
    <rPh sb="3" eb="4">
      <t>マタ</t>
    </rPh>
    <rPh sb="6" eb="8">
      <t>スウリョウ</t>
    </rPh>
    <phoneticPr fontId="2"/>
  </si>
  <si>
    <t>取得
年月</t>
    <rPh sb="0" eb="2">
      <t>シュトク</t>
    </rPh>
    <rPh sb="3" eb="4">
      <t>ネン</t>
    </rPh>
    <rPh sb="4" eb="5">
      <t>ツキ</t>
    </rPh>
    <phoneticPr fontId="2"/>
  </si>
  <si>
    <t>償却
方法</t>
    <rPh sb="0" eb="2">
      <t>ショウキャク</t>
    </rPh>
    <rPh sb="3" eb="5">
      <t>ホウホウ</t>
    </rPh>
    <phoneticPr fontId="2"/>
  </si>
  <si>
    <t>耐用
年数</t>
    <rPh sb="0" eb="2">
      <t>タイヨウ</t>
    </rPh>
    <rPh sb="3" eb="5">
      <t>ネンスウ</t>
    </rPh>
    <phoneticPr fontId="2"/>
  </si>
  <si>
    <t>㋺
償却の基礎
になる金額</t>
    <rPh sb="2" eb="4">
      <t>ショウキャク</t>
    </rPh>
    <rPh sb="5" eb="7">
      <t>キソ</t>
    </rPh>
    <rPh sb="11" eb="13">
      <t>キンガク</t>
    </rPh>
    <phoneticPr fontId="2"/>
  </si>
  <si>
    <t>㋭
本年分の
普通償却費
(㋺×㋩×㋥)</t>
    <rPh sb="2" eb="4">
      <t>ホンネン</t>
    </rPh>
    <rPh sb="4" eb="5">
      <t>ブン</t>
    </rPh>
    <rPh sb="7" eb="9">
      <t>フツウ</t>
    </rPh>
    <rPh sb="9" eb="11">
      <t>ショウキャク</t>
    </rPh>
    <rPh sb="11" eb="12">
      <t>ヒ</t>
    </rPh>
    <phoneticPr fontId="2"/>
  </si>
  <si>
    <t>㋦
未償却残高
(期末残高)</t>
    <rPh sb="2" eb="5">
      <t>ミショウキャク</t>
    </rPh>
    <rPh sb="5" eb="7">
      <t>ザンダカ</t>
    </rPh>
    <rPh sb="9" eb="11">
      <t>キマツ</t>
    </rPh>
    <rPh sb="11" eb="13">
      <t>ザンダカ</t>
    </rPh>
    <phoneticPr fontId="2"/>
  </si>
  <si>
    <t>摘要</t>
    <rPh sb="0" eb="2">
      <t>テキヨウ</t>
    </rPh>
    <phoneticPr fontId="2"/>
  </si>
  <si>
    <t>〇地代家賃の内訳</t>
    <rPh sb="1" eb="3">
      <t>チダイ</t>
    </rPh>
    <rPh sb="3" eb="5">
      <t>ヤチン</t>
    </rPh>
    <rPh sb="6" eb="8">
      <t>ウチワケ</t>
    </rPh>
    <phoneticPr fontId="2"/>
  </si>
  <si>
    <t>〇利子割引料の内訳（金融機関を除く）</t>
    <rPh sb="1" eb="3">
      <t>リシ</t>
    </rPh>
    <rPh sb="3" eb="6">
      <t>ワリビキリョウ</t>
    </rPh>
    <rPh sb="7" eb="9">
      <t>ウチワケ</t>
    </rPh>
    <rPh sb="10" eb="12">
      <t>キンユウ</t>
    </rPh>
    <rPh sb="12" eb="14">
      <t>キカン</t>
    </rPh>
    <rPh sb="15" eb="16">
      <t>ノゾ</t>
    </rPh>
    <phoneticPr fontId="2"/>
  </si>
  <si>
    <t>期末現在の借
入金等の金額</t>
    <rPh sb="0" eb="2">
      <t>キマツ</t>
    </rPh>
    <rPh sb="2" eb="4">
      <t>ゲンザイ</t>
    </rPh>
    <rPh sb="5" eb="6">
      <t>カ</t>
    </rPh>
    <rPh sb="7" eb="8">
      <t>イレ</t>
    </rPh>
    <rPh sb="8" eb="9">
      <t>キン</t>
    </rPh>
    <rPh sb="9" eb="10">
      <t>ナド</t>
    </rPh>
    <rPh sb="11" eb="13">
      <t>キンガク</t>
    </rPh>
    <phoneticPr fontId="2"/>
  </si>
  <si>
    <t>本年中の
利子割引料</t>
    <rPh sb="0" eb="3">
      <t>ホンネンチュウ</t>
    </rPh>
    <rPh sb="5" eb="7">
      <t>リシ</t>
    </rPh>
    <rPh sb="7" eb="10">
      <t>ワリビキリョウ</t>
    </rPh>
    <phoneticPr fontId="2"/>
  </si>
  <si>
    <t>賃借物件</t>
    <rPh sb="0" eb="2">
      <t>チンシャク</t>
    </rPh>
    <rPh sb="2" eb="4">
      <t>ブッケン</t>
    </rPh>
    <phoneticPr fontId="2"/>
  </si>
  <si>
    <t>本年中の賃借
料・権利金等</t>
    <rPh sb="0" eb="3">
      <t>ホンネンチュウ</t>
    </rPh>
    <rPh sb="4" eb="6">
      <t>チンシャク</t>
    </rPh>
    <rPh sb="7" eb="8">
      <t>リョウ</t>
    </rPh>
    <rPh sb="9" eb="12">
      <t>ケンリキン</t>
    </rPh>
    <rPh sb="12" eb="13">
      <t>トウ</t>
    </rPh>
    <phoneticPr fontId="2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</si>
  <si>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2"/>
  </si>
  <si>
    <r>
      <t xml:space="preserve">減価償却資産
の名称等
</t>
    </r>
    <r>
      <rPr>
        <sz val="7"/>
        <color theme="1"/>
        <rFont val="ＭＳ 明朝"/>
        <family val="1"/>
        <charset val="128"/>
      </rPr>
      <t>(繰延資産を含む)</t>
    </r>
    <rPh sb="0" eb="2">
      <t>ゲンカ</t>
    </rPh>
    <rPh sb="2" eb="4">
      <t>ショウキャク</t>
    </rPh>
    <rPh sb="4" eb="6">
      <t>シサン</t>
    </rPh>
    <rPh sb="8" eb="10">
      <t>メイショウ</t>
    </rPh>
    <rPh sb="10" eb="11">
      <t>ナド</t>
    </rPh>
    <rPh sb="13" eb="15">
      <t>クリノベ</t>
    </rPh>
    <rPh sb="15" eb="17">
      <t>シサン</t>
    </rPh>
    <rPh sb="18" eb="19">
      <t>フク</t>
    </rPh>
    <phoneticPr fontId="2"/>
  </si>
  <si>
    <r>
      <t xml:space="preserve">㋥
</t>
    </r>
    <r>
      <rPr>
        <sz val="7"/>
        <color theme="1"/>
        <rFont val="ＭＳ 明朝"/>
        <family val="1"/>
        <charset val="128"/>
      </rPr>
      <t>本年中
の償却
期　間</t>
    </r>
    <rPh sb="2" eb="5">
      <t>ホンネンチュウ</t>
    </rPh>
    <rPh sb="7" eb="9">
      <t>ショウキャク</t>
    </rPh>
    <rPh sb="10" eb="11">
      <t>キ</t>
    </rPh>
    <rPh sb="12" eb="13">
      <t>アイダ</t>
    </rPh>
    <phoneticPr fontId="2"/>
  </si>
  <si>
    <r>
      <rPr>
        <sz val="7"/>
        <color theme="1"/>
        <rFont val="ＭＳ 明朝"/>
        <family val="1"/>
        <charset val="128"/>
      </rPr>
      <t>左の賃借料のうち</t>
    </r>
    <r>
      <rPr>
        <sz val="8"/>
        <color theme="1"/>
        <rFont val="ＭＳ 明朝"/>
        <family val="1"/>
        <charset val="128"/>
      </rPr>
      <t xml:space="preserve">
必要経費算入額</t>
    </r>
    <rPh sb="0" eb="1">
      <t>ヒダリ</t>
    </rPh>
    <rPh sb="2" eb="5">
      <t>チンシャクリョウ</t>
    </rPh>
    <rPh sb="9" eb="11">
      <t>ヒツヨウ</t>
    </rPh>
    <rPh sb="11" eb="13">
      <t>ケイヒ</t>
    </rPh>
    <rPh sb="13" eb="15">
      <t>サンニュウ</t>
    </rPh>
    <rPh sb="15" eb="16">
      <t>ガク</t>
    </rPh>
    <phoneticPr fontId="2"/>
  </si>
  <si>
    <r>
      <t xml:space="preserve">㋑
取得価格
</t>
    </r>
    <r>
      <rPr>
        <sz val="7"/>
        <color theme="1"/>
        <rFont val="ＭＳ 明朝"/>
        <family val="1"/>
        <charset val="128"/>
      </rPr>
      <t>(償却保証額)</t>
    </r>
    <rPh sb="2" eb="4">
      <t>シュトク</t>
    </rPh>
    <rPh sb="4" eb="6">
      <t>カカク</t>
    </rPh>
    <rPh sb="8" eb="10">
      <t>ショウキャク</t>
    </rPh>
    <rPh sb="10" eb="12">
      <t>ホショウ</t>
    </rPh>
    <rPh sb="12" eb="13">
      <t>ガク</t>
    </rPh>
    <phoneticPr fontId="2"/>
  </si>
  <si>
    <r>
      <t xml:space="preserve">㋷
</t>
    </r>
    <r>
      <rPr>
        <sz val="7"/>
        <color theme="1"/>
        <rFont val="ＭＳ 明朝"/>
        <family val="1"/>
        <charset val="128"/>
      </rPr>
      <t>本年分の必要</t>
    </r>
    <r>
      <rPr>
        <sz val="8"/>
        <color theme="1"/>
        <rFont val="ＭＳ 明朝"/>
        <family val="1"/>
        <charset val="128"/>
      </rPr>
      <t xml:space="preserve">
経費算入額
(㋣×㋠)</t>
    </r>
    <rPh sb="2" eb="4">
      <t>ホンネン</t>
    </rPh>
    <rPh sb="4" eb="5">
      <t>ブン</t>
    </rPh>
    <rPh sb="6" eb="8">
      <t>ヒツヨウ</t>
    </rPh>
    <rPh sb="9" eb="11">
      <t>ケイヒ</t>
    </rPh>
    <rPh sb="11" eb="13">
      <t>サンニュウ</t>
    </rPh>
    <rPh sb="13" eb="14">
      <t>ガク</t>
    </rPh>
    <phoneticPr fontId="2"/>
  </si>
  <si>
    <t>時点</t>
    <rPh sb="0" eb="2">
      <t>ジテン</t>
    </rPh>
    <phoneticPr fontId="2"/>
  </si>
  <si>
    <t>㋣
本年分の
償却費合計
(㋭+㋬)</t>
    <rPh sb="2" eb="4">
      <t>ホンネン</t>
    </rPh>
    <rPh sb="4" eb="5">
      <t>ブン</t>
    </rPh>
    <rPh sb="7" eb="9">
      <t>ショウキャク</t>
    </rPh>
    <rPh sb="9" eb="10">
      <t>ヒ</t>
    </rPh>
    <rPh sb="10" eb="12">
      <t>ゴウケイ</t>
    </rPh>
    <phoneticPr fontId="2"/>
  </si>
  <si>
    <t>前年度未償却残高</t>
    <rPh sb="0" eb="3">
      <t>ゼンネンド</t>
    </rPh>
    <rPh sb="3" eb="6">
      <t>ミショウキャク</t>
    </rPh>
    <rPh sb="6" eb="8">
      <t>ザンダカ</t>
    </rPh>
    <phoneticPr fontId="2"/>
  </si>
  <si>
    <t>（</t>
    <phoneticPr fontId="2"/>
  </si>
  <si>
    <t>令和</t>
  </si>
  <si>
    <t>年</t>
    <phoneticPr fontId="2"/>
  </si>
  <si>
    <t>月</t>
    <phoneticPr fontId="2"/>
  </si>
  <si>
    <t>日</t>
    <phoneticPr fontId="2"/>
  </si>
  <si>
    <r>
      <t>小計</t>
    </r>
    <r>
      <rPr>
        <sz val="6"/>
        <color theme="1"/>
        <rFont val="ＭＳ Ｐ明朝"/>
        <family val="1"/>
        <charset val="128"/>
      </rPr>
      <t xml:space="preserve">
</t>
    </r>
    <rPh sb="0" eb="2">
      <t>ショウケイ</t>
    </rPh>
    <phoneticPr fontId="2"/>
  </si>
  <si>
    <r>
      <t xml:space="preserve">経　費　計
</t>
    </r>
    <r>
      <rPr>
        <sz val="6"/>
        <color theme="1"/>
        <rFont val="ＭＳ Ｐ明朝"/>
        <family val="1"/>
        <charset val="128"/>
      </rPr>
      <t>(⑪～⑯までの計+⑰)</t>
    </r>
    <rPh sb="0" eb="1">
      <t>ヘ</t>
    </rPh>
    <rPh sb="2" eb="3">
      <t>ヒ</t>
    </rPh>
    <rPh sb="4" eb="5">
      <t>ケイ</t>
    </rPh>
    <rPh sb="13" eb="14">
      <t>ケイ</t>
    </rPh>
    <phoneticPr fontId="2"/>
  </si>
  <si>
    <t>所　 得 　金　 額
（⑲-⑳）</t>
    <rPh sb="0" eb="1">
      <t>ショ</t>
    </rPh>
    <rPh sb="3" eb="4">
      <t>エ</t>
    </rPh>
    <rPh sb="6" eb="7">
      <t>キン</t>
    </rPh>
    <rPh sb="9" eb="10">
      <t>ガク</t>
    </rPh>
    <phoneticPr fontId="2"/>
  </si>
  <si>
    <t>科　　　目</t>
    <rPh sb="0" eb="1">
      <t>カ</t>
    </rPh>
    <rPh sb="4" eb="5">
      <t>メ</t>
    </rPh>
    <phoneticPr fontId="2"/>
  </si>
  <si>
    <t>金　　　　　額</t>
    <rPh sb="0" eb="1">
      <t>キン</t>
    </rPh>
    <rPh sb="6" eb="7">
      <t>ガク</t>
    </rPh>
    <phoneticPr fontId="2"/>
  </si>
  <si>
    <t>差引金額(④-⑨)</t>
    <rPh sb="0" eb="2">
      <t>サシヒキ</t>
    </rPh>
    <rPh sb="2" eb="4">
      <t>キンガク</t>
    </rPh>
    <phoneticPr fontId="2"/>
  </si>
  <si>
    <r>
      <t>年分収支内訳書</t>
    </r>
    <r>
      <rPr>
        <b/>
        <sz val="14"/>
        <color theme="1"/>
        <rFont val="ＭＳ 明朝"/>
        <family val="1"/>
        <charset val="128"/>
      </rPr>
      <t>（一般用）</t>
    </r>
    <rPh sb="0" eb="2">
      <t>ネンブン</t>
    </rPh>
    <rPh sb="2" eb="4">
      <t>シュウシ</t>
    </rPh>
    <rPh sb="4" eb="7">
      <t>ウチワケショ</t>
    </rPh>
    <rPh sb="8" eb="11">
      <t>イッパンヨウ</t>
    </rPh>
    <phoneticPr fontId="2"/>
  </si>
  <si>
    <t xml:space="preserve">
(⑩-⑱)</t>
    <phoneticPr fontId="2"/>
  </si>
  <si>
    <r>
      <t xml:space="preserve">㋩
</t>
    </r>
    <r>
      <rPr>
        <sz val="7"/>
        <color theme="1"/>
        <rFont val="ＭＳ 明朝"/>
        <family val="1"/>
        <charset val="128"/>
      </rPr>
      <t xml:space="preserve">償却率
又は
</t>
    </r>
    <rPh sb="2" eb="5">
      <t>ショウキャクリツ</t>
    </rPh>
    <rPh sb="6" eb="7">
      <t>マタ</t>
    </rPh>
    <phoneticPr fontId="2"/>
  </si>
  <si>
    <r>
      <t>㋬
特　  別</t>
    </r>
    <r>
      <rPr>
        <sz val="4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償 却 費</t>
    </r>
    <rPh sb="2" eb="3">
      <t>トク</t>
    </rPh>
    <rPh sb="6" eb="7">
      <t>ベツ</t>
    </rPh>
    <rPh sb="9" eb="10">
      <t>ショウ</t>
    </rPh>
    <rPh sb="11" eb="12">
      <t>キャク</t>
    </rPh>
    <rPh sb="13" eb="14">
      <t>ヒ</t>
    </rPh>
    <phoneticPr fontId="2"/>
  </si>
  <si>
    <t>（みやま市提出用）</t>
    <rPh sb="4" eb="5">
      <t>シ</t>
    </rPh>
    <rPh sb="5" eb="8">
      <t>テイシュツヨウ</t>
    </rPh>
    <phoneticPr fontId="2"/>
  </si>
  <si>
    <t>【　令和３年度以降　市県民税申告用　収支内訳書（一般用）　】</t>
    <rPh sb="2" eb="4">
      <t>レイワ</t>
    </rPh>
    <rPh sb="5" eb="7">
      <t>ネンド</t>
    </rPh>
    <rPh sb="7" eb="9">
      <t>イコウ</t>
    </rPh>
    <rPh sb="10" eb="14">
      <t>シケンミンゼイ</t>
    </rPh>
    <rPh sb="14" eb="16">
      <t>シンコク</t>
    </rPh>
    <rPh sb="16" eb="17">
      <t>ヨウ</t>
    </rPh>
    <rPh sb="18" eb="20">
      <t>シュウシ</t>
    </rPh>
    <rPh sb="20" eb="23">
      <t>ウチワケショ</t>
    </rPh>
    <rPh sb="24" eb="27">
      <t>イッパンヨウ</t>
    </rPh>
    <phoneticPr fontId="2"/>
  </si>
  <si>
    <t>←この色で塗られている欄の各項目を入力又は選択してください。</t>
    <phoneticPr fontId="2"/>
  </si>
  <si>
    <t>　この収支内訳書はみやま市提出用です。税務署への提出には使えません。</t>
    <rPh sb="3" eb="5">
      <t>シュウシ</t>
    </rPh>
    <rPh sb="5" eb="8">
      <t>ウチワケショ</t>
    </rPh>
    <rPh sb="12" eb="13">
      <t>シ</t>
    </rPh>
    <rPh sb="13" eb="16">
      <t>テイシュツヨウ</t>
    </rPh>
    <rPh sb="19" eb="22">
      <t>ゼイムショ</t>
    </rPh>
    <rPh sb="24" eb="26">
      <t>テイシュツ</t>
    </rPh>
    <rPh sb="28" eb="29">
      <t>ツカ</t>
    </rPh>
    <phoneticPr fontId="2"/>
  </si>
  <si>
    <t>　減価償却資産は６件まで入力できます。ただし、平成19年4月1日以降の定額法による計算しかできません。</t>
    <rPh sb="1" eb="3">
      <t>ゲンカ</t>
    </rPh>
    <rPh sb="3" eb="5">
      <t>ショウキャク</t>
    </rPh>
    <rPh sb="5" eb="7">
      <t>シサン</t>
    </rPh>
    <rPh sb="9" eb="10">
      <t>ケン</t>
    </rPh>
    <rPh sb="12" eb="14">
      <t>ニュウリョク</t>
    </rPh>
    <rPh sb="23" eb="25">
      <t>ヘイセイ</t>
    </rPh>
    <rPh sb="27" eb="28">
      <t>ネン</t>
    </rPh>
    <rPh sb="29" eb="30">
      <t>ガツ</t>
    </rPh>
    <rPh sb="31" eb="32">
      <t>ニチ</t>
    </rPh>
    <rPh sb="32" eb="34">
      <t>イコウ</t>
    </rPh>
    <rPh sb="35" eb="37">
      <t>テイガク</t>
    </rPh>
    <rPh sb="37" eb="38">
      <t>ホウ</t>
    </rPh>
    <rPh sb="41" eb="43">
      <t>ケイサン</t>
    </rPh>
    <phoneticPr fontId="2"/>
  </si>
  <si>
    <t>注意事項</t>
    <rPh sb="0" eb="2">
      <t>チュウイ</t>
    </rPh>
    <rPh sb="2" eb="4">
      <t>ジコウ</t>
    </rPh>
    <phoneticPr fontId="2"/>
  </si>
  <si>
    <t>　収支内訳書の詳しい記載方法については、国税庁のホームページ等を参照してください。</t>
    <rPh sb="1" eb="3">
      <t>シュウシ</t>
    </rPh>
    <rPh sb="3" eb="6">
      <t>ウチワケショ</t>
    </rPh>
    <rPh sb="7" eb="8">
      <t>クワ</t>
    </rPh>
    <rPh sb="10" eb="12">
      <t>キサイ</t>
    </rPh>
    <rPh sb="12" eb="14">
      <t>ホウホウ</t>
    </rPh>
    <rPh sb="20" eb="23">
      <t>コクゼイチョウ</t>
    </rPh>
    <rPh sb="30" eb="31">
      <t>トウ</t>
    </rPh>
    <rPh sb="32" eb="34">
      <t>サンショウ</t>
    </rPh>
    <phoneticPr fontId="2"/>
  </si>
  <si>
    <t>〇仕入金額の明細</t>
    <rPh sb="1" eb="3">
      <t>シイレ</t>
    </rPh>
    <rPh sb="3" eb="5">
      <t>キンガク</t>
    </rPh>
    <rPh sb="6" eb="8">
      <t>メイサイ</t>
    </rPh>
    <phoneticPr fontId="2"/>
  </si>
  <si>
    <t>提出年月日</t>
    <rPh sb="0" eb="2">
      <t>テイシュツ</t>
    </rPh>
    <rPh sb="2" eb="5">
      <t>ネンガッピ</t>
    </rPh>
    <phoneticPr fontId="2"/>
  </si>
  <si>
    <t>〇事業専従者の氏名等（※）</t>
    <rPh sb="1" eb="3">
      <t>ジギョウ</t>
    </rPh>
    <rPh sb="3" eb="6">
      <t>センジュウシャ</t>
    </rPh>
    <rPh sb="7" eb="10">
      <t>シメイナド</t>
    </rPh>
    <phoneticPr fontId="2"/>
  </si>
  <si>
    <t>※</t>
    <phoneticPr fontId="2"/>
  </si>
  <si>
    <t>雑所得の金額の計算において、事業専従者控除を受けることはできません。</t>
    <rPh sb="0" eb="3">
      <t>ザツショトク</t>
    </rPh>
    <rPh sb="4" eb="6">
      <t>キンガク</t>
    </rPh>
    <rPh sb="7" eb="9">
      <t>ケイサン</t>
    </rPh>
    <rPh sb="14" eb="16">
      <t>ジギョウ</t>
    </rPh>
    <rPh sb="16" eb="19">
      <t>センジュウシャ</t>
    </rPh>
    <rPh sb="19" eb="21">
      <t>コウジョ</t>
    </rPh>
    <rPh sb="22" eb="23">
      <t>ウ</t>
    </rPh>
    <phoneticPr fontId="2"/>
  </si>
  <si>
    <r>
      <t xml:space="preserve">㋠
</t>
    </r>
    <r>
      <rPr>
        <sz val="7"/>
        <color theme="1"/>
        <rFont val="ＭＳ 明朝"/>
        <family val="1"/>
        <charset val="128"/>
      </rPr>
      <t>事業専
用割合</t>
    </r>
    <rPh sb="2" eb="4">
      <t>ジギョウ</t>
    </rPh>
    <rPh sb="4" eb="5">
      <t>セン</t>
    </rPh>
    <rPh sb="6" eb="7">
      <t>ヨウ</t>
    </rPh>
    <rPh sb="7" eb="9">
      <t>ワリアイ</t>
    </rPh>
    <phoneticPr fontId="2"/>
  </si>
  <si>
    <t>　「営業等」又は「雑(業務)」の
　いずれかを選択してください。</t>
    <rPh sb="2" eb="4">
      <t>エイギョウ</t>
    </rPh>
    <rPh sb="4" eb="5">
      <t>トウ</t>
    </rPh>
    <rPh sb="6" eb="7">
      <t>マタ</t>
    </rPh>
    <rPh sb="9" eb="10">
      <t>ザツ</t>
    </rPh>
    <rPh sb="11" eb="13">
      <t>ギョウム</t>
    </rPh>
    <rPh sb="23" eb="2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</si>
</sst>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0" tint="-0.49998474074526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8"/>
      <color rgb="FF00B050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right" vertical="center" shrinkToFit="1"/>
      <protection hidden="1"/>
    </xf>
    <xf numFmtId="0" fontId="5" fillId="2" borderId="12" xfId="0" applyFont="1" applyFill="1" applyBorder="1" applyAlignment="1" applyProtection="1">
      <alignment vertical="center" shrinkToFit="1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right" vertical="center" shrinkToFit="1"/>
      <protection hidden="1"/>
    </xf>
    <xf numFmtId="0" fontId="5" fillId="2" borderId="6" xfId="0" applyFont="1" applyFill="1" applyBorder="1" applyAlignment="1" applyProtection="1">
      <alignment vertical="center" shrinkToFit="1"/>
      <protection hidden="1"/>
    </xf>
    <xf numFmtId="0" fontId="6" fillId="2" borderId="19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right" vertical="center" shrinkToFit="1"/>
      <protection hidden="1"/>
    </xf>
    <xf numFmtId="0" fontId="5" fillId="2" borderId="3" xfId="0" applyFont="1" applyFill="1" applyBorder="1" applyAlignment="1" applyProtection="1">
      <alignment vertical="center" shrinkToFit="1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vertical="top" shrinkToFit="1"/>
      <protection hidden="1"/>
    </xf>
    <xf numFmtId="0" fontId="5" fillId="2" borderId="3" xfId="0" applyFont="1" applyFill="1" applyBorder="1" applyAlignment="1" applyProtection="1">
      <alignment vertical="top" shrinkToFit="1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3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 justifyLastLine="1"/>
      <protection hidden="1"/>
    </xf>
    <xf numFmtId="0" fontId="5" fillId="2" borderId="0" xfId="0" applyFont="1" applyFill="1" applyBorder="1" applyAlignment="1" applyProtection="1">
      <alignment vertical="center" wrapText="1" justifyLastLine="1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3" xfId="0" applyFont="1" applyBorder="1" applyAlignment="1">
      <alignment vertical="center" justifyLastLine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 hidden="1"/>
    </xf>
    <xf numFmtId="0" fontId="5" fillId="3" borderId="9" xfId="0" applyFont="1" applyFill="1" applyBorder="1" applyAlignment="1" applyProtection="1">
      <alignment horizontal="center" vertical="center" shrinkToFit="1"/>
      <protection locked="0" hidden="1"/>
    </xf>
    <xf numFmtId="0" fontId="5" fillId="3" borderId="0" xfId="0" applyFont="1" applyFill="1" applyBorder="1" applyAlignment="1" applyProtection="1">
      <alignment horizontal="center" vertical="center" shrinkToFit="1"/>
      <protection locked="0" hidden="1"/>
    </xf>
    <xf numFmtId="0" fontId="5" fillId="3" borderId="9" xfId="0" applyFont="1" applyFill="1" applyBorder="1" applyAlignment="1" applyProtection="1">
      <alignment vertical="center" shrinkToFit="1"/>
      <protection locked="0" hidden="1"/>
    </xf>
    <xf numFmtId="0" fontId="20" fillId="2" borderId="0" xfId="0" applyFont="1" applyFill="1" applyAlignment="1" applyProtection="1">
      <alignment vertical="center"/>
      <protection hidden="1"/>
    </xf>
    <xf numFmtId="0" fontId="5" fillId="2" borderId="54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Protection="1">
      <alignment vertical="center"/>
    </xf>
    <xf numFmtId="0" fontId="18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  <protection hidden="1"/>
    </xf>
    <xf numFmtId="0" fontId="17" fillId="2" borderId="11" xfId="0" applyFont="1" applyFill="1" applyBorder="1" applyProtection="1">
      <alignment vertical="center"/>
    </xf>
    <xf numFmtId="0" fontId="17" fillId="2" borderId="9" xfId="0" applyFont="1" applyFill="1" applyBorder="1" applyProtection="1">
      <alignment vertical="center"/>
    </xf>
    <xf numFmtId="0" fontId="18" fillId="2" borderId="9" xfId="0" applyFont="1" applyFill="1" applyBorder="1" applyAlignment="1" applyProtection="1">
      <alignment vertical="center"/>
      <protection hidden="1"/>
    </xf>
    <xf numFmtId="0" fontId="18" fillId="2" borderId="6" xfId="0" applyFont="1" applyFill="1" applyBorder="1" applyAlignment="1" applyProtection="1">
      <alignment vertical="center"/>
      <protection hidden="1"/>
    </xf>
    <xf numFmtId="0" fontId="17" fillId="2" borderId="5" xfId="0" applyFont="1" applyFill="1" applyBorder="1" applyProtection="1">
      <alignment vertical="center"/>
    </xf>
    <xf numFmtId="0" fontId="18" fillId="2" borderId="5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9" fillId="2" borderId="7" xfId="0" applyFont="1" applyFill="1" applyBorder="1" applyProtection="1">
      <alignment vertical="center"/>
    </xf>
    <xf numFmtId="0" fontId="19" fillId="2" borderId="0" xfId="0" applyFont="1" applyFill="1" applyBorder="1" applyProtection="1">
      <alignment vertical="center"/>
    </xf>
    <xf numFmtId="0" fontId="17" fillId="2" borderId="7" xfId="0" applyFont="1" applyFill="1" applyBorder="1" applyProtection="1">
      <alignment vertical="center"/>
    </xf>
    <xf numFmtId="0" fontId="22" fillId="2" borderId="9" xfId="0" applyFont="1" applyFill="1" applyBorder="1" applyAlignment="1" applyProtection="1">
      <alignment vertical="center"/>
      <protection hidden="1"/>
    </xf>
    <xf numFmtId="0" fontId="5" fillId="2" borderId="12" xfId="0" applyFont="1" applyFill="1" applyBorder="1" applyAlignment="1" applyProtection="1">
      <alignment vertical="center"/>
      <protection hidden="1"/>
    </xf>
    <xf numFmtId="0" fontId="16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9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horizontal="center" vertical="top" shrinkToFit="1"/>
      <protection hidden="1"/>
    </xf>
    <xf numFmtId="0" fontId="5" fillId="2" borderId="0" xfId="0" applyFont="1" applyFill="1" applyAlignment="1" applyProtection="1">
      <alignment horizontal="right" vertical="top" wrapText="1"/>
      <protection hidden="1"/>
    </xf>
    <xf numFmtId="0" fontId="16" fillId="2" borderId="56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center" vertical="center"/>
    </xf>
    <xf numFmtId="0" fontId="16" fillId="2" borderId="5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NumberFormat="1" applyFont="1" applyAlignment="1" applyProtection="1">
      <alignment horizontal="center" vertical="center" shrinkToFit="1"/>
      <protection hidden="1"/>
    </xf>
    <xf numFmtId="57" fontId="5" fillId="0" borderId="0" xfId="0" applyNumberFormat="1" applyFont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left" vertical="center" shrinkToFit="1"/>
      <protection locked="0" hidden="1"/>
    </xf>
    <xf numFmtId="0" fontId="4" fillId="3" borderId="5" xfId="0" applyFont="1" applyFill="1" applyBorder="1" applyAlignment="1" applyProtection="1">
      <alignment horizontal="left" vertical="center" shrinkToFit="1"/>
      <protection locked="0" hidden="1"/>
    </xf>
    <xf numFmtId="0" fontId="4" fillId="3" borderId="8" xfId="0" applyFont="1" applyFill="1" applyBorder="1" applyAlignment="1" applyProtection="1">
      <alignment horizontal="left" vertical="center" shrinkToFit="1"/>
      <protection locked="0" hidden="1"/>
    </xf>
    <xf numFmtId="0" fontId="4" fillId="3" borderId="11" xfId="0" applyFont="1" applyFill="1" applyBorder="1" applyAlignment="1" applyProtection="1">
      <alignment horizontal="left" vertical="center" shrinkToFit="1"/>
      <protection locked="0" hidden="1"/>
    </xf>
    <xf numFmtId="0" fontId="4" fillId="3" borderId="9" xfId="0" applyFont="1" applyFill="1" applyBorder="1" applyAlignment="1" applyProtection="1">
      <alignment horizontal="left" vertical="center" shrinkToFit="1"/>
      <protection locked="0" hidden="1"/>
    </xf>
    <xf numFmtId="0" fontId="4" fillId="3" borderId="12" xfId="0" applyFont="1" applyFill="1" applyBorder="1" applyAlignment="1" applyProtection="1">
      <alignment horizontal="left" vertical="center" shrinkToFit="1"/>
      <protection locked="0" hidden="1"/>
    </xf>
    <xf numFmtId="0" fontId="4" fillId="3" borderId="10" xfId="0" applyFont="1" applyFill="1" applyBorder="1" applyAlignment="1" applyProtection="1">
      <alignment horizontal="center" vertical="center" shrinkToFit="1"/>
      <protection locked="0" hidden="1"/>
    </xf>
    <xf numFmtId="0" fontId="4" fillId="3" borderId="8" xfId="0" applyFont="1" applyFill="1" applyBorder="1" applyAlignment="1" applyProtection="1">
      <alignment horizontal="center" vertical="center" shrinkToFit="1"/>
      <protection locked="0" hidden="1"/>
    </xf>
    <xf numFmtId="0" fontId="4" fillId="3" borderId="11" xfId="0" applyFont="1" applyFill="1" applyBorder="1" applyAlignment="1" applyProtection="1">
      <alignment horizontal="center" vertical="center" shrinkToFit="1"/>
      <protection locked="0" hidden="1"/>
    </xf>
    <xf numFmtId="0" fontId="4" fillId="3" borderId="12" xfId="0" applyFont="1" applyFill="1" applyBorder="1" applyAlignment="1" applyProtection="1">
      <alignment horizontal="center" vertical="center" shrinkToFit="1"/>
      <protection locked="0" hidden="1"/>
    </xf>
    <xf numFmtId="0" fontId="4" fillId="3" borderId="45" xfId="0" applyFont="1" applyFill="1" applyBorder="1" applyAlignment="1" applyProtection="1">
      <alignment horizontal="center" vertical="center" shrinkToFit="1"/>
      <protection locked="0" hidden="1"/>
    </xf>
    <xf numFmtId="0" fontId="4" fillId="3" borderId="46" xfId="0" applyFont="1" applyFill="1" applyBorder="1" applyAlignment="1" applyProtection="1">
      <alignment horizontal="center" vertical="center" shrinkToFit="1"/>
      <protection locked="0" hidden="1"/>
    </xf>
    <xf numFmtId="0" fontId="4" fillId="3" borderId="31" xfId="0" applyFont="1" applyFill="1" applyBorder="1" applyAlignment="1" applyProtection="1">
      <alignment horizontal="center" vertical="center" shrinkToFit="1"/>
      <protection locked="0" hidden="1"/>
    </xf>
    <xf numFmtId="0" fontId="4" fillId="3" borderId="32" xfId="0" applyFont="1" applyFill="1" applyBorder="1" applyAlignment="1" applyProtection="1">
      <alignment horizontal="center" vertical="center" shrinkToFit="1"/>
      <protection locked="0" hidden="1"/>
    </xf>
    <xf numFmtId="0" fontId="4" fillId="3" borderId="43" xfId="0" applyFont="1" applyFill="1" applyBorder="1" applyAlignment="1" applyProtection="1">
      <alignment horizontal="center" vertical="center" shrinkToFit="1"/>
      <protection locked="0" hidden="1"/>
    </xf>
    <xf numFmtId="0" fontId="4" fillId="3" borderId="44" xfId="0" applyFont="1" applyFill="1" applyBorder="1" applyAlignment="1" applyProtection="1">
      <alignment horizontal="center" vertical="center" shrinkToFit="1"/>
      <protection locked="0" hidden="1"/>
    </xf>
    <xf numFmtId="38" fontId="4" fillId="3" borderId="10" xfId="1" applyFont="1" applyFill="1" applyBorder="1" applyAlignment="1" applyProtection="1">
      <alignment horizontal="right" vertical="center" shrinkToFit="1"/>
      <protection locked="0" hidden="1"/>
    </xf>
    <xf numFmtId="38" fontId="4" fillId="3" borderId="5" xfId="1" applyFont="1" applyFill="1" applyBorder="1" applyAlignment="1" applyProtection="1">
      <alignment horizontal="right" vertical="center" shrinkToFit="1"/>
      <protection locked="0" hidden="1"/>
    </xf>
    <xf numFmtId="38" fontId="4" fillId="3" borderId="8" xfId="1" applyFont="1" applyFill="1" applyBorder="1" applyAlignment="1" applyProtection="1">
      <alignment horizontal="right" vertical="center" shrinkToFit="1"/>
      <protection locked="0" hidden="1"/>
    </xf>
    <xf numFmtId="38" fontId="4" fillId="3" borderId="11" xfId="1" applyFont="1" applyFill="1" applyBorder="1" applyAlignment="1" applyProtection="1">
      <alignment horizontal="right" vertical="center" shrinkToFit="1"/>
      <protection locked="0" hidden="1"/>
    </xf>
    <xf numFmtId="38" fontId="4" fillId="3" borderId="9" xfId="1" applyFont="1" applyFill="1" applyBorder="1" applyAlignment="1" applyProtection="1">
      <alignment horizontal="right" vertical="center" shrinkToFit="1"/>
      <protection locked="0" hidden="1"/>
    </xf>
    <xf numFmtId="38" fontId="4" fillId="3" borderId="12" xfId="1" applyFont="1" applyFill="1" applyBorder="1" applyAlignment="1" applyProtection="1">
      <alignment horizontal="right" vertical="center" shrinkToFit="1"/>
      <protection locked="0" hidden="1"/>
    </xf>
    <xf numFmtId="38" fontId="4" fillId="2" borderId="1" xfId="1" applyFont="1" applyFill="1" applyBorder="1" applyAlignment="1" applyProtection="1">
      <alignment horizontal="right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locked="0" hidden="1"/>
    </xf>
    <xf numFmtId="176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2" borderId="16" xfId="0" applyFont="1" applyFill="1" applyBorder="1" applyAlignment="1" applyProtection="1">
      <alignment horizontal="center" vertical="center" shrinkToFit="1"/>
      <protection hidden="1"/>
    </xf>
    <xf numFmtId="38" fontId="4" fillId="2" borderId="1" xfId="1" applyFont="1" applyFill="1" applyBorder="1" applyAlignment="1" applyProtection="1">
      <alignment horizontal="left" vertical="center" shrinkToFit="1"/>
      <protection locked="0"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 applyProtection="1">
      <alignment horizontal="right" vertical="center"/>
      <protection hidden="1"/>
    </xf>
    <xf numFmtId="0" fontId="5" fillId="2" borderId="8" xfId="0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right" vertical="center"/>
      <protection hidden="1"/>
    </xf>
    <xf numFmtId="0" fontId="5" fillId="2" borderId="9" xfId="0" applyFont="1" applyFill="1" applyBorder="1" applyAlignment="1" applyProtection="1">
      <alignment horizontal="right" vertical="center"/>
      <protection hidden="1"/>
    </xf>
    <xf numFmtId="0" fontId="5" fillId="2" borderId="12" xfId="0" applyFont="1" applyFill="1" applyBorder="1" applyAlignment="1" applyProtection="1">
      <alignment horizontal="right" vertical="center"/>
      <protection hidden="1"/>
    </xf>
    <xf numFmtId="38" fontId="4" fillId="3" borderId="1" xfId="1" applyFont="1" applyFill="1" applyBorder="1" applyAlignment="1" applyProtection="1">
      <alignment horizontal="right" vertical="center" shrinkToFit="1"/>
      <protection locked="0" hidden="1"/>
    </xf>
    <xf numFmtId="38" fontId="4" fillId="3" borderId="2" xfId="1" applyFont="1" applyFill="1" applyBorder="1" applyAlignment="1" applyProtection="1">
      <alignment horizontal="right" vertical="center" shrinkToFit="1"/>
      <protection locked="0" hidden="1"/>
    </xf>
    <xf numFmtId="38" fontId="4" fillId="3" borderId="3" xfId="1" applyFont="1" applyFill="1" applyBorder="1" applyAlignment="1" applyProtection="1">
      <alignment horizontal="right" vertical="center" shrinkToFit="1"/>
      <protection locked="0" hidden="1"/>
    </xf>
    <xf numFmtId="38" fontId="4" fillId="3" borderId="4" xfId="1" applyFont="1" applyFill="1" applyBorder="1" applyAlignment="1" applyProtection="1">
      <alignment horizontal="right" vertical="center" shrinkToFit="1"/>
      <protection locked="0"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38" fontId="4" fillId="2" borderId="3" xfId="1" applyFont="1" applyFill="1" applyBorder="1" applyAlignment="1" applyProtection="1">
      <alignment horizontal="right" shrinkToFit="1"/>
      <protection locked="0" hidden="1"/>
    </xf>
    <xf numFmtId="38" fontId="4" fillId="2" borderId="4" xfId="1" applyFont="1" applyFill="1" applyBorder="1" applyAlignment="1" applyProtection="1">
      <alignment horizontal="right" shrinkToFit="1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shrinkToFit="1"/>
      <protection locked="0" hidden="1"/>
    </xf>
    <xf numFmtId="0" fontId="4" fillId="3" borderId="4" xfId="0" applyFont="1" applyFill="1" applyBorder="1" applyAlignment="1" applyProtection="1">
      <alignment horizontal="center" shrinkToFit="1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38" fontId="5" fillId="2" borderId="1" xfId="1" applyFont="1" applyFill="1" applyBorder="1" applyAlignment="1" applyProtection="1">
      <alignment horizontal="right" vertical="center" shrinkToFit="1"/>
      <protection locked="0" hidden="1"/>
    </xf>
    <xf numFmtId="38" fontId="5" fillId="3" borderId="1" xfId="1" applyFont="1" applyFill="1" applyBorder="1" applyAlignment="1" applyProtection="1">
      <alignment horizontal="right" shrinkToFit="1"/>
      <protection locked="0" hidden="1"/>
    </xf>
    <xf numFmtId="38" fontId="4" fillId="3" borderId="1" xfId="1" applyFont="1" applyFill="1" applyBorder="1" applyAlignment="1" applyProtection="1">
      <alignment horizontal="right" shrinkToFit="1"/>
      <protection locked="0" hidden="1"/>
    </xf>
    <xf numFmtId="0" fontId="4" fillId="3" borderId="1" xfId="0" applyFont="1" applyFill="1" applyBorder="1" applyAlignment="1" applyProtection="1">
      <alignment horizontal="left" vertical="center" shrinkToFit="1"/>
      <protection locked="0" hidden="1"/>
    </xf>
    <xf numFmtId="0" fontId="5" fillId="2" borderId="1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1" xfId="0" applyFont="1" applyFill="1" applyBorder="1" applyAlignment="1" applyProtection="1">
      <alignment horizontal="distributed" vertical="center" justifyLastLine="1"/>
      <protection hidden="1"/>
    </xf>
    <xf numFmtId="0" fontId="5" fillId="2" borderId="23" xfId="0" applyFont="1" applyFill="1" applyBorder="1" applyAlignment="1" applyProtection="1">
      <alignment horizontal="center" vertical="center" shrinkToFit="1"/>
      <protection hidden="1"/>
    </xf>
    <xf numFmtId="0" fontId="5" fillId="2" borderId="24" xfId="0" applyFont="1" applyFill="1" applyBorder="1" applyAlignment="1" applyProtection="1">
      <alignment horizontal="right" vertical="center" shrinkToFit="1"/>
      <protection hidden="1"/>
    </xf>
    <xf numFmtId="0" fontId="5" fillId="2" borderId="25" xfId="0" applyFont="1" applyFill="1" applyBorder="1" applyAlignment="1" applyProtection="1">
      <alignment horizontal="right" vertical="center" shrinkToFit="1"/>
      <protection hidden="1"/>
    </xf>
    <xf numFmtId="0" fontId="5" fillId="2" borderId="26" xfId="0" applyFont="1" applyFill="1" applyBorder="1" applyAlignment="1" applyProtection="1">
      <alignment horizontal="right" vertical="center" shrinkToFit="1"/>
      <protection hidden="1"/>
    </xf>
    <xf numFmtId="0" fontId="5" fillId="2" borderId="23" xfId="0" applyFont="1" applyFill="1" applyBorder="1" applyAlignment="1" applyProtection="1">
      <alignment horizontal="right" vertical="center" shrinkToFit="1"/>
      <protection hidden="1"/>
    </xf>
    <xf numFmtId="0" fontId="5" fillId="2" borderId="24" xfId="0" applyFont="1" applyFill="1" applyBorder="1" applyAlignment="1" applyProtection="1">
      <alignment horizontal="center" vertical="center" shrinkToFit="1"/>
      <protection hidden="1"/>
    </xf>
    <xf numFmtId="0" fontId="5" fillId="2" borderId="25" xfId="0" applyFont="1" applyFill="1" applyBorder="1" applyAlignment="1" applyProtection="1">
      <alignment horizontal="center" vertical="center" shrinkToFit="1"/>
      <protection hidden="1"/>
    </xf>
    <xf numFmtId="0" fontId="5" fillId="2" borderId="26" xfId="0" applyFont="1" applyFill="1" applyBorder="1" applyAlignment="1" applyProtection="1">
      <alignment horizontal="center" vertical="center" shrinkToFit="1"/>
      <protection hidden="1"/>
    </xf>
    <xf numFmtId="38" fontId="4" fillId="2" borderId="1" xfId="1" applyFont="1" applyFill="1" applyBorder="1" applyAlignment="1" applyProtection="1">
      <alignment horizontal="right" shrinkToFit="1"/>
      <protection hidden="1"/>
    </xf>
    <xf numFmtId="0" fontId="4" fillId="3" borderId="1" xfId="0" applyFont="1" applyFill="1" applyBorder="1" applyAlignment="1" applyProtection="1">
      <alignment horizontal="left" vertical="top" wrapText="1"/>
      <protection locked="0" hidden="1"/>
    </xf>
    <xf numFmtId="0" fontId="6" fillId="2" borderId="2" xfId="0" applyFont="1" applyFill="1" applyBorder="1" applyAlignment="1" applyProtection="1">
      <alignment vertical="center" shrinkToFit="1"/>
      <protection hidden="1"/>
    </xf>
    <xf numFmtId="0" fontId="6" fillId="2" borderId="3" xfId="0" applyFont="1" applyFill="1" applyBorder="1" applyAlignment="1" applyProtection="1">
      <alignment vertical="center" shrinkToFit="1"/>
      <protection hidden="1"/>
    </xf>
    <xf numFmtId="0" fontId="6" fillId="2" borderId="2" xfId="0" applyFont="1" applyFill="1" applyBorder="1" applyAlignment="1" applyProtection="1">
      <alignment horizontal="distributed" vertical="center" justifyLastLine="1"/>
      <protection hidden="1"/>
    </xf>
    <xf numFmtId="0" fontId="6" fillId="2" borderId="3" xfId="0" applyFont="1" applyFill="1" applyBorder="1" applyAlignment="1" applyProtection="1">
      <alignment horizontal="distributed" vertical="center" justifyLastLine="1"/>
      <protection hidden="1"/>
    </xf>
    <xf numFmtId="0" fontId="6" fillId="2" borderId="2" xfId="0" applyFont="1" applyFill="1" applyBorder="1" applyAlignment="1" applyProtection="1">
      <alignment horizontal="distributed" vertical="center" wrapText="1" justifyLastLine="1"/>
      <protection hidden="1"/>
    </xf>
    <xf numFmtId="0" fontId="6" fillId="2" borderId="3" xfId="0" applyFont="1" applyFill="1" applyBorder="1" applyAlignment="1" applyProtection="1">
      <alignment horizontal="distributed" vertical="center" wrapText="1" justifyLastLine="1"/>
      <protection hidden="1"/>
    </xf>
    <xf numFmtId="0" fontId="6" fillId="2" borderId="39" xfId="0" applyFont="1" applyFill="1" applyBorder="1" applyAlignment="1" applyProtection="1">
      <alignment horizontal="center" vertical="center" wrapText="1" justifyLastLine="1"/>
      <protection hidden="1"/>
    </xf>
    <xf numFmtId="0" fontId="6" fillId="2" borderId="40" xfId="0" applyFont="1" applyFill="1" applyBorder="1" applyAlignment="1" applyProtection="1">
      <alignment horizontal="center" vertical="center" wrapText="1" justifyLastLine="1"/>
      <protection hidden="1"/>
    </xf>
    <xf numFmtId="0" fontId="6" fillId="2" borderId="41" xfId="0" applyFont="1" applyFill="1" applyBorder="1" applyAlignment="1" applyProtection="1">
      <alignment horizontal="center" vertical="center" wrapText="1" justifyLastLine="1"/>
      <protection hidden="1"/>
    </xf>
    <xf numFmtId="0" fontId="6" fillId="2" borderId="39" xfId="0" applyFont="1" applyFill="1" applyBorder="1" applyAlignment="1" applyProtection="1">
      <alignment horizontal="distributed" vertical="center" wrapText="1" justifyLastLine="1"/>
      <protection hidden="1"/>
    </xf>
    <xf numFmtId="0" fontId="6" fillId="2" borderId="40" xfId="0" applyFont="1" applyFill="1" applyBorder="1" applyAlignment="1" applyProtection="1">
      <alignment horizontal="distributed" vertical="center" wrapText="1" justifyLastLine="1"/>
      <protection hidden="1"/>
    </xf>
    <xf numFmtId="0" fontId="6" fillId="2" borderId="41" xfId="0" applyFont="1" applyFill="1" applyBorder="1" applyAlignment="1" applyProtection="1">
      <alignment horizontal="distributed" vertical="center" wrapText="1" justifyLastLine="1"/>
      <protection hidden="1"/>
    </xf>
    <xf numFmtId="0" fontId="6" fillId="2" borderId="36" xfId="0" applyFont="1" applyFill="1" applyBorder="1" applyAlignment="1" applyProtection="1">
      <alignment horizontal="center" vertical="center" wrapText="1" justifyLastLine="1"/>
      <protection hidden="1"/>
    </xf>
    <xf numFmtId="0" fontId="6" fillId="2" borderId="37" xfId="0" applyFont="1" applyFill="1" applyBorder="1" applyAlignment="1" applyProtection="1">
      <alignment horizontal="center" vertical="center" wrapText="1" justifyLastLine="1"/>
      <protection hidden="1"/>
    </xf>
    <xf numFmtId="0" fontId="6" fillId="2" borderId="38" xfId="0" applyFont="1" applyFill="1" applyBorder="1" applyAlignment="1" applyProtection="1">
      <alignment horizontal="center" vertical="center" wrapText="1" justifyLastLine="1"/>
      <protection hidden="1"/>
    </xf>
    <xf numFmtId="0" fontId="4" fillId="3" borderId="2" xfId="0" applyFont="1" applyFill="1" applyBorder="1" applyAlignment="1" applyProtection="1">
      <alignment horizontal="left" vertical="center" shrinkToFit="1"/>
      <protection locked="0" hidden="1"/>
    </xf>
    <xf numFmtId="0" fontId="4" fillId="3" borderId="3" xfId="0" applyFont="1" applyFill="1" applyBorder="1" applyAlignment="1" applyProtection="1">
      <alignment horizontal="left" vertical="center" shrinkToFit="1"/>
      <protection locked="0" hidden="1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locked="0" hidden="1"/>
    </xf>
    <xf numFmtId="0" fontId="7" fillId="2" borderId="3" xfId="0" applyFont="1" applyFill="1" applyBorder="1" applyAlignment="1" applyProtection="1">
      <alignment horizontal="right"/>
      <protection hidden="1"/>
    </xf>
    <xf numFmtId="0" fontId="5" fillId="2" borderId="2" xfId="0" applyFont="1" applyFill="1" applyBorder="1" applyAlignment="1" applyProtection="1">
      <alignment horizontal="distributed" vertical="center" justifyLastLine="1"/>
      <protection hidden="1"/>
    </xf>
    <xf numFmtId="0" fontId="5" fillId="2" borderId="3" xfId="0" applyFont="1" applyFill="1" applyBorder="1" applyAlignment="1" applyProtection="1">
      <alignment horizontal="distributed" vertical="center" justifyLastLine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shrinkToFit="1"/>
      <protection locked="0" hidden="1"/>
    </xf>
    <xf numFmtId="0" fontId="6" fillId="3" borderId="3" xfId="0" applyFont="1" applyFill="1" applyBorder="1" applyAlignment="1" applyProtection="1">
      <alignment horizontal="center" vertical="center" shrinkToFit="1"/>
      <protection locked="0" hidden="1"/>
    </xf>
    <xf numFmtId="0" fontId="6" fillId="2" borderId="27" xfId="0" applyFont="1" applyFill="1" applyBorder="1" applyAlignment="1" applyProtection="1">
      <alignment horizontal="center" vertical="center" wrapText="1" justifyLastLine="1"/>
      <protection hidden="1"/>
    </xf>
    <xf numFmtId="0" fontId="6" fillId="2" borderId="35" xfId="0" applyFont="1" applyFill="1" applyBorder="1" applyAlignment="1" applyProtection="1">
      <alignment horizontal="center" vertical="center" wrapText="1" justifyLastLine="1"/>
      <protection hidden="1"/>
    </xf>
    <xf numFmtId="0" fontId="6" fillId="2" borderId="47" xfId="0" applyFont="1" applyFill="1" applyBorder="1" applyAlignment="1" applyProtection="1">
      <alignment horizontal="center" vertical="center" wrapText="1" justifyLastLine="1"/>
      <protection hidden="1"/>
    </xf>
    <xf numFmtId="38" fontId="3" fillId="2" borderId="33" xfId="1" applyFont="1" applyFill="1" applyBorder="1" applyAlignment="1" applyProtection="1">
      <alignment horizontal="right" vertical="center" indent="1" shrinkToFit="1"/>
      <protection hidden="1"/>
    </xf>
    <xf numFmtId="38" fontId="3" fillId="2" borderId="14" xfId="1" applyFont="1" applyFill="1" applyBorder="1" applyAlignment="1" applyProtection="1">
      <alignment horizontal="right" vertical="center" indent="1" shrinkToFit="1"/>
      <protection hidden="1"/>
    </xf>
    <xf numFmtId="38" fontId="3" fillId="2" borderId="15" xfId="1" applyFont="1" applyFill="1" applyBorder="1" applyAlignment="1" applyProtection="1">
      <alignment horizontal="right" vertical="center" indent="1" shrinkToFit="1"/>
      <protection hidden="1"/>
    </xf>
    <xf numFmtId="38" fontId="3" fillId="3" borderId="18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14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34" xfId="1" applyFont="1" applyFill="1" applyBorder="1" applyAlignment="1" applyProtection="1">
      <alignment horizontal="right" vertical="center" indent="1" shrinkToFit="1"/>
      <protection locked="0" hidden="1"/>
    </xf>
    <xf numFmtId="0" fontId="5" fillId="3" borderId="1" xfId="0" applyFont="1" applyFill="1" applyBorder="1" applyAlignment="1" applyProtection="1">
      <alignment horizontal="center" shrinkToFit="1"/>
      <protection locked="0" hidden="1"/>
    </xf>
    <xf numFmtId="38" fontId="5" fillId="3" borderId="1" xfId="1" applyFont="1" applyFill="1" applyBorder="1" applyAlignment="1" applyProtection="1">
      <alignment horizontal="right"/>
      <protection locked="0" hidden="1"/>
    </xf>
    <xf numFmtId="38" fontId="5" fillId="2" borderId="1" xfId="1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distributed" vertical="center" wrapText="1" justifyLastLine="1"/>
      <protection hidden="1"/>
    </xf>
    <xf numFmtId="38" fontId="5" fillId="2" borderId="1" xfId="1" applyFont="1" applyFill="1" applyBorder="1" applyAlignment="1" applyProtection="1">
      <alignment horizontal="right" vertical="center" shrinkToFit="1"/>
      <protection hidden="1"/>
    </xf>
    <xf numFmtId="38" fontId="5" fillId="0" borderId="0" xfId="1" applyFont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shrinkToFit="1"/>
      <protection hidden="1"/>
    </xf>
    <xf numFmtId="0" fontId="6" fillId="2" borderId="3" xfId="0" applyFont="1" applyFill="1" applyBorder="1" applyAlignment="1" applyProtection="1">
      <alignment horizontal="center" vertical="center" shrinkToFit="1"/>
      <protection hidden="1"/>
    </xf>
    <xf numFmtId="0" fontId="6" fillId="2" borderId="4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justifyLastLine="1"/>
      <protection hidden="1"/>
    </xf>
    <xf numFmtId="38" fontId="4" fillId="2" borderId="1" xfId="1" applyFont="1" applyFill="1" applyBorder="1" applyAlignment="1" applyProtection="1">
      <alignment horizontal="right" vertical="center" shrinkToFit="1"/>
      <protection locked="0" hidden="1"/>
    </xf>
    <xf numFmtId="0" fontId="4" fillId="3" borderId="4" xfId="0" applyFont="1" applyFill="1" applyBorder="1" applyAlignment="1" applyProtection="1">
      <alignment horizontal="left" vertical="center" shrinkToFit="1"/>
      <protection locked="0" hidden="1"/>
    </xf>
    <xf numFmtId="0" fontId="5" fillId="2" borderId="10" xfId="0" applyFont="1" applyFill="1" applyBorder="1" applyAlignment="1" applyProtection="1">
      <alignment horizontal="distributed" vertical="top" wrapText="1" justifyLastLine="1"/>
      <protection hidden="1"/>
    </xf>
    <xf numFmtId="0" fontId="5" fillId="2" borderId="5" xfId="0" applyFont="1" applyFill="1" applyBorder="1" applyAlignment="1" applyProtection="1">
      <alignment horizontal="distributed" vertical="top" wrapText="1" justifyLastLine="1"/>
      <protection hidden="1"/>
    </xf>
    <xf numFmtId="0" fontId="5" fillId="2" borderId="8" xfId="0" applyFont="1" applyFill="1" applyBorder="1" applyAlignment="1" applyProtection="1">
      <alignment horizontal="distributed" vertical="top" wrapText="1" justifyLastLine="1"/>
      <protection hidden="1"/>
    </xf>
    <xf numFmtId="0" fontId="5" fillId="2" borderId="11" xfId="0" applyFont="1" applyFill="1" applyBorder="1" applyAlignment="1" applyProtection="1">
      <alignment horizontal="distributed" vertical="top" wrapText="1" justifyLastLine="1"/>
      <protection hidden="1"/>
    </xf>
    <xf numFmtId="0" fontId="5" fillId="2" borderId="9" xfId="0" applyFont="1" applyFill="1" applyBorder="1" applyAlignment="1" applyProtection="1">
      <alignment horizontal="distributed" vertical="top" wrapText="1" justifyLastLine="1"/>
      <protection hidden="1"/>
    </xf>
    <xf numFmtId="0" fontId="5" fillId="2" borderId="12" xfId="0" applyFont="1" applyFill="1" applyBorder="1" applyAlignment="1" applyProtection="1">
      <alignment horizontal="distributed" vertical="top" wrapText="1" justifyLastLine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4" fontId="5" fillId="0" borderId="0" xfId="0" applyNumberFormat="1" applyFont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22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29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1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28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16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1" xfId="0" applyFont="1" applyFill="1" applyBorder="1" applyAlignment="1" applyProtection="1">
      <alignment horizontal="center" vertical="distributed" textRotation="255" justifyLastLine="1" shrinkToFit="1"/>
      <protection hidden="1"/>
    </xf>
    <xf numFmtId="0" fontId="6" fillId="2" borderId="4" xfId="0" applyFont="1" applyFill="1" applyBorder="1" applyAlignment="1" applyProtection="1">
      <alignment horizontal="center" vertical="distributed" textRotation="255" justifyLastLine="1"/>
      <protection hidden="1"/>
    </xf>
    <xf numFmtId="0" fontId="6" fillId="2" borderId="30" xfId="0" applyFont="1" applyFill="1" applyBorder="1" applyAlignment="1" applyProtection="1">
      <alignment horizontal="center" vertical="distributed" textRotation="255" justifyLastLine="1"/>
      <protection hidden="1"/>
    </xf>
    <xf numFmtId="0" fontId="5" fillId="3" borderId="10" xfId="0" applyFont="1" applyFill="1" applyBorder="1" applyAlignment="1" applyProtection="1">
      <alignment horizontal="center" vertical="center" shrinkToFit="1"/>
      <protection locked="0" hidden="1"/>
    </xf>
    <xf numFmtId="0" fontId="5" fillId="3" borderId="5" xfId="0" applyFont="1" applyFill="1" applyBorder="1" applyAlignment="1" applyProtection="1">
      <alignment horizontal="center" vertical="center" shrinkToFit="1"/>
      <protection locked="0" hidden="1"/>
    </xf>
    <xf numFmtId="0" fontId="5" fillId="3" borderId="8" xfId="0" applyFont="1" applyFill="1" applyBorder="1" applyAlignment="1" applyProtection="1">
      <alignment horizontal="center" vertical="center" shrinkToFit="1"/>
      <protection locked="0" hidden="1"/>
    </xf>
    <xf numFmtId="0" fontId="5" fillId="0" borderId="36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6" fillId="2" borderId="4" xfId="0" applyFont="1" applyFill="1" applyBorder="1" applyAlignment="1" applyProtection="1">
      <alignment horizontal="distributed" vertical="center" justifyLastLine="1"/>
      <protection hidden="1"/>
    </xf>
    <xf numFmtId="0" fontId="6" fillId="2" borderId="27" xfId="0" applyFont="1" applyFill="1" applyBorder="1" applyAlignment="1" applyProtection="1">
      <alignment horizontal="center" vertical="center" shrinkToFit="1"/>
      <protection hidden="1"/>
    </xf>
    <xf numFmtId="0" fontId="6" fillId="2" borderId="35" xfId="0" applyFont="1" applyFill="1" applyBorder="1" applyAlignment="1" applyProtection="1">
      <alignment horizontal="center" vertical="center" shrinkToFit="1"/>
      <protection hidden="1"/>
    </xf>
    <xf numFmtId="0" fontId="6" fillId="2" borderId="30" xfId="0" applyFont="1" applyFill="1" applyBorder="1" applyAlignment="1" applyProtection="1">
      <alignment horizontal="center" vertical="center" shrinkToFit="1"/>
      <protection hidden="1"/>
    </xf>
    <xf numFmtId="0" fontId="21" fillId="0" borderId="55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17" fillId="3" borderId="33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distributed" vertical="center" justifyLastLine="1"/>
      <protection hidden="1"/>
    </xf>
    <xf numFmtId="0" fontId="6" fillId="2" borderId="40" xfId="0" applyFont="1" applyFill="1" applyBorder="1" applyAlignment="1" applyProtection="1">
      <alignment horizontal="distributed" vertical="center" justifyLastLine="1"/>
      <protection hidden="1"/>
    </xf>
    <xf numFmtId="0" fontId="6" fillId="2" borderId="41" xfId="0" applyFont="1" applyFill="1" applyBorder="1" applyAlignment="1" applyProtection="1">
      <alignment horizontal="distributed" vertical="center" justifyLastLine="1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Border="1" applyAlignment="1" applyProtection="1">
      <alignment horizontal="center" vertical="center" shrinkToFit="1"/>
      <protection locked="0" hidden="1"/>
    </xf>
    <xf numFmtId="0" fontId="5" fillId="2" borderId="16" xfId="0" applyFont="1" applyFill="1" applyBorder="1" applyAlignment="1" applyProtection="1">
      <alignment horizontal="center" vertical="center" textRotation="255"/>
      <protection hidden="1"/>
    </xf>
    <xf numFmtId="0" fontId="5" fillId="2" borderId="1" xfId="0" applyFont="1" applyFill="1" applyBorder="1" applyAlignment="1" applyProtection="1">
      <alignment horizontal="center" vertical="center" textRotation="255"/>
      <protection hidden="1"/>
    </xf>
    <xf numFmtId="0" fontId="5" fillId="2" borderId="13" xfId="0" applyFont="1" applyFill="1" applyBorder="1" applyAlignment="1" applyProtection="1">
      <alignment horizontal="center" vertical="center" textRotation="255"/>
      <protection hidden="1"/>
    </xf>
    <xf numFmtId="0" fontId="23" fillId="3" borderId="16" xfId="0" applyFont="1" applyFill="1" applyBorder="1" applyAlignment="1" applyProtection="1">
      <alignment horizontal="left" vertical="center" shrinkToFit="1"/>
      <protection locked="0" hidden="1"/>
    </xf>
    <xf numFmtId="0" fontId="23" fillId="3" borderId="22" xfId="0" applyFont="1" applyFill="1" applyBorder="1" applyAlignment="1" applyProtection="1">
      <alignment horizontal="left" vertical="center" shrinkToFit="1"/>
      <protection locked="0" hidden="1"/>
    </xf>
    <xf numFmtId="0" fontId="23" fillId="3" borderId="8" xfId="0" applyFont="1" applyFill="1" applyBorder="1" applyAlignment="1" applyProtection="1">
      <alignment horizontal="left" vertical="center" shrinkToFit="1"/>
      <protection locked="0" hidden="1"/>
    </xf>
    <xf numFmtId="0" fontId="23" fillId="3" borderId="13" xfId="0" applyFont="1" applyFill="1" applyBorder="1" applyAlignment="1" applyProtection="1">
      <alignment horizontal="left" vertical="center" shrinkToFit="1"/>
      <protection locked="0" hidden="1"/>
    </xf>
    <xf numFmtId="0" fontId="23" fillId="3" borderId="12" xfId="0" applyFont="1" applyFill="1" applyBorder="1" applyAlignment="1" applyProtection="1">
      <alignment horizontal="left" vertical="center" shrinkToFit="1"/>
      <protection locked="0" hidden="1"/>
    </xf>
    <xf numFmtId="0" fontId="5" fillId="3" borderId="13" xfId="0" applyFont="1" applyFill="1" applyBorder="1" applyAlignment="1" applyProtection="1">
      <alignment horizontal="left" vertical="center" shrinkToFit="1"/>
      <protection locked="0" hidden="1"/>
    </xf>
    <xf numFmtId="0" fontId="7" fillId="2" borderId="13" xfId="0" applyFont="1" applyFill="1" applyBorder="1" applyAlignment="1" applyProtection="1">
      <alignment horizontal="distributed" vertical="center" justifyLastLine="1" shrinkToFit="1"/>
      <protection hidden="1"/>
    </xf>
    <xf numFmtId="0" fontId="7" fillId="2" borderId="10" xfId="0" applyFont="1" applyFill="1" applyBorder="1" applyAlignment="1" applyProtection="1">
      <alignment horizontal="distributed" vertical="center" justifyLastLine="1" shrinkToFit="1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42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distributed" vertical="center" justifyLastLine="1"/>
      <protection hidden="1"/>
    </xf>
    <xf numFmtId="0" fontId="5" fillId="2" borderId="16" xfId="0" applyFont="1" applyFill="1" applyBorder="1" applyAlignment="1" applyProtection="1">
      <alignment horizontal="distributed" vertical="center" justifyLastLine="1"/>
      <protection hidden="1"/>
    </xf>
    <xf numFmtId="0" fontId="5" fillId="2" borderId="4" xfId="0" applyFont="1" applyFill="1" applyBorder="1" applyAlignment="1" applyProtection="1">
      <alignment horizontal="distributed" vertical="center" justifyLastLine="1"/>
      <protection hidden="1"/>
    </xf>
    <xf numFmtId="0" fontId="5" fillId="2" borderId="4" xfId="0" applyFont="1" applyFill="1" applyBorder="1" applyAlignment="1" applyProtection="1">
      <alignment horizontal="center" vertical="center" wrapText="1" justifyLastLine="1"/>
      <protection hidden="1"/>
    </xf>
    <xf numFmtId="0" fontId="5" fillId="2" borderId="8" xfId="0" applyFont="1" applyFill="1" applyBorder="1" applyAlignment="1" applyProtection="1">
      <alignment horizontal="center" vertical="center" justifyLastLine="1"/>
      <protection hidden="1"/>
    </xf>
    <xf numFmtId="0" fontId="5" fillId="2" borderId="13" xfId="0" applyFont="1" applyFill="1" applyBorder="1" applyAlignment="1" applyProtection="1">
      <alignment horizontal="center" vertical="center" justifyLastLine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5" fillId="3" borderId="0" xfId="0" applyFont="1" applyFill="1" applyAlignment="1" applyProtection="1">
      <alignment horizontal="center" vertical="center" shrinkToFit="1"/>
      <protection locked="0"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 justifyLastLine="1"/>
      <protection hidden="1"/>
    </xf>
    <xf numFmtId="0" fontId="7" fillId="2" borderId="16" xfId="0" applyFont="1" applyFill="1" applyBorder="1" applyAlignment="1" applyProtection="1">
      <alignment horizontal="center" vertical="center" shrinkToFit="1"/>
      <protection hidden="1"/>
    </xf>
    <xf numFmtId="0" fontId="7" fillId="2" borderId="11" xfId="0" applyFont="1" applyFill="1" applyBorder="1" applyAlignment="1" applyProtection="1">
      <alignment horizontal="center" vertical="center" shrinkToFit="1"/>
      <protection hidden="1"/>
    </xf>
    <xf numFmtId="0" fontId="5" fillId="2" borderId="22" xfId="0" applyFont="1" applyFill="1" applyBorder="1" applyAlignment="1" applyProtection="1">
      <alignment horizontal="center" shrinkToFit="1"/>
      <protection hidden="1"/>
    </xf>
    <xf numFmtId="0" fontId="5" fillId="2" borderId="16" xfId="0" applyFont="1" applyFill="1" applyBorder="1" applyAlignment="1" applyProtection="1">
      <alignment horizontal="distributed" vertical="top" wrapText="1" justifyLastLine="1"/>
      <protection hidden="1"/>
    </xf>
    <xf numFmtId="0" fontId="5" fillId="3" borderId="13" xfId="0" applyFont="1" applyFill="1" applyBorder="1" applyAlignment="1" applyProtection="1">
      <alignment horizontal="left" vertical="center" wrapText="1" shrinkToFit="1"/>
      <protection locked="0"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left" vertical="center" wrapText="1" shrinkToFit="1"/>
      <protection locked="0" hidden="1"/>
    </xf>
    <xf numFmtId="0" fontId="23" fillId="3" borderId="1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16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11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1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2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10" xfId="0" applyFont="1" applyFill="1" applyBorder="1" applyAlignment="1" applyProtection="1">
      <alignment horizontal="left" vertical="center" wrapText="1" shrinkToFit="1"/>
      <protection locked="0" hidden="1"/>
    </xf>
    <xf numFmtId="0" fontId="5" fillId="3" borderId="5" xfId="0" applyFont="1" applyFill="1" applyBorder="1" applyAlignment="1" applyProtection="1">
      <alignment horizontal="left" vertical="center" wrapText="1" shrinkToFit="1"/>
      <protection locked="0"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5" fillId="2" borderId="11" xfId="0" applyFont="1" applyFill="1" applyBorder="1" applyAlignment="1" applyProtection="1">
      <alignment horizontal="center" vertical="center" shrinkToFit="1"/>
      <protection hidden="1"/>
    </xf>
    <xf numFmtId="0" fontId="5" fillId="2" borderId="9" xfId="0" applyFont="1" applyFill="1" applyBorder="1" applyAlignment="1" applyProtection="1">
      <alignment horizontal="center" vertical="center" shrinkToFit="1"/>
      <protection hidden="1"/>
    </xf>
    <xf numFmtId="0" fontId="5" fillId="3" borderId="7" xfId="0" applyFont="1" applyFill="1" applyBorder="1" applyAlignment="1" applyProtection="1">
      <alignment horizontal="center" vertical="center" shrinkToFit="1"/>
      <protection locked="0" hidden="1"/>
    </xf>
    <xf numFmtId="0" fontId="5" fillId="3" borderId="0" xfId="0" applyFont="1" applyFill="1" applyBorder="1" applyAlignment="1" applyProtection="1">
      <alignment horizontal="center" vertical="center" shrinkToFit="1"/>
      <protection locked="0" hidden="1"/>
    </xf>
    <xf numFmtId="0" fontId="5" fillId="3" borderId="6" xfId="0" applyFont="1" applyFill="1" applyBorder="1" applyAlignment="1" applyProtection="1">
      <alignment horizontal="center" vertical="center" shrinkToFit="1"/>
      <protection locked="0" hidden="1"/>
    </xf>
    <xf numFmtId="0" fontId="5" fillId="2" borderId="7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7" fillId="2" borderId="7" xfId="0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Border="1" applyAlignment="1" applyProtection="1">
      <alignment horizontal="center" vertical="center" shrinkToFit="1"/>
      <protection hidden="1"/>
    </xf>
    <xf numFmtId="0" fontId="7" fillId="2" borderId="9" xfId="0" applyFont="1" applyFill="1" applyBorder="1" applyAlignment="1" applyProtection="1">
      <alignment horizontal="center" vertical="center" shrinkToFit="1"/>
      <protection hidden="1"/>
    </xf>
    <xf numFmtId="0" fontId="7" fillId="2" borderId="6" xfId="0" applyFont="1" applyFill="1" applyBorder="1" applyAlignment="1" applyProtection="1">
      <alignment horizontal="center" vertical="center" shrinkToFit="1"/>
      <protection hidden="1"/>
    </xf>
    <xf numFmtId="0" fontId="7" fillId="2" borderId="12" xfId="0" applyFont="1" applyFill="1" applyBorder="1" applyAlignment="1" applyProtection="1">
      <alignment horizontal="center" vertical="center" shrinkToFit="1"/>
      <protection hidden="1"/>
    </xf>
    <xf numFmtId="0" fontId="5" fillId="3" borderId="9" xfId="0" applyFont="1" applyFill="1" applyBorder="1" applyAlignment="1" applyProtection="1">
      <alignment horizontal="center" vertical="center" shrinkToFit="1"/>
      <protection locked="0" hidden="1"/>
    </xf>
    <xf numFmtId="38" fontId="3" fillId="3" borderId="51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52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53" xfId="1" applyFont="1" applyFill="1" applyBorder="1" applyAlignment="1" applyProtection="1">
      <alignment horizontal="right" vertical="center" indent="1" shrinkToFit="1"/>
      <protection locked="0" hidden="1"/>
    </xf>
    <xf numFmtId="38" fontId="4" fillId="2" borderId="1" xfId="1" applyFont="1" applyFill="1" applyBorder="1" applyAlignment="1" applyProtection="1">
      <alignment horizontal="right" shrinkToFit="1"/>
      <protection locked="0" hidden="1"/>
    </xf>
    <xf numFmtId="0" fontId="5" fillId="2" borderId="2" xfId="0" applyFont="1" applyFill="1" applyBorder="1" applyAlignment="1" applyProtection="1">
      <alignment horizontal="center" vertical="center" justifyLastLine="1" shrinkToFit="1"/>
      <protection hidden="1"/>
    </xf>
    <xf numFmtId="0" fontId="5" fillId="2" borderId="3" xfId="0" applyFont="1" applyFill="1" applyBorder="1" applyAlignment="1" applyProtection="1">
      <alignment horizontal="center" vertical="center" justifyLastLine="1" shrinkToFit="1"/>
      <protection hidden="1"/>
    </xf>
    <xf numFmtId="0" fontId="5" fillId="2" borderId="4" xfId="0" applyFont="1" applyFill="1" applyBorder="1" applyAlignment="1" applyProtection="1">
      <alignment horizontal="center" vertical="center" justifyLastLine="1" shrinkToFit="1"/>
      <protection hidden="1"/>
    </xf>
    <xf numFmtId="38" fontId="4" fillId="2" borderId="1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hidden="1"/>
    </xf>
    <xf numFmtId="0" fontId="5" fillId="2" borderId="10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5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8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11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9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12" xfId="0" applyFont="1" applyFill="1" applyBorder="1" applyAlignment="1" applyProtection="1">
      <alignment horizontal="distributed" vertical="center" wrapText="1" justifyLastLine="1"/>
      <protection hidden="1"/>
    </xf>
    <xf numFmtId="38" fontId="4" fillId="2" borderId="5" xfId="1" applyFont="1" applyFill="1" applyBorder="1" applyAlignment="1" applyProtection="1">
      <alignment horizontal="right" shrinkToFit="1"/>
      <protection locked="0" hidden="1"/>
    </xf>
    <xf numFmtId="0" fontId="5" fillId="2" borderId="1" xfId="0" applyFont="1" applyFill="1" applyBorder="1" applyAlignment="1" applyProtection="1">
      <alignment horizontal="distributed" vertical="top" wrapText="1" justifyLastLine="1"/>
      <protection hidden="1"/>
    </xf>
    <xf numFmtId="38" fontId="4" fillId="2" borderId="23" xfId="1" applyFont="1" applyFill="1" applyBorder="1" applyAlignment="1" applyProtection="1">
      <alignment horizontal="center" shrinkToFit="1"/>
      <protection hidden="1"/>
    </xf>
    <xf numFmtId="38" fontId="3" fillId="2" borderId="18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14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15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15" xfId="1" applyFont="1" applyFill="1" applyBorder="1" applyAlignment="1" applyProtection="1">
      <alignment horizontal="right" vertical="center" indent="1" shrinkToFit="1"/>
      <protection locked="0" hidden="1"/>
    </xf>
    <xf numFmtId="0" fontId="5" fillId="2" borderId="5" xfId="0" applyFont="1" applyFill="1" applyBorder="1" applyAlignment="1" applyProtection="1">
      <alignment horizontal="center" vertical="center" wrapText="1" justifyLastLine="1"/>
      <protection hidden="1"/>
    </xf>
    <xf numFmtId="0" fontId="5" fillId="2" borderId="5" xfId="0" applyFont="1" applyFill="1" applyBorder="1" applyAlignment="1" applyProtection="1">
      <alignment horizontal="left" vertical="top" shrinkToFit="1"/>
      <protection hidden="1"/>
    </xf>
    <xf numFmtId="38" fontId="4" fillId="2" borderId="3" xfId="0" applyNumberFormat="1" applyFont="1" applyFill="1" applyBorder="1" applyAlignment="1" applyProtection="1">
      <alignment horizontal="right" shrinkToFit="1"/>
      <protection locked="0" hidden="1"/>
    </xf>
    <xf numFmtId="38" fontId="4" fillId="2" borderId="4" xfId="0" applyNumberFormat="1" applyFont="1" applyFill="1" applyBorder="1" applyAlignment="1" applyProtection="1">
      <alignment horizontal="right" shrinkToFit="1"/>
      <protection locked="0" hidden="1"/>
    </xf>
    <xf numFmtId="38" fontId="3" fillId="2" borderId="18" xfId="1" applyFont="1" applyFill="1" applyBorder="1" applyAlignment="1" applyProtection="1">
      <alignment horizontal="right" vertical="center" indent="1" shrinkToFit="1"/>
      <protection hidden="1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38" fontId="3" fillId="2" borderId="18" xfId="1" applyFont="1" applyFill="1" applyBorder="1" applyAlignment="1" applyProtection="1">
      <alignment horizontal="right" vertical="center" indent="1" shrinkToFit="1"/>
      <protection locked="0"/>
    </xf>
    <xf numFmtId="38" fontId="3" fillId="2" borderId="14" xfId="1" applyFont="1" applyFill="1" applyBorder="1" applyAlignment="1" applyProtection="1">
      <alignment horizontal="right" vertical="center" indent="1" shrinkToFit="1"/>
      <protection locked="0"/>
    </xf>
    <xf numFmtId="38" fontId="3" fillId="2" borderId="15" xfId="1" applyFont="1" applyFill="1" applyBorder="1" applyAlignment="1" applyProtection="1">
      <alignment horizontal="right" vertical="center" indent="1" shrinkToFit="1"/>
      <protection locked="0"/>
    </xf>
    <xf numFmtId="38" fontId="3" fillId="3" borderId="18" xfId="1" applyFont="1" applyFill="1" applyBorder="1" applyAlignment="1" applyProtection="1">
      <alignment horizontal="right" vertical="center" indent="1" shrinkToFit="1"/>
      <protection locked="0"/>
    </xf>
    <xf numFmtId="38" fontId="3" fillId="3" borderId="14" xfId="1" applyFont="1" applyFill="1" applyBorder="1" applyAlignment="1" applyProtection="1">
      <alignment horizontal="right" vertical="center" indent="1" shrinkToFit="1"/>
      <protection locked="0"/>
    </xf>
    <xf numFmtId="38" fontId="3" fillId="3" borderId="15" xfId="1" applyFont="1" applyFill="1" applyBorder="1" applyAlignment="1" applyProtection="1">
      <alignment horizontal="right" vertical="center" indent="1" shrinkToFit="1"/>
      <protection locked="0"/>
    </xf>
    <xf numFmtId="38" fontId="3" fillId="3" borderId="11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9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12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2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3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4" xfId="1" applyFont="1" applyFill="1" applyBorder="1" applyAlignment="1" applyProtection="1">
      <alignment horizontal="right" vertical="center" indent="1" shrinkToFit="1"/>
      <protection locked="0" hidden="1"/>
    </xf>
    <xf numFmtId="38" fontId="3" fillId="2" borderId="2" xfId="1" applyFont="1" applyFill="1" applyBorder="1" applyAlignment="1" applyProtection="1">
      <alignment horizontal="right" vertical="center" indent="1" shrinkToFit="1"/>
      <protection hidden="1"/>
    </xf>
    <xf numFmtId="38" fontId="3" fillId="2" borderId="3" xfId="1" applyFont="1" applyFill="1" applyBorder="1" applyAlignment="1" applyProtection="1">
      <alignment horizontal="right" vertical="center" indent="1" shrinkToFit="1"/>
      <protection hidden="1"/>
    </xf>
    <xf numFmtId="38" fontId="3" fillId="2" borderId="4" xfId="1" applyFont="1" applyFill="1" applyBorder="1" applyAlignment="1" applyProtection="1">
      <alignment horizontal="right" vertical="center" indent="1" shrinkToFit="1"/>
      <protection hidden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distributed" vertical="center" wrapText="1" justifyLastLine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38" fontId="3" fillId="3" borderId="48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49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50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2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3" xfId="1" applyFont="1" applyFill="1" applyBorder="1" applyAlignment="1" applyProtection="1">
      <alignment horizontal="right" vertical="center" indent="1" shrinkToFit="1"/>
      <protection locked="0" hidden="1"/>
    </xf>
    <xf numFmtId="38" fontId="3" fillId="3" borderId="4" xfId="1" applyFont="1" applyFill="1" applyBorder="1" applyAlignment="1" applyProtection="1">
      <alignment horizontal="right" vertical="center" indent="1" shrinkToFit="1"/>
      <protection locked="0"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116371</xdr:colOff>
      <xdr:row>24</xdr:row>
      <xdr:rowOff>201906</xdr:rowOff>
    </xdr:from>
    <xdr:ext cx="492443" cy="292388"/>
    <xdr:sp macro="" textlink="">
      <xdr:nvSpPr>
        <xdr:cNvPr id="4" name="テキスト ボックス 3"/>
        <xdr:cNvSpPr txBox="1"/>
      </xdr:nvSpPr>
      <xdr:spPr>
        <a:xfrm>
          <a:off x="650700" y="5916906"/>
          <a:ext cx="492443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製品製造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原　　価</a:t>
          </a:r>
        </a:p>
      </xdr:txBody>
    </xdr:sp>
    <xdr:clientData/>
  </xdr:oneCellAnchor>
  <xdr:twoCellAnchor>
    <xdr:from>
      <xdr:col>3</xdr:col>
      <xdr:colOff>181206</xdr:colOff>
      <xdr:row>25</xdr:row>
      <xdr:rowOff>20566</xdr:rowOff>
    </xdr:from>
    <xdr:to>
      <xdr:col>5</xdr:col>
      <xdr:colOff>163938</xdr:colOff>
      <xdr:row>25</xdr:row>
      <xdr:rowOff>204440</xdr:rowOff>
    </xdr:to>
    <xdr:sp macro="" textlink="">
      <xdr:nvSpPr>
        <xdr:cNvPr id="5" name="大かっこ 4"/>
        <xdr:cNvSpPr/>
      </xdr:nvSpPr>
      <xdr:spPr>
        <a:xfrm>
          <a:off x="715535" y="5963237"/>
          <a:ext cx="345147" cy="183874"/>
        </a:xfrm>
        <a:prstGeom prst="bracketPair">
          <a:avLst>
            <a:gd name="adj" fmla="val 116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178594</xdr:colOff>
      <xdr:row>9</xdr:row>
      <xdr:rowOff>340519</xdr:rowOff>
    </xdr:from>
    <xdr:to>
      <xdr:col>53</xdr:col>
      <xdr:colOff>2381</xdr:colOff>
      <xdr:row>15</xdr:row>
      <xdr:rowOff>0</xdr:rowOff>
    </xdr:to>
    <xdr:sp macro="" textlink="">
      <xdr:nvSpPr>
        <xdr:cNvPr id="8" name="角丸四角形 7"/>
        <xdr:cNvSpPr/>
      </xdr:nvSpPr>
      <xdr:spPr>
        <a:xfrm>
          <a:off x="3425753" y="3050814"/>
          <a:ext cx="6188219" cy="1079572"/>
        </a:xfrm>
        <a:prstGeom prst="roundRect">
          <a:avLst>
            <a:gd name="adj" fmla="val 4880"/>
          </a:avLst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76200</xdr:colOff>
      <xdr:row>52</xdr:row>
      <xdr:rowOff>0</xdr:rowOff>
    </xdr:from>
    <xdr:to>
      <xdr:col>26</xdr:col>
      <xdr:colOff>111225</xdr:colOff>
      <xdr:row>52</xdr:row>
      <xdr:rowOff>0</xdr:rowOff>
    </xdr:to>
    <xdr:cxnSp macro="">
      <xdr:nvCxnSpPr>
        <xdr:cNvPr id="18" name="直線コネクタ 17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54</xdr:row>
      <xdr:rowOff>0</xdr:rowOff>
    </xdr:from>
    <xdr:to>
      <xdr:col>26</xdr:col>
      <xdr:colOff>111225</xdr:colOff>
      <xdr:row>54</xdr:row>
      <xdr:rowOff>0</xdr:rowOff>
    </xdr:to>
    <xdr:cxnSp macro="">
      <xdr:nvCxnSpPr>
        <xdr:cNvPr id="22" name="直線コネクタ 21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56</xdr:row>
      <xdr:rowOff>0</xdr:rowOff>
    </xdr:from>
    <xdr:to>
      <xdr:col>26</xdr:col>
      <xdr:colOff>111225</xdr:colOff>
      <xdr:row>56</xdr:row>
      <xdr:rowOff>0</xdr:rowOff>
    </xdr:to>
    <xdr:cxnSp macro="">
      <xdr:nvCxnSpPr>
        <xdr:cNvPr id="23" name="直線コネクタ 22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58</xdr:row>
      <xdr:rowOff>0</xdr:rowOff>
    </xdr:from>
    <xdr:to>
      <xdr:col>26</xdr:col>
      <xdr:colOff>111225</xdr:colOff>
      <xdr:row>58</xdr:row>
      <xdr:rowOff>0</xdr:rowOff>
    </xdr:to>
    <xdr:cxnSp macro="">
      <xdr:nvCxnSpPr>
        <xdr:cNvPr id="24" name="直線コネクタ 23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60</xdr:row>
      <xdr:rowOff>0</xdr:rowOff>
    </xdr:from>
    <xdr:to>
      <xdr:col>26</xdr:col>
      <xdr:colOff>111225</xdr:colOff>
      <xdr:row>60</xdr:row>
      <xdr:rowOff>0</xdr:rowOff>
    </xdr:to>
    <xdr:cxnSp macro="">
      <xdr:nvCxnSpPr>
        <xdr:cNvPr id="25" name="直線コネクタ 24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62</xdr:row>
      <xdr:rowOff>0</xdr:rowOff>
    </xdr:from>
    <xdr:to>
      <xdr:col>26</xdr:col>
      <xdr:colOff>111225</xdr:colOff>
      <xdr:row>62</xdr:row>
      <xdr:rowOff>0</xdr:rowOff>
    </xdr:to>
    <xdr:cxnSp macro="">
      <xdr:nvCxnSpPr>
        <xdr:cNvPr id="26" name="直線コネクタ 25"/>
        <xdr:cNvCxnSpPr/>
      </xdr:nvCxnSpPr>
      <xdr:spPr>
        <a:xfrm>
          <a:off x="4572000" y="11830050"/>
          <a:ext cx="216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41</xdr:col>
      <xdr:colOff>12080</xdr:colOff>
      <xdr:row>63</xdr:row>
      <xdr:rowOff>875</xdr:rowOff>
    </xdr:from>
    <xdr:ext cx="102592" cy="133370"/>
    <xdr:sp macro="" textlink="">
      <xdr:nvSpPr>
        <xdr:cNvPr id="27" name="テキスト ボックス 26"/>
        <xdr:cNvSpPr txBox="1"/>
      </xdr:nvSpPr>
      <xdr:spPr>
        <a:xfrm>
          <a:off x="7413702" y="13191838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⑬</a:t>
          </a:r>
        </a:p>
      </xdr:txBody>
    </xdr:sp>
    <xdr:clientData/>
  </xdr:oneCellAnchor>
  <xdr:twoCellAnchor>
    <xdr:from>
      <xdr:col>35</xdr:col>
      <xdr:colOff>2417</xdr:colOff>
      <xdr:row>11</xdr:row>
      <xdr:rowOff>483</xdr:rowOff>
    </xdr:from>
    <xdr:to>
      <xdr:col>42</xdr:col>
      <xdr:colOff>161742</xdr:colOff>
      <xdr:row>11</xdr:row>
      <xdr:rowOff>483</xdr:rowOff>
    </xdr:to>
    <xdr:cxnSp macro="">
      <xdr:nvCxnSpPr>
        <xdr:cNvPr id="29" name="直線コネクタ 28"/>
        <xdr:cNvCxnSpPr/>
      </xdr:nvCxnSpPr>
      <xdr:spPr>
        <a:xfrm>
          <a:off x="6340872" y="3247642"/>
          <a:ext cx="1432211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35</xdr:col>
      <xdr:colOff>7253</xdr:colOff>
      <xdr:row>12</xdr:row>
      <xdr:rowOff>171643</xdr:rowOff>
    </xdr:from>
    <xdr:to>
      <xdr:col>42</xdr:col>
      <xdr:colOff>178896</xdr:colOff>
      <xdr:row>13</xdr:row>
      <xdr:rowOff>2</xdr:rowOff>
    </xdr:to>
    <xdr:cxnSp macro="">
      <xdr:nvCxnSpPr>
        <xdr:cNvPr id="35" name="直線コネクタ 34"/>
        <xdr:cNvCxnSpPr/>
      </xdr:nvCxnSpPr>
      <xdr:spPr>
        <a:xfrm flipV="1">
          <a:off x="6324214" y="3386935"/>
          <a:ext cx="1440837" cy="2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36</xdr:col>
      <xdr:colOff>181313</xdr:colOff>
      <xdr:row>12</xdr:row>
      <xdr:rowOff>4835</xdr:rowOff>
    </xdr:from>
    <xdr:to>
      <xdr:col>36</xdr:col>
      <xdr:colOff>181313</xdr:colOff>
      <xdr:row>13</xdr:row>
      <xdr:rowOff>161975</xdr:rowOff>
    </xdr:to>
    <xdr:cxnSp macro="">
      <xdr:nvCxnSpPr>
        <xdr:cNvPr id="37" name="直線コネクタ 36"/>
        <xdr:cNvCxnSpPr/>
      </xdr:nvCxnSpPr>
      <xdr:spPr>
        <a:xfrm>
          <a:off x="6679587" y="3220127"/>
          <a:ext cx="0" cy="328783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oneCellAnchor>
    <xdr:from>
      <xdr:col>18</xdr:col>
      <xdr:colOff>27877</xdr:colOff>
      <xdr:row>34</xdr:row>
      <xdr:rowOff>120806</xdr:rowOff>
    </xdr:from>
    <xdr:ext cx="505908" cy="100027"/>
    <xdr:sp macro="" textlink="">
      <xdr:nvSpPr>
        <xdr:cNvPr id="42" name="テキスト ボックス 41"/>
        <xdr:cNvSpPr txBox="1"/>
      </xdr:nvSpPr>
      <xdr:spPr>
        <a:xfrm>
          <a:off x="3261731" y="8112513"/>
          <a:ext cx="505908" cy="100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600" spc="-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600" spc="-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㋑～㋹までの計</a:t>
          </a:r>
          <a:r>
            <a:rPr kumimoji="1" lang="en-US" altLang="ja-JP" sz="600" spc="-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600" spc="-5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44</xdr:col>
      <xdr:colOff>34592</xdr:colOff>
      <xdr:row>10</xdr:row>
      <xdr:rowOff>60158</xdr:rowOff>
    </xdr:from>
    <xdr:to>
      <xdr:col>45</xdr:col>
      <xdr:colOff>174960</xdr:colOff>
      <xdr:row>11</xdr:row>
      <xdr:rowOff>186504</xdr:rowOff>
    </xdr:to>
    <xdr:sp macro="" textlink="">
      <xdr:nvSpPr>
        <xdr:cNvPr id="6" name="テキスト ボックス 5"/>
        <xdr:cNvSpPr txBox="1"/>
      </xdr:nvSpPr>
      <xdr:spPr>
        <a:xfrm>
          <a:off x="7968917" y="3117683"/>
          <a:ext cx="321343" cy="316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事務所</a:t>
          </a: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所在地</a:t>
          </a:r>
        </a:p>
      </xdr:txBody>
    </xdr:sp>
    <xdr:clientData/>
  </xdr:twoCellAnchor>
  <xdr:twoCellAnchor>
    <xdr:from>
      <xdr:col>44</xdr:col>
      <xdr:colOff>20053</xdr:colOff>
      <xdr:row>12</xdr:row>
      <xdr:rowOff>40105</xdr:rowOff>
    </xdr:from>
    <xdr:to>
      <xdr:col>45</xdr:col>
      <xdr:colOff>160421</xdr:colOff>
      <xdr:row>14</xdr:row>
      <xdr:rowOff>6661</xdr:rowOff>
    </xdr:to>
    <xdr:sp macro="" textlink="">
      <xdr:nvSpPr>
        <xdr:cNvPr id="28" name="テキスト ボックス 27"/>
        <xdr:cNvSpPr txBox="1"/>
      </xdr:nvSpPr>
      <xdr:spPr>
        <a:xfrm>
          <a:off x="7903156" y="3470437"/>
          <a:ext cx="320211" cy="306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</a:p>
        <a:p>
          <a:pPr algn="ctr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名称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158184</xdr:colOff>
      <xdr:row>24</xdr:row>
      <xdr:rowOff>5103</xdr:rowOff>
    </xdr:from>
    <xdr:to>
      <xdr:col>6</xdr:col>
      <xdr:colOff>40823</xdr:colOff>
      <xdr:row>24</xdr:row>
      <xdr:rowOff>159885</xdr:rowOff>
    </xdr:to>
    <xdr:sp macro="" textlink="">
      <xdr:nvSpPr>
        <xdr:cNvPr id="30" name="テキスト ボックス 29"/>
        <xdr:cNvSpPr txBox="1"/>
      </xdr:nvSpPr>
      <xdr:spPr>
        <a:xfrm>
          <a:off x="338479" y="5655469"/>
          <a:ext cx="773907" cy="154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期首商品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製品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</xdr:col>
      <xdr:colOff>159885</xdr:colOff>
      <xdr:row>24</xdr:row>
      <xdr:rowOff>105455</xdr:rowOff>
    </xdr:from>
    <xdr:to>
      <xdr:col>6</xdr:col>
      <xdr:colOff>6804</xdr:colOff>
      <xdr:row>25</xdr:row>
      <xdr:rowOff>10204</xdr:rowOff>
    </xdr:to>
    <xdr:sp macro="" textlink="">
      <xdr:nvSpPr>
        <xdr:cNvPr id="31" name="テキスト ボックス 30"/>
        <xdr:cNvSpPr txBox="1"/>
      </xdr:nvSpPr>
      <xdr:spPr>
        <a:xfrm>
          <a:off x="340180" y="5755821"/>
          <a:ext cx="738187" cy="132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棚   卸</a:t>
          </a:r>
          <a:r>
            <a:rPr kumimoji="1" lang="ja-JP" altLang="en-US" sz="80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高</a:t>
          </a:r>
        </a:p>
      </xdr:txBody>
    </xdr:sp>
    <xdr:clientData/>
  </xdr:twoCellAnchor>
  <xdr:twoCellAnchor>
    <xdr:from>
      <xdr:col>1</xdr:col>
      <xdr:colOff>163286</xdr:colOff>
      <xdr:row>27</xdr:row>
      <xdr:rowOff>105455</xdr:rowOff>
    </xdr:from>
    <xdr:to>
      <xdr:col>6</xdr:col>
      <xdr:colOff>10205</xdr:colOff>
      <xdr:row>28</xdr:row>
      <xdr:rowOff>10204</xdr:rowOff>
    </xdr:to>
    <xdr:sp macro="" textlink="">
      <xdr:nvSpPr>
        <xdr:cNvPr id="32" name="テキスト ボックス 31"/>
        <xdr:cNvSpPr txBox="1"/>
      </xdr:nvSpPr>
      <xdr:spPr>
        <a:xfrm>
          <a:off x="343581" y="6439580"/>
          <a:ext cx="738187" cy="132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棚   卸</a:t>
          </a:r>
          <a:r>
            <a:rPr kumimoji="1" lang="ja-JP" altLang="en-US" sz="80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高</a:t>
          </a:r>
        </a:p>
      </xdr:txBody>
    </xdr:sp>
    <xdr:clientData/>
  </xdr:twoCellAnchor>
  <xdr:twoCellAnchor>
    <xdr:from>
      <xdr:col>1</xdr:col>
      <xdr:colOff>149679</xdr:colOff>
      <xdr:row>27</xdr:row>
      <xdr:rowOff>3402</xdr:rowOff>
    </xdr:from>
    <xdr:to>
      <xdr:col>6</xdr:col>
      <xdr:colOff>32318</xdr:colOff>
      <xdr:row>27</xdr:row>
      <xdr:rowOff>158184</xdr:rowOff>
    </xdr:to>
    <xdr:sp macro="" textlink="">
      <xdr:nvSpPr>
        <xdr:cNvPr id="33" name="テキスト ボックス 32"/>
        <xdr:cNvSpPr txBox="1"/>
      </xdr:nvSpPr>
      <xdr:spPr>
        <a:xfrm>
          <a:off x="329974" y="6337527"/>
          <a:ext cx="773907" cy="154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期末商品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製品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16</xdr:col>
      <xdr:colOff>22323</xdr:colOff>
      <xdr:row>36</xdr:row>
      <xdr:rowOff>26889</xdr:rowOff>
    </xdr:from>
    <xdr:to>
      <xdr:col>21</xdr:col>
      <xdr:colOff>130224</xdr:colOff>
      <xdr:row>36</xdr:row>
      <xdr:rowOff>186036</xdr:rowOff>
    </xdr:to>
    <xdr:sp macro="" textlink="">
      <xdr:nvSpPr>
        <xdr:cNvPr id="34" name="テキスト ボックス 33"/>
        <xdr:cNvSpPr txBox="1"/>
      </xdr:nvSpPr>
      <xdr:spPr>
        <a:xfrm>
          <a:off x="2928192" y="8391030"/>
          <a:ext cx="997149" cy="159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専従者控除前の所得金額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37729</xdr:colOff>
      <xdr:row>14</xdr:row>
      <xdr:rowOff>34465</xdr:rowOff>
    </xdr:from>
    <xdr:to>
      <xdr:col>34</xdr:col>
      <xdr:colOff>178097</xdr:colOff>
      <xdr:row>14</xdr:row>
      <xdr:rowOff>310453</xdr:rowOff>
    </xdr:to>
    <xdr:sp macro="" textlink="">
      <xdr:nvSpPr>
        <xdr:cNvPr id="36" name="テキスト ボックス 35"/>
        <xdr:cNvSpPr txBox="1"/>
      </xdr:nvSpPr>
      <xdr:spPr>
        <a:xfrm>
          <a:off x="5943229" y="3812715"/>
          <a:ext cx="320285" cy="275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加　入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団体名</a:t>
          </a:r>
        </a:p>
      </xdr:txBody>
    </xdr:sp>
    <xdr:clientData/>
  </xdr:twoCellAnchor>
  <xdr:twoCellAnchor>
    <xdr:from>
      <xdr:col>19</xdr:col>
      <xdr:colOff>31908</xdr:colOff>
      <xdr:row>12</xdr:row>
      <xdr:rowOff>39096</xdr:rowOff>
    </xdr:from>
    <xdr:to>
      <xdr:col>20</xdr:col>
      <xdr:colOff>172275</xdr:colOff>
      <xdr:row>14</xdr:row>
      <xdr:rowOff>16169</xdr:rowOff>
    </xdr:to>
    <xdr:sp macro="" textlink="">
      <xdr:nvSpPr>
        <xdr:cNvPr id="38" name="テキスト ボックス 37"/>
        <xdr:cNvSpPr txBox="1"/>
      </xdr:nvSpPr>
      <xdr:spPr>
        <a:xfrm>
          <a:off x="3418575" y="3478679"/>
          <a:ext cx="320283" cy="31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事業所</a:t>
          </a: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所在地</a:t>
          </a:r>
        </a:p>
      </xdr:txBody>
    </xdr:sp>
    <xdr:clientData/>
  </xdr:twoCellAnchor>
  <xdr:oneCellAnchor>
    <xdr:from>
      <xdr:col>23</xdr:col>
      <xdr:colOff>7620</xdr:colOff>
      <xdr:row>50</xdr:row>
      <xdr:rowOff>129540</xdr:rowOff>
    </xdr:from>
    <xdr:ext cx="365485" cy="100027"/>
    <xdr:sp macro="" textlink="">
      <xdr:nvSpPr>
        <xdr:cNvPr id="43" name="テキスト ボックス 42"/>
        <xdr:cNvSpPr txBox="1"/>
      </xdr:nvSpPr>
      <xdr:spPr>
        <a:xfrm>
          <a:off x="4179570" y="11757660"/>
          <a:ext cx="365485" cy="100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600" spc="-30" baseline="0">
              <a:latin typeface="ＭＳ 明朝" panose="02020609040205080304" pitchFamily="17" charset="-128"/>
              <a:ea typeface="ＭＳ 明朝" panose="02020609040205080304" pitchFamily="17" charset="-128"/>
            </a:rPr>
            <a:t>改定償却率</a:t>
          </a:r>
        </a:p>
      </xdr:txBody>
    </xdr:sp>
    <xdr:clientData/>
  </xdr:oneCellAnchor>
  <xdr:oneCellAnchor>
    <xdr:from>
      <xdr:col>14</xdr:col>
      <xdr:colOff>129886</xdr:colOff>
      <xdr:row>18</xdr:row>
      <xdr:rowOff>121226</xdr:rowOff>
    </xdr:from>
    <xdr:ext cx="294410" cy="116699"/>
    <xdr:sp macro="" textlink="">
      <xdr:nvSpPr>
        <xdr:cNvPr id="2" name="テキスト ボックス 1"/>
        <xdr:cNvSpPr txBox="1"/>
      </xdr:nvSpPr>
      <xdr:spPr>
        <a:xfrm>
          <a:off x="2667000" y="4745181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（円）</a:t>
          </a:r>
        </a:p>
      </xdr:txBody>
    </xdr:sp>
    <xdr:clientData/>
  </xdr:oneCellAnchor>
  <xdr:oneCellAnchor>
    <xdr:from>
      <xdr:col>29</xdr:col>
      <xdr:colOff>109105</xdr:colOff>
      <xdr:row>19</xdr:row>
      <xdr:rowOff>13854</xdr:rowOff>
    </xdr:from>
    <xdr:ext cx="294410" cy="116699"/>
    <xdr:sp macro="" textlink="">
      <xdr:nvSpPr>
        <xdr:cNvPr id="41" name="テキスト ボックス 40"/>
        <xdr:cNvSpPr txBox="1"/>
      </xdr:nvSpPr>
      <xdr:spPr>
        <a:xfrm>
          <a:off x="5356514" y="4759036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（円）</a:t>
          </a:r>
        </a:p>
      </xdr:txBody>
    </xdr:sp>
    <xdr:clientData/>
  </xdr:oneCellAnchor>
  <xdr:oneCellAnchor>
    <xdr:from>
      <xdr:col>38</xdr:col>
      <xdr:colOff>88323</xdr:colOff>
      <xdr:row>20</xdr:row>
      <xdr:rowOff>17319</xdr:rowOff>
    </xdr:from>
    <xdr:ext cx="136814" cy="116699"/>
    <xdr:sp macro="" textlink="">
      <xdr:nvSpPr>
        <xdr:cNvPr id="45" name="テキスト ボックス 44"/>
        <xdr:cNvSpPr txBox="1"/>
      </xdr:nvSpPr>
      <xdr:spPr>
        <a:xfrm>
          <a:off x="6972300" y="4883728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42</xdr:col>
      <xdr:colOff>67541</xdr:colOff>
      <xdr:row>19</xdr:row>
      <xdr:rowOff>117765</xdr:rowOff>
    </xdr:from>
    <xdr:ext cx="136814" cy="116699"/>
    <xdr:sp macro="" textlink="">
      <xdr:nvSpPr>
        <xdr:cNvPr id="47" name="テキスト ボックス 46"/>
        <xdr:cNvSpPr txBox="1"/>
      </xdr:nvSpPr>
      <xdr:spPr>
        <a:xfrm>
          <a:off x="7678882" y="4862947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52</xdr:col>
      <xdr:colOff>81395</xdr:colOff>
      <xdr:row>20</xdr:row>
      <xdr:rowOff>19052</xdr:rowOff>
    </xdr:from>
    <xdr:ext cx="136814" cy="116699"/>
    <xdr:sp macro="" textlink="">
      <xdr:nvSpPr>
        <xdr:cNvPr id="48" name="テキスト ボックス 47"/>
        <xdr:cNvSpPr txBox="1"/>
      </xdr:nvSpPr>
      <xdr:spPr>
        <a:xfrm>
          <a:off x="9511145" y="4885461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46</xdr:col>
      <xdr:colOff>69272</xdr:colOff>
      <xdr:row>19</xdr:row>
      <xdr:rowOff>119498</xdr:rowOff>
    </xdr:from>
    <xdr:ext cx="136814" cy="116699"/>
    <xdr:sp macro="" textlink="">
      <xdr:nvSpPr>
        <xdr:cNvPr id="49" name="テキスト ボックス 48"/>
        <xdr:cNvSpPr txBox="1"/>
      </xdr:nvSpPr>
      <xdr:spPr>
        <a:xfrm>
          <a:off x="8407977" y="4864680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43</xdr:col>
      <xdr:colOff>90055</xdr:colOff>
      <xdr:row>32</xdr:row>
      <xdr:rowOff>1734</xdr:rowOff>
    </xdr:from>
    <xdr:ext cx="136814" cy="116699"/>
    <xdr:sp macro="" textlink="">
      <xdr:nvSpPr>
        <xdr:cNvPr id="50" name="テキスト ボックス 49"/>
        <xdr:cNvSpPr txBox="1"/>
      </xdr:nvSpPr>
      <xdr:spPr>
        <a:xfrm>
          <a:off x="7883237" y="7569779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86592</xdr:colOff>
      <xdr:row>31</xdr:row>
      <xdr:rowOff>223406</xdr:rowOff>
    </xdr:from>
    <xdr:ext cx="136814" cy="116699"/>
    <xdr:sp macro="" textlink="">
      <xdr:nvSpPr>
        <xdr:cNvPr id="51" name="テキスト ボックス 50"/>
        <xdr:cNvSpPr txBox="1"/>
      </xdr:nvSpPr>
      <xdr:spPr>
        <a:xfrm>
          <a:off x="8607137" y="7566315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52</xdr:col>
      <xdr:colOff>83127</xdr:colOff>
      <xdr:row>32</xdr:row>
      <xdr:rowOff>3465</xdr:rowOff>
    </xdr:from>
    <xdr:ext cx="136814" cy="116699"/>
    <xdr:sp macro="" textlink="">
      <xdr:nvSpPr>
        <xdr:cNvPr id="52" name="テキスト ボックス 51"/>
        <xdr:cNvSpPr txBox="1"/>
      </xdr:nvSpPr>
      <xdr:spPr>
        <a:xfrm>
          <a:off x="9512877" y="7571510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44</xdr:col>
      <xdr:colOff>93517</xdr:colOff>
      <xdr:row>35</xdr:row>
      <xdr:rowOff>221673</xdr:rowOff>
    </xdr:from>
    <xdr:ext cx="136814" cy="116699"/>
    <xdr:sp macro="" textlink="">
      <xdr:nvSpPr>
        <xdr:cNvPr id="53" name="テキスト ボックス 52"/>
        <xdr:cNvSpPr txBox="1"/>
      </xdr:nvSpPr>
      <xdr:spPr>
        <a:xfrm>
          <a:off x="8068540" y="8465128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25</xdr:col>
      <xdr:colOff>129887</xdr:colOff>
      <xdr:row>41</xdr:row>
      <xdr:rowOff>103909</xdr:rowOff>
    </xdr:from>
    <xdr:ext cx="294410" cy="116699"/>
    <xdr:sp macro="" textlink="">
      <xdr:nvSpPr>
        <xdr:cNvPr id="55" name="テキスト ボックス 54"/>
        <xdr:cNvSpPr txBox="1"/>
      </xdr:nvSpPr>
      <xdr:spPr>
        <a:xfrm>
          <a:off x="4649932" y="9698182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（円）</a:t>
          </a:r>
        </a:p>
      </xdr:txBody>
    </xdr:sp>
    <xdr:clientData/>
  </xdr:oneCellAnchor>
  <xdr:oneCellAnchor>
    <xdr:from>
      <xdr:col>51</xdr:col>
      <xdr:colOff>126423</xdr:colOff>
      <xdr:row>41</xdr:row>
      <xdr:rowOff>117763</xdr:rowOff>
    </xdr:from>
    <xdr:ext cx="294410" cy="116699"/>
    <xdr:sp macro="" textlink="">
      <xdr:nvSpPr>
        <xdr:cNvPr id="56" name="テキスト ボックス 55"/>
        <xdr:cNvSpPr txBox="1"/>
      </xdr:nvSpPr>
      <xdr:spPr>
        <a:xfrm>
          <a:off x="9374332" y="9712036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（円）</a:t>
          </a:r>
        </a:p>
      </xdr:txBody>
    </xdr:sp>
    <xdr:clientData/>
  </xdr:oneCellAnchor>
  <xdr:oneCellAnchor>
    <xdr:from>
      <xdr:col>13</xdr:col>
      <xdr:colOff>138546</xdr:colOff>
      <xdr:row>50</xdr:row>
      <xdr:rowOff>147204</xdr:rowOff>
    </xdr:from>
    <xdr:ext cx="294410" cy="116699"/>
    <xdr:sp macro="" textlink="">
      <xdr:nvSpPr>
        <xdr:cNvPr id="57" name="テキスト ボックス 56"/>
        <xdr:cNvSpPr txBox="1"/>
      </xdr:nvSpPr>
      <xdr:spPr>
        <a:xfrm>
          <a:off x="2493819" y="11793681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（円）</a:t>
          </a:r>
        </a:p>
      </xdr:txBody>
    </xdr:sp>
    <xdr:clientData/>
  </xdr:oneCellAnchor>
  <xdr:oneCellAnchor>
    <xdr:from>
      <xdr:col>22</xdr:col>
      <xdr:colOff>51954</xdr:colOff>
      <xdr:row>67</xdr:row>
      <xdr:rowOff>8660</xdr:rowOff>
    </xdr:from>
    <xdr:ext cx="136814" cy="116699"/>
    <xdr:sp macro="" textlink="">
      <xdr:nvSpPr>
        <xdr:cNvPr id="58" name="テキスト ボックス 57"/>
        <xdr:cNvSpPr txBox="1"/>
      </xdr:nvSpPr>
      <xdr:spPr>
        <a:xfrm>
          <a:off x="4026477" y="14192251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48491</xdr:colOff>
      <xdr:row>67</xdr:row>
      <xdr:rowOff>5197</xdr:rowOff>
    </xdr:from>
    <xdr:ext cx="136814" cy="116699"/>
    <xdr:sp macro="" textlink="">
      <xdr:nvSpPr>
        <xdr:cNvPr id="59" name="テキスト ボックス 58"/>
        <xdr:cNvSpPr txBox="1"/>
      </xdr:nvSpPr>
      <xdr:spPr>
        <a:xfrm>
          <a:off x="4932218" y="14188788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77931</xdr:colOff>
      <xdr:row>71</xdr:row>
      <xdr:rowOff>0</xdr:rowOff>
    </xdr:from>
    <xdr:ext cx="136814" cy="116699"/>
    <xdr:sp macro="" textlink="">
      <xdr:nvSpPr>
        <xdr:cNvPr id="60" name="テキスト ボックス 59"/>
        <xdr:cNvSpPr txBox="1"/>
      </xdr:nvSpPr>
      <xdr:spPr>
        <a:xfrm>
          <a:off x="4052454" y="15395864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69274</xdr:colOff>
      <xdr:row>71</xdr:row>
      <xdr:rowOff>0</xdr:rowOff>
    </xdr:from>
    <xdr:ext cx="136814" cy="116699"/>
    <xdr:sp macro="" textlink="">
      <xdr:nvSpPr>
        <xdr:cNvPr id="61" name="テキスト ボックス 60"/>
        <xdr:cNvSpPr txBox="1"/>
      </xdr:nvSpPr>
      <xdr:spPr>
        <a:xfrm>
          <a:off x="4953001" y="15395864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135081</xdr:colOff>
      <xdr:row>50</xdr:row>
      <xdr:rowOff>117763</xdr:rowOff>
    </xdr:from>
    <xdr:ext cx="294410" cy="116699"/>
    <xdr:sp macro="" textlink="">
      <xdr:nvSpPr>
        <xdr:cNvPr id="63" name="テキスト ボックス 62"/>
        <xdr:cNvSpPr txBox="1"/>
      </xdr:nvSpPr>
      <xdr:spPr>
        <a:xfrm>
          <a:off x="3927763" y="11764240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（年）</a:t>
          </a:r>
        </a:p>
      </xdr:txBody>
    </xdr:sp>
    <xdr:clientData/>
  </xdr:oneCellAnchor>
  <xdr:oneCellAnchor>
    <xdr:from>
      <xdr:col>39</xdr:col>
      <xdr:colOff>148936</xdr:colOff>
      <xdr:row>50</xdr:row>
      <xdr:rowOff>140277</xdr:rowOff>
    </xdr:from>
    <xdr:ext cx="294410" cy="116699"/>
    <xdr:sp macro="" textlink="">
      <xdr:nvSpPr>
        <xdr:cNvPr id="64" name="テキスト ボックス 63"/>
        <xdr:cNvSpPr txBox="1"/>
      </xdr:nvSpPr>
      <xdr:spPr>
        <a:xfrm>
          <a:off x="7214754" y="11786754"/>
          <a:ext cx="294410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（％）</a:t>
          </a:r>
        </a:p>
      </xdr:txBody>
    </xdr:sp>
    <xdr:clientData/>
  </xdr:oneCellAnchor>
  <xdr:oneCellAnchor>
    <xdr:from>
      <xdr:col>17</xdr:col>
      <xdr:colOff>65809</xdr:colOff>
      <xdr:row>70</xdr:row>
      <xdr:rowOff>221674</xdr:rowOff>
    </xdr:from>
    <xdr:ext cx="136814" cy="116699"/>
    <xdr:sp macro="" textlink="">
      <xdr:nvSpPr>
        <xdr:cNvPr id="65" name="テキスト ボックス 64"/>
        <xdr:cNvSpPr txBox="1"/>
      </xdr:nvSpPr>
      <xdr:spPr>
        <a:xfrm>
          <a:off x="3139786" y="15392401"/>
          <a:ext cx="136814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5"/>
  <sheetViews>
    <sheetView tabSelected="1" zoomScale="110" zoomScaleNormal="110" workbookViewId="0">
      <selection activeCell="T11" sqref="T11:U12"/>
    </sheetView>
  </sheetViews>
  <sheetFormatPr defaultColWidth="2.375" defaultRowHeight="14.25" customHeight="1"/>
  <cols>
    <col min="1" max="1" width="2.375" style="2"/>
    <col min="2" max="2" width="2.25" style="2" customWidth="1"/>
    <col min="3" max="16" width="2.375" style="2"/>
    <col min="17" max="18" width="2.25" style="2" customWidth="1"/>
    <col min="19" max="54" width="2.375" style="2"/>
    <col min="55" max="55" width="2.375" style="2" customWidth="1"/>
    <col min="56" max="57" width="2.375" style="2"/>
    <col min="58" max="58" width="5" style="2" customWidth="1"/>
    <col min="59" max="59" width="5.25" style="2" customWidth="1"/>
    <col min="60" max="16384" width="2.375" style="2"/>
  </cols>
  <sheetData>
    <row r="1" spans="1:56" ht="31.5" customHeight="1" thickBot="1">
      <c r="A1" s="1"/>
      <c r="B1" s="220" t="s">
        <v>151</v>
      </c>
      <c r="C1" s="220"/>
      <c r="D1" s="220"/>
      <c r="E1" s="220"/>
      <c r="F1" s="220"/>
      <c r="G1" s="220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1"/>
    </row>
    <row r="2" spans="1:56" ht="30" customHeight="1" thickTop="1" thickBot="1">
      <c r="A2" s="42"/>
      <c r="B2" s="69" t="s">
        <v>155</v>
      </c>
      <c r="C2" s="70"/>
      <c r="D2" s="70"/>
      <c r="E2" s="70"/>
      <c r="F2" s="70"/>
      <c r="G2" s="71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1"/>
    </row>
    <row r="3" spans="1:56" ht="9.75" customHeight="1" thickTop="1" thickBot="1">
      <c r="A3" s="32"/>
      <c r="B3" s="62"/>
      <c r="C3" s="45"/>
      <c r="D3" s="45"/>
      <c r="E3" s="45"/>
      <c r="F3" s="45"/>
      <c r="G3" s="45"/>
      <c r="H3" s="51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3"/>
    </row>
    <row r="4" spans="1:56" ht="30" customHeight="1" thickBot="1">
      <c r="A4" s="1"/>
      <c r="B4" s="54"/>
      <c r="C4" s="55">
        <v>1</v>
      </c>
      <c r="D4" s="56"/>
      <c r="E4" s="222"/>
      <c r="F4" s="223"/>
      <c r="G4" s="43" t="s">
        <v>152</v>
      </c>
      <c r="H4" s="43"/>
      <c r="I4" s="43"/>
      <c r="J4" s="43"/>
      <c r="K4" s="43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50"/>
      <c r="BC4" s="35"/>
      <c r="BD4" s="1"/>
    </row>
    <row r="5" spans="1:56" ht="30" customHeight="1">
      <c r="A5" s="1"/>
      <c r="B5" s="57"/>
      <c r="C5" s="55">
        <v>2</v>
      </c>
      <c r="D5" s="58" t="s">
        <v>153</v>
      </c>
      <c r="E5" s="43"/>
      <c r="F5" s="43"/>
      <c r="G5" s="43"/>
      <c r="H5" s="43"/>
      <c r="I5" s="43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6"/>
    </row>
    <row r="6" spans="1:56" ht="30" customHeight="1">
      <c r="A6" s="1"/>
      <c r="B6" s="59"/>
      <c r="C6" s="55">
        <v>3</v>
      </c>
      <c r="D6" s="43" t="s">
        <v>154</v>
      </c>
      <c r="E6" s="43"/>
      <c r="F6" s="43"/>
      <c r="G6" s="43"/>
      <c r="H6" s="43"/>
      <c r="I6" s="43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6"/>
    </row>
    <row r="7" spans="1:56" ht="30" customHeight="1">
      <c r="A7" s="1"/>
      <c r="B7" s="47"/>
      <c r="C7" s="60">
        <v>4</v>
      </c>
      <c r="D7" s="48" t="s">
        <v>156</v>
      </c>
      <c r="E7" s="48"/>
      <c r="F7" s="48"/>
      <c r="G7" s="48"/>
      <c r="H7" s="48"/>
      <c r="I7" s="48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61"/>
    </row>
    <row r="8" spans="1:5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6" ht="18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6" ht="27" customHeight="1">
      <c r="A10" s="1"/>
      <c r="B10" s="41" t="s">
        <v>150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27" t="s">
        <v>0</v>
      </c>
      <c r="S10" s="227"/>
      <c r="T10" s="227"/>
      <c r="U10" s="227"/>
      <c r="V10" s="228">
        <v>6</v>
      </c>
      <c r="W10" s="228"/>
      <c r="X10" s="31" t="s">
        <v>146</v>
      </c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21"/>
    </row>
    <row r="11" spans="1:56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9"/>
      <c r="S11" s="29"/>
      <c r="T11" s="258" t="s">
        <v>16</v>
      </c>
      <c r="U11" s="259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1" t="s">
        <v>100</v>
      </c>
      <c r="AI11" s="271"/>
      <c r="AJ11" s="233"/>
      <c r="AK11" s="233"/>
      <c r="AL11" s="233"/>
      <c r="AM11" s="233"/>
      <c r="AN11" s="233"/>
      <c r="AO11" s="233"/>
      <c r="AP11" s="233"/>
      <c r="AQ11" s="233"/>
      <c r="AR11" s="229" t="s">
        <v>101</v>
      </c>
      <c r="AS11" s="267"/>
      <c r="AT11" s="267"/>
      <c r="AU11" s="277"/>
      <c r="AV11" s="277"/>
      <c r="AW11" s="277"/>
      <c r="AX11" s="277"/>
      <c r="AY11" s="277"/>
      <c r="AZ11" s="277"/>
      <c r="BA11" s="278"/>
      <c r="BB11" s="32"/>
    </row>
    <row r="12" spans="1:56" ht="15" customHeight="1">
      <c r="A12" s="1"/>
      <c r="B12" s="1"/>
      <c r="C12" s="1" t="s">
        <v>158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9"/>
      <c r="S12" s="29"/>
      <c r="T12" s="260"/>
      <c r="U12" s="132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2" t="s">
        <v>71</v>
      </c>
      <c r="AI12" s="272"/>
      <c r="AJ12" s="232"/>
      <c r="AK12" s="232"/>
      <c r="AL12" s="232"/>
      <c r="AM12" s="232"/>
      <c r="AN12" s="232"/>
      <c r="AO12" s="232"/>
      <c r="AP12" s="232"/>
      <c r="AQ12" s="232"/>
      <c r="AR12" s="230"/>
      <c r="AS12" s="169"/>
      <c r="AT12" s="169"/>
      <c r="AU12" s="279"/>
      <c r="AV12" s="279"/>
      <c r="AW12" s="279"/>
      <c r="AX12" s="279"/>
      <c r="AY12" s="279"/>
      <c r="AZ12" s="279"/>
      <c r="BA12" s="280"/>
      <c r="BB12" s="32"/>
      <c r="BC12" s="21"/>
    </row>
    <row r="13" spans="1:56" ht="13.5" customHeight="1">
      <c r="A13" s="1"/>
      <c r="B13" s="1"/>
      <c r="C13" s="104" t="s">
        <v>136</v>
      </c>
      <c r="D13" s="104"/>
      <c r="E13" s="266">
        <v>7</v>
      </c>
      <c r="F13" s="104" t="s">
        <v>137</v>
      </c>
      <c r="G13" s="266"/>
      <c r="H13" s="104" t="s">
        <v>138</v>
      </c>
      <c r="I13" s="266"/>
      <c r="J13" s="104" t="s">
        <v>139</v>
      </c>
      <c r="K13" s="1"/>
      <c r="L13" s="1"/>
      <c r="M13" s="1"/>
      <c r="N13" s="1"/>
      <c r="O13" s="1"/>
      <c r="P13" s="1"/>
      <c r="Q13" s="1"/>
      <c r="R13" s="30"/>
      <c r="S13" s="30"/>
      <c r="T13" s="261"/>
      <c r="U13" s="190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131" t="s">
        <v>97</v>
      </c>
      <c r="AI13" s="131"/>
      <c r="AJ13" s="238" t="s">
        <v>98</v>
      </c>
      <c r="AK13" s="239"/>
      <c r="AL13" s="234"/>
      <c r="AM13" s="235"/>
      <c r="AN13" s="235"/>
      <c r="AO13" s="235"/>
      <c r="AP13" s="235"/>
      <c r="AQ13" s="235"/>
      <c r="AR13" s="230"/>
      <c r="AS13" s="190"/>
      <c r="AT13" s="190"/>
      <c r="AU13" s="279"/>
      <c r="AV13" s="279"/>
      <c r="AW13" s="279"/>
      <c r="AX13" s="279"/>
      <c r="AY13" s="279"/>
      <c r="AZ13" s="279"/>
      <c r="BA13" s="280"/>
      <c r="BB13" s="32"/>
    </row>
    <row r="14" spans="1:56" ht="13.5" customHeight="1">
      <c r="A14" s="1"/>
      <c r="B14" s="1"/>
      <c r="C14" s="104"/>
      <c r="D14" s="104"/>
      <c r="E14" s="266"/>
      <c r="F14" s="104"/>
      <c r="G14" s="266"/>
      <c r="H14" s="104"/>
      <c r="I14" s="266"/>
      <c r="J14" s="104"/>
      <c r="K14" s="1"/>
      <c r="L14" s="1"/>
      <c r="M14" s="1"/>
      <c r="N14" s="1"/>
      <c r="O14" s="1"/>
      <c r="P14" s="1"/>
      <c r="Q14" s="1"/>
      <c r="R14" s="30"/>
      <c r="S14" s="30"/>
      <c r="T14" s="261"/>
      <c r="U14" s="190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131"/>
      <c r="AI14" s="131"/>
      <c r="AJ14" s="269" t="s">
        <v>99</v>
      </c>
      <c r="AK14" s="270"/>
      <c r="AL14" s="236"/>
      <c r="AM14" s="232"/>
      <c r="AN14" s="232"/>
      <c r="AO14" s="232"/>
      <c r="AP14" s="232"/>
      <c r="AQ14" s="232"/>
      <c r="AR14" s="230"/>
      <c r="AS14" s="190"/>
      <c r="AT14" s="190"/>
      <c r="AU14" s="279"/>
      <c r="AV14" s="279"/>
      <c r="AW14" s="279"/>
      <c r="AX14" s="279"/>
      <c r="AY14" s="279"/>
      <c r="AZ14" s="279"/>
      <c r="BA14" s="280"/>
      <c r="BB14" s="32"/>
    </row>
    <row r="15" spans="1:56" ht="27" customHeight="1">
      <c r="A15" s="1"/>
      <c r="B15" s="63"/>
      <c r="C15" s="63"/>
      <c r="D15" s="63"/>
      <c r="E15" s="63"/>
      <c r="F15" s="63"/>
      <c r="G15" s="63"/>
      <c r="H15" s="63"/>
      <c r="I15" s="63"/>
      <c r="J15" s="1"/>
      <c r="K15" s="1"/>
      <c r="L15" s="1"/>
      <c r="M15" s="1"/>
      <c r="N15" s="1"/>
      <c r="O15" s="1"/>
      <c r="P15" s="1"/>
      <c r="Q15" s="1"/>
      <c r="R15" s="29"/>
      <c r="S15" s="29"/>
      <c r="T15" s="262" t="s">
        <v>17</v>
      </c>
      <c r="U15" s="263"/>
      <c r="V15" s="273"/>
      <c r="W15" s="273"/>
      <c r="X15" s="273"/>
      <c r="Y15" s="273"/>
      <c r="Z15" s="273"/>
      <c r="AA15" s="274" t="s">
        <v>102</v>
      </c>
      <c r="AB15" s="274"/>
      <c r="AC15" s="273"/>
      <c r="AD15" s="273"/>
      <c r="AE15" s="273"/>
      <c r="AF15" s="273"/>
      <c r="AG15" s="273"/>
      <c r="AH15" s="268"/>
      <c r="AI15" s="268"/>
      <c r="AJ15" s="237"/>
      <c r="AK15" s="237"/>
      <c r="AL15" s="237"/>
      <c r="AM15" s="237"/>
      <c r="AN15" s="237"/>
      <c r="AO15" s="237"/>
      <c r="AP15" s="237"/>
      <c r="AQ15" s="237"/>
      <c r="AR15" s="231"/>
      <c r="AS15" s="268" t="s">
        <v>97</v>
      </c>
      <c r="AT15" s="268"/>
      <c r="AU15" s="281"/>
      <c r="AV15" s="282"/>
      <c r="AW15" s="282"/>
      <c r="AX15" s="282"/>
      <c r="AY15" s="282"/>
      <c r="AZ15" s="282"/>
      <c r="BA15" s="282"/>
      <c r="BB15" s="32"/>
    </row>
    <row r="16" spans="1:56" ht="6.75" customHeight="1">
      <c r="A16" s="1"/>
      <c r="B16" s="63"/>
      <c r="C16" s="63"/>
      <c r="D16" s="63"/>
      <c r="E16" s="63"/>
      <c r="F16" s="63"/>
      <c r="G16" s="63"/>
      <c r="H16" s="63"/>
      <c r="I16" s="63"/>
      <c r="J16" s="1"/>
      <c r="K16" s="1"/>
      <c r="L16" s="1"/>
      <c r="M16" s="1"/>
      <c r="N16" s="1"/>
      <c r="O16" s="1"/>
      <c r="P16" s="1"/>
      <c r="Q16" s="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</row>
    <row r="17" spans="1:54" ht="19.5" customHeight="1">
      <c r="A17" s="1"/>
      <c r="B17" s="264" t="s">
        <v>163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5"/>
      <c r="M17" s="265"/>
      <c r="N17" s="265"/>
      <c r="O17" s="265"/>
      <c r="P17" s="265"/>
      <c r="Q17" s="1"/>
      <c r="R17" s="1"/>
      <c r="S17" s="3" t="s">
        <v>135</v>
      </c>
      <c r="T17" s="3" t="s">
        <v>92</v>
      </c>
      <c r="U17" s="36">
        <v>1</v>
      </c>
      <c r="V17" s="3" t="s">
        <v>90</v>
      </c>
      <c r="W17" s="36">
        <v>1</v>
      </c>
      <c r="X17" s="3" t="s">
        <v>91</v>
      </c>
      <c r="Y17" s="3"/>
      <c r="Z17" s="3" t="s">
        <v>93</v>
      </c>
      <c r="AA17" s="36">
        <v>12</v>
      </c>
      <c r="AB17" s="3" t="s">
        <v>90</v>
      </c>
      <c r="AC17" s="36">
        <v>31</v>
      </c>
      <c r="AD17" s="3" t="s">
        <v>91</v>
      </c>
      <c r="AE17" s="3" t="s">
        <v>94</v>
      </c>
      <c r="AF17" s="104"/>
      <c r="AG17" s="283" t="s">
        <v>95</v>
      </c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1"/>
    </row>
    <row r="18" spans="1:54" ht="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7"/>
      <c r="P18" s="27"/>
      <c r="Q18" s="27"/>
      <c r="R18" s="1"/>
      <c r="S18" s="1"/>
      <c r="T18" s="27"/>
      <c r="U18" s="27"/>
      <c r="V18" s="27"/>
      <c r="W18" s="1"/>
      <c r="X18" s="27"/>
      <c r="Y18" s="27"/>
      <c r="Z18" s="27"/>
      <c r="AA18" s="27"/>
      <c r="AB18" s="27"/>
      <c r="AC18" s="27"/>
      <c r="AD18" s="27"/>
      <c r="AE18" s="27"/>
      <c r="AF18" s="10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1"/>
    </row>
    <row r="19" spans="1:54" ht="9.75" customHeight="1">
      <c r="A19" s="1"/>
      <c r="B19" s="240" t="s">
        <v>143</v>
      </c>
      <c r="C19" s="241"/>
      <c r="D19" s="241"/>
      <c r="E19" s="241"/>
      <c r="F19" s="241"/>
      <c r="G19" s="242"/>
      <c r="H19" s="246" t="s">
        <v>144</v>
      </c>
      <c r="I19" s="247"/>
      <c r="J19" s="247"/>
      <c r="K19" s="247"/>
      <c r="L19" s="247"/>
      <c r="M19" s="247"/>
      <c r="N19" s="247"/>
      <c r="O19" s="247"/>
      <c r="P19" s="248"/>
      <c r="Q19" s="240" t="s">
        <v>143</v>
      </c>
      <c r="R19" s="241"/>
      <c r="S19" s="241"/>
      <c r="T19" s="241"/>
      <c r="U19" s="241"/>
      <c r="V19" s="242"/>
      <c r="W19" s="246" t="s">
        <v>144</v>
      </c>
      <c r="X19" s="247"/>
      <c r="Y19" s="247"/>
      <c r="Z19" s="247"/>
      <c r="AA19" s="247"/>
      <c r="AB19" s="247"/>
      <c r="AC19" s="247"/>
      <c r="AD19" s="247"/>
      <c r="AE19" s="248"/>
      <c r="AF19" s="104"/>
      <c r="AG19" s="165" t="s">
        <v>71</v>
      </c>
      <c r="AH19" s="166"/>
      <c r="AI19" s="166"/>
      <c r="AJ19" s="164" t="s">
        <v>77</v>
      </c>
      <c r="AK19" s="164"/>
      <c r="AL19" s="169" t="s">
        <v>74</v>
      </c>
      <c r="AM19" s="120"/>
      <c r="AN19" s="132" t="s">
        <v>72</v>
      </c>
      <c r="AO19" s="132"/>
      <c r="AP19" s="132"/>
      <c r="AQ19" s="132"/>
      <c r="AR19" s="132" t="s">
        <v>73</v>
      </c>
      <c r="AS19" s="132"/>
      <c r="AT19" s="132"/>
      <c r="AU19" s="132"/>
      <c r="AV19" s="131" t="s">
        <v>76</v>
      </c>
      <c r="AW19" s="132"/>
      <c r="AX19" s="132"/>
      <c r="AY19" s="132"/>
      <c r="AZ19" s="132"/>
      <c r="BA19" s="132"/>
      <c r="BB19" s="1"/>
    </row>
    <row r="20" spans="1:54" ht="9.75" customHeight="1" thickBot="1">
      <c r="A20" s="1"/>
      <c r="B20" s="243"/>
      <c r="C20" s="244"/>
      <c r="D20" s="244"/>
      <c r="E20" s="244"/>
      <c r="F20" s="244"/>
      <c r="G20" s="245"/>
      <c r="H20" s="249"/>
      <c r="I20" s="250"/>
      <c r="J20" s="250"/>
      <c r="K20" s="250"/>
      <c r="L20" s="250"/>
      <c r="M20" s="250"/>
      <c r="N20" s="250"/>
      <c r="O20" s="250"/>
      <c r="P20" s="251"/>
      <c r="Q20" s="252"/>
      <c r="R20" s="253"/>
      <c r="S20" s="253"/>
      <c r="T20" s="253"/>
      <c r="U20" s="253"/>
      <c r="V20" s="254"/>
      <c r="W20" s="255"/>
      <c r="X20" s="256"/>
      <c r="Y20" s="256"/>
      <c r="Z20" s="256"/>
      <c r="AA20" s="256"/>
      <c r="AB20" s="256"/>
      <c r="AC20" s="256"/>
      <c r="AD20" s="256"/>
      <c r="AE20" s="257"/>
      <c r="AF20" s="104"/>
      <c r="AG20" s="165"/>
      <c r="AH20" s="166"/>
      <c r="AI20" s="166"/>
      <c r="AJ20" s="164"/>
      <c r="AK20" s="164"/>
      <c r="AL20" s="120"/>
      <c r="AM20" s="120"/>
      <c r="AN20" s="132" t="s">
        <v>75</v>
      </c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"/>
    </row>
    <row r="21" spans="1:54" ht="18" customHeight="1" thickBot="1">
      <c r="A21" s="1"/>
      <c r="B21" s="201" t="s">
        <v>20</v>
      </c>
      <c r="C21" s="342" t="s">
        <v>1</v>
      </c>
      <c r="D21" s="343"/>
      <c r="E21" s="343"/>
      <c r="F21" s="343"/>
      <c r="G21" s="4" t="s">
        <v>23</v>
      </c>
      <c r="H21" s="327" t="str">
        <f>U48</f>
        <v/>
      </c>
      <c r="I21" s="328"/>
      <c r="J21" s="328"/>
      <c r="K21" s="328"/>
      <c r="L21" s="328"/>
      <c r="M21" s="328"/>
      <c r="N21" s="328"/>
      <c r="O21" s="328"/>
      <c r="P21" s="329"/>
      <c r="Q21" s="209" t="s">
        <v>22</v>
      </c>
      <c r="R21" s="208" t="s">
        <v>19</v>
      </c>
      <c r="S21" s="143" t="s">
        <v>42</v>
      </c>
      <c r="T21" s="144"/>
      <c r="U21" s="144"/>
      <c r="V21" s="5" t="s">
        <v>50</v>
      </c>
      <c r="W21" s="349"/>
      <c r="X21" s="350"/>
      <c r="Y21" s="350"/>
      <c r="Z21" s="350"/>
      <c r="AA21" s="350"/>
      <c r="AB21" s="350"/>
      <c r="AC21" s="350"/>
      <c r="AD21" s="350"/>
      <c r="AE21" s="351"/>
      <c r="AF21" s="104"/>
      <c r="AG21" s="211"/>
      <c r="AH21" s="212"/>
      <c r="AI21" s="212"/>
      <c r="AJ21" s="212"/>
      <c r="AK21" s="213"/>
      <c r="AL21" s="181"/>
      <c r="AM21" s="181"/>
      <c r="AN21" s="128"/>
      <c r="AO21" s="128"/>
      <c r="AP21" s="128"/>
      <c r="AQ21" s="128"/>
      <c r="AR21" s="185" t="str">
        <f>IF(SUM(AN21:AQ22)=0,"",SUM(AN21:AQ22))</f>
        <v/>
      </c>
      <c r="AS21" s="185"/>
      <c r="AT21" s="185"/>
      <c r="AU21" s="185"/>
      <c r="AV21" s="128"/>
      <c r="AW21" s="128"/>
      <c r="AX21" s="128"/>
      <c r="AY21" s="128"/>
      <c r="AZ21" s="128"/>
      <c r="BA21" s="128"/>
      <c r="BB21" s="1"/>
    </row>
    <row r="22" spans="1:54" ht="18" customHeight="1" thickBot="1">
      <c r="A22" s="1"/>
      <c r="B22" s="202"/>
      <c r="C22" s="145" t="s">
        <v>2</v>
      </c>
      <c r="D22" s="146"/>
      <c r="E22" s="146"/>
      <c r="F22" s="216"/>
      <c r="G22" s="4" t="s">
        <v>24</v>
      </c>
      <c r="H22" s="330"/>
      <c r="I22" s="331"/>
      <c r="J22" s="331"/>
      <c r="K22" s="331"/>
      <c r="L22" s="331"/>
      <c r="M22" s="331"/>
      <c r="N22" s="331"/>
      <c r="O22" s="331"/>
      <c r="P22" s="332"/>
      <c r="Q22" s="209"/>
      <c r="R22" s="208"/>
      <c r="S22" s="145" t="s">
        <v>43</v>
      </c>
      <c r="T22" s="146"/>
      <c r="U22" s="146"/>
      <c r="V22" s="5" t="s">
        <v>51</v>
      </c>
      <c r="W22" s="349"/>
      <c r="X22" s="350"/>
      <c r="Y22" s="350"/>
      <c r="Z22" s="350"/>
      <c r="AA22" s="350"/>
      <c r="AB22" s="350"/>
      <c r="AC22" s="350"/>
      <c r="AD22" s="350"/>
      <c r="AE22" s="351"/>
      <c r="AF22" s="104"/>
      <c r="AG22" s="285"/>
      <c r="AH22" s="286"/>
      <c r="AI22" s="6" t="s">
        <v>79</v>
      </c>
      <c r="AJ22" s="38"/>
      <c r="AK22" s="7" t="s">
        <v>78</v>
      </c>
      <c r="AL22" s="181"/>
      <c r="AM22" s="181"/>
      <c r="AN22" s="128"/>
      <c r="AO22" s="128"/>
      <c r="AP22" s="128"/>
      <c r="AQ22" s="128"/>
      <c r="AR22" s="185"/>
      <c r="AS22" s="185"/>
      <c r="AT22" s="185"/>
      <c r="AU22" s="185"/>
      <c r="AV22" s="128"/>
      <c r="AW22" s="128"/>
      <c r="AX22" s="128"/>
      <c r="AY22" s="128"/>
      <c r="AZ22" s="128"/>
      <c r="BA22" s="128"/>
      <c r="BB22" s="1"/>
    </row>
    <row r="23" spans="1:54" ht="18" customHeight="1" thickBot="1">
      <c r="A23" s="1"/>
      <c r="B23" s="202"/>
      <c r="C23" s="145" t="s">
        <v>3</v>
      </c>
      <c r="D23" s="146"/>
      <c r="E23" s="146"/>
      <c r="F23" s="216"/>
      <c r="G23" s="4" t="s">
        <v>25</v>
      </c>
      <c r="H23" s="330"/>
      <c r="I23" s="331"/>
      <c r="J23" s="331"/>
      <c r="K23" s="331"/>
      <c r="L23" s="331"/>
      <c r="M23" s="331"/>
      <c r="N23" s="331"/>
      <c r="O23" s="331"/>
      <c r="P23" s="332"/>
      <c r="Q23" s="209"/>
      <c r="R23" s="208"/>
      <c r="S23" s="143" t="s">
        <v>44</v>
      </c>
      <c r="T23" s="144"/>
      <c r="U23" s="144"/>
      <c r="V23" s="5" t="s">
        <v>52</v>
      </c>
      <c r="W23" s="349"/>
      <c r="X23" s="350"/>
      <c r="Y23" s="350"/>
      <c r="Z23" s="350"/>
      <c r="AA23" s="350"/>
      <c r="AB23" s="350"/>
      <c r="AC23" s="350"/>
      <c r="AD23" s="350"/>
      <c r="AE23" s="351"/>
      <c r="AF23" s="104"/>
      <c r="AG23" s="287"/>
      <c r="AH23" s="288"/>
      <c r="AI23" s="288"/>
      <c r="AJ23" s="288"/>
      <c r="AK23" s="289"/>
      <c r="AL23" s="181"/>
      <c r="AM23" s="181"/>
      <c r="AN23" s="128"/>
      <c r="AO23" s="128"/>
      <c r="AP23" s="128"/>
      <c r="AQ23" s="128"/>
      <c r="AR23" s="185" t="str">
        <f>IF(SUM(AN23:AQ24)=0,"",SUM(AN23:AQ24))</f>
        <v/>
      </c>
      <c r="AS23" s="185"/>
      <c r="AT23" s="185"/>
      <c r="AU23" s="185"/>
      <c r="AV23" s="128"/>
      <c r="AW23" s="128"/>
      <c r="AX23" s="128"/>
      <c r="AY23" s="128"/>
      <c r="AZ23" s="128"/>
      <c r="BA23" s="128"/>
      <c r="BB23" s="1"/>
    </row>
    <row r="24" spans="1:54" ht="18" customHeight="1" thickBot="1">
      <c r="A24" s="1"/>
      <c r="B24" s="202"/>
      <c r="C24" s="172" t="s">
        <v>18</v>
      </c>
      <c r="D24" s="173"/>
      <c r="E24" s="173"/>
      <c r="F24" s="173"/>
      <c r="G24" s="4" t="s">
        <v>26</v>
      </c>
      <c r="H24" s="324">
        <f>SUM(H21:P23)</f>
        <v>0</v>
      </c>
      <c r="I24" s="176"/>
      <c r="J24" s="176"/>
      <c r="K24" s="176"/>
      <c r="L24" s="176"/>
      <c r="M24" s="176"/>
      <c r="N24" s="176"/>
      <c r="O24" s="176"/>
      <c r="P24" s="177"/>
      <c r="Q24" s="209"/>
      <c r="R24" s="208"/>
      <c r="S24" s="143" t="s">
        <v>45</v>
      </c>
      <c r="T24" s="144"/>
      <c r="U24" s="144"/>
      <c r="V24" s="26" t="s">
        <v>53</v>
      </c>
      <c r="W24" s="349"/>
      <c r="X24" s="350"/>
      <c r="Y24" s="350"/>
      <c r="Z24" s="350"/>
      <c r="AA24" s="350"/>
      <c r="AB24" s="350"/>
      <c r="AC24" s="350"/>
      <c r="AD24" s="350"/>
      <c r="AE24" s="351"/>
      <c r="AF24" s="104"/>
      <c r="AG24" s="290"/>
      <c r="AH24" s="291"/>
      <c r="AI24" s="9" t="s">
        <v>79</v>
      </c>
      <c r="AJ24" s="39"/>
      <c r="AK24" s="10" t="s">
        <v>78</v>
      </c>
      <c r="AL24" s="181"/>
      <c r="AM24" s="181"/>
      <c r="AN24" s="128"/>
      <c r="AO24" s="128"/>
      <c r="AP24" s="128"/>
      <c r="AQ24" s="128"/>
      <c r="AR24" s="185"/>
      <c r="AS24" s="185"/>
      <c r="AT24" s="185"/>
      <c r="AU24" s="185"/>
      <c r="AV24" s="128"/>
      <c r="AW24" s="128"/>
      <c r="AX24" s="128"/>
      <c r="AY24" s="128"/>
      <c r="AZ24" s="128"/>
      <c r="BA24" s="128"/>
      <c r="BB24" s="1"/>
    </row>
    <row r="25" spans="1:54" ht="18" customHeight="1" thickTop="1">
      <c r="A25" s="1"/>
      <c r="B25" s="203" t="s">
        <v>21</v>
      </c>
      <c r="C25" s="155"/>
      <c r="D25" s="156"/>
      <c r="E25" s="156"/>
      <c r="F25" s="157"/>
      <c r="G25" s="34" t="s">
        <v>27</v>
      </c>
      <c r="H25" s="333"/>
      <c r="I25" s="334"/>
      <c r="J25" s="334"/>
      <c r="K25" s="334"/>
      <c r="L25" s="334"/>
      <c r="M25" s="334"/>
      <c r="N25" s="334"/>
      <c r="O25" s="334"/>
      <c r="P25" s="335"/>
      <c r="Q25" s="204"/>
      <c r="R25" s="208"/>
      <c r="S25" s="143" t="s">
        <v>46</v>
      </c>
      <c r="T25" s="144"/>
      <c r="U25" s="144"/>
      <c r="V25" s="26" t="s">
        <v>54</v>
      </c>
      <c r="W25" s="349"/>
      <c r="X25" s="350"/>
      <c r="Y25" s="350"/>
      <c r="Z25" s="350"/>
      <c r="AA25" s="350"/>
      <c r="AB25" s="350"/>
      <c r="AC25" s="350"/>
      <c r="AD25" s="350"/>
      <c r="AE25" s="351"/>
      <c r="AF25" s="104"/>
      <c r="AG25" s="211"/>
      <c r="AH25" s="212"/>
      <c r="AI25" s="212"/>
      <c r="AJ25" s="212"/>
      <c r="AK25" s="213"/>
      <c r="AL25" s="181"/>
      <c r="AM25" s="181"/>
      <c r="AN25" s="128"/>
      <c r="AO25" s="128"/>
      <c r="AP25" s="128"/>
      <c r="AQ25" s="128"/>
      <c r="AR25" s="185" t="str">
        <f>IF(SUM(AN25:AQ26)=0,"",SUM(AN25:AQ26))</f>
        <v/>
      </c>
      <c r="AS25" s="185"/>
      <c r="AT25" s="185"/>
      <c r="AU25" s="185"/>
      <c r="AV25" s="128"/>
      <c r="AW25" s="128"/>
      <c r="AX25" s="128"/>
      <c r="AY25" s="128"/>
      <c r="AZ25" s="128"/>
      <c r="BA25" s="128"/>
      <c r="BB25" s="1"/>
    </row>
    <row r="26" spans="1:54" ht="18" customHeight="1">
      <c r="A26" s="1"/>
      <c r="B26" s="204"/>
      <c r="C26" s="325" t="s">
        <v>4</v>
      </c>
      <c r="D26" s="326"/>
      <c r="E26" s="33"/>
      <c r="F26" s="28"/>
      <c r="G26" s="22" t="s">
        <v>28</v>
      </c>
      <c r="H26" s="336" t="str">
        <f>AV48</f>
        <v/>
      </c>
      <c r="I26" s="337"/>
      <c r="J26" s="337"/>
      <c r="K26" s="337"/>
      <c r="L26" s="337"/>
      <c r="M26" s="337"/>
      <c r="N26" s="337"/>
      <c r="O26" s="337"/>
      <c r="P26" s="338"/>
      <c r="Q26" s="204"/>
      <c r="R26" s="208"/>
      <c r="S26" s="145" t="s">
        <v>47</v>
      </c>
      <c r="T26" s="146"/>
      <c r="U26" s="146"/>
      <c r="V26" s="26" t="s">
        <v>55</v>
      </c>
      <c r="W26" s="349"/>
      <c r="X26" s="350"/>
      <c r="Y26" s="350"/>
      <c r="Z26" s="350"/>
      <c r="AA26" s="350"/>
      <c r="AB26" s="350"/>
      <c r="AC26" s="350"/>
      <c r="AD26" s="350"/>
      <c r="AE26" s="351"/>
      <c r="AF26" s="104"/>
      <c r="AG26" s="285"/>
      <c r="AH26" s="286"/>
      <c r="AI26" s="6" t="s">
        <v>79</v>
      </c>
      <c r="AJ26" s="40"/>
      <c r="AK26" s="7" t="s">
        <v>78</v>
      </c>
      <c r="AL26" s="181"/>
      <c r="AM26" s="181"/>
      <c r="AN26" s="128"/>
      <c r="AO26" s="128"/>
      <c r="AP26" s="128"/>
      <c r="AQ26" s="128"/>
      <c r="AR26" s="185"/>
      <c r="AS26" s="185"/>
      <c r="AT26" s="185"/>
      <c r="AU26" s="185"/>
      <c r="AV26" s="128"/>
      <c r="AW26" s="128"/>
      <c r="AX26" s="128"/>
      <c r="AY26" s="128"/>
      <c r="AZ26" s="128"/>
      <c r="BA26" s="128"/>
      <c r="BB26" s="1"/>
    </row>
    <row r="27" spans="1:54" ht="18" customHeight="1">
      <c r="A27" s="1"/>
      <c r="B27" s="204"/>
      <c r="C27" s="145" t="s">
        <v>6</v>
      </c>
      <c r="D27" s="146"/>
      <c r="E27" s="146"/>
      <c r="F27" s="216"/>
      <c r="G27" s="22" t="s">
        <v>29</v>
      </c>
      <c r="H27" s="339">
        <f>SUM(H25:P26)</f>
        <v>0</v>
      </c>
      <c r="I27" s="340"/>
      <c r="J27" s="340"/>
      <c r="K27" s="340"/>
      <c r="L27" s="340"/>
      <c r="M27" s="340"/>
      <c r="N27" s="340"/>
      <c r="O27" s="340"/>
      <c r="P27" s="341"/>
      <c r="Q27" s="204"/>
      <c r="R27" s="208"/>
      <c r="S27" s="145" t="s">
        <v>48</v>
      </c>
      <c r="T27" s="146"/>
      <c r="U27" s="146"/>
      <c r="V27" s="26" t="s">
        <v>56</v>
      </c>
      <c r="W27" s="349"/>
      <c r="X27" s="350"/>
      <c r="Y27" s="350"/>
      <c r="Z27" s="350"/>
      <c r="AA27" s="350"/>
      <c r="AB27" s="350"/>
      <c r="AC27" s="350"/>
      <c r="AD27" s="350"/>
      <c r="AE27" s="351"/>
      <c r="AF27" s="104"/>
      <c r="AG27" s="292" t="s">
        <v>80</v>
      </c>
      <c r="AH27" s="293"/>
      <c r="AI27" s="288"/>
      <c r="AJ27" s="293" t="s">
        <v>81</v>
      </c>
      <c r="AK27" s="295"/>
      <c r="AL27" s="181"/>
      <c r="AM27" s="181"/>
      <c r="AN27" s="128"/>
      <c r="AO27" s="128"/>
      <c r="AP27" s="128"/>
      <c r="AQ27" s="128"/>
      <c r="AR27" s="185" t="str">
        <f>IF(SUM(AN27:AQ28)=0,"",SUM(AN27:AQ28))</f>
        <v/>
      </c>
      <c r="AS27" s="185"/>
      <c r="AT27" s="185"/>
      <c r="AU27" s="185"/>
      <c r="AV27" s="128"/>
      <c r="AW27" s="128"/>
      <c r="AX27" s="128"/>
      <c r="AY27" s="128"/>
      <c r="AZ27" s="128"/>
      <c r="BA27" s="128"/>
      <c r="BB27" s="1"/>
    </row>
    <row r="28" spans="1:54" ht="18" customHeight="1" thickBot="1">
      <c r="A28" s="1"/>
      <c r="B28" s="204"/>
      <c r="C28" s="147"/>
      <c r="D28" s="148"/>
      <c r="E28" s="148"/>
      <c r="F28" s="344"/>
      <c r="G28" s="23" t="s">
        <v>30</v>
      </c>
      <c r="H28" s="298"/>
      <c r="I28" s="299"/>
      <c r="J28" s="299"/>
      <c r="K28" s="299"/>
      <c r="L28" s="299"/>
      <c r="M28" s="299"/>
      <c r="N28" s="299"/>
      <c r="O28" s="299"/>
      <c r="P28" s="300"/>
      <c r="Q28" s="204"/>
      <c r="R28" s="208"/>
      <c r="S28" s="143" t="s">
        <v>49</v>
      </c>
      <c r="T28" s="144"/>
      <c r="U28" s="144"/>
      <c r="V28" s="26" t="s">
        <v>57</v>
      </c>
      <c r="W28" s="349"/>
      <c r="X28" s="350"/>
      <c r="Y28" s="350"/>
      <c r="Z28" s="350"/>
      <c r="AA28" s="350"/>
      <c r="AB28" s="350"/>
      <c r="AC28" s="350"/>
      <c r="AD28" s="350"/>
      <c r="AE28" s="351"/>
      <c r="AF28" s="104"/>
      <c r="AG28" s="270"/>
      <c r="AH28" s="294"/>
      <c r="AI28" s="297"/>
      <c r="AJ28" s="294"/>
      <c r="AK28" s="296"/>
      <c r="AL28" s="181"/>
      <c r="AM28" s="181"/>
      <c r="AN28" s="128"/>
      <c r="AO28" s="128"/>
      <c r="AP28" s="128"/>
      <c r="AQ28" s="128"/>
      <c r="AR28" s="185"/>
      <c r="AS28" s="185"/>
      <c r="AT28" s="185"/>
      <c r="AU28" s="185"/>
      <c r="AV28" s="128"/>
      <c r="AW28" s="128"/>
      <c r="AX28" s="128"/>
      <c r="AY28" s="128"/>
      <c r="AZ28" s="128"/>
      <c r="BA28" s="128"/>
      <c r="BB28" s="1"/>
    </row>
    <row r="29" spans="1:54" ht="18" customHeight="1" thickBot="1">
      <c r="A29" s="1"/>
      <c r="B29" s="205"/>
      <c r="C29" s="217" t="s">
        <v>5</v>
      </c>
      <c r="D29" s="218"/>
      <c r="E29" s="218"/>
      <c r="F29" s="219"/>
      <c r="G29" s="24" t="s">
        <v>31</v>
      </c>
      <c r="H29" s="324">
        <f>H27-H28</f>
        <v>0</v>
      </c>
      <c r="I29" s="176"/>
      <c r="J29" s="176"/>
      <c r="K29" s="176"/>
      <c r="L29" s="176"/>
      <c r="M29" s="176"/>
      <c r="N29" s="176"/>
      <c r="O29" s="176"/>
      <c r="P29" s="177"/>
      <c r="Q29" s="209"/>
      <c r="R29" s="208"/>
      <c r="S29" s="170"/>
      <c r="T29" s="171"/>
      <c r="U29" s="171"/>
      <c r="V29" s="26" t="s">
        <v>58</v>
      </c>
      <c r="W29" s="349"/>
      <c r="X29" s="350"/>
      <c r="Y29" s="350"/>
      <c r="Z29" s="350"/>
      <c r="AA29" s="350"/>
      <c r="AB29" s="350"/>
      <c r="AC29" s="350"/>
      <c r="AD29" s="350"/>
      <c r="AE29" s="351"/>
      <c r="AF29" s="104"/>
      <c r="AG29" s="167" t="s">
        <v>82</v>
      </c>
      <c r="AH29" s="168"/>
      <c r="AI29" s="169" t="s">
        <v>83</v>
      </c>
      <c r="AJ29" s="169"/>
      <c r="AK29" s="105" t="str">
        <f>IF(SUM(AL21:AM28)=0,"",SUM(AL21:AM28))</f>
        <v/>
      </c>
      <c r="AL29" s="106"/>
      <c r="AM29" s="107"/>
      <c r="AN29" s="183" t="str">
        <f>IF(SUM(AN21,AN23,AN25,AN27)=0,"",SUM(AN21,AN23,AN25,AN27))</f>
        <v/>
      </c>
      <c r="AO29" s="183"/>
      <c r="AP29" s="183"/>
      <c r="AQ29" s="183"/>
      <c r="AR29" s="127" t="str">
        <f>IF(SUM(AN29:AQ30)=0,"",SUM(AN29:AQ30))</f>
        <v/>
      </c>
      <c r="AS29" s="127"/>
      <c r="AT29" s="127"/>
      <c r="AU29" s="127"/>
      <c r="AV29" s="183" t="str">
        <f>IF(SUM(AV21:BA28)=0,"",SUM(AV21:BA28))</f>
        <v/>
      </c>
      <c r="AW29" s="183"/>
      <c r="AX29" s="183"/>
      <c r="AY29" s="183"/>
      <c r="AZ29" s="183"/>
      <c r="BA29" s="183"/>
      <c r="BB29" s="1"/>
    </row>
    <row r="30" spans="1:54" ht="18" customHeight="1" thickTop="1" thickBot="1">
      <c r="A30" s="1"/>
      <c r="B30" s="224" t="s">
        <v>145</v>
      </c>
      <c r="C30" s="225"/>
      <c r="D30" s="225"/>
      <c r="E30" s="225"/>
      <c r="F30" s="226"/>
      <c r="G30" s="4" t="s">
        <v>32</v>
      </c>
      <c r="H30" s="324">
        <f>H24-H29</f>
        <v>0</v>
      </c>
      <c r="I30" s="176"/>
      <c r="J30" s="176"/>
      <c r="K30" s="176"/>
      <c r="L30" s="176"/>
      <c r="M30" s="176"/>
      <c r="N30" s="176"/>
      <c r="O30" s="176"/>
      <c r="P30" s="177"/>
      <c r="Q30" s="209"/>
      <c r="R30" s="208"/>
      <c r="S30" s="170"/>
      <c r="T30" s="171"/>
      <c r="U30" s="171"/>
      <c r="V30" s="26" t="s">
        <v>59</v>
      </c>
      <c r="W30" s="349"/>
      <c r="X30" s="350"/>
      <c r="Y30" s="350"/>
      <c r="Z30" s="350"/>
      <c r="AA30" s="350"/>
      <c r="AB30" s="350"/>
      <c r="AC30" s="350"/>
      <c r="AD30" s="350"/>
      <c r="AE30" s="351"/>
      <c r="AF30" s="104"/>
      <c r="AG30" s="167"/>
      <c r="AH30" s="168"/>
      <c r="AI30" s="169"/>
      <c r="AJ30" s="169"/>
      <c r="AK30" s="108"/>
      <c r="AL30" s="109"/>
      <c r="AM30" s="110"/>
      <c r="AN30" s="183" t="str">
        <f>IF(SUM(AN22,AN24,AN26,AN28)=0,"",SUM(AN22,AN24,AN26,AN28))</f>
        <v/>
      </c>
      <c r="AO30" s="183"/>
      <c r="AP30" s="183"/>
      <c r="AQ30" s="183"/>
      <c r="AR30" s="127"/>
      <c r="AS30" s="127"/>
      <c r="AT30" s="127"/>
      <c r="AU30" s="127"/>
      <c r="AV30" s="183"/>
      <c r="AW30" s="183"/>
      <c r="AX30" s="183"/>
      <c r="AY30" s="183"/>
      <c r="AZ30" s="183"/>
      <c r="BA30" s="183"/>
      <c r="BB30" s="1"/>
    </row>
    <row r="31" spans="1:54" ht="18" customHeight="1" thickTop="1" thickBot="1">
      <c r="A31" s="1"/>
      <c r="B31" s="207" t="s">
        <v>22</v>
      </c>
      <c r="C31" s="214" t="s">
        <v>7</v>
      </c>
      <c r="D31" s="215"/>
      <c r="E31" s="215"/>
      <c r="F31" s="215"/>
      <c r="G31" s="4" t="s">
        <v>33</v>
      </c>
      <c r="H31" s="316" t="str">
        <f>AR29</f>
        <v/>
      </c>
      <c r="I31" s="317"/>
      <c r="J31" s="317"/>
      <c r="K31" s="317"/>
      <c r="L31" s="317"/>
      <c r="M31" s="317"/>
      <c r="N31" s="317"/>
      <c r="O31" s="317"/>
      <c r="P31" s="318"/>
      <c r="Q31" s="209"/>
      <c r="R31" s="208"/>
      <c r="S31" s="170"/>
      <c r="T31" s="171"/>
      <c r="U31" s="171"/>
      <c r="V31" s="26" t="s">
        <v>60</v>
      </c>
      <c r="W31" s="349"/>
      <c r="X31" s="350"/>
      <c r="Y31" s="350"/>
      <c r="Z31" s="350"/>
      <c r="AA31" s="350"/>
      <c r="AB31" s="350"/>
      <c r="AC31" s="350"/>
      <c r="AD31" s="350"/>
      <c r="AE31" s="351"/>
      <c r="AF31" s="1"/>
      <c r="AG31" s="3" t="s">
        <v>84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8" customHeight="1" thickBot="1">
      <c r="A32" s="1"/>
      <c r="B32" s="204"/>
      <c r="C32" s="145" t="s">
        <v>8</v>
      </c>
      <c r="D32" s="146"/>
      <c r="E32" s="146"/>
      <c r="F32" s="216"/>
      <c r="G32" s="4" t="s">
        <v>34</v>
      </c>
      <c r="H32" s="178"/>
      <c r="I32" s="179"/>
      <c r="J32" s="179"/>
      <c r="K32" s="179"/>
      <c r="L32" s="179"/>
      <c r="M32" s="179"/>
      <c r="N32" s="179"/>
      <c r="O32" s="179"/>
      <c r="P32" s="319"/>
      <c r="Q32" s="209"/>
      <c r="R32" s="208"/>
      <c r="S32" s="170"/>
      <c r="T32" s="171"/>
      <c r="U32" s="171"/>
      <c r="V32" s="26" t="s">
        <v>61</v>
      </c>
      <c r="W32" s="349"/>
      <c r="X32" s="350"/>
      <c r="Y32" s="350"/>
      <c r="Z32" s="350"/>
      <c r="AA32" s="350"/>
      <c r="AB32" s="350"/>
      <c r="AC32" s="350"/>
      <c r="AD32" s="350"/>
      <c r="AE32" s="351"/>
      <c r="AF32" s="1"/>
      <c r="AG32" s="132" t="s">
        <v>85</v>
      </c>
      <c r="AH32" s="132"/>
      <c r="AI32" s="132"/>
      <c r="AJ32" s="132"/>
      <c r="AK32" s="132"/>
      <c r="AL32" s="132"/>
      <c r="AM32" s="132"/>
      <c r="AN32" s="132"/>
      <c r="AO32" s="131" t="s">
        <v>86</v>
      </c>
      <c r="AP32" s="131"/>
      <c r="AQ32" s="131"/>
      <c r="AR32" s="131"/>
      <c r="AS32" s="131" t="s">
        <v>87</v>
      </c>
      <c r="AT32" s="131"/>
      <c r="AU32" s="131"/>
      <c r="AV32" s="131"/>
      <c r="AW32" s="184" t="s">
        <v>76</v>
      </c>
      <c r="AX32" s="184"/>
      <c r="AY32" s="184"/>
      <c r="AZ32" s="184"/>
      <c r="BA32" s="184"/>
      <c r="BB32" s="1"/>
    </row>
    <row r="33" spans="1:54" ht="18" customHeight="1" thickBot="1">
      <c r="A33" s="1"/>
      <c r="B33" s="204"/>
      <c r="C33" s="145" t="s">
        <v>9</v>
      </c>
      <c r="D33" s="146"/>
      <c r="E33" s="146"/>
      <c r="F33" s="216"/>
      <c r="G33" s="11" t="s">
        <v>35</v>
      </c>
      <c r="H33" s="316" t="str">
        <f>AP64</f>
        <v/>
      </c>
      <c r="I33" s="317"/>
      <c r="J33" s="317"/>
      <c r="K33" s="317"/>
      <c r="L33" s="317"/>
      <c r="M33" s="317"/>
      <c r="N33" s="317"/>
      <c r="O33" s="317"/>
      <c r="P33" s="318"/>
      <c r="Q33" s="209"/>
      <c r="R33" s="208"/>
      <c r="S33" s="170"/>
      <c r="T33" s="171"/>
      <c r="U33" s="171"/>
      <c r="V33" s="26" t="s">
        <v>62</v>
      </c>
      <c r="W33" s="349"/>
      <c r="X33" s="350"/>
      <c r="Y33" s="350"/>
      <c r="Z33" s="350"/>
      <c r="AA33" s="350"/>
      <c r="AB33" s="350"/>
      <c r="AC33" s="350"/>
      <c r="AD33" s="350"/>
      <c r="AE33" s="351"/>
      <c r="AF33" s="1"/>
      <c r="AG33" s="163"/>
      <c r="AH33" s="163"/>
      <c r="AI33" s="163"/>
      <c r="AJ33" s="163"/>
      <c r="AK33" s="163"/>
      <c r="AL33" s="163"/>
      <c r="AM33" s="163"/>
      <c r="AN33" s="163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"/>
    </row>
    <row r="34" spans="1:54" ht="18" customHeight="1" thickBot="1">
      <c r="A34" s="1"/>
      <c r="B34" s="204"/>
      <c r="C34" s="145" t="s">
        <v>10</v>
      </c>
      <c r="D34" s="146"/>
      <c r="E34" s="146"/>
      <c r="F34" s="216"/>
      <c r="G34" s="4" t="s">
        <v>36</v>
      </c>
      <c r="H34" s="178"/>
      <c r="I34" s="179"/>
      <c r="J34" s="179"/>
      <c r="K34" s="179"/>
      <c r="L34" s="179"/>
      <c r="M34" s="179"/>
      <c r="N34" s="179"/>
      <c r="O34" s="179"/>
      <c r="P34" s="319"/>
      <c r="Q34" s="209"/>
      <c r="R34" s="208"/>
      <c r="S34" s="145" t="s">
        <v>69</v>
      </c>
      <c r="T34" s="146"/>
      <c r="U34" s="146"/>
      <c r="V34" s="12" t="s">
        <v>63</v>
      </c>
      <c r="W34" s="298"/>
      <c r="X34" s="299"/>
      <c r="Y34" s="299"/>
      <c r="Z34" s="299"/>
      <c r="AA34" s="299"/>
      <c r="AB34" s="299"/>
      <c r="AC34" s="299"/>
      <c r="AD34" s="299"/>
      <c r="AE34" s="300"/>
      <c r="AF34" s="1"/>
      <c r="AG34" s="163"/>
      <c r="AH34" s="163"/>
      <c r="AI34" s="163"/>
      <c r="AJ34" s="163"/>
      <c r="AK34" s="163"/>
      <c r="AL34" s="163"/>
      <c r="AM34" s="163"/>
      <c r="AN34" s="163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"/>
    </row>
    <row r="35" spans="1:54" ht="18" customHeight="1" thickBot="1">
      <c r="A35" s="1"/>
      <c r="B35" s="204"/>
      <c r="C35" s="145" t="s">
        <v>11</v>
      </c>
      <c r="D35" s="146"/>
      <c r="E35" s="146"/>
      <c r="F35" s="216"/>
      <c r="G35" s="4" t="s">
        <v>37</v>
      </c>
      <c r="H35" s="178"/>
      <c r="I35" s="179"/>
      <c r="J35" s="179"/>
      <c r="K35" s="179"/>
      <c r="L35" s="179"/>
      <c r="M35" s="179"/>
      <c r="N35" s="179"/>
      <c r="O35" s="179"/>
      <c r="P35" s="319"/>
      <c r="Q35" s="209"/>
      <c r="R35" s="208"/>
      <c r="S35" s="147" t="s">
        <v>140</v>
      </c>
      <c r="T35" s="148"/>
      <c r="U35" s="148"/>
      <c r="V35" s="13" t="s">
        <v>64</v>
      </c>
      <c r="W35" s="175">
        <f>SUM(H37:P39,W21:AE34)</f>
        <v>0</v>
      </c>
      <c r="X35" s="176"/>
      <c r="Y35" s="176"/>
      <c r="Z35" s="176"/>
      <c r="AA35" s="176"/>
      <c r="AB35" s="176"/>
      <c r="AC35" s="176"/>
      <c r="AD35" s="176"/>
      <c r="AE35" s="177"/>
      <c r="AF35" s="1"/>
      <c r="AG35" s="3" t="s">
        <v>159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8" customHeight="1" thickBot="1">
      <c r="A36" s="1"/>
      <c r="B36" s="204"/>
      <c r="C36" s="145" t="s">
        <v>12</v>
      </c>
      <c r="D36" s="146"/>
      <c r="E36" s="146"/>
      <c r="F36" s="216"/>
      <c r="G36" s="4" t="s">
        <v>38</v>
      </c>
      <c r="H36" s="178"/>
      <c r="I36" s="179"/>
      <c r="J36" s="179"/>
      <c r="K36" s="179"/>
      <c r="L36" s="179"/>
      <c r="M36" s="179"/>
      <c r="N36" s="179"/>
      <c r="O36" s="179"/>
      <c r="P36" s="319"/>
      <c r="Q36" s="210"/>
      <c r="R36" s="172" t="s">
        <v>141</v>
      </c>
      <c r="S36" s="173"/>
      <c r="T36" s="173"/>
      <c r="U36" s="174"/>
      <c r="V36" s="13" t="s">
        <v>65</v>
      </c>
      <c r="W36" s="175">
        <f>SUM(H31:P36,W35)</f>
        <v>0</v>
      </c>
      <c r="X36" s="176"/>
      <c r="Y36" s="176"/>
      <c r="Z36" s="176"/>
      <c r="AA36" s="176"/>
      <c r="AB36" s="176"/>
      <c r="AC36" s="176"/>
      <c r="AD36" s="176"/>
      <c r="AE36" s="177"/>
      <c r="AF36" s="1"/>
      <c r="AG36" s="165" t="s">
        <v>71</v>
      </c>
      <c r="AH36" s="166"/>
      <c r="AI36" s="166"/>
      <c r="AJ36" s="166"/>
      <c r="AK36" s="166"/>
      <c r="AL36" s="164" t="s">
        <v>77</v>
      </c>
      <c r="AM36" s="164"/>
      <c r="AN36" s="164"/>
      <c r="AO36" s="120" t="s">
        <v>88</v>
      </c>
      <c r="AP36" s="120"/>
      <c r="AQ36" s="120"/>
      <c r="AR36" s="121" t="s">
        <v>74</v>
      </c>
      <c r="AS36" s="122"/>
      <c r="AT36" s="1"/>
      <c r="AU36" s="68" t="s">
        <v>160</v>
      </c>
      <c r="AV36" s="345" t="s">
        <v>161</v>
      </c>
      <c r="AW36" s="345"/>
      <c r="AX36" s="345"/>
      <c r="AY36" s="345"/>
      <c r="AZ36" s="345"/>
      <c r="BA36" s="345"/>
      <c r="BB36" s="1"/>
    </row>
    <row r="37" spans="1:54" ht="18" customHeight="1" thickTop="1" thickBot="1">
      <c r="A37" s="1"/>
      <c r="B37" s="204"/>
      <c r="C37" s="206" t="s">
        <v>19</v>
      </c>
      <c r="D37" s="145" t="s">
        <v>13</v>
      </c>
      <c r="E37" s="146"/>
      <c r="F37" s="216"/>
      <c r="G37" s="8" t="s">
        <v>39</v>
      </c>
      <c r="H37" s="346"/>
      <c r="I37" s="347"/>
      <c r="J37" s="347"/>
      <c r="K37" s="347"/>
      <c r="L37" s="347"/>
      <c r="M37" s="347"/>
      <c r="N37" s="347"/>
      <c r="O37" s="347"/>
      <c r="P37" s="348"/>
      <c r="Q37" s="149" t="s">
        <v>147</v>
      </c>
      <c r="R37" s="150"/>
      <c r="S37" s="150"/>
      <c r="T37" s="150"/>
      <c r="U37" s="151"/>
      <c r="V37" s="13" t="s">
        <v>66</v>
      </c>
      <c r="W37" s="175">
        <f>H30-W36</f>
        <v>0</v>
      </c>
      <c r="X37" s="176"/>
      <c r="Y37" s="176"/>
      <c r="Z37" s="176"/>
      <c r="AA37" s="176"/>
      <c r="AB37" s="176"/>
      <c r="AC37" s="176"/>
      <c r="AD37" s="176"/>
      <c r="AE37" s="177"/>
      <c r="AF37" s="1"/>
      <c r="AG37" s="158"/>
      <c r="AH37" s="159"/>
      <c r="AI37" s="159"/>
      <c r="AJ37" s="159"/>
      <c r="AK37" s="159"/>
      <c r="AL37" s="14" t="s">
        <v>79</v>
      </c>
      <c r="AM37" s="37"/>
      <c r="AN37" s="15" t="s">
        <v>78</v>
      </c>
      <c r="AO37" s="99"/>
      <c r="AP37" s="99"/>
      <c r="AQ37" s="99"/>
      <c r="AR37" s="123"/>
      <c r="AS37" s="124"/>
      <c r="AT37" s="1"/>
      <c r="AU37" s="64"/>
      <c r="AV37" s="345"/>
      <c r="AW37" s="345"/>
      <c r="AX37" s="345"/>
      <c r="AY37" s="345"/>
      <c r="AZ37" s="345"/>
      <c r="BA37" s="345"/>
      <c r="BB37" s="1"/>
    </row>
    <row r="38" spans="1:54" ht="18" customHeight="1" thickTop="1" thickBot="1">
      <c r="A38" s="1"/>
      <c r="B38" s="204"/>
      <c r="C38" s="206"/>
      <c r="D38" s="145" t="s">
        <v>14</v>
      </c>
      <c r="E38" s="146"/>
      <c r="F38" s="216"/>
      <c r="G38" s="5" t="s">
        <v>40</v>
      </c>
      <c r="H38" s="349"/>
      <c r="I38" s="350"/>
      <c r="J38" s="350"/>
      <c r="K38" s="350"/>
      <c r="L38" s="350"/>
      <c r="M38" s="350"/>
      <c r="N38" s="350"/>
      <c r="O38" s="350"/>
      <c r="P38" s="351"/>
      <c r="Q38" s="152" t="s">
        <v>70</v>
      </c>
      <c r="R38" s="153"/>
      <c r="S38" s="153"/>
      <c r="T38" s="153"/>
      <c r="U38" s="154"/>
      <c r="V38" s="16" t="s">
        <v>67</v>
      </c>
      <c r="W38" s="178"/>
      <c r="X38" s="179"/>
      <c r="Y38" s="179"/>
      <c r="Z38" s="179"/>
      <c r="AA38" s="179"/>
      <c r="AB38" s="179"/>
      <c r="AC38" s="179"/>
      <c r="AD38" s="179"/>
      <c r="AE38" s="180"/>
      <c r="AF38" s="1"/>
      <c r="AG38" s="158"/>
      <c r="AH38" s="159"/>
      <c r="AI38" s="159"/>
      <c r="AJ38" s="159"/>
      <c r="AK38" s="159"/>
      <c r="AL38" s="14" t="s">
        <v>79</v>
      </c>
      <c r="AM38" s="37"/>
      <c r="AN38" s="15" t="s">
        <v>78</v>
      </c>
      <c r="AO38" s="99"/>
      <c r="AP38" s="99"/>
      <c r="AQ38" s="99"/>
      <c r="AR38" s="123"/>
      <c r="AS38" s="124"/>
      <c r="AT38" s="1"/>
      <c r="AU38" s="64"/>
      <c r="AV38" s="345"/>
      <c r="AW38" s="345"/>
      <c r="AX38" s="345"/>
      <c r="AY38" s="345"/>
      <c r="AZ38" s="345"/>
      <c r="BA38" s="345"/>
      <c r="BB38" s="1"/>
    </row>
    <row r="39" spans="1:54" ht="18" customHeight="1" thickTop="1" thickBot="1">
      <c r="A39" s="1"/>
      <c r="B39" s="204"/>
      <c r="C39" s="206"/>
      <c r="D39" s="187" t="s">
        <v>15</v>
      </c>
      <c r="E39" s="188"/>
      <c r="F39" s="189"/>
      <c r="G39" s="5" t="s">
        <v>41</v>
      </c>
      <c r="H39" s="349"/>
      <c r="I39" s="350"/>
      <c r="J39" s="350"/>
      <c r="K39" s="350"/>
      <c r="L39" s="350"/>
      <c r="M39" s="350"/>
      <c r="N39" s="350"/>
      <c r="O39" s="350"/>
      <c r="P39" s="351"/>
      <c r="Q39" s="155" t="s">
        <v>142</v>
      </c>
      <c r="R39" s="156"/>
      <c r="S39" s="156"/>
      <c r="T39" s="156"/>
      <c r="U39" s="157"/>
      <c r="V39" s="13" t="s">
        <v>68</v>
      </c>
      <c r="W39" s="175">
        <f>W37-W38</f>
        <v>0</v>
      </c>
      <c r="X39" s="176"/>
      <c r="Y39" s="176"/>
      <c r="Z39" s="176"/>
      <c r="AA39" s="176"/>
      <c r="AB39" s="176"/>
      <c r="AC39" s="176"/>
      <c r="AD39" s="176"/>
      <c r="AE39" s="177"/>
      <c r="AF39" s="1"/>
      <c r="AG39" s="158"/>
      <c r="AH39" s="159"/>
      <c r="AI39" s="159"/>
      <c r="AJ39" s="159"/>
      <c r="AK39" s="159"/>
      <c r="AL39" s="14" t="s">
        <v>79</v>
      </c>
      <c r="AM39" s="37"/>
      <c r="AN39" s="15" t="s">
        <v>78</v>
      </c>
      <c r="AO39" s="99"/>
      <c r="AP39" s="99"/>
      <c r="AQ39" s="99"/>
      <c r="AR39" s="123"/>
      <c r="AS39" s="124"/>
      <c r="AT39" s="1"/>
      <c r="AU39" s="1"/>
      <c r="AV39" s="345"/>
      <c r="AW39" s="345"/>
      <c r="AX39" s="345"/>
      <c r="AY39" s="345"/>
      <c r="AZ39" s="345"/>
      <c r="BA39" s="345"/>
      <c r="BB39" s="1"/>
    </row>
    <row r="40" spans="1:54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60"/>
      <c r="AH40" s="161"/>
      <c r="AI40" s="161"/>
      <c r="AJ40" s="161"/>
      <c r="AK40" s="161"/>
      <c r="AL40" s="161"/>
      <c r="AM40" s="161"/>
      <c r="AN40" s="162"/>
      <c r="AO40" s="98" t="s">
        <v>89</v>
      </c>
      <c r="AP40" s="98"/>
      <c r="AQ40" s="98"/>
      <c r="AR40" s="125" t="str">
        <f>IF(SUM(AR37:AS39)=0,"",SUM(AR37:AS39))</f>
        <v/>
      </c>
      <c r="AS40" s="126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8" customHeight="1">
      <c r="A41" s="104"/>
      <c r="B41" s="3" t="s">
        <v>103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04"/>
      <c r="AC41" s="3" t="s">
        <v>157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8" customHeight="1">
      <c r="A42" s="104"/>
      <c r="B42" s="302" t="s">
        <v>104</v>
      </c>
      <c r="C42" s="303"/>
      <c r="D42" s="303"/>
      <c r="E42" s="303"/>
      <c r="F42" s="303"/>
      <c r="G42" s="303"/>
      <c r="H42" s="304"/>
      <c r="I42" s="302" t="s">
        <v>105</v>
      </c>
      <c r="J42" s="303"/>
      <c r="K42" s="303"/>
      <c r="L42" s="303"/>
      <c r="M42" s="303"/>
      <c r="N42" s="303"/>
      <c r="O42" s="303"/>
      <c r="P42" s="303"/>
      <c r="Q42" s="303"/>
      <c r="R42" s="303"/>
      <c r="S42" s="304"/>
      <c r="T42" s="302" t="s">
        <v>1</v>
      </c>
      <c r="U42" s="303"/>
      <c r="V42" s="303"/>
      <c r="W42" s="303"/>
      <c r="X42" s="303"/>
      <c r="Y42" s="303"/>
      <c r="Z42" s="303"/>
      <c r="AA42" s="304"/>
      <c r="AB42" s="104"/>
      <c r="AC42" s="302" t="s">
        <v>106</v>
      </c>
      <c r="AD42" s="303"/>
      <c r="AE42" s="303"/>
      <c r="AF42" s="303"/>
      <c r="AG42" s="303"/>
      <c r="AH42" s="303"/>
      <c r="AI42" s="304"/>
      <c r="AJ42" s="302" t="s">
        <v>105</v>
      </c>
      <c r="AK42" s="303"/>
      <c r="AL42" s="303"/>
      <c r="AM42" s="303"/>
      <c r="AN42" s="303"/>
      <c r="AO42" s="303"/>
      <c r="AP42" s="303"/>
      <c r="AQ42" s="303"/>
      <c r="AR42" s="303"/>
      <c r="AS42" s="303"/>
      <c r="AT42" s="304"/>
      <c r="AU42" s="98" t="s">
        <v>4</v>
      </c>
      <c r="AV42" s="98"/>
      <c r="AW42" s="98"/>
      <c r="AX42" s="98"/>
      <c r="AY42" s="98"/>
      <c r="AZ42" s="98"/>
      <c r="BA42" s="98"/>
      <c r="BB42" s="1"/>
    </row>
    <row r="43" spans="1:54" ht="18" customHeight="1">
      <c r="A43" s="104"/>
      <c r="B43" s="158"/>
      <c r="C43" s="159"/>
      <c r="D43" s="159"/>
      <c r="E43" s="159"/>
      <c r="F43" s="159"/>
      <c r="G43" s="159"/>
      <c r="H43" s="192"/>
      <c r="I43" s="158"/>
      <c r="J43" s="159"/>
      <c r="K43" s="159"/>
      <c r="L43" s="159"/>
      <c r="M43" s="159"/>
      <c r="N43" s="159"/>
      <c r="O43" s="159"/>
      <c r="P43" s="159"/>
      <c r="Q43" s="159"/>
      <c r="R43" s="159"/>
      <c r="S43" s="192"/>
      <c r="T43" s="112"/>
      <c r="U43" s="113"/>
      <c r="V43" s="113"/>
      <c r="W43" s="113"/>
      <c r="X43" s="113"/>
      <c r="Y43" s="113"/>
      <c r="Z43" s="113"/>
      <c r="AA43" s="114"/>
      <c r="AB43" s="104"/>
      <c r="AC43" s="158"/>
      <c r="AD43" s="159"/>
      <c r="AE43" s="159"/>
      <c r="AF43" s="159"/>
      <c r="AG43" s="159"/>
      <c r="AH43" s="159"/>
      <c r="AI43" s="192"/>
      <c r="AJ43" s="158"/>
      <c r="AK43" s="159"/>
      <c r="AL43" s="159"/>
      <c r="AM43" s="159"/>
      <c r="AN43" s="159"/>
      <c r="AO43" s="159"/>
      <c r="AP43" s="159"/>
      <c r="AQ43" s="159"/>
      <c r="AR43" s="159"/>
      <c r="AS43" s="159"/>
      <c r="AT43" s="192"/>
      <c r="AU43" s="111"/>
      <c r="AV43" s="111"/>
      <c r="AW43" s="111"/>
      <c r="AX43" s="111"/>
      <c r="AY43" s="111"/>
      <c r="AZ43" s="111"/>
      <c r="BA43" s="111"/>
      <c r="BB43" s="1"/>
    </row>
    <row r="44" spans="1:54" ht="18" customHeight="1">
      <c r="A44" s="104"/>
      <c r="B44" s="158"/>
      <c r="C44" s="159"/>
      <c r="D44" s="159"/>
      <c r="E44" s="159"/>
      <c r="F44" s="159"/>
      <c r="G44" s="159"/>
      <c r="H44" s="192"/>
      <c r="I44" s="158"/>
      <c r="J44" s="159"/>
      <c r="K44" s="159"/>
      <c r="L44" s="159"/>
      <c r="M44" s="159"/>
      <c r="N44" s="159"/>
      <c r="O44" s="159"/>
      <c r="P44" s="159"/>
      <c r="Q44" s="159"/>
      <c r="R44" s="159"/>
      <c r="S44" s="192"/>
      <c r="T44" s="112"/>
      <c r="U44" s="113"/>
      <c r="V44" s="113"/>
      <c r="W44" s="113"/>
      <c r="X44" s="113"/>
      <c r="Y44" s="113"/>
      <c r="Z44" s="113"/>
      <c r="AA44" s="114"/>
      <c r="AB44" s="104"/>
      <c r="AC44" s="158"/>
      <c r="AD44" s="159"/>
      <c r="AE44" s="159"/>
      <c r="AF44" s="159"/>
      <c r="AG44" s="159"/>
      <c r="AH44" s="159"/>
      <c r="AI44" s="192"/>
      <c r="AJ44" s="158"/>
      <c r="AK44" s="159"/>
      <c r="AL44" s="159"/>
      <c r="AM44" s="159"/>
      <c r="AN44" s="159"/>
      <c r="AO44" s="159"/>
      <c r="AP44" s="159"/>
      <c r="AQ44" s="159"/>
      <c r="AR44" s="159"/>
      <c r="AS44" s="159"/>
      <c r="AT44" s="192"/>
      <c r="AU44" s="111"/>
      <c r="AV44" s="111"/>
      <c r="AW44" s="111"/>
      <c r="AX44" s="111"/>
      <c r="AY44" s="111"/>
      <c r="AZ44" s="111"/>
      <c r="BA44" s="111"/>
      <c r="BB44" s="1"/>
    </row>
    <row r="45" spans="1:54" ht="18" customHeight="1">
      <c r="A45" s="104"/>
      <c r="B45" s="158"/>
      <c r="C45" s="159"/>
      <c r="D45" s="159"/>
      <c r="E45" s="159"/>
      <c r="F45" s="159"/>
      <c r="G45" s="159"/>
      <c r="H45" s="192"/>
      <c r="I45" s="158"/>
      <c r="J45" s="159"/>
      <c r="K45" s="159"/>
      <c r="L45" s="159"/>
      <c r="M45" s="159"/>
      <c r="N45" s="159"/>
      <c r="O45" s="159"/>
      <c r="P45" s="159"/>
      <c r="Q45" s="159"/>
      <c r="R45" s="159"/>
      <c r="S45" s="192"/>
      <c r="T45" s="112"/>
      <c r="U45" s="113"/>
      <c r="V45" s="113"/>
      <c r="W45" s="113"/>
      <c r="X45" s="113"/>
      <c r="Y45" s="113"/>
      <c r="Z45" s="113"/>
      <c r="AA45" s="114"/>
      <c r="AB45" s="104"/>
      <c r="AC45" s="158"/>
      <c r="AD45" s="159"/>
      <c r="AE45" s="159"/>
      <c r="AF45" s="159"/>
      <c r="AG45" s="159"/>
      <c r="AH45" s="159"/>
      <c r="AI45" s="192"/>
      <c r="AJ45" s="158"/>
      <c r="AK45" s="159"/>
      <c r="AL45" s="159"/>
      <c r="AM45" s="159"/>
      <c r="AN45" s="159"/>
      <c r="AO45" s="159"/>
      <c r="AP45" s="159"/>
      <c r="AQ45" s="159"/>
      <c r="AR45" s="159"/>
      <c r="AS45" s="159"/>
      <c r="AT45" s="192"/>
      <c r="AU45" s="111"/>
      <c r="AV45" s="111"/>
      <c r="AW45" s="111"/>
      <c r="AX45" s="111"/>
      <c r="AY45" s="111"/>
      <c r="AZ45" s="111"/>
      <c r="BA45" s="111"/>
      <c r="BB45" s="1"/>
    </row>
    <row r="46" spans="1:54" ht="18" customHeight="1">
      <c r="A46" s="104"/>
      <c r="B46" s="158"/>
      <c r="C46" s="159"/>
      <c r="D46" s="159"/>
      <c r="E46" s="159"/>
      <c r="F46" s="159"/>
      <c r="G46" s="159"/>
      <c r="H46" s="192"/>
      <c r="I46" s="158"/>
      <c r="J46" s="159"/>
      <c r="K46" s="159"/>
      <c r="L46" s="159"/>
      <c r="M46" s="159"/>
      <c r="N46" s="159"/>
      <c r="O46" s="159"/>
      <c r="P46" s="159"/>
      <c r="Q46" s="159"/>
      <c r="R46" s="159"/>
      <c r="S46" s="192"/>
      <c r="T46" s="112"/>
      <c r="U46" s="113"/>
      <c r="V46" s="113"/>
      <c r="W46" s="113"/>
      <c r="X46" s="113"/>
      <c r="Y46" s="113"/>
      <c r="Z46" s="113"/>
      <c r="AA46" s="114"/>
      <c r="AB46" s="104"/>
      <c r="AC46" s="158"/>
      <c r="AD46" s="159"/>
      <c r="AE46" s="159"/>
      <c r="AF46" s="159"/>
      <c r="AG46" s="159"/>
      <c r="AH46" s="159"/>
      <c r="AI46" s="192"/>
      <c r="AJ46" s="158"/>
      <c r="AK46" s="159"/>
      <c r="AL46" s="159"/>
      <c r="AM46" s="159"/>
      <c r="AN46" s="159"/>
      <c r="AO46" s="159"/>
      <c r="AP46" s="159"/>
      <c r="AQ46" s="159"/>
      <c r="AR46" s="159"/>
      <c r="AS46" s="159"/>
      <c r="AT46" s="192"/>
      <c r="AU46" s="111"/>
      <c r="AV46" s="111"/>
      <c r="AW46" s="111"/>
      <c r="AX46" s="111"/>
      <c r="AY46" s="111"/>
      <c r="AZ46" s="111"/>
      <c r="BA46" s="111"/>
      <c r="BB46" s="1"/>
    </row>
    <row r="47" spans="1:54" ht="18" customHeight="1">
      <c r="A47" s="104"/>
      <c r="B47" s="115" t="s">
        <v>107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T47" s="112"/>
      <c r="U47" s="113"/>
      <c r="V47" s="113"/>
      <c r="W47" s="113"/>
      <c r="X47" s="113"/>
      <c r="Y47" s="113"/>
      <c r="Z47" s="113"/>
      <c r="AA47" s="114"/>
      <c r="AB47" s="104"/>
      <c r="AC47" s="115" t="s">
        <v>108</v>
      </c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7"/>
      <c r="AU47" s="111"/>
      <c r="AV47" s="111"/>
      <c r="AW47" s="111"/>
      <c r="AX47" s="111"/>
      <c r="AY47" s="111"/>
      <c r="AZ47" s="111"/>
      <c r="BA47" s="111"/>
      <c r="BB47" s="1"/>
    </row>
    <row r="48" spans="1:54" ht="18" customHeight="1">
      <c r="A48" s="104"/>
      <c r="B48" s="1"/>
      <c r="C48" s="1"/>
      <c r="D48" s="65"/>
      <c r="E48" s="320"/>
      <c r="F48" s="320"/>
      <c r="G48" s="320"/>
      <c r="H48" s="320"/>
      <c r="I48" s="321"/>
      <c r="J48" s="321"/>
      <c r="K48" s="313"/>
      <c r="L48" s="313"/>
      <c r="M48" s="313"/>
      <c r="N48" s="313"/>
      <c r="O48" s="313"/>
      <c r="P48" s="67"/>
      <c r="Q48" s="115" t="s">
        <v>82</v>
      </c>
      <c r="R48" s="116"/>
      <c r="S48" s="117"/>
      <c r="T48" s="17" t="s">
        <v>109</v>
      </c>
      <c r="U48" s="322" t="str">
        <f>IF(SUM(T43:AA47)=0,"",SUM(T43:AA47))</f>
        <v/>
      </c>
      <c r="V48" s="322"/>
      <c r="W48" s="322"/>
      <c r="X48" s="322"/>
      <c r="Y48" s="322"/>
      <c r="Z48" s="322"/>
      <c r="AA48" s="323"/>
      <c r="AB48" s="104"/>
      <c r="AC48" s="1"/>
      <c r="AD48" s="1"/>
      <c r="AE48" s="65"/>
      <c r="AF48" s="320"/>
      <c r="AG48" s="320"/>
      <c r="AH48" s="320"/>
      <c r="AI48" s="320"/>
      <c r="AJ48" s="321"/>
      <c r="AK48" s="321"/>
      <c r="AL48" s="313"/>
      <c r="AM48" s="313"/>
      <c r="AN48" s="313"/>
      <c r="AO48" s="313"/>
      <c r="AP48" s="313"/>
      <c r="AQ48" s="67"/>
      <c r="AR48" s="115" t="s">
        <v>82</v>
      </c>
      <c r="AS48" s="116"/>
      <c r="AT48" s="117"/>
      <c r="AU48" s="18" t="s">
        <v>110</v>
      </c>
      <c r="AV48" s="118" t="str">
        <f>IF(SUM(AU42:BA47)=0,"",SUM(AU42:BA47))</f>
        <v/>
      </c>
      <c r="AW48" s="118"/>
      <c r="AX48" s="118"/>
      <c r="AY48" s="118"/>
      <c r="AZ48" s="118"/>
      <c r="BA48" s="119"/>
      <c r="BB48" s="1"/>
    </row>
    <row r="49" spans="1:64" ht="18" customHeight="1">
      <c r="A49" s="1"/>
      <c r="B49" s="3" t="s">
        <v>111</v>
      </c>
      <c r="C49" s="1"/>
      <c r="D49" s="1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64" ht="19.5" customHeight="1">
      <c r="A50" s="1"/>
      <c r="B50" s="307" t="s">
        <v>127</v>
      </c>
      <c r="C50" s="308"/>
      <c r="D50" s="308"/>
      <c r="E50" s="308"/>
      <c r="F50" s="309"/>
      <c r="G50" s="307" t="s">
        <v>112</v>
      </c>
      <c r="H50" s="309"/>
      <c r="I50" s="307" t="s">
        <v>113</v>
      </c>
      <c r="J50" s="308"/>
      <c r="K50" s="309"/>
      <c r="L50" s="193" t="s">
        <v>130</v>
      </c>
      <c r="M50" s="194"/>
      <c r="N50" s="194"/>
      <c r="O50" s="195"/>
      <c r="P50" s="131" t="s">
        <v>116</v>
      </c>
      <c r="Q50" s="131"/>
      <c r="R50" s="131"/>
      <c r="S50" s="131"/>
      <c r="T50" s="131" t="s">
        <v>114</v>
      </c>
      <c r="U50" s="131"/>
      <c r="V50" s="131" t="s">
        <v>115</v>
      </c>
      <c r="W50" s="131"/>
      <c r="X50" s="131" t="s">
        <v>148</v>
      </c>
      <c r="Y50" s="131"/>
      <c r="Z50" s="131" t="s">
        <v>128</v>
      </c>
      <c r="AA50" s="131"/>
      <c r="AB50" s="131" t="s">
        <v>117</v>
      </c>
      <c r="AC50" s="131"/>
      <c r="AD50" s="131"/>
      <c r="AE50" s="131"/>
      <c r="AF50" s="190" t="s">
        <v>149</v>
      </c>
      <c r="AG50" s="190"/>
      <c r="AH50" s="190"/>
      <c r="AI50" s="190"/>
      <c r="AJ50" s="131" t="s">
        <v>133</v>
      </c>
      <c r="AK50" s="131"/>
      <c r="AL50" s="131"/>
      <c r="AM50" s="131"/>
      <c r="AN50" s="314" t="s">
        <v>162</v>
      </c>
      <c r="AO50" s="314"/>
      <c r="AP50" s="131" t="s">
        <v>131</v>
      </c>
      <c r="AQ50" s="131"/>
      <c r="AR50" s="131"/>
      <c r="AS50" s="131"/>
      <c r="AT50" s="131" t="s">
        <v>118</v>
      </c>
      <c r="AU50" s="131"/>
      <c r="AV50" s="131"/>
      <c r="AW50" s="131"/>
      <c r="AX50" s="131" t="s">
        <v>119</v>
      </c>
      <c r="AY50" s="131"/>
      <c r="AZ50" s="131"/>
      <c r="BA50" s="131"/>
      <c r="BB50" s="1"/>
      <c r="BC50" s="199" t="str">
        <f>IF(V10="","",CONCATENATE(R10,V10,"年12月31日"))</f>
        <v>令和6年12月31日</v>
      </c>
      <c r="BD50" s="199"/>
      <c r="BE50" s="199"/>
      <c r="BF50" s="199"/>
      <c r="BG50" s="199"/>
      <c r="BH50" s="2" t="s">
        <v>132</v>
      </c>
    </row>
    <row r="51" spans="1:64" ht="19.5" customHeight="1">
      <c r="A51" s="1"/>
      <c r="B51" s="310"/>
      <c r="C51" s="311"/>
      <c r="D51" s="311"/>
      <c r="E51" s="311"/>
      <c r="F51" s="312"/>
      <c r="G51" s="310"/>
      <c r="H51" s="312"/>
      <c r="I51" s="310"/>
      <c r="J51" s="311"/>
      <c r="K51" s="312"/>
      <c r="L51" s="196"/>
      <c r="M51" s="197"/>
      <c r="N51" s="197"/>
      <c r="O51" s="198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90"/>
      <c r="AG51" s="190"/>
      <c r="AH51" s="190"/>
      <c r="AI51" s="190"/>
      <c r="AJ51" s="131"/>
      <c r="AK51" s="131"/>
      <c r="AL51" s="131"/>
      <c r="AM51" s="131"/>
      <c r="AN51" s="314"/>
      <c r="AO51" s="314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"/>
      <c r="BC51" s="200"/>
      <c r="BD51" s="200"/>
      <c r="BE51" s="200"/>
      <c r="BF51" s="25" t="s">
        <v>96</v>
      </c>
      <c r="BG51" s="25" t="s">
        <v>90</v>
      </c>
      <c r="BH51" s="199" t="s">
        <v>134</v>
      </c>
      <c r="BI51" s="199"/>
      <c r="BJ51" s="199"/>
      <c r="BK51" s="199"/>
      <c r="BL51" s="199"/>
    </row>
    <row r="52" spans="1:64" ht="9.75" customHeight="1">
      <c r="A52" s="1"/>
      <c r="B52" s="75"/>
      <c r="C52" s="76"/>
      <c r="D52" s="76"/>
      <c r="E52" s="76"/>
      <c r="F52" s="77"/>
      <c r="G52" s="81"/>
      <c r="H52" s="82"/>
      <c r="I52" s="85"/>
      <c r="J52" s="87"/>
      <c r="K52" s="89"/>
      <c r="L52" s="91"/>
      <c r="M52" s="92"/>
      <c r="N52" s="92"/>
      <c r="O52" s="93"/>
      <c r="P52" s="97" t="str">
        <f>IF(T52="","",L52)</f>
        <v/>
      </c>
      <c r="Q52" s="97"/>
      <c r="R52" s="97"/>
      <c r="S52" s="97"/>
      <c r="T52" s="98" t="str">
        <f>IF( AND(B52&lt;&gt;"",I52&lt;&gt;"",J52&lt;&gt;"",K52&lt;&gt;"",L52&lt;&gt;""),"定額","")</f>
        <v/>
      </c>
      <c r="U52" s="98"/>
      <c r="V52" s="99"/>
      <c r="W52" s="99"/>
      <c r="X52" s="100" t="str">
        <f>IF(OR(T52="",V52="",AN52=""),"",ROUNDUP(1/V52,3))</f>
        <v/>
      </c>
      <c r="Y52" s="100"/>
      <c r="Z52" s="306" t="str">
        <f>IF(T52="","",IF(BG52&gt;=12,12,BG52))</f>
        <v/>
      </c>
      <c r="AA52" s="306"/>
      <c r="AB52" s="97" t="str">
        <f>IF(X52="","",IF(BH52=1,"",IF(ROUNDDOWN(P52*X52*Z52/Z53,0)&gt;=BH52,BH52-1,ROUNDDOWN(P52*X52*Z52/Z53,0))))</f>
        <v/>
      </c>
      <c r="AC52" s="97"/>
      <c r="AD52" s="97"/>
      <c r="AE52" s="97"/>
      <c r="AF52" s="191"/>
      <c r="AG52" s="191"/>
      <c r="AH52" s="191"/>
      <c r="AI52" s="191"/>
      <c r="AJ52" s="305" t="str">
        <f>IF(AB52="","",AB52+AF52)</f>
        <v/>
      </c>
      <c r="AK52" s="305"/>
      <c r="AL52" s="305"/>
      <c r="AM52" s="305"/>
      <c r="AN52" s="99"/>
      <c r="AO52" s="99"/>
      <c r="AP52" s="97" t="str">
        <f>IF(AB52="","",IF(BH52&lt;AJ52,IF((BH52-1)*AN52/100&lt;0,0,ROUNDDOWN((BH52-1)*AN52/100,0)),ROUNDDOWN(AJ52*AN52/100,0)))</f>
        <v/>
      </c>
      <c r="AQ52" s="97"/>
      <c r="AR52" s="97"/>
      <c r="AS52" s="97"/>
      <c r="AT52" s="97" t="str">
        <f>IF(X52="","",IF(P52-ROUNDDOWN(P52*X52*BG52/12,0)&lt;=0,1,P52-ROUNDDOWN(P52*X52*BG52/12,0)))</f>
        <v/>
      </c>
      <c r="AU52" s="97"/>
      <c r="AV52" s="97"/>
      <c r="AW52" s="97"/>
      <c r="AX52" s="103"/>
      <c r="AY52" s="103"/>
      <c r="AZ52" s="103"/>
      <c r="BA52" s="103"/>
      <c r="BB52" s="1"/>
      <c r="BC52" s="74" t="str">
        <f t="shared" ref="BC52" si="0">IF(T52="","",CONCATENATE(I52,J52,".",K52,".",1))</f>
        <v/>
      </c>
      <c r="BD52" s="74"/>
      <c r="BE52" s="74"/>
      <c r="BF52" s="72" t="str">
        <f t="shared" ref="BF52" si="1">IF(T52="","",DATEDIF($BC52,$BC$50,"Y"))</f>
        <v/>
      </c>
      <c r="BG52" s="73" t="str">
        <f t="shared" ref="BG52" si="2">IF(T52="","",DATEDIF($BC52,$BC$50,"ｍ")+1)</f>
        <v/>
      </c>
      <c r="BH52" s="186" t="str">
        <f>IF(OR(T52="",V52="",AN52=""),"",IF(P52-P52*X52*(BG52-12)/12&gt;P52,P52,IF(P52-P52*X52*(BG52-12)/12&lt;=0,1,P52-ROUNDDOWN(P52*X52*(BG52-12)/12,0))))</f>
        <v/>
      </c>
      <c r="BI52" s="186"/>
      <c r="BJ52" s="186"/>
      <c r="BK52" s="186"/>
      <c r="BL52" s="186"/>
    </row>
    <row r="53" spans="1:64" ht="9.75" customHeight="1">
      <c r="A53" s="1"/>
      <c r="B53" s="78"/>
      <c r="C53" s="79"/>
      <c r="D53" s="79"/>
      <c r="E53" s="79"/>
      <c r="F53" s="80"/>
      <c r="G53" s="83"/>
      <c r="H53" s="84"/>
      <c r="I53" s="86"/>
      <c r="J53" s="88"/>
      <c r="K53" s="90"/>
      <c r="L53" s="94"/>
      <c r="M53" s="95"/>
      <c r="N53" s="95"/>
      <c r="O53" s="96"/>
      <c r="P53" s="97"/>
      <c r="Q53" s="97"/>
      <c r="R53" s="97"/>
      <c r="S53" s="97"/>
      <c r="T53" s="98"/>
      <c r="U53" s="98"/>
      <c r="V53" s="99"/>
      <c r="W53" s="99"/>
      <c r="X53" s="100"/>
      <c r="Y53" s="100"/>
      <c r="Z53" s="102">
        <v>12</v>
      </c>
      <c r="AA53" s="102"/>
      <c r="AB53" s="97"/>
      <c r="AC53" s="97"/>
      <c r="AD53" s="97"/>
      <c r="AE53" s="97"/>
      <c r="AF53" s="191"/>
      <c r="AG53" s="191"/>
      <c r="AH53" s="191"/>
      <c r="AI53" s="191"/>
      <c r="AJ53" s="305"/>
      <c r="AK53" s="305"/>
      <c r="AL53" s="305"/>
      <c r="AM53" s="305"/>
      <c r="AN53" s="99"/>
      <c r="AO53" s="99"/>
      <c r="AP53" s="97"/>
      <c r="AQ53" s="97"/>
      <c r="AR53" s="97"/>
      <c r="AS53" s="97"/>
      <c r="AT53" s="97"/>
      <c r="AU53" s="97"/>
      <c r="AV53" s="97"/>
      <c r="AW53" s="97"/>
      <c r="AX53" s="103"/>
      <c r="AY53" s="103"/>
      <c r="AZ53" s="103"/>
      <c r="BA53" s="103"/>
      <c r="BB53" s="1"/>
      <c r="BC53" s="74"/>
      <c r="BD53" s="74"/>
      <c r="BE53" s="74"/>
      <c r="BF53" s="72"/>
      <c r="BG53" s="73"/>
      <c r="BH53" s="186"/>
      <c r="BI53" s="186"/>
      <c r="BJ53" s="186"/>
      <c r="BK53" s="186"/>
      <c r="BL53" s="186"/>
    </row>
    <row r="54" spans="1:64" ht="9.75" customHeight="1">
      <c r="A54" s="1"/>
      <c r="B54" s="75"/>
      <c r="C54" s="76"/>
      <c r="D54" s="76"/>
      <c r="E54" s="76"/>
      <c r="F54" s="77"/>
      <c r="G54" s="81"/>
      <c r="H54" s="82"/>
      <c r="I54" s="85"/>
      <c r="J54" s="87"/>
      <c r="K54" s="89"/>
      <c r="L54" s="91"/>
      <c r="M54" s="92"/>
      <c r="N54" s="92"/>
      <c r="O54" s="93"/>
      <c r="P54" s="97" t="str">
        <f t="shared" ref="P54" si="3">IF(T54="","",L54)</f>
        <v/>
      </c>
      <c r="Q54" s="97"/>
      <c r="R54" s="97"/>
      <c r="S54" s="97"/>
      <c r="T54" s="98" t="str">
        <f t="shared" ref="T54" si="4">IF( AND(B54&lt;&gt;"",I54&lt;&gt;"",J54&lt;&gt;"",K54&lt;&gt;"",L54&lt;&gt;""),"定額","")</f>
        <v/>
      </c>
      <c r="U54" s="98"/>
      <c r="V54" s="99"/>
      <c r="W54" s="99"/>
      <c r="X54" s="100" t="str">
        <f t="shared" ref="X54" si="5">IF(OR(T54="",V54="",AN54=""),"",ROUNDUP(1/V54,3))</f>
        <v/>
      </c>
      <c r="Y54" s="100"/>
      <c r="Z54" s="101" t="str">
        <f>IF(T54="","",IF(BG54&gt;=12,12,BG54))</f>
        <v/>
      </c>
      <c r="AA54" s="101"/>
      <c r="AB54" s="97" t="str">
        <f t="shared" ref="AB54" si="6">IF(X54="","",IF(BH54=1,"",IF(ROUNDDOWN(P54*X54*Z54/Z55,0)&gt;=BH54,BH54-1,ROUNDDOWN(P54*X54*Z54/Z55,0))))</f>
        <v/>
      </c>
      <c r="AC54" s="97"/>
      <c r="AD54" s="97"/>
      <c r="AE54" s="97"/>
      <c r="AF54" s="191"/>
      <c r="AG54" s="191"/>
      <c r="AH54" s="191"/>
      <c r="AI54" s="191"/>
      <c r="AJ54" s="305" t="str">
        <f>IF(AB54="","",AB54+AF54)</f>
        <v/>
      </c>
      <c r="AK54" s="305"/>
      <c r="AL54" s="305"/>
      <c r="AM54" s="305"/>
      <c r="AN54" s="99"/>
      <c r="AO54" s="99"/>
      <c r="AP54" s="97" t="str">
        <f>IF(AB54="","",IF(BH54&lt;AJ54,IF((BH54-1)*AN54/100&lt;0,0,ROUNDDOWN((BH54-1)*AN54/100,0)),ROUNDDOWN(AJ54*AN54/100,0)))</f>
        <v/>
      </c>
      <c r="AQ54" s="97"/>
      <c r="AR54" s="97"/>
      <c r="AS54" s="97"/>
      <c r="AT54" s="97" t="str">
        <f t="shared" ref="AT54" si="7">IF(X54="","",IF(P54-ROUNDDOWN(P54*X54*BG54/12,0)&lt;=0,1,P54-ROUNDDOWN(P54*X54*BG54/12,0)))</f>
        <v/>
      </c>
      <c r="AU54" s="97"/>
      <c r="AV54" s="97"/>
      <c r="AW54" s="97"/>
      <c r="AX54" s="103"/>
      <c r="AY54" s="103"/>
      <c r="AZ54" s="103"/>
      <c r="BA54" s="103"/>
      <c r="BB54" s="1"/>
      <c r="BC54" s="74" t="str">
        <f t="shared" ref="BC54" si="8">IF(T54="","",CONCATENATE(I54,J54,".",K54,".",1))</f>
        <v/>
      </c>
      <c r="BD54" s="74"/>
      <c r="BE54" s="74"/>
      <c r="BF54" s="72" t="str">
        <f t="shared" ref="BF54" si="9">IF(T54="","",DATEDIF($BC54,$BC$50,"Y"))</f>
        <v/>
      </c>
      <c r="BG54" s="73" t="str">
        <f t="shared" ref="BG54" si="10">IF(T54="","",DATEDIF($BC54,$BC$50,"ｍ")+1)</f>
        <v/>
      </c>
      <c r="BH54" s="186" t="str">
        <f t="shared" ref="BH54" si="11">IF(OR(T54="",V54="",AN54=""),"",IF(P54-P54*X54*(BG54-12)/12&gt;P54,P54,IF(P54-P54*X54*(BG54-12)/12&lt;=0,1,P54-ROUNDDOWN(P54*X54*(BG54-12)/12,0))))</f>
        <v/>
      </c>
      <c r="BI54" s="186"/>
      <c r="BJ54" s="186"/>
      <c r="BK54" s="186"/>
      <c r="BL54" s="186"/>
    </row>
    <row r="55" spans="1:64" ht="9.75" customHeight="1">
      <c r="A55" s="1"/>
      <c r="B55" s="78"/>
      <c r="C55" s="79"/>
      <c r="D55" s="79"/>
      <c r="E55" s="79"/>
      <c r="F55" s="80"/>
      <c r="G55" s="83"/>
      <c r="H55" s="84"/>
      <c r="I55" s="86"/>
      <c r="J55" s="88"/>
      <c r="K55" s="90"/>
      <c r="L55" s="94"/>
      <c r="M55" s="95"/>
      <c r="N55" s="95"/>
      <c r="O55" s="96"/>
      <c r="P55" s="97"/>
      <c r="Q55" s="97"/>
      <c r="R55" s="97"/>
      <c r="S55" s="97"/>
      <c r="T55" s="98"/>
      <c r="U55" s="98"/>
      <c r="V55" s="99"/>
      <c r="W55" s="99"/>
      <c r="X55" s="100"/>
      <c r="Y55" s="100"/>
      <c r="Z55" s="101">
        <v>12</v>
      </c>
      <c r="AA55" s="101"/>
      <c r="AB55" s="97"/>
      <c r="AC55" s="97"/>
      <c r="AD55" s="97"/>
      <c r="AE55" s="97"/>
      <c r="AF55" s="191"/>
      <c r="AG55" s="191"/>
      <c r="AH55" s="191"/>
      <c r="AI55" s="191"/>
      <c r="AJ55" s="305"/>
      <c r="AK55" s="305"/>
      <c r="AL55" s="305"/>
      <c r="AM55" s="305"/>
      <c r="AN55" s="99"/>
      <c r="AO55" s="99"/>
      <c r="AP55" s="97"/>
      <c r="AQ55" s="97"/>
      <c r="AR55" s="97"/>
      <c r="AS55" s="97"/>
      <c r="AT55" s="97"/>
      <c r="AU55" s="97"/>
      <c r="AV55" s="97"/>
      <c r="AW55" s="97"/>
      <c r="AX55" s="103"/>
      <c r="AY55" s="103"/>
      <c r="AZ55" s="103"/>
      <c r="BA55" s="103"/>
      <c r="BB55" s="1"/>
      <c r="BC55" s="74"/>
      <c r="BD55" s="74"/>
      <c r="BE55" s="74"/>
      <c r="BF55" s="72"/>
      <c r="BG55" s="73"/>
      <c r="BH55" s="186"/>
      <c r="BI55" s="186"/>
      <c r="BJ55" s="186"/>
      <c r="BK55" s="186"/>
      <c r="BL55" s="186"/>
    </row>
    <row r="56" spans="1:64" ht="9.75" customHeight="1">
      <c r="A56" s="1"/>
      <c r="B56" s="75"/>
      <c r="C56" s="76"/>
      <c r="D56" s="76"/>
      <c r="E56" s="76"/>
      <c r="F56" s="77"/>
      <c r="G56" s="81"/>
      <c r="H56" s="82"/>
      <c r="I56" s="85"/>
      <c r="J56" s="87"/>
      <c r="K56" s="89"/>
      <c r="L56" s="91"/>
      <c r="M56" s="92"/>
      <c r="N56" s="92"/>
      <c r="O56" s="93"/>
      <c r="P56" s="97" t="str">
        <f t="shared" ref="P56" si="12">IF(T56="","",L56)</f>
        <v/>
      </c>
      <c r="Q56" s="97"/>
      <c r="R56" s="97"/>
      <c r="S56" s="97"/>
      <c r="T56" s="98" t="str">
        <f t="shared" ref="T56" si="13">IF( AND(B56&lt;&gt;"",I56&lt;&gt;"",J56&lt;&gt;"",K56&lt;&gt;"",L56&lt;&gt;""),"定額","")</f>
        <v/>
      </c>
      <c r="U56" s="98"/>
      <c r="V56" s="99"/>
      <c r="W56" s="99"/>
      <c r="X56" s="100" t="str">
        <f t="shared" ref="X56" si="14">IF(OR(T56="",V56="",AN56=""),"",ROUNDUP(1/V56,3))</f>
        <v/>
      </c>
      <c r="Y56" s="100"/>
      <c r="Z56" s="306" t="str">
        <f>IF(T56="","",IF(BG56&gt;=12,12,BG56))</f>
        <v/>
      </c>
      <c r="AA56" s="306"/>
      <c r="AB56" s="97" t="str">
        <f t="shared" ref="AB56" si="15">IF(X56="","",IF(BH56=1,"",IF(ROUNDDOWN(P56*X56*Z56/Z57,0)&gt;=BH56,BH56-1,ROUNDDOWN(P56*X56*Z56/Z57,0))))</f>
        <v/>
      </c>
      <c r="AC56" s="97"/>
      <c r="AD56" s="97"/>
      <c r="AE56" s="97"/>
      <c r="AF56" s="191"/>
      <c r="AG56" s="191"/>
      <c r="AH56" s="191"/>
      <c r="AI56" s="191"/>
      <c r="AJ56" s="305" t="str">
        <f>IF(AB56="","",AB56+AF56)</f>
        <v/>
      </c>
      <c r="AK56" s="305"/>
      <c r="AL56" s="305"/>
      <c r="AM56" s="305"/>
      <c r="AN56" s="99"/>
      <c r="AO56" s="99"/>
      <c r="AP56" s="97" t="str">
        <f>IF(AB56="","",IF(BH56&lt;AJ56,IF((BH56-1)*AN56/100&lt;0,0,ROUNDDOWN((BH56-1)*AN56/100,0)),ROUNDDOWN(AJ56*AN56/100,0)))</f>
        <v/>
      </c>
      <c r="AQ56" s="97"/>
      <c r="AR56" s="97"/>
      <c r="AS56" s="97"/>
      <c r="AT56" s="97" t="str">
        <f t="shared" ref="AT56" si="16">IF(X56="","",IF(P56-ROUNDDOWN(P56*X56*BG56/12,0)&lt;=0,1,P56-ROUNDDOWN(P56*X56*BG56/12,0)))</f>
        <v/>
      </c>
      <c r="AU56" s="97"/>
      <c r="AV56" s="97"/>
      <c r="AW56" s="97"/>
      <c r="AX56" s="103"/>
      <c r="AY56" s="103"/>
      <c r="AZ56" s="103"/>
      <c r="BA56" s="103"/>
      <c r="BB56" s="1"/>
      <c r="BC56" s="74" t="str">
        <f t="shared" ref="BC56" si="17">IF(T56="","",CONCATENATE(I56,J56,".",K56,".",1))</f>
        <v/>
      </c>
      <c r="BD56" s="74"/>
      <c r="BE56" s="74"/>
      <c r="BF56" s="72" t="str">
        <f t="shared" ref="BF56" si="18">IF(T56="","",DATEDIF($BC56,$BC$50,"Y"))</f>
        <v/>
      </c>
      <c r="BG56" s="73" t="str">
        <f t="shared" ref="BG56" si="19">IF(T56="","",DATEDIF($BC56,$BC$50,"ｍ")+1)</f>
        <v/>
      </c>
      <c r="BH56" s="186" t="str">
        <f t="shared" ref="BH56" si="20">IF(OR(T56="",V56="",AN56=""),"",IF(P56-P56*X56*(BG56-12)/12&gt;P56,P56,IF(P56-P56*X56*(BG56-12)/12&lt;=0,1,P56-ROUNDDOWN(P56*X56*(BG56-12)/12,0))))</f>
        <v/>
      </c>
      <c r="BI56" s="186"/>
      <c r="BJ56" s="186"/>
      <c r="BK56" s="186"/>
      <c r="BL56" s="186"/>
    </row>
    <row r="57" spans="1:64" ht="9.75" customHeight="1">
      <c r="A57" s="1"/>
      <c r="B57" s="78"/>
      <c r="C57" s="79"/>
      <c r="D57" s="79"/>
      <c r="E57" s="79"/>
      <c r="F57" s="80"/>
      <c r="G57" s="83"/>
      <c r="H57" s="84"/>
      <c r="I57" s="86"/>
      <c r="J57" s="88"/>
      <c r="K57" s="90"/>
      <c r="L57" s="94"/>
      <c r="M57" s="95"/>
      <c r="N57" s="95"/>
      <c r="O57" s="96"/>
      <c r="P57" s="97"/>
      <c r="Q57" s="97"/>
      <c r="R57" s="97"/>
      <c r="S57" s="97"/>
      <c r="T57" s="98"/>
      <c r="U57" s="98"/>
      <c r="V57" s="99"/>
      <c r="W57" s="99"/>
      <c r="X57" s="100"/>
      <c r="Y57" s="100"/>
      <c r="Z57" s="102">
        <v>12</v>
      </c>
      <c r="AA57" s="102"/>
      <c r="AB57" s="97"/>
      <c r="AC57" s="97"/>
      <c r="AD57" s="97"/>
      <c r="AE57" s="97"/>
      <c r="AF57" s="191"/>
      <c r="AG57" s="191"/>
      <c r="AH57" s="191"/>
      <c r="AI57" s="191"/>
      <c r="AJ57" s="305"/>
      <c r="AK57" s="305"/>
      <c r="AL57" s="305"/>
      <c r="AM57" s="305"/>
      <c r="AN57" s="99"/>
      <c r="AO57" s="99"/>
      <c r="AP57" s="97"/>
      <c r="AQ57" s="97"/>
      <c r="AR57" s="97"/>
      <c r="AS57" s="97"/>
      <c r="AT57" s="97"/>
      <c r="AU57" s="97"/>
      <c r="AV57" s="97"/>
      <c r="AW57" s="97"/>
      <c r="AX57" s="103"/>
      <c r="AY57" s="103"/>
      <c r="AZ57" s="103"/>
      <c r="BA57" s="103"/>
      <c r="BB57" s="1"/>
      <c r="BC57" s="74"/>
      <c r="BD57" s="74"/>
      <c r="BE57" s="74"/>
      <c r="BF57" s="72"/>
      <c r="BG57" s="73"/>
      <c r="BH57" s="186"/>
      <c r="BI57" s="186"/>
      <c r="BJ57" s="186"/>
      <c r="BK57" s="186"/>
      <c r="BL57" s="186"/>
    </row>
    <row r="58" spans="1:64" ht="9.75" customHeight="1">
      <c r="A58" s="1"/>
      <c r="B58" s="75"/>
      <c r="C58" s="76"/>
      <c r="D58" s="76"/>
      <c r="E58" s="76"/>
      <c r="F58" s="77"/>
      <c r="G58" s="81"/>
      <c r="H58" s="82"/>
      <c r="I58" s="85"/>
      <c r="J58" s="87"/>
      <c r="K58" s="89"/>
      <c r="L58" s="91"/>
      <c r="M58" s="92"/>
      <c r="N58" s="92"/>
      <c r="O58" s="93"/>
      <c r="P58" s="97" t="str">
        <f t="shared" ref="P58" si="21">IF(T58="","",L58)</f>
        <v/>
      </c>
      <c r="Q58" s="97"/>
      <c r="R58" s="97"/>
      <c r="S58" s="97"/>
      <c r="T58" s="98" t="str">
        <f t="shared" ref="T58" si="22">IF( AND(B58&lt;&gt;"",I58&lt;&gt;"",J58&lt;&gt;"",K58&lt;&gt;"",L58&lt;&gt;""),"定額","")</f>
        <v/>
      </c>
      <c r="U58" s="98"/>
      <c r="V58" s="99"/>
      <c r="W58" s="99"/>
      <c r="X58" s="100" t="str">
        <f t="shared" ref="X58" si="23">IF(OR(T58="",V58="",AN58=""),"",ROUNDUP(1/V58,3))</f>
        <v/>
      </c>
      <c r="Y58" s="100"/>
      <c r="Z58" s="101" t="str">
        <f>IF(T58="","",IF(BG58&gt;=12,12,BG58))</f>
        <v/>
      </c>
      <c r="AA58" s="101"/>
      <c r="AB58" s="97" t="str">
        <f t="shared" ref="AB58" si="24">IF(X58="","",IF(BH58=1,"",IF(ROUNDDOWN(P58*X58*Z58/Z59,0)&gt;=BH58,BH58-1,ROUNDDOWN(P58*X58*Z58/Z59,0))))</f>
        <v/>
      </c>
      <c r="AC58" s="97"/>
      <c r="AD58" s="97"/>
      <c r="AE58" s="97"/>
      <c r="AF58" s="191"/>
      <c r="AG58" s="191"/>
      <c r="AH58" s="191"/>
      <c r="AI58" s="191"/>
      <c r="AJ58" s="305" t="str">
        <f>IF(AB58="","",AB58+AF58)</f>
        <v/>
      </c>
      <c r="AK58" s="305"/>
      <c r="AL58" s="305"/>
      <c r="AM58" s="305"/>
      <c r="AN58" s="99"/>
      <c r="AO58" s="99"/>
      <c r="AP58" s="97" t="str">
        <f>IF(AB58="","",IF(BH58&lt;AJ58,IF((BH58-1)*AN58/100&lt;0,0,ROUNDDOWN((BH58-1)*AN58/100,0)),ROUNDDOWN(AJ58*AN58/100,0)))</f>
        <v/>
      </c>
      <c r="AQ58" s="97"/>
      <c r="AR58" s="97"/>
      <c r="AS58" s="97"/>
      <c r="AT58" s="97" t="str">
        <f t="shared" ref="AT58" si="25">IF(X58="","",IF(P58-ROUNDDOWN(P58*X58*BG58/12,0)&lt;=0,1,P58-ROUNDDOWN(P58*X58*BG58/12,0)))</f>
        <v/>
      </c>
      <c r="AU58" s="97"/>
      <c r="AV58" s="97"/>
      <c r="AW58" s="97"/>
      <c r="AX58" s="103"/>
      <c r="AY58" s="103"/>
      <c r="AZ58" s="103"/>
      <c r="BA58" s="103"/>
      <c r="BB58" s="1"/>
      <c r="BC58" s="74" t="str">
        <f t="shared" ref="BC58" si="26">IF(T58="","",CONCATENATE(I58,J58,".",K58,".",1))</f>
        <v/>
      </c>
      <c r="BD58" s="74"/>
      <c r="BE58" s="74"/>
      <c r="BF58" s="72" t="str">
        <f t="shared" ref="BF58" si="27">IF(T58="","",DATEDIF($BC58,$BC$50,"Y"))</f>
        <v/>
      </c>
      <c r="BG58" s="73" t="str">
        <f t="shared" ref="BG58" si="28">IF(T58="","",DATEDIF($BC58,$BC$50,"ｍ")+1)</f>
        <v/>
      </c>
      <c r="BH58" s="186" t="str">
        <f t="shared" ref="BH58" si="29">IF(OR(T58="",V58="",AN58=""),"",IF(P58-P58*X58*(BG58-12)/12&gt;P58,P58,IF(P58-P58*X58*(BG58-12)/12&lt;=0,1,P58-ROUNDDOWN(P58*X58*(BG58-12)/12,0))))</f>
        <v/>
      </c>
      <c r="BI58" s="186"/>
      <c r="BJ58" s="186"/>
      <c r="BK58" s="186"/>
      <c r="BL58" s="186"/>
    </row>
    <row r="59" spans="1:64" ht="9.75" customHeight="1">
      <c r="A59" s="1"/>
      <c r="B59" s="78"/>
      <c r="C59" s="79"/>
      <c r="D59" s="79"/>
      <c r="E59" s="79"/>
      <c r="F59" s="80"/>
      <c r="G59" s="83"/>
      <c r="H59" s="84"/>
      <c r="I59" s="86"/>
      <c r="J59" s="88"/>
      <c r="K59" s="90"/>
      <c r="L59" s="94"/>
      <c r="M59" s="95"/>
      <c r="N59" s="95"/>
      <c r="O59" s="96"/>
      <c r="P59" s="97"/>
      <c r="Q59" s="97"/>
      <c r="R59" s="97"/>
      <c r="S59" s="97"/>
      <c r="T59" s="98"/>
      <c r="U59" s="98"/>
      <c r="V59" s="99"/>
      <c r="W59" s="99"/>
      <c r="X59" s="100"/>
      <c r="Y59" s="100"/>
      <c r="Z59" s="102">
        <v>12</v>
      </c>
      <c r="AA59" s="102"/>
      <c r="AB59" s="97"/>
      <c r="AC59" s="97"/>
      <c r="AD59" s="97"/>
      <c r="AE59" s="97"/>
      <c r="AF59" s="191"/>
      <c r="AG59" s="191"/>
      <c r="AH59" s="191"/>
      <c r="AI59" s="191"/>
      <c r="AJ59" s="305"/>
      <c r="AK59" s="305"/>
      <c r="AL59" s="305"/>
      <c r="AM59" s="305"/>
      <c r="AN59" s="99"/>
      <c r="AO59" s="99"/>
      <c r="AP59" s="97"/>
      <c r="AQ59" s="97"/>
      <c r="AR59" s="97"/>
      <c r="AS59" s="97"/>
      <c r="AT59" s="97"/>
      <c r="AU59" s="97"/>
      <c r="AV59" s="97"/>
      <c r="AW59" s="97"/>
      <c r="AX59" s="103"/>
      <c r="AY59" s="103"/>
      <c r="AZ59" s="103"/>
      <c r="BA59" s="103"/>
      <c r="BB59" s="1"/>
      <c r="BC59" s="74"/>
      <c r="BD59" s="74"/>
      <c r="BE59" s="74"/>
      <c r="BF59" s="72"/>
      <c r="BG59" s="73"/>
      <c r="BH59" s="186"/>
      <c r="BI59" s="186"/>
      <c r="BJ59" s="186"/>
      <c r="BK59" s="186"/>
      <c r="BL59" s="186"/>
    </row>
    <row r="60" spans="1:64" ht="9.75" customHeight="1">
      <c r="A60" s="1"/>
      <c r="B60" s="75"/>
      <c r="C60" s="76"/>
      <c r="D60" s="76"/>
      <c r="E60" s="76"/>
      <c r="F60" s="77"/>
      <c r="G60" s="81"/>
      <c r="H60" s="82"/>
      <c r="I60" s="85"/>
      <c r="J60" s="87"/>
      <c r="K60" s="89"/>
      <c r="L60" s="91"/>
      <c r="M60" s="92"/>
      <c r="N60" s="92"/>
      <c r="O60" s="93"/>
      <c r="P60" s="97" t="str">
        <f t="shared" ref="P60" si="30">IF(T60="","",L60)</f>
        <v/>
      </c>
      <c r="Q60" s="97"/>
      <c r="R60" s="97"/>
      <c r="S60" s="97"/>
      <c r="T60" s="98" t="str">
        <f t="shared" ref="T60" si="31">IF( AND(B60&lt;&gt;"",I60&lt;&gt;"",J60&lt;&gt;"",K60&lt;&gt;"",L60&lt;&gt;""),"定額","")</f>
        <v/>
      </c>
      <c r="U60" s="98"/>
      <c r="V60" s="99"/>
      <c r="W60" s="99"/>
      <c r="X60" s="100" t="str">
        <f t="shared" ref="X60" si="32">IF(OR(T60="",V60="",AN60=""),"",ROUNDUP(1/V60,3))</f>
        <v/>
      </c>
      <c r="Y60" s="100"/>
      <c r="Z60" s="101" t="str">
        <f>IF(T60="","",IF(BG60&gt;=12,12,BG60))</f>
        <v/>
      </c>
      <c r="AA60" s="101"/>
      <c r="AB60" s="97" t="str">
        <f t="shared" ref="AB60" si="33">IF(X60="","",IF(BH60=1,"",IF(ROUNDDOWN(P60*X60*Z60/Z61,0)&gt;=BH60,BH60-1,ROUNDDOWN(P60*X60*Z60/Z61,0))))</f>
        <v/>
      </c>
      <c r="AC60" s="97"/>
      <c r="AD60" s="97"/>
      <c r="AE60" s="97"/>
      <c r="AF60" s="191"/>
      <c r="AG60" s="191"/>
      <c r="AH60" s="191"/>
      <c r="AI60" s="191"/>
      <c r="AJ60" s="305" t="str">
        <f>IF(AB60="","",AB60+AF60)</f>
        <v/>
      </c>
      <c r="AK60" s="305"/>
      <c r="AL60" s="305"/>
      <c r="AM60" s="305"/>
      <c r="AN60" s="99"/>
      <c r="AO60" s="99"/>
      <c r="AP60" s="97" t="str">
        <f>IF(AB60="","",IF(BH60&lt;AJ60,IF((BH60-1)*AN60/100&lt;0,0,ROUNDDOWN((BH60-1)*AN60/100,0)),ROUNDDOWN(AJ60*AN60/100,0)))</f>
        <v/>
      </c>
      <c r="AQ60" s="97"/>
      <c r="AR60" s="97"/>
      <c r="AS60" s="97"/>
      <c r="AT60" s="97" t="str">
        <f t="shared" ref="AT60" si="34">IF(X60="","",IF(P60-ROUNDDOWN(P60*X60*BG60/12,0)&lt;=0,1,P60-ROUNDDOWN(P60*X60*BG60/12,0)))</f>
        <v/>
      </c>
      <c r="AU60" s="97"/>
      <c r="AV60" s="97"/>
      <c r="AW60" s="97"/>
      <c r="AX60" s="103"/>
      <c r="AY60" s="103"/>
      <c r="AZ60" s="103"/>
      <c r="BA60" s="103"/>
      <c r="BB60" s="1"/>
      <c r="BC60" s="74" t="str">
        <f t="shared" ref="BC60" si="35">IF(T60="","",CONCATENATE(I60,J60,".",K60,".",1))</f>
        <v/>
      </c>
      <c r="BD60" s="74"/>
      <c r="BE60" s="74"/>
      <c r="BF60" s="72" t="str">
        <f t="shared" ref="BF60" si="36">IF(T60="","",DATEDIF($BC60,$BC$50,"Y"))</f>
        <v/>
      </c>
      <c r="BG60" s="73" t="str">
        <f t="shared" ref="BG60" si="37">IF(T60="","",DATEDIF($BC60,$BC$50,"ｍ")+1)</f>
        <v/>
      </c>
      <c r="BH60" s="186" t="str">
        <f t="shared" ref="BH60" si="38">IF(OR(T60="",V60="",AN60=""),"",IF(P60-P60*X60*(BG60-12)/12&gt;P60,P60,IF(P60-P60*X60*(BG60-12)/12&lt;=0,1,P60-ROUNDDOWN(P60*X60*(BG60-12)/12,0))))</f>
        <v/>
      </c>
      <c r="BI60" s="186"/>
      <c r="BJ60" s="186"/>
      <c r="BK60" s="186"/>
      <c r="BL60" s="186"/>
    </row>
    <row r="61" spans="1:64" ht="9.75" customHeight="1">
      <c r="A61" s="1"/>
      <c r="B61" s="78"/>
      <c r="C61" s="79"/>
      <c r="D61" s="79"/>
      <c r="E61" s="79"/>
      <c r="F61" s="80"/>
      <c r="G61" s="83"/>
      <c r="H61" s="84"/>
      <c r="I61" s="86"/>
      <c r="J61" s="88"/>
      <c r="K61" s="90"/>
      <c r="L61" s="94"/>
      <c r="M61" s="95"/>
      <c r="N61" s="95"/>
      <c r="O61" s="96"/>
      <c r="P61" s="97"/>
      <c r="Q61" s="97"/>
      <c r="R61" s="97"/>
      <c r="S61" s="97"/>
      <c r="T61" s="98"/>
      <c r="U61" s="98"/>
      <c r="V61" s="99"/>
      <c r="W61" s="99"/>
      <c r="X61" s="100"/>
      <c r="Y61" s="100"/>
      <c r="Z61" s="102">
        <v>12</v>
      </c>
      <c r="AA61" s="102"/>
      <c r="AB61" s="97"/>
      <c r="AC61" s="97"/>
      <c r="AD61" s="97"/>
      <c r="AE61" s="97"/>
      <c r="AF61" s="191"/>
      <c r="AG61" s="191"/>
      <c r="AH61" s="191"/>
      <c r="AI61" s="191"/>
      <c r="AJ61" s="305"/>
      <c r="AK61" s="305"/>
      <c r="AL61" s="305"/>
      <c r="AM61" s="305"/>
      <c r="AN61" s="99"/>
      <c r="AO61" s="99"/>
      <c r="AP61" s="97"/>
      <c r="AQ61" s="97"/>
      <c r="AR61" s="97"/>
      <c r="AS61" s="97"/>
      <c r="AT61" s="97"/>
      <c r="AU61" s="97"/>
      <c r="AV61" s="97"/>
      <c r="AW61" s="97"/>
      <c r="AX61" s="103"/>
      <c r="AY61" s="103"/>
      <c r="AZ61" s="103"/>
      <c r="BA61" s="103"/>
      <c r="BB61" s="1"/>
      <c r="BC61" s="74"/>
      <c r="BD61" s="74"/>
      <c r="BE61" s="74"/>
      <c r="BF61" s="72"/>
      <c r="BG61" s="73"/>
      <c r="BH61" s="186"/>
      <c r="BI61" s="186"/>
      <c r="BJ61" s="186"/>
      <c r="BK61" s="186"/>
      <c r="BL61" s="186"/>
    </row>
    <row r="62" spans="1:64" ht="9.75" customHeight="1">
      <c r="A62" s="1"/>
      <c r="B62" s="75"/>
      <c r="C62" s="76"/>
      <c r="D62" s="76"/>
      <c r="E62" s="76"/>
      <c r="F62" s="77"/>
      <c r="G62" s="81"/>
      <c r="H62" s="82"/>
      <c r="I62" s="85"/>
      <c r="J62" s="87"/>
      <c r="K62" s="89"/>
      <c r="L62" s="91"/>
      <c r="M62" s="92"/>
      <c r="N62" s="92"/>
      <c r="O62" s="93"/>
      <c r="P62" s="97" t="str">
        <f t="shared" ref="P62" si="39">IF(T62="","",L62)</f>
        <v/>
      </c>
      <c r="Q62" s="97"/>
      <c r="R62" s="97"/>
      <c r="S62" s="97"/>
      <c r="T62" s="98" t="str">
        <f t="shared" ref="T62" si="40">IF( AND(B62&lt;&gt;"",I62&lt;&gt;"",J62&lt;&gt;"",K62&lt;&gt;"",L62&lt;&gt;""),"定額","")</f>
        <v/>
      </c>
      <c r="U62" s="98"/>
      <c r="V62" s="99"/>
      <c r="W62" s="99"/>
      <c r="X62" s="100" t="str">
        <f t="shared" ref="X62" si="41">IF(OR(T62="",V62="",AN62=""),"",ROUNDUP(1/V62,3))</f>
        <v/>
      </c>
      <c r="Y62" s="100"/>
      <c r="Z62" s="101" t="str">
        <f>IF(T62="","",IF(BG62&gt;=12,12,BG62))</f>
        <v/>
      </c>
      <c r="AA62" s="101"/>
      <c r="AB62" s="97" t="str">
        <f t="shared" ref="AB62" si="42">IF(X62="","",IF(BH62=1,"",IF(ROUNDDOWN(P62*X62*Z62/Z63,0)&gt;=BH62,BH62-1,ROUNDDOWN(P62*X62*Z62/Z63,0))))</f>
        <v/>
      </c>
      <c r="AC62" s="97"/>
      <c r="AD62" s="97"/>
      <c r="AE62" s="97"/>
      <c r="AF62" s="191"/>
      <c r="AG62" s="191"/>
      <c r="AH62" s="191"/>
      <c r="AI62" s="191"/>
      <c r="AJ62" s="305" t="str">
        <f>IF(AB62="","",AB62+AF62)</f>
        <v/>
      </c>
      <c r="AK62" s="305"/>
      <c r="AL62" s="305"/>
      <c r="AM62" s="305"/>
      <c r="AN62" s="99"/>
      <c r="AO62" s="99"/>
      <c r="AP62" s="97" t="str">
        <f>IF(AB62="","",IF(BH62&lt;AJ62,IF((BH62-1)*AN62/100&lt;0,0,ROUNDDOWN((BH62-1)*AN62/100,0)),ROUNDDOWN(AJ62*AN62/100,0)))</f>
        <v/>
      </c>
      <c r="AQ62" s="97"/>
      <c r="AR62" s="97"/>
      <c r="AS62" s="97"/>
      <c r="AT62" s="97" t="str">
        <f t="shared" ref="AT62" si="43">IF(X62="","",IF(P62-ROUNDDOWN(P62*X62*BG62/12,0)&lt;=0,1,P62-ROUNDDOWN(P62*X62*BG62/12,0)))</f>
        <v/>
      </c>
      <c r="AU62" s="97"/>
      <c r="AV62" s="97"/>
      <c r="AW62" s="97"/>
      <c r="AX62" s="103"/>
      <c r="AY62" s="103"/>
      <c r="AZ62" s="103"/>
      <c r="BA62" s="103"/>
      <c r="BB62" s="1"/>
      <c r="BC62" s="74" t="str">
        <f t="shared" ref="BC62" si="44">IF(T62="","",CONCATENATE(I62,J62,".",K62,".",1))</f>
        <v/>
      </c>
      <c r="BD62" s="74"/>
      <c r="BE62" s="74"/>
      <c r="BF62" s="72" t="str">
        <f t="shared" ref="BF62" si="45">IF(T62="","",DATEDIF($BC62,$BC$50,"Y"))</f>
        <v/>
      </c>
      <c r="BG62" s="73" t="str">
        <f t="shared" ref="BG62" si="46">IF(T62="","",DATEDIF($BC62,$BC$50,"ｍ")+1)</f>
        <v/>
      </c>
      <c r="BH62" s="186" t="str">
        <f>IF(OR(T62="",V62="",AN62=""),"",IF(P62-P62*X62*(BG62-12)/12&gt;P62,P62,IF(P62-P62*X62*(BG62-12)/12&lt;=0,1,P62-ROUNDDOWN(P62*X62*(BG62-12)/12,0))))</f>
        <v/>
      </c>
      <c r="BI62" s="186"/>
      <c r="BJ62" s="186"/>
      <c r="BK62" s="186"/>
      <c r="BL62" s="186"/>
    </row>
    <row r="63" spans="1:64" ht="9.75" customHeight="1">
      <c r="A63" s="1"/>
      <c r="B63" s="78"/>
      <c r="C63" s="79"/>
      <c r="D63" s="79"/>
      <c r="E63" s="79"/>
      <c r="F63" s="80"/>
      <c r="G63" s="83"/>
      <c r="H63" s="84"/>
      <c r="I63" s="86"/>
      <c r="J63" s="88"/>
      <c r="K63" s="90"/>
      <c r="L63" s="94"/>
      <c r="M63" s="95"/>
      <c r="N63" s="95"/>
      <c r="O63" s="96"/>
      <c r="P63" s="97"/>
      <c r="Q63" s="97"/>
      <c r="R63" s="97"/>
      <c r="S63" s="97"/>
      <c r="T63" s="98"/>
      <c r="U63" s="98"/>
      <c r="V63" s="99"/>
      <c r="W63" s="99"/>
      <c r="X63" s="100"/>
      <c r="Y63" s="100"/>
      <c r="Z63" s="102">
        <v>12</v>
      </c>
      <c r="AA63" s="102"/>
      <c r="AB63" s="97"/>
      <c r="AC63" s="97"/>
      <c r="AD63" s="97"/>
      <c r="AE63" s="97"/>
      <c r="AF63" s="191"/>
      <c r="AG63" s="191"/>
      <c r="AH63" s="191"/>
      <c r="AI63" s="191"/>
      <c r="AJ63" s="305"/>
      <c r="AK63" s="305"/>
      <c r="AL63" s="305"/>
      <c r="AM63" s="305"/>
      <c r="AN63" s="99"/>
      <c r="AO63" s="99"/>
      <c r="AP63" s="97"/>
      <c r="AQ63" s="97"/>
      <c r="AR63" s="97"/>
      <c r="AS63" s="97"/>
      <c r="AT63" s="97"/>
      <c r="AU63" s="97"/>
      <c r="AV63" s="97"/>
      <c r="AW63" s="97"/>
      <c r="AX63" s="103"/>
      <c r="AY63" s="103"/>
      <c r="AZ63" s="103"/>
      <c r="BA63" s="103"/>
      <c r="BB63" s="1"/>
      <c r="BC63" s="74"/>
      <c r="BD63" s="74"/>
      <c r="BE63" s="74"/>
      <c r="BF63" s="72"/>
      <c r="BG63" s="73"/>
      <c r="BH63" s="186"/>
      <c r="BI63" s="186"/>
      <c r="BJ63" s="186"/>
      <c r="BK63" s="186"/>
      <c r="BL63" s="186"/>
    </row>
    <row r="64" spans="1:64" ht="19.5" customHeight="1">
      <c r="A64" s="1"/>
      <c r="B64" s="115" t="s">
        <v>82</v>
      </c>
      <c r="C64" s="116"/>
      <c r="D64" s="116"/>
      <c r="E64" s="116"/>
      <c r="F64" s="117"/>
      <c r="G64" s="138"/>
      <c r="H64" s="140"/>
      <c r="I64" s="138"/>
      <c r="J64" s="139"/>
      <c r="K64" s="140"/>
      <c r="L64" s="134"/>
      <c r="M64" s="135"/>
      <c r="N64" s="135"/>
      <c r="O64" s="136"/>
      <c r="P64" s="137"/>
      <c r="Q64" s="137"/>
      <c r="R64" s="137"/>
      <c r="S64" s="137"/>
      <c r="T64" s="133"/>
      <c r="U64" s="133"/>
      <c r="V64" s="133"/>
      <c r="W64" s="133"/>
      <c r="X64" s="133"/>
      <c r="Y64" s="133"/>
      <c r="Z64" s="133"/>
      <c r="AA64" s="133"/>
      <c r="AB64" s="141" t="str">
        <f>IF(SUM(AB52:AE63)=0,"",SUM(AB52:AE63))</f>
        <v/>
      </c>
      <c r="AC64" s="141"/>
      <c r="AD64" s="141"/>
      <c r="AE64" s="141"/>
      <c r="AF64" s="301" t="str">
        <f>IF(SUM(AF52:AI63)=0,"",SUM(AF52:AI63))</f>
        <v/>
      </c>
      <c r="AG64" s="301"/>
      <c r="AH64" s="301"/>
      <c r="AI64" s="301"/>
      <c r="AJ64" s="141" t="str">
        <f>IF(SUM(AJ52:AM63)=0,"",SUM(AJ52:AM63))</f>
        <v/>
      </c>
      <c r="AK64" s="141"/>
      <c r="AL64" s="141"/>
      <c r="AM64" s="141"/>
      <c r="AN64" s="315"/>
      <c r="AO64" s="315"/>
      <c r="AP64" s="301" t="str">
        <f>IF(SUM(AP52:AS63)=0,"",SUM(AP52:AS63))</f>
        <v/>
      </c>
      <c r="AQ64" s="301"/>
      <c r="AR64" s="301"/>
      <c r="AS64" s="301"/>
      <c r="AT64" s="141" t="str">
        <f>IF(SUM(AT52:AW63)=0,"",SUM(AT52:AW63))</f>
        <v/>
      </c>
      <c r="AU64" s="141"/>
      <c r="AV64" s="141"/>
      <c r="AW64" s="141"/>
      <c r="AX64" s="103"/>
      <c r="AY64" s="103"/>
      <c r="AZ64" s="103"/>
      <c r="BA64" s="103"/>
      <c r="BB64" s="1"/>
    </row>
    <row r="65" spans="1:54" ht="10.5" customHeight="1">
      <c r="A65" s="1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8" customHeight="1">
      <c r="A66" s="1"/>
      <c r="B66" s="3" t="s">
        <v>120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3" t="s">
        <v>126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8" customHeight="1">
      <c r="A67" s="1"/>
      <c r="B67" s="132" t="s">
        <v>85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1" t="s">
        <v>124</v>
      </c>
      <c r="O67" s="131"/>
      <c r="P67" s="131"/>
      <c r="Q67" s="131"/>
      <c r="R67" s="131"/>
      <c r="S67" s="131" t="s">
        <v>125</v>
      </c>
      <c r="T67" s="131"/>
      <c r="U67" s="131"/>
      <c r="V67" s="131"/>
      <c r="W67" s="131"/>
      <c r="X67" s="131" t="s">
        <v>129</v>
      </c>
      <c r="Y67" s="131"/>
      <c r="Z67" s="131"/>
      <c r="AA67" s="131"/>
      <c r="AB67" s="131"/>
      <c r="AC67" s="1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"/>
    </row>
    <row r="68" spans="1:54" ht="30" customHeight="1">
      <c r="A68" s="1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99"/>
      <c r="O68" s="99"/>
      <c r="P68" s="99"/>
      <c r="Q68" s="99"/>
      <c r="R68" s="9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"/>
    </row>
    <row r="69" spans="1:54" ht="30" customHeight="1">
      <c r="A69" s="1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99"/>
      <c r="O69" s="99"/>
      <c r="P69" s="99"/>
      <c r="Q69" s="99"/>
      <c r="R69" s="9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"/>
    </row>
    <row r="70" spans="1:54" ht="18" customHeight="1">
      <c r="A70" s="1"/>
      <c r="B70" s="3" t="s">
        <v>121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"/>
    </row>
    <row r="71" spans="1:54" ht="18" customHeight="1">
      <c r="A71" s="1"/>
      <c r="B71" s="132" t="s">
        <v>85</v>
      </c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1" t="s">
        <v>122</v>
      </c>
      <c r="O71" s="131"/>
      <c r="P71" s="131"/>
      <c r="Q71" s="131"/>
      <c r="R71" s="131"/>
      <c r="S71" s="131" t="s">
        <v>123</v>
      </c>
      <c r="T71" s="131"/>
      <c r="U71" s="131"/>
      <c r="V71" s="131"/>
      <c r="W71" s="131"/>
      <c r="X71" s="131" t="s">
        <v>87</v>
      </c>
      <c r="Y71" s="131"/>
      <c r="Z71" s="131"/>
      <c r="AA71" s="131"/>
      <c r="AB71" s="131"/>
      <c r="AC71" s="1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"/>
    </row>
    <row r="72" spans="1:54" ht="18" customHeight="1">
      <c r="A72" s="1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"/>
    </row>
    <row r="73" spans="1:54" ht="18" customHeight="1">
      <c r="A73" s="1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"/>
    </row>
    <row r="74" spans="1:54" ht="19.5" customHeight="1"/>
    <row r="75" spans="1:54" ht="19.5" customHeight="1"/>
  </sheetData>
  <sheetProtection password="8E92" sheet="1" objects="1" scenarios="1"/>
  <mergeCells count="444">
    <mergeCell ref="H30:P30"/>
    <mergeCell ref="H31:P31"/>
    <mergeCell ref="H32:P32"/>
    <mergeCell ref="S25:U25"/>
    <mergeCell ref="S26:U26"/>
    <mergeCell ref="G13:G14"/>
    <mergeCell ref="I13:I14"/>
    <mergeCell ref="AV36:BA39"/>
    <mergeCell ref="H37:P37"/>
    <mergeCell ref="H38:P38"/>
    <mergeCell ref="H39:P39"/>
    <mergeCell ref="W21:AE21"/>
    <mergeCell ref="W22:AE22"/>
    <mergeCell ref="W23:AE23"/>
    <mergeCell ref="W24:AE24"/>
    <mergeCell ref="W25:AE25"/>
    <mergeCell ref="W26:AE26"/>
    <mergeCell ref="W27:AE27"/>
    <mergeCell ref="W28:AE28"/>
    <mergeCell ref="W29:AE29"/>
    <mergeCell ref="W30:AE30"/>
    <mergeCell ref="W31:AE31"/>
    <mergeCell ref="W32:AE32"/>
    <mergeCell ref="W33:AE33"/>
    <mergeCell ref="H29:P29"/>
    <mergeCell ref="C26:D26"/>
    <mergeCell ref="H21:P21"/>
    <mergeCell ref="H22:P22"/>
    <mergeCell ref="H23:P23"/>
    <mergeCell ref="H24:P24"/>
    <mergeCell ref="H25:P25"/>
    <mergeCell ref="H26:P26"/>
    <mergeCell ref="H27:P27"/>
    <mergeCell ref="H28:P28"/>
    <mergeCell ref="C21:F21"/>
    <mergeCell ref="C22:F22"/>
    <mergeCell ref="C23:F23"/>
    <mergeCell ref="C24:F24"/>
    <mergeCell ref="C25:F25"/>
    <mergeCell ref="C27:F27"/>
    <mergeCell ref="C28:F28"/>
    <mergeCell ref="AX62:BA63"/>
    <mergeCell ref="AX64:BA64"/>
    <mergeCell ref="AP58:AS59"/>
    <mergeCell ref="AP60:AS61"/>
    <mergeCell ref="AP62:AS63"/>
    <mergeCell ref="AP64:AS64"/>
    <mergeCell ref="H33:P33"/>
    <mergeCell ref="H34:P34"/>
    <mergeCell ref="H36:P36"/>
    <mergeCell ref="H35:P35"/>
    <mergeCell ref="AF48:AI48"/>
    <mergeCell ref="AJ48:AK48"/>
    <mergeCell ref="AJ42:AT42"/>
    <mergeCell ref="AR48:AT48"/>
    <mergeCell ref="AJ43:AT43"/>
    <mergeCell ref="AJ44:AT44"/>
    <mergeCell ref="AJ45:AT45"/>
    <mergeCell ref="AJ46:AT46"/>
    <mergeCell ref="AL48:AP48"/>
    <mergeCell ref="E48:H48"/>
    <mergeCell ref="I48:J48"/>
    <mergeCell ref="Q48:S48"/>
    <mergeCell ref="U48:AA48"/>
    <mergeCell ref="W39:AE39"/>
    <mergeCell ref="AJ62:AM63"/>
    <mergeCell ref="AJ64:AM64"/>
    <mergeCell ref="AN50:AO51"/>
    <mergeCell ref="AN52:AO53"/>
    <mergeCell ref="AN54:AO55"/>
    <mergeCell ref="AN56:AO57"/>
    <mergeCell ref="AN58:AO59"/>
    <mergeCell ref="AN60:AO61"/>
    <mergeCell ref="AN62:AO63"/>
    <mergeCell ref="AN64:AO64"/>
    <mergeCell ref="P50:S51"/>
    <mergeCell ref="T50:U51"/>
    <mergeCell ref="V50:W51"/>
    <mergeCell ref="B50:F51"/>
    <mergeCell ref="G50:H51"/>
    <mergeCell ref="I50:K51"/>
    <mergeCell ref="AT60:AW61"/>
    <mergeCell ref="AT62:AW63"/>
    <mergeCell ref="I42:S42"/>
    <mergeCell ref="I43:S43"/>
    <mergeCell ref="I44:S44"/>
    <mergeCell ref="I45:S45"/>
    <mergeCell ref="I46:S46"/>
    <mergeCell ref="AT50:AW51"/>
    <mergeCell ref="K48:O48"/>
    <mergeCell ref="AC42:AI42"/>
    <mergeCell ref="AC43:AI43"/>
    <mergeCell ref="AC44:AI44"/>
    <mergeCell ref="AC45:AI45"/>
    <mergeCell ref="AC46:AI46"/>
    <mergeCell ref="AJ50:AM51"/>
    <mergeCell ref="B54:F55"/>
    <mergeCell ref="G54:H55"/>
    <mergeCell ref="AJ58:AM59"/>
    <mergeCell ref="T42:AA42"/>
    <mergeCell ref="B47:S47"/>
    <mergeCell ref="T47:AA47"/>
    <mergeCell ref="T43:AA43"/>
    <mergeCell ref="T44:AA44"/>
    <mergeCell ref="T45:AA45"/>
    <mergeCell ref="AP52:AS53"/>
    <mergeCell ref="AP54:AS55"/>
    <mergeCell ref="AP56:AS57"/>
    <mergeCell ref="AJ52:AM53"/>
    <mergeCell ref="AJ54:AM55"/>
    <mergeCell ref="AJ56:AM57"/>
    <mergeCell ref="AB52:AE53"/>
    <mergeCell ref="AB54:AE55"/>
    <mergeCell ref="AB56:AE57"/>
    <mergeCell ref="Z52:AA52"/>
    <mergeCell ref="Z53:AA53"/>
    <mergeCell ref="Z54:AA54"/>
    <mergeCell ref="Z55:AA55"/>
    <mergeCell ref="Z56:AA56"/>
    <mergeCell ref="Z57:AA57"/>
    <mergeCell ref="X56:Y57"/>
    <mergeCell ref="X54:Y55"/>
    <mergeCell ref="B42:H42"/>
    <mergeCell ref="AU11:BA12"/>
    <mergeCell ref="AU13:BA14"/>
    <mergeCell ref="AU15:BA15"/>
    <mergeCell ref="AG17:AQ18"/>
    <mergeCell ref="X50:Y51"/>
    <mergeCell ref="Z50:AA51"/>
    <mergeCell ref="AB50:AE51"/>
    <mergeCell ref="AG22:AH22"/>
    <mergeCell ref="AG23:AK23"/>
    <mergeCell ref="AG24:AH24"/>
    <mergeCell ref="AG25:AK25"/>
    <mergeCell ref="AG26:AH26"/>
    <mergeCell ref="AG27:AH28"/>
    <mergeCell ref="AJ27:AK28"/>
    <mergeCell ref="AI27:AI28"/>
    <mergeCell ref="AN19:AQ19"/>
    <mergeCell ref="AN20:AQ20"/>
    <mergeCell ref="AN22:AQ22"/>
    <mergeCell ref="AN23:AQ23"/>
    <mergeCell ref="AN24:AQ24"/>
    <mergeCell ref="AN25:AQ25"/>
    <mergeCell ref="W34:AE34"/>
    <mergeCell ref="W35:AE35"/>
    <mergeCell ref="W36:AE36"/>
    <mergeCell ref="B17:K17"/>
    <mergeCell ref="L17:P17"/>
    <mergeCell ref="C13:D14"/>
    <mergeCell ref="E13:E14"/>
    <mergeCell ref="F13:F14"/>
    <mergeCell ref="H13:H14"/>
    <mergeCell ref="J13:J14"/>
    <mergeCell ref="AS11:AT12"/>
    <mergeCell ref="AS13:AT14"/>
    <mergeCell ref="AS15:AT15"/>
    <mergeCell ref="AJ14:AK14"/>
    <mergeCell ref="AH13:AI14"/>
    <mergeCell ref="AH11:AI11"/>
    <mergeCell ref="AH12:AI12"/>
    <mergeCell ref="AH15:AI15"/>
    <mergeCell ref="AC15:AG15"/>
    <mergeCell ref="AA15:AB15"/>
    <mergeCell ref="V13:AG14"/>
    <mergeCell ref="V11:AG12"/>
    <mergeCell ref="V15:Z15"/>
    <mergeCell ref="B1:BA1"/>
    <mergeCell ref="E4:F4"/>
    <mergeCell ref="B30:F30"/>
    <mergeCell ref="AN29:AQ29"/>
    <mergeCell ref="AN30:AQ30"/>
    <mergeCell ref="R10:U10"/>
    <mergeCell ref="V10:W10"/>
    <mergeCell ref="AR11:AR15"/>
    <mergeCell ref="AJ12:AQ12"/>
    <mergeCell ref="AJ11:AQ11"/>
    <mergeCell ref="AL13:AQ13"/>
    <mergeCell ref="AL14:AQ14"/>
    <mergeCell ref="AJ15:AQ15"/>
    <mergeCell ref="AJ13:AK13"/>
    <mergeCell ref="S21:U21"/>
    <mergeCell ref="S22:U22"/>
    <mergeCell ref="S23:U23"/>
    <mergeCell ref="B19:G20"/>
    <mergeCell ref="H19:P20"/>
    <mergeCell ref="Q19:V20"/>
    <mergeCell ref="W19:AE20"/>
    <mergeCell ref="T11:U12"/>
    <mergeCell ref="T13:U14"/>
    <mergeCell ref="T15:U15"/>
    <mergeCell ref="B21:B24"/>
    <mergeCell ref="B25:B29"/>
    <mergeCell ref="C37:C39"/>
    <mergeCell ref="B31:B39"/>
    <mergeCell ref="BH51:BL51"/>
    <mergeCell ref="AR19:AU20"/>
    <mergeCell ref="AV19:BA20"/>
    <mergeCell ref="AJ19:AK20"/>
    <mergeCell ref="AG19:AI20"/>
    <mergeCell ref="R21:R35"/>
    <mergeCell ref="Q21:Q36"/>
    <mergeCell ref="AL19:AM20"/>
    <mergeCell ref="AG21:AK21"/>
    <mergeCell ref="C31:F31"/>
    <mergeCell ref="C32:F32"/>
    <mergeCell ref="C33:F33"/>
    <mergeCell ref="C34:F34"/>
    <mergeCell ref="C35:F35"/>
    <mergeCell ref="C36:F36"/>
    <mergeCell ref="D37:F37"/>
    <mergeCell ref="D38:F38"/>
    <mergeCell ref="AR27:AU28"/>
    <mergeCell ref="C29:F29"/>
    <mergeCell ref="S27:U27"/>
    <mergeCell ref="BH60:BL61"/>
    <mergeCell ref="BH62:BL63"/>
    <mergeCell ref="D39:F39"/>
    <mergeCell ref="Z62:AA62"/>
    <mergeCell ref="Z63:AA63"/>
    <mergeCell ref="AB58:AE59"/>
    <mergeCell ref="AB60:AE61"/>
    <mergeCell ref="AB62:AE63"/>
    <mergeCell ref="AF50:AI51"/>
    <mergeCell ref="AF52:AI53"/>
    <mergeCell ref="AF54:AI55"/>
    <mergeCell ref="AF56:AI57"/>
    <mergeCell ref="AF58:AI59"/>
    <mergeCell ref="AF60:AI61"/>
    <mergeCell ref="AF62:AI63"/>
    <mergeCell ref="X52:Y53"/>
    <mergeCell ref="B43:H43"/>
    <mergeCell ref="L50:O51"/>
    <mergeCell ref="V52:W53"/>
    <mergeCell ref="BC50:BG50"/>
    <mergeCell ref="BC51:BE51"/>
    <mergeCell ref="B44:H44"/>
    <mergeCell ref="B45:H45"/>
    <mergeCell ref="B46:H46"/>
    <mergeCell ref="BH52:BL53"/>
    <mergeCell ref="BH54:BL55"/>
    <mergeCell ref="BH56:BL57"/>
    <mergeCell ref="BH58:BL59"/>
    <mergeCell ref="AO34:AR34"/>
    <mergeCell ref="AX50:BA51"/>
    <mergeCell ref="AU42:BA42"/>
    <mergeCell ref="AO40:AQ40"/>
    <mergeCell ref="AS34:AV34"/>
    <mergeCell ref="BF54:BF55"/>
    <mergeCell ref="BG54:BG55"/>
    <mergeCell ref="BF56:BF57"/>
    <mergeCell ref="BG56:BG57"/>
    <mergeCell ref="BF52:BF53"/>
    <mergeCell ref="BG52:BG53"/>
    <mergeCell ref="AP50:AS51"/>
    <mergeCell ref="AL21:AM22"/>
    <mergeCell ref="AL23:AM24"/>
    <mergeCell ref="AL25:AM26"/>
    <mergeCell ref="AN21:AQ21"/>
    <mergeCell ref="AL27:AM28"/>
    <mergeCell ref="AW34:BA34"/>
    <mergeCell ref="AO32:AR32"/>
    <mergeCell ref="AG32:AN32"/>
    <mergeCell ref="AG33:AN33"/>
    <mergeCell ref="AO33:AR33"/>
    <mergeCell ref="AS33:AV33"/>
    <mergeCell ref="AW33:BA33"/>
    <mergeCell ref="AV21:BA22"/>
    <mergeCell ref="AV23:BA24"/>
    <mergeCell ref="AV25:BA26"/>
    <mergeCell ref="AV27:BA28"/>
    <mergeCell ref="AV29:BA30"/>
    <mergeCell ref="AN28:AQ28"/>
    <mergeCell ref="AW32:BA32"/>
    <mergeCell ref="AS32:AV32"/>
    <mergeCell ref="AR21:AU22"/>
    <mergeCell ref="AR23:AU24"/>
    <mergeCell ref="AR25:AU26"/>
    <mergeCell ref="AN26:AQ26"/>
    <mergeCell ref="AG29:AH30"/>
    <mergeCell ref="AI29:AJ30"/>
    <mergeCell ref="S28:U28"/>
    <mergeCell ref="S29:U29"/>
    <mergeCell ref="S30:U30"/>
    <mergeCell ref="S31:U31"/>
    <mergeCell ref="S32:U32"/>
    <mergeCell ref="S33:U33"/>
    <mergeCell ref="R36:U36"/>
    <mergeCell ref="S34:U34"/>
    <mergeCell ref="S35:U35"/>
    <mergeCell ref="Q37:U37"/>
    <mergeCell ref="Q38:U38"/>
    <mergeCell ref="Q39:U39"/>
    <mergeCell ref="AG39:AK39"/>
    <mergeCell ref="AG40:AN40"/>
    <mergeCell ref="AG34:AN34"/>
    <mergeCell ref="AL36:AN36"/>
    <mergeCell ref="AG36:AK36"/>
    <mergeCell ref="AG37:AK37"/>
    <mergeCell ref="AG38:AK38"/>
    <mergeCell ref="W37:AE37"/>
    <mergeCell ref="W38:AE38"/>
    <mergeCell ref="T64:U64"/>
    <mergeCell ref="V64:W64"/>
    <mergeCell ref="L64:O64"/>
    <mergeCell ref="P64:S64"/>
    <mergeCell ref="B73:M73"/>
    <mergeCell ref="N73:R73"/>
    <mergeCell ref="S73:W73"/>
    <mergeCell ref="X73:AB73"/>
    <mergeCell ref="B71:M71"/>
    <mergeCell ref="I64:K64"/>
    <mergeCell ref="B64:F64"/>
    <mergeCell ref="G64:H64"/>
    <mergeCell ref="X64:Y64"/>
    <mergeCell ref="Z64:AA64"/>
    <mergeCell ref="AB64:AE64"/>
    <mergeCell ref="AD67:BA73"/>
    <mergeCell ref="N69:R69"/>
    <mergeCell ref="X69:AB69"/>
    <mergeCell ref="B72:M72"/>
    <mergeCell ref="N72:R72"/>
    <mergeCell ref="S72:W72"/>
    <mergeCell ref="AF64:AI64"/>
    <mergeCell ref="AT64:AW64"/>
    <mergeCell ref="X72:AB72"/>
    <mergeCell ref="S69:W69"/>
    <mergeCell ref="B69:M69"/>
    <mergeCell ref="S67:W67"/>
    <mergeCell ref="X67:AB67"/>
    <mergeCell ref="B67:M67"/>
    <mergeCell ref="B68:M68"/>
    <mergeCell ref="N68:R68"/>
    <mergeCell ref="S68:W68"/>
    <mergeCell ref="X68:AB68"/>
    <mergeCell ref="N71:R71"/>
    <mergeCell ref="S71:W71"/>
    <mergeCell ref="X71:AB71"/>
    <mergeCell ref="N67:R67"/>
    <mergeCell ref="A41:A48"/>
    <mergeCell ref="AB41:AB48"/>
    <mergeCell ref="AK29:AM30"/>
    <mergeCell ref="AF17:AF30"/>
    <mergeCell ref="AU44:BA44"/>
    <mergeCell ref="AU43:BA43"/>
    <mergeCell ref="AU46:BA46"/>
    <mergeCell ref="AU45:BA45"/>
    <mergeCell ref="T46:AA46"/>
    <mergeCell ref="AC47:AT47"/>
    <mergeCell ref="AV48:BA48"/>
    <mergeCell ref="AU47:BA47"/>
    <mergeCell ref="AO36:AQ36"/>
    <mergeCell ref="AO37:AQ37"/>
    <mergeCell ref="AO38:AQ38"/>
    <mergeCell ref="AO39:AQ39"/>
    <mergeCell ref="AR36:AS36"/>
    <mergeCell ref="AR37:AS37"/>
    <mergeCell ref="AR38:AS38"/>
    <mergeCell ref="AR39:AS39"/>
    <mergeCell ref="AR40:AS40"/>
    <mergeCell ref="AR29:AU30"/>
    <mergeCell ref="AN27:AQ27"/>
    <mergeCell ref="S24:U24"/>
    <mergeCell ref="P52:S53"/>
    <mergeCell ref="T52:U53"/>
    <mergeCell ref="BC54:BE55"/>
    <mergeCell ref="P54:S55"/>
    <mergeCell ref="T54:U55"/>
    <mergeCell ref="V54:W55"/>
    <mergeCell ref="BF58:BF59"/>
    <mergeCell ref="BG58:BG59"/>
    <mergeCell ref="AT52:AW53"/>
    <mergeCell ref="AT54:AW55"/>
    <mergeCell ref="AT56:AW57"/>
    <mergeCell ref="AT58:AW59"/>
    <mergeCell ref="AX52:BA53"/>
    <mergeCell ref="AX54:BA55"/>
    <mergeCell ref="AX56:BA57"/>
    <mergeCell ref="AX58:BA59"/>
    <mergeCell ref="BC56:BE57"/>
    <mergeCell ref="P56:S57"/>
    <mergeCell ref="T56:U57"/>
    <mergeCell ref="V56:W57"/>
    <mergeCell ref="BC52:BE53"/>
    <mergeCell ref="P58:S59"/>
    <mergeCell ref="T58:U59"/>
    <mergeCell ref="V58:W59"/>
    <mergeCell ref="J54:J55"/>
    <mergeCell ref="K54:K55"/>
    <mergeCell ref="L54:O55"/>
    <mergeCell ref="B52:F53"/>
    <mergeCell ref="G52:H53"/>
    <mergeCell ref="L52:O53"/>
    <mergeCell ref="I52:I53"/>
    <mergeCell ref="J52:J53"/>
    <mergeCell ref="K52:K53"/>
    <mergeCell ref="I54:I55"/>
    <mergeCell ref="B58:F59"/>
    <mergeCell ref="G58:H59"/>
    <mergeCell ref="BC60:BE61"/>
    <mergeCell ref="B56:F57"/>
    <mergeCell ref="G56:H57"/>
    <mergeCell ref="I56:I57"/>
    <mergeCell ref="J56:J57"/>
    <mergeCell ref="K56:K57"/>
    <mergeCell ref="L56:O57"/>
    <mergeCell ref="I58:I59"/>
    <mergeCell ref="J58:J59"/>
    <mergeCell ref="K58:K59"/>
    <mergeCell ref="L58:O59"/>
    <mergeCell ref="T60:U61"/>
    <mergeCell ref="V60:W61"/>
    <mergeCell ref="Z58:AA58"/>
    <mergeCell ref="Z59:AA59"/>
    <mergeCell ref="Z60:AA60"/>
    <mergeCell ref="Z61:AA61"/>
    <mergeCell ref="X60:Y61"/>
    <mergeCell ref="X58:Y59"/>
    <mergeCell ref="AX60:BA61"/>
    <mergeCell ref="AJ60:AM61"/>
    <mergeCell ref="B2:G2"/>
    <mergeCell ref="BF60:BF61"/>
    <mergeCell ref="BG60:BG61"/>
    <mergeCell ref="BF62:BF63"/>
    <mergeCell ref="BG62:BG63"/>
    <mergeCell ref="BC62:BE63"/>
    <mergeCell ref="B62:F63"/>
    <mergeCell ref="G62:H63"/>
    <mergeCell ref="I62:I63"/>
    <mergeCell ref="J62:J63"/>
    <mergeCell ref="K62:K63"/>
    <mergeCell ref="L62:O63"/>
    <mergeCell ref="P62:S63"/>
    <mergeCell ref="T62:U63"/>
    <mergeCell ref="V62:W63"/>
    <mergeCell ref="B60:F61"/>
    <mergeCell ref="G60:H61"/>
    <mergeCell ref="I60:I61"/>
    <mergeCell ref="J60:J61"/>
    <mergeCell ref="K60:K61"/>
    <mergeCell ref="L60:O61"/>
    <mergeCell ref="P60:S61"/>
    <mergeCell ref="X62:Y63"/>
    <mergeCell ref="BC58:BE59"/>
  </mergeCells>
  <phoneticPr fontId="2"/>
  <dataValidations count="12">
    <dataValidation type="whole" allowBlank="1" showInputMessage="1" showErrorMessage="1" error="数値を入力してください。" sqref="N72:AB73 AO33:BA34 AJ22 AJ24 AJ26 AI27:AI28 AV21:BA28 AM37:AM39 AN21:AQ28 AU43:BA47 S68:AB69 T43:T47 H21:H32 H34:H39 W21:W39">
      <formula1>0</formula1>
      <formula2>9999999999999</formula2>
    </dataValidation>
    <dataValidation type="whole" allowBlank="1" showInputMessage="1" showErrorMessage="1" error="1～12までの数値を入力してください。" sqref="K52:K63">
      <formula1>1</formula1>
      <formula2>12</formula2>
    </dataValidation>
    <dataValidation type="list" allowBlank="1" showInputMessage="1" showErrorMessage="1" sqref="I52:I63">
      <formula1>"　,R,H"</formula1>
    </dataValidation>
    <dataValidation type="whole" allowBlank="1" showInputMessage="1" showErrorMessage="1" error="数値を入力してください。" sqref="J52:J63">
      <formula1>1</formula1>
      <formula2>999</formula2>
    </dataValidation>
    <dataValidation type="whole" allowBlank="1" showInputMessage="1" showErrorMessage="1" error="100％以下の割合を数値で入力してください。" sqref="AN62 AN52 AN54 AN56 AN58 AN60">
      <formula1>0</formula1>
      <formula2>100</formula2>
    </dataValidation>
    <dataValidation type="whole" allowBlank="1" showInputMessage="1" showErrorMessage="1" error="1以上12以下の数値を入力してください。" sqref="AR37:AS39 AL21:AM28">
      <formula1>1</formula1>
      <formula2>12</formula2>
    </dataValidation>
    <dataValidation allowBlank="1" showInputMessage="1" showErrorMessage="1" error="数値を入力してください。" sqref="H33"/>
    <dataValidation type="whole" allowBlank="1" showInputMessage="1" showErrorMessage="1" error="０以上の数値を入力してください。" sqref="L52:O63">
      <formula1>0</formula1>
      <formula2>9999999999999</formula2>
    </dataValidation>
    <dataValidation type="whole" allowBlank="1" showInputMessage="1" showErrorMessage="1" error="数値を入力してください。" sqref="V52:W63">
      <formula1>1</formula1>
      <formula2>9999999999999</formula2>
    </dataValidation>
    <dataValidation type="whole" allowBlank="1" showInputMessage="1" showErrorMessage="1" error="12以下の月数を入力してください。" sqref="R16 Q16:Q18 Y16:Z16 Y18:Z18">
      <formula1>0</formula1>
      <formula2>12</formula2>
    </dataValidation>
    <dataValidation type="whole" allowBlank="1" showInputMessage="1" showErrorMessage="1" error="31以下の日数を入力してください。" sqref="AB18 AC16:AC18 AB16 T16:U16 T18:U18">
      <formula1>0</formula1>
      <formula2>31</formula2>
    </dataValidation>
    <dataValidation type="list" allowBlank="1" showInputMessage="1" showErrorMessage="1" sqref="L17:P17">
      <formula1>"営業等,雑（業務）"</formula1>
    </dataValidation>
  </dataValidations>
  <printOptions horizontalCentered="1" verticalCentered="1"/>
  <pageMargins left="0.39370078740157483" right="0.39370078740157483" top="0" bottom="0" header="0" footer="0"/>
  <pageSetup paperSize="9" orientation="landscape" r:id="rId1"/>
  <rowBreaks count="1" manualBreakCount="1">
    <brk id="40" max="53" man="1"/>
  </rowBreaks>
  <ignoredErrors>
    <ignoredError sqref="H26 H21 H31 H33 AR29 U48 AV48 AP6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収支一般</vt:lpstr>
      <vt:lpstr>収支一般!Print_Area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 </cp:lastModifiedBy>
  <cp:lastPrinted>2024-10-18T05:47:01Z</cp:lastPrinted>
  <dcterms:created xsi:type="dcterms:W3CDTF">2020-11-19T02:41:34Z</dcterms:created>
  <dcterms:modified xsi:type="dcterms:W3CDTF">2025-01-16T02:41:30Z</dcterms:modified>
</cp:coreProperties>
</file>