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ye-mgmt\みやま市\03 市民部\04 税務課\01 市民税係\1.個人住民税\10_賦課\@確定申告・パンチ関係(1月～3月15日までの関係）\4.申告書発送関係\R6年分\ホームページ掲載資料\＠市県民税申告作成Excel（2024改良）\"/>
    </mc:Choice>
  </mc:AlternateContent>
  <workbookProtection workbookPassword="8E92" lockStructure="1"/>
  <bookViews>
    <workbookView xWindow="0" yWindow="0" windowWidth="12750" windowHeight="9510"/>
  </bookViews>
  <sheets>
    <sheet name="収支農業" sheetId="1" r:id="rId1"/>
  </sheets>
  <definedNames>
    <definedName name="_xlnm.Print_Area" localSheetId="0">収支農業!$A$9:$BD$93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1" l="1"/>
  <c r="U74" i="1" l="1"/>
  <c r="Z74" i="1" s="1"/>
  <c r="AV74" i="1" s="1"/>
  <c r="Y44" i="1" l="1"/>
  <c r="AN69" i="1" l="1"/>
  <c r="Q74" i="1" l="1"/>
  <c r="AT55" i="1"/>
  <c r="AH84" i="1" l="1"/>
  <c r="AP35" i="1"/>
  <c r="AP33" i="1"/>
  <c r="AT29" i="1"/>
  <c r="AT25" i="1"/>
  <c r="AT21" i="1"/>
  <c r="AN33" i="1"/>
  <c r="AT33" i="1" l="1"/>
  <c r="I34" i="1" s="1"/>
  <c r="W92" i="1" l="1"/>
  <c r="AE92" i="1" s="1"/>
  <c r="AM92" i="1" s="1"/>
  <c r="W91" i="1"/>
  <c r="AE91" i="1" s="1"/>
  <c r="AM91" i="1" s="1"/>
  <c r="AM93" i="1" l="1"/>
  <c r="AI93" i="1"/>
  <c r="AE93" i="1"/>
  <c r="AA93" i="1"/>
  <c r="W93" i="1"/>
  <c r="R93" i="1"/>
  <c r="N93" i="1"/>
  <c r="J93" i="1"/>
  <c r="AZ70" i="1"/>
  <c r="I24" i="1" s="1"/>
  <c r="AN70" i="1"/>
  <c r="I22" i="1" s="1"/>
  <c r="AJ70" i="1"/>
  <c r="I20" i="1" s="1"/>
  <c r="AJ65" i="1"/>
  <c r="AH70" i="1"/>
  <c r="AH65" i="1"/>
  <c r="AH69" i="1"/>
  <c r="AJ69" i="1"/>
  <c r="AN65" i="1"/>
  <c r="AT65" i="1"/>
  <c r="I28" i="1" s="1"/>
  <c r="AZ65" i="1"/>
  <c r="I30" i="1" s="1"/>
  <c r="G70" i="1"/>
  <c r="I70" i="1"/>
  <c r="M70" i="1"/>
  <c r="S70" i="1"/>
  <c r="Z70" i="1"/>
  <c r="AN64" i="1"/>
  <c r="AT64" i="1"/>
  <c r="AZ64" i="1"/>
  <c r="AJ64" i="1"/>
  <c r="AH64" i="1"/>
  <c r="AX33" i="1"/>
  <c r="I26" i="1" l="1"/>
  <c r="I32" i="1" s="1"/>
  <c r="U82" i="1"/>
  <c r="U80" i="1"/>
  <c r="U78" i="1"/>
  <c r="U76" i="1"/>
  <c r="Z78" i="1" l="1"/>
  <c r="BJ78" i="1" s="1"/>
  <c r="Z80" i="1"/>
  <c r="Z82" i="1"/>
  <c r="BJ82" i="1" s="1"/>
  <c r="Z76" i="1"/>
  <c r="BE78" i="1"/>
  <c r="Q78" i="1"/>
  <c r="Q80" i="1"/>
  <c r="BE80" i="1"/>
  <c r="Q82" i="1"/>
  <c r="BE82" i="1"/>
  <c r="BE74" i="1"/>
  <c r="Q76" i="1"/>
  <c r="BE76" i="1"/>
  <c r="BE72" i="1"/>
  <c r="AV78" i="1" l="1"/>
  <c r="AV82" i="1"/>
  <c r="AV80" i="1"/>
  <c r="BH74" i="1"/>
  <c r="BI80" i="1"/>
  <c r="BJ80" i="1" s="1"/>
  <c r="BI76" i="1"/>
  <c r="BJ76" i="1" s="1"/>
  <c r="BI74" i="1"/>
  <c r="BJ74" i="1" s="1"/>
  <c r="BH78" i="1"/>
  <c r="BI82" i="1"/>
  <c r="BH82" i="1"/>
  <c r="BI78" i="1"/>
  <c r="BH80" i="1"/>
  <c r="BH76" i="1"/>
  <c r="AB80" i="1" l="1"/>
  <c r="AD80" i="1" s="1"/>
  <c r="AL80" i="1" s="1"/>
  <c r="AV76" i="1"/>
  <c r="AB76" i="1"/>
  <c r="AD76" i="1" s="1"/>
  <c r="AB82" i="1"/>
  <c r="AD82" i="1" s="1"/>
  <c r="AL82" i="1" s="1"/>
  <c r="AB78" i="1"/>
  <c r="AD78" i="1" s="1"/>
  <c r="AB74" i="1"/>
  <c r="AD74" i="1" s="1"/>
  <c r="AR80" i="1" l="1"/>
  <c r="AR82" i="1"/>
  <c r="AL76" i="1"/>
  <c r="AR76" i="1" s="1"/>
  <c r="AL74" i="1" l="1"/>
  <c r="AR74" i="1" s="1"/>
  <c r="AD84" i="1"/>
  <c r="AL78" i="1"/>
  <c r="AV84" i="1" l="1"/>
  <c r="AL84" i="1"/>
  <c r="AR78" i="1"/>
  <c r="AR84" i="1" s="1"/>
  <c r="I38" i="1" s="1"/>
  <c r="Y46" i="1" s="1"/>
  <c r="Y48" i="1" s="1"/>
  <c r="Y52" i="1" s="1"/>
</calcChain>
</file>

<file path=xl/comments1.xml><?xml version="1.0" encoding="utf-8"?>
<comments xmlns="http://schemas.openxmlformats.org/spreadsheetml/2006/main">
  <authors>
    <author xml:space="preserve">  </author>
    <author>0570</author>
  </authors>
  <commentList>
    <comment ref="I20" authorId="0" shapeId="0">
      <text>
        <r>
          <rPr>
            <b/>
            <sz val="9"/>
            <color indexed="81"/>
            <rFont val="MS P ゴシック"/>
            <family val="3"/>
            <charset val="128"/>
          </rPr>
          <t>収入金額の明細を入力してください。</t>
        </r>
      </text>
    </comment>
    <comment ref="I22" authorId="0" shapeId="0">
      <text>
        <r>
          <rPr>
            <b/>
            <sz val="9"/>
            <color indexed="81"/>
            <rFont val="MS P ゴシック"/>
            <family val="3"/>
            <charset val="128"/>
          </rPr>
          <t>収入金額の明細を入力してください。</t>
        </r>
      </text>
    </comment>
    <comment ref="I24" authorId="0" shapeId="0">
      <text>
        <r>
          <rPr>
            <b/>
            <sz val="9"/>
            <color indexed="81"/>
            <rFont val="MS P ゴシック"/>
            <family val="3"/>
            <charset val="128"/>
          </rPr>
          <t>収入金額の明細を入力してください。</t>
        </r>
      </text>
    </comment>
    <comment ref="I34" authorId="0" shapeId="0">
      <text>
        <r>
          <rPr>
            <b/>
            <sz val="9"/>
            <color indexed="81"/>
            <rFont val="MS P ゴシック"/>
            <family val="3"/>
            <charset val="128"/>
          </rPr>
          <t>雇人費の内訳を入力してください。</t>
        </r>
      </text>
    </comment>
    <comment ref="I36" authorId="0" shapeId="0">
      <text>
        <r>
          <rPr>
            <b/>
            <sz val="9"/>
            <color indexed="81"/>
            <rFont val="MS P ゴシック"/>
            <family val="3"/>
            <charset val="128"/>
          </rPr>
          <t>小作料・賃借料の内訳を入力してください。</t>
        </r>
      </text>
    </comment>
    <comment ref="I38" authorId="1" shapeId="0">
      <text>
        <r>
          <rPr>
            <b/>
            <sz val="9"/>
            <color indexed="81"/>
            <rFont val="MS P ゴシック"/>
            <family val="3"/>
            <charset val="128"/>
          </rPr>
          <t>裏面の減価償却費に入力してください。
5件までしか対応しておりません。</t>
        </r>
      </text>
    </comment>
    <comment ref="Y50" authorId="0" shapeId="0">
      <text>
        <r>
          <rPr>
            <b/>
            <sz val="9"/>
            <color indexed="81"/>
            <rFont val="MS P ゴシック"/>
            <family val="3"/>
            <charset val="128"/>
          </rPr>
          <t xml:space="preserve"> 事業専従者控除額は、次の(1)又は(2)の金額のどちらか低い金額です。
(1)配偶者86万　その他は一人につき50万
(2)⑲の額÷専従者の数＋1した金額</t>
        </r>
      </text>
    </comment>
    <comment ref="J72" authorId="1" shapeId="0">
      <text>
        <r>
          <rPr>
            <b/>
            <sz val="9"/>
            <color indexed="81"/>
            <rFont val="MS P ゴシック"/>
            <family val="3"/>
            <charset val="128"/>
          </rPr>
          <t>リストより元号を選択して取得年月を入力してください。
（日は不要です。）</t>
        </r>
      </text>
    </comment>
    <comment ref="AP74" authorId="1" shapeId="0">
      <text>
        <r>
          <rPr>
            <b/>
            <sz val="9"/>
            <color indexed="81"/>
            <rFont val="MS P ゴシック"/>
            <family val="3"/>
            <charset val="128"/>
          </rPr>
          <t>100以下の割合を数値で入力してください。(事業のみ使用の場合は100になります。）</t>
        </r>
      </text>
    </comment>
  </commentList>
</comments>
</file>

<file path=xl/sharedStrings.xml><?xml version="1.0" encoding="utf-8"?>
<sst xmlns="http://schemas.openxmlformats.org/spreadsheetml/2006/main" count="211" uniqueCount="175">
  <si>
    <t>令和</t>
    <rPh sb="0" eb="2">
      <t>レイワ</t>
    </rPh>
    <phoneticPr fontId="2"/>
  </si>
  <si>
    <t>減価償却費</t>
    <rPh sb="0" eb="2">
      <t>ゲンカ</t>
    </rPh>
    <rPh sb="2" eb="4">
      <t>ショウキャク</t>
    </rPh>
    <rPh sb="4" eb="5">
      <t>ヒ</t>
    </rPh>
    <phoneticPr fontId="2"/>
  </si>
  <si>
    <t>貸倒金</t>
    <rPh sb="0" eb="2">
      <t>カシダオレ</t>
    </rPh>
    <rPh sb="2" eb="3">
      <t>キン</t>
    </rPh>
    <phoneticPr fontId="2"/>
  </si>
  <si>
    <t>租税公課</t>
    <rPh sb="0" eb="2">
      <t>ソゼイ</t>
    </rPh>
    <rPh sb="2" eb="4">
      <t>コウカ</t>
    </rPh>
    <phoneticPr fontId="2"/>
  </si>
  <si>
    <t>科目</t>
    <rPh sb="0" eb="2">
      <t>カモク</t>
    </rPh>
    <phoneticPr fontId="2"/>
  </si>
  <si>
    <t>その他の経費</t>
    <rPh sb="2" eb="3">
      <t>タ</t>
    </rPh>
    <rPh sb="4" eb="6">
      <t>ケイヒ</t>
    </rPh>
    <phoneticPr fontId="2"/>
  </si>
  <si>
    <t>収入金額</t>
    <rPh sb="0" eb="2">
      <t>シュウニュウ</t>
    </rPh>
    <rPh sb="2" eb="4">
      <t>キンガク</t>
    </rPh>
    <phoneticPr fontId="2"/>
  </si>
  <si>
    <t>経費</t>
    <rPh sb="0" eb="2">
      <t>ケイヒ</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</si>
  <si>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</si>
  <si>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</si>
  <si>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</si>
  <si>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</si>
  <si>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</si>
  <si>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</si>
  <si>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</si>
  <si>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</si>
  <si>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</si>
  <si>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</si>
  <si>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</si>
  <si>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</si>
  <si>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修繕費</t>
    <rPh sb="0" eb="3">
      <t>シュウゼンヒ</t>
    </rPh>
    <phoneticPr fontId="2"/>
  </si>
  <si>
    <t>㋬</t>
    <phoneticPr fontId="2"/>
  </si>
  <si>
    <t>㋾</t>
    <phoneticPr fontId="2"/>
  </si>
  <si>
    <t>雑費</t>
    <rPh sb="0" eb="2">
      <t>ザッピ</t>
    </rPh>
    <phoneticPr fontId="2"/>
  </si>
  <si>
    <t>専従者控除</t>
    <rPh sb="0" eb="3">
      <t>センジュウシャ</t>
    </rPh>
    <rPh sb="3" eb="5">
      <t>コウジョ</t>
    </rPh>
    <phoneticPr fontId="2"/>
  </si>
  <si>
    <t>氏名</t>
    <rPh sb="0" eb="2">
      <t>シメイ</t>
    </rPh>
    <phoneticPr fontId="2"/>
  </si>
  <si>
    <t>合計</t>
    <rPh sb="0" eb="2">
      <t>ゴウケイ</t>
    </rPh>
    <phoneticPr fontId="2"/>
  </si>
  <si>
    <t>従事
月数</t>
    <rPh sb="0" eb="2">
      <t>ジュウジ</t>
    </rPh>
    <rPh sb="3" eb="5">
      <t>ツキスウ</t>
    </rPh>
    <phoneticPr fontId="2"/>
  </si>
  <si>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2"/>
  </si>
  <si>
    <t>(年齢)</t>
    <rPh sb="1" eb="3">
      <t>ネンレイ</t>
    </rPh>
    <phoneticPr fontId="2"/>
  </si>
  <si>
    <t>歳)</t>
    <rPh sb="0" eb="1">
      <t>サイ</t>
    </rPh>
    <phoneticPr fontId="2"/>
  </si>
  <si>
    <t>　(</t>
    <phoneticPr fontId="2"/>
  </si>
  <si>
    <t>その他(</t>
    <rPh sb="2" eb="3">
      <t>タ</t>
    </rPh>
    <phoneticPr fontId="2"/>
  </si>
  <si>
    <t>人分)</t>
    <rPh sb="0" eb="1">
      <t>ヒト</t>
    </rPh>
    <rPh sb="1" eb="2">
      <t>ブン</t>
    </rPh>
    <phoneticPr fontId="2"/>
  </si>
  <si>
    <t>計</t>
    <rPh sb="0" eb="1">
      <t>ケイ</t>
    </rPh>
    <phoneticPr fontId="2"/>
  </si>
  <si>
    <t>支払先の住所・氏名</t>
    <rPh sb="0" eb="2">
      <t>シハライ</t>
    </rPh>
    <rPh sb="2" eb="3">
      <t>サキ</t>
    </rPh>
    <rPh sb="4" eb="6">
      <t>ジュウショ</t>
    </rPh>
    <rPh sb="7" eb="9">
      <t>シメイ</t>
    </rPh>
    <phoneticPr fontId="2"/>
  </si>
  <si>
    <t>〇事業専従者の氏名等</t>
    <rPh sb="1" eb="3">
      <t>ジギョウ</t>
    </rPh>
    <rPh sb="3" eb="6">
      <t>センジュウシャ</t>
    </rPh>
    <rPh sb="7" eb="10">
      <t>シメイナド</t>
    </rPh>
    <phoneticPr fontId="2"/>
  </si>
  <si>
    <t>続柄</t>
    <rPh sb="0" eb="2">
      <t>ゾクガラ</t>
    </rPh>
    <phoneticPr fontId="2"/>
  </si>
  <si>
    <t>延べ従事月数</t>
    <rPh sb="0" eb="1">
      <t>ノ</t>
    </rPh>
    <rPh sb="2" eb="6">
      <t>ジュウジツキスウ</t>
    </rPh>
    <phoneticPr fontId="2"/>
  </si>
  <si>
    <t>金額</t>
    <rPh sb="0" eb="2">
      <t>キンガク</t>
    </rPh>
    <phoneticPr fontId="2"/>
  </si>
  <si>
    <t>月</t>
    <rPh sb="0" eb="1">
      <t>ツキ</t>
    </rPh>
    <phoneticPr fontId="2"/>
  </si>
  <si>
    <t>日</t>
    <rPh sb="0" eb="1">
      <t>ニチ</t>
    </rPh>
    <phoneticPr fontId="2"/>
  </si>
  <si>
    <t>自</t>
    <rPh sb="0" eb="1">
      <t>ジ</t>
    </rPh>
    <phoneticPr fontId="2"/>
  </si>
  <si>
    <t>至</t>
    <rPh sb="0" eb="1">
      <t>イタル</t>
    </rPh>
    <phoneticPr fontId="2"/>
  </si>
  <si>
    <t>（</t>
    <phoneticPr fontId="2"/>
  </si>
  <si>
    <t>年</t>
    <rPh sb="0" eb="1">
      <t>ネン</t>
    </rPh>
    <phoneticPr fontId="2"/>
  </si>
  <si>
    <t>電話
番号</t>
    <rPh sb="0" eb="2">
      <t>デンワ</t>
    </rPh>
    <rPh sb="3" eb="5">
      <t>バンゴウ</t>
    </rPh>
    <phoneticPr fontId="2"/>
  </si>
  <si>
    <t>依頼税理士等</t>
    <rPh sb="0" eb="2">
      <t>イライ</t>
    </rPh>
    <rPh sb="2" eb="5">
      <t>ゼイリシ</t>
    </rPh>
    <rPh sb="5" eb="6">
      <t>トウ</t>
    </rPh>
    <phoneticPr fontId="2"/>
  </si>
  <si>
    <t>事務所
所在地</t>
    <rPh sb="0" eb="2">
      <t>ジム</t>
    </rPh>
    <rPh sb="2" eb="3">
      <t>ショ</t>
    </rPh>
    <rPh sb="4" eb="7">
      <t>ショザイチ</t>
    </rPh>
    <phoneticPr fontId="2"/>
  </si>
  <si>
    <t>氏名
(名称)</t>
    <rPh sb="0" eb="2">
      <t>シメイ</t>
    </rPh>
    <rPh sb="4" eb="6">
      <t>メイショウ</t>
    </rPh>
    <phoneticPr fontId="2"/>
  </si>
  <si>
    <t>〇減価償却費の計算</t>
    <rPh sb="1" eb="3">
      <t>ゲンカ</t>
    </rPh>
    <rPh sb="3" eb="5">
      <t>ショウキャク</t>
    </rPh>
    <rPh sb="5" eb="6">
      <t>ヒ</t>
    </rPh>
    <rPh sb="7" eb="9">
      <t>ケイサン</t>
    </rPh>
    <phoneticPr fontId="2"/>
  </si>
  <si>
    <t>面積
又は
数量</t>
    <rPh sb="0" eb="2">
      <t>メンセキ</t>
    </rPh>
    <rPh sb="3" eb="4">
      <t>マタ</t>
    </rPh>
    <rPh sb="6" eb="8">
      <t>スウリョウ</t>
    </rPh>
    <phoneticPr fontId="2"/>
  </si>
  <si>
    <t>償却
方法</t>
    <rPh sb="0" eb="2">
      <t>ショウキャク</t>
    </rPh>
    <rPh sb="3" eb="5">
      <t>ホウホウ</t>
    </rPh>
    <phoneticPr fontId="2"/>
  </si>
  <si>
    <t>耐用
年数</t>
    <rPh sb="0" eb="2">
      <t>タイヨウ</t>
    </rPh>
    <rPh sb="3" eb="5">
      <t>ネンスウ</t>
    </rPh>
    <phoneticPr fontId="2"/>
  </si>
  <si>
    <t>㋺
償却の基礎
になる金額</t>
    <rPh sb="2" eb="4">
      <t>ショウキャク</t>
    </rPh>
    <rPh sb="5" eb="7">
      <t>キソ</t>
    </rPh>
    <rPh sb="11" eb="13">
      <t>キンガク</t>
    </rPh>
    <phoneticPr fontId="2"/>
  </si>
  <si>
    <t>㋦
未償却残高
(期末残高)</t>
    <rPh sb="2" eb="5">
      <t>ミショウキャク</t>
    </rPh>
    <rPh sb="5" eb="7">
      <t>ザンダカ</t>
    </rPh>
    <rPh sb="9" eb="11">
      <t>キマツ</t>
    </rPh>
    <rPh sb="11" eb="13">
      <t>ザンダカ</t>
    </rPh>
    <phoneticPr fontId="2"/>
  </si>
  <si>
    <t>摘要</t>
    <rPh sb="0" eb="2">
      <t>テキヨウ</t>
    </rPh>
    <phoneticPr fontId="2"/>
  </si>
  <si>
    <t>◎本年中における特殊事情</t>
    <rPh sb="1" eb="4">
      <t>ホンネンチュウ</t>
    </rPh>
    <rPh sb="8" eb="10">
      <t>トクシュ</t>
    </rPh>
    <rPh sb="10" eb="12">
      <t>ジジョウ</t>
    </rPh>
    <phoneticPr fontId="2"/>
  </si>
  <si>
    <r>
      <t xml:space="preserve">減価償却資産
の名称等
</t>
    </r>
    <r>
      <rPr>
        <sz val="7"/>
        <color theme="1"/>
        <rFont val="ＭＳ 明朝"/>
        <family val="1"/>
        <charset val="128"/>
      </rPr>
      <t>(繰延資産を含む)</t>
    </r>
    <rPh sb="0" eb="2">
      <t>ゲンカ</t>
    </rPh>
    <rPh sb="2" eb="4">
      <t>ショウキャク</t>
    </rPh>
    <rPh sb="4" eb="6">
      <t>シサン</t>
    </rPh>
    <rPh sb="8" eb="10">
      <t>メイショウ</t>
    </rPh>
    <rPh sb="10" eb="11">
      <t>ナド</t>
    </rPh>
    <rPh sb="13" eb="15">
      <t>クリノベ</t>
    </rPh>
    <rPh sb="15" eb="17">
      <t>シサン</t>
    </rPh>
    <rPh sb="18" eb="19">
      <t>フク</t>
    </rPh>
    <phoneticPr fontId="2"/>
  </si>
  <si>
    <r>
      <t xml:space="preserve">㋥
</t>
    </r>
    <r>
      <rPr>
        <sz val="7"/>
        <color theme="1"/>
        <rFont val="ＭＳ 明朝"/>
        <family val="1"/>
        <charset val="128"/>
      </rPr>
      <t>本年中
の償却
期　間</t>
    </r>
    <rPh sb="2" eb="5">
      <t>ホンネンチュウ</t>
    </rPh>
    <rPh sb="7" eb="9">
      <t>ショウキャク</t>
    </rPh>
    <rPh sb="10" eb="11">
      <t>キ</t>
    </rPh>
    <rPh sb="12" eb="13">
      <t>アイダ</t>
    </rPh>
    <phoneticPr fontId="2"/>
  </si>
  <si>
    <r>
      <t xml:space="preserve">㋠
</t>
    </r>
    <r>
      <rPr>
        <sz val="7"/>
        <color theme="1"/>
        <rFont val="ＭＳ 明朝"/>
        <family val="1"/>
        <charset val="128"/>
      </rPr>
      <t>事業専
用割合</t>
    </r>
    <rPh sb="2" eb="4">
      <t>ジギョウ</t>
    </rPh>
    <rPh sb="4" eb="5">
      <t>セン</t>
    </rPh>
    <rPh sb="7" eb="8">
      <t>ヨウ</t>
    </rPh>
    <rPh sb="8" eb="10">
      <t>ワリアイ</t>
    </rPh>
    <phoneticPr fontId="2"/>
  </si>
  <si>
    <r>
      <t xml:space="preserve">㋑
取得価格
</t>
    </r>
    <r>
      <rPr>
        <sz val="7"/>
        <color theme="1"/>
        <rFont val="ＭＳ 明朝"/>
        <family val="1"/>
        <charset val="128"/>
      </rPr>
      <t>(償却保証額)</t>
    </r>
    <rPh sb="2" eb="4">
      <t>シュトク</t>
    </rPh>
    <rPh sb="4" eb="6">
      <t>カカク</t>
    </rPh>
    <rPh sb="8" eb="10">
      <t>ショウキャク</t>
    </rPh>
    <rPh sb="10" eb="12">
      <t>ホショウ</t>
    </rPh>
    <rPh sb="12" eb="13">
      <t>ガク</t>
    </rPh>
    <phoneticPr fontId="2"/>
  </si>
  <si>
    <r>
      <t xml:space="preserve">㋷
</t>
    </r>
    <r>
      <rPr>
        <sz val="7"/>
        <color theme="1"/>
        <rFont val="ＭＳ 明朝"/>
        <family val="1"/>
        <charset val="128"/>
      </rPr>
      <t>本年分の必要</t>
    </r>
    <r>
      <rPr>
        <sz val="8"/>
        <color theme="1"/>
        <rFont val="ＭＳ 明朝"/>
        <family val="1"/>
        <charset val="128"/>
      </rPr>
      <t xml:space="preserve">
経費算入額
(㋣×㋠)</t>
    </r>
    <rPh sb="2" eb="4">
      <t>ホンネン</t>
    </rPh>
    <rPh sb="4" eb="5">
      <t>ブン</t>
    </rPh>
    <rPh sb="6" eb="8">
      <t>ヒツヨウ</t>
    </rPh>
    <rPh sb="9" eb="11">
      <t>ケイヒ</t>
    </rPh>
    <rPh sb="11" eb="13">
      <t>サンニュウ</t>
    </rPh>
    <rPh sb="13" eb="14">
      <t>ガク</t>
    </rPh>
    <phoneticPr fontId="2"/>
  </si>
  <si>
    <r>
      <t>㋬
特　　別</t>
    </r>
    <r>
      <rPr>
        <sz val="4"/>
        <color theme="1"/>
        <rFont val="ＭＳ 明朝"/>
        <family val="1"/>
        <charset val="128"/>
      </rPr>
      <t xml:space="preserve">
</t>
    </r>
    <r>
      <rPr>
        <sz val="8"/>
        <color theme="1"/>
        <rFont val="ＭＳ 明朝"/>
        <family val="1"/>
        <charset val="128"/>
      </rPr>
      <t>償却費</t>
    </r>
    <rPh sb="2" eb="3">
      <t>トク</t>
    </rPh>
    <rPh sb="5" eb="6">
      <t>ベツ</t>
    </rPh>
    <rPh sb="8" eb="10">
      <t>ショウキャク</t>
    </rPh>
    <rPh sb="10" eb="11">
      <t>ヒ</t>
    </rPh>
    <phoneticPr fontId="2"/>
  </si>
  <si>
    <t>時点</t>
    <rPh sb="0" eb="2">
      <t>ジテン</t>
    </rPh>
    <phoneticPr fontId="2"/>
  </si>
  <si>
    <t>㋣
本年分の
償却費合計
(㋭+㋬)</t>
    <rPh sb="2" eb="4">
      <t>ホンネン</t>
    </rPh>
    <rPh sb="4" eb="5">
      <t>ブン</t>
    </rPh>
    <rPh sb="7" eb="9">
      <t>ショウキャク</t>
    </rPh>
    <rPh sb="9" eb="10">
      <t>ヒ</t>
    </rPh>
    <rPh sb="10" eb="12">
      <t>ゴウケイ</t>
    </rPh>
    <phoneticPr fontId="2"/>
  </si>
  <si>
    <t>前年度未償却残高</t>
    <rPh sb="0" eb="3">
      <t>ゼンネンド</t>
    </rPh>
    <rPh sb="3" eb="6">
      <t>ミショウキャク</t>
    </rPh>
    <rPh sb="6" eb="8">
      <t>ザンダカ</t>
    </rPh>
    <phoneticPr fontId="2"/>
  </si>
  <si>
    <t>フリガナ</t>
    <phoneticPr fontId="2"/>
  </si>
  <si>
    <t>販売金額</t>
    <rPh sb="0" eb="2">
      <t>ハンバイ</t>
    </rPh>
    <rPh sb="2" eb="4">
      <t>キンガク</t>
    </rPh>
    <phoneticPr fontId="2"/>
  </si>
  <si>
    <t>金額</t>
    <rPh sb="0" eb="2">
      <t>キンガク</t>
    </rPh>
    <phoneticPr fontId="2"/>
  </si>
  <si>
    <t>雑収入</t>
    <rPh sb="0" eb="1">
      <t>ザツ</t>
    </rPh>
    <rPh sb="1" eb="3">
      <t>シュウニュウ</t>
    </rPh>
    <phoneticPr fontId="2"/>
  </si>
  <si>
    <t>小計
（①+②+③）</t>
    <rPh sb="0" eb="1">
      <t>ショウ</t>
    </rPh>
    <rPh sb="1" eb="2">
      <t>ケイ</t>
    </rPh>
    <phoneticPr fontId="2"/>
  </si>
  <si>
    <t>期首</t>
    <rPh sb="0" eb="2">
      <t>キシュ</t>
    </rPh>
    <phoneticPr fontId="2"/>
  </si>
  <si>
    <t>期末</t>
    <rPh sb="0" eb="2">
      <t>キマツ</t>
    </rPh>
    <phoneticPr fontId="2"/>
  </si>
  <si>
    <t>農作物の
棚卸高</t>
    <rPh sb="0" eb="3">
      <t>ノウサクブツ</t>
    </rPh>
    <rPh sb="5" eb="7">
      <t>タナオロシ</t>
    </rPh>
    <rPh sb="7" eb="8">
      <t>ダカ</t>
    </rPh>
    <phoneticPr fontId="2"/>
  </si>
  <si>
    <t>計
(④-⑤+⑥)</t>
    <rPh sb="0" eb="1">
      <t>ケイ</t>
    </rPh>
    <phoneticPr fontId="2"/>
  </si>
  <si>
    <t>家事消費
事業消費</t>
    <rPh sb="0" eb="2">
      <t>カジ</t>
    </rPh>
    <rPh sb="2" eb="4">
      <t>ショウヒ</t>
    </rPh>
    <rPh sb="5" eb="7">
      <t>ジギョウ</t>
    </rPh>
    <rPh sb="7" eb="9">
      <t>ショウヒ</t>
    </rPh>
    <phoneticPr fontId="2"/>
  </si>
  <si>
    <t>雇人費</t>
    <rPh sb="0" eb="1">
      <t>ヤトイ</t>
    </rPh>
    <rPh sb="1" eb="2">
      <t>ニン</t>
    </rPh>
    <rPh sb="2" eb="3">
      <t>ヒ</t>
    </rPh>
    <phoneticPr fontId="2"/>
  </si>
  <si>
    <t>小作料・賃借料</t>
    <rPh sb="0" eb="3">
      <t>コサクリョウ</t>
    </rPh>
    <rPh sb="4" eb="7">
      <t>チンシャクリョウ</t>
    </rPh>
    <phoneticPr fontId="2"/>
  </si>
  <si>
    <t>利子割引料</t>
    <rPh sb="0" eb="5">
      <t>リシワリビキリョウ</t>
    </rPh>
    <phoneticPr fontId="2"/>
  </si>
  <si>
    <t>㋑</t>
    <phoneticPr fontId="2"/>
  </si>
  <si>
    <t>種苗費</t>
    <rPh sb="0" eb="1">
      <t>タネ</t>
    </rPh>
    <rPh sb="1" eb="2">
      <t>ナエ</t>
    </rPh>
    <rPh sb="2" eb="3">
      <t>ヒ</t>
    </rPh>
    <phoneticPr fontId="2"/>
  </si>
  <si>
    <t>素畜費</t>
    <rPh sb="0" eb="1">
      <t>ソ</t>
    </rPh>
    <rPh sb="1" eb="2">
      <t>チク</t>
    </rPh>
    <rPh sb="2" eb="3">
      <t>ヒ</t>
    </rPh>
    <phoneticPr fontId="2"/>
  </si>
  <si>
    <t>肥料費</t>
    <rPh sb="0" eb="2">
      <t>ヒリョウ</t>
    </rPh>
    <rPh sb="2" eb="3">
      <t>ヒ</t>
    </rPh>
    <phoneticPr fontId="2"/>
  </si>
  <si>
    <t>飼料費</t>
    <rPh sb="0" eb="2">
      <t>シリョウ</t>
    </rPh>
    <rPh sb="2" eb="3">
      <t>ヒ</t>
    </rPh>
    <phoneticPr fontId="2"/>
  </si>
  <si>
    <t>㋺</t>
    <phoneticPr fontId="2"/>
  </si>
  <si>
    <t>㋩</t>
    <phoneticPr fontId="2"/>
  </si>
  <si>
    <t>㋥</t>
    <phoneticPr fontId="2"/>
  </si>
  <si>
    <t>㋭</t>
    <phoneticPr fontId="2"/>
  </si>
  <si>
    <t>㋣</t>
    <phoneticPr fontId="2"/>
  </si>
  <si>
    <t>㋠</t>
    <phoneticPr fontId="2"/>
  </si>
  <si>
    <t>農具費</t>
    <rPh sb="0" eb="2">
      <t>ノウグ</t>
    </rPh>
    <rPh sb="2" eb="3">
      <t>ヒ</t>
    </rPh>
    <phoneticPr fontId="2"/>
  </si>
  <si>
    <t>諸材料費</t>
    <rPh sb="0" eb="1">
      <t>ショ</t>
    </rPh>
    <rPh sb="1" eb="4">
      <t>ザイリョウヒ</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</si>
  <si>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</si>
  <si>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</si>
  <si>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</si>
  <si>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</si>
  <si>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</si>
  <si>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</si>
  <si>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</si>
  <si>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</si>
  <si>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</si>
  <si>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</si>
  <si>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動力光熱費</t>
    <rPh sb="0" eb="5">
      <t>ドウリョクコウネツヒ</t>
    </rPh>
    <phoneticPr fontId="2"/>
  </si>
  <si>
    <t>作業用衣料費</t>
    <rPh sb="0" eb="6">
      <t>サギョウヨウイリョウヒ</t>
    </rPh>
    <phoneticPr fontId="2"/>
  </si>
  <si>
    <t>農業共済掛金</t>
    <rPh sb="0" eb="2">
      <t>ノウギョウ</t>
    </rPh>
    <rPh sb="2" eb="4">
      <t>キョウサイ</t>
    </rPh>
    <rPh sb="4" eb="6">
      <t>カケキン</t>
    </rPh>
    <phoneticPr fontId="2"/>
  </si>
  <si>
    <t>荷造運賃手数料</t>
    <rPh sb="0" eb="7">
      <t>ニヅクリウンチンテスウリョウ</t>
    </rPh>
    <phoneticPr fontId="2"/>
  </si>
  <si>
    <t>土地改良費</t>
    <rPh sb="0" eb="2">
      <t>トチ</t>
    </rPh>
    <rPh sb="2" eb="4">
      <t>カイリョウ</t>
    </rPh>
    <rPh sb="4" eb="5">
      <t>ヒ</t>
    </rPh>
    <phoneticPr fontId="2"/>
  </si>
  <si>
    <t>㋡</t>
    <phoneticPr fontId="2"/>
  </si>
  <si>
    <t>㋧</t>
    <phoneticPr fontId="2"/>
  </si>
  <si>
    <t>農産物
以外の
棚卸高</t>
    <rPh sb="0" eb="3">
      <t>ノウサンブツ</t>
    </rPh>
    <rPh sb="4" eb="6">
      <t>イガイ</t>
    </rPh>
    <rPh sb="8" eb="10">
      <t>タナオロシ</t>
    </rPh>
    <rPh sb="10" eb="11">
      <t>ダカ</t>
    </rPh>
    <phoneticPr fontId="2"/>
  </si>
  <si>
    <t>㋤</t>
    <phoneticPr fontId="2"/>
  </si>
  <si>
    <t>⑬</t>
    <phoneticPr fontId="2"/>
  </si>
  <si>
    <t>⑭</t>
    <phoneticPr fontId="2"/>
  </si>
  <si>
    <t>⑮</t>
    <phoneticPr fontId="2"/>
  </si>
  <si>
    <t>⑯</t>
    <phoneticPr fontId="2"/>
  </si>
  <si>
    <t>⑰</t>
    <phoneticPr fontId="2"/>
  </si>
  <si>
    <t>所得金額
（⑮-⑯）</t>
    <rPh sb="0" eb="4">
      <t>ショトクキンガク</t>
    </rPh>
    <phoneticPr fontId="2"/>
  </si>
  <si>
    <t>〇雇人費の内訳</t>
    <rPh sb="1" eb="2">
      <t>ヤトイ</t>
    </rPh>
    <rPh sb="2" eb="3">
      <t>ニン</t>
    </rPh>
    <rPh sb="3" eb="4">
      <t>ヒ</t>
    </rPh>
    <rPh sb="5" eb="7">
      <t>ウチワケ</t>
    </rPh>
    <phoneticPr fontId="2"/>
  </si>
  <si>
    <t>氏名・住所又は作業名</t>
    <rPh sb="0" eb="2">
      <t>シメイ</t>
    </rPh>
    <rPh sb="3" eb="5">
      <t>ジュウショ</t>
    </rPh>
    <rPh sb="5" eb="6">
      <t>マタ</t>
    </rPh>
    <rPh sb="7" eb="9">
      <t>サギョウ</t>
    </rPh>
    <rPh sb="9" eb="10">
      <t>メイ</t>
    </rPh>
    <phoneticPr fontId="2"/>
  </si>
  <si>
    <t>日数</t>
    <rPh sb="0" eb="2">
      <t>ニッスウ</t>
    </rPh>
    <phoneticPr fontId="2"/>
  </si>
  <si>
    <t>現金</t>
    <rPh sb="0" eb="2">
      <t>ゲンキン</t>
    </rPh>
    <phoneticPr fontId="2"/>
  </si>
  <si>
    <t>現物</t>
    <rPh sb="0" eb="2">
      <t>ゲンブツ</t>
    </rPh>
    <phoneticPr fontId="2"/>
  </si>
  <si>
    <t>〇小作料・賃借料の内訳</t>
    <rPh sb="1" eb="4">
      <t>コサクリョウ</t>
    </rPh>
    <rPh sb="5" eb="8">
      <t>チンシャクリョウ</t>
    </rPh>
    <rPh sb="9" eb="11">
      <t>ウチワケ</t>
    </rPh>
    <phoneticPr fontId="2"/>
  </si>
  <si>
    <t>小作料、賃
耕料等の別</t>
    <rPh sb="0" eb="3">
      <t>コサクリョウ</t>
    </rPh>
    <rPh sb="4" eb="5">
      <t>チン</t>
    </rPh>
    <rPh sb="6" eb="7">
      <t>コウ</t>
    </rPh>
    <rPh sb="7" eb="8">
      <t>リョウ</t>
    </rPh>
    <rPh sb="8" eb="9">
      <t>トウ</t>
    </rPh>
    <rPh sb="10" eb="11">
      <t>ベツ</t>
    </rPh>
    <phoneticPr fontId="2"/>
  </si>
  <si>
    <t>面積・数量</t>
    <rPh sb="0" eb="2">
      <t>メンセキ</t>
    </rPh>
    <rPh sb="3" eb="5">
      <t>スウリョウ</t>
    </rPh>
    <phoneticPr fontId="2"/>
  </si>
  <si>
    <t>支払額</t>
    <rPh sb="0" eb="2">
      <t>シハライ</t>
    </rPh>
    <rPh sb="2" eb="3">
      <t>ガク</t>
    </rPh>
    <phoneticPr fontId="2"/>
  </si>
  <si>
    <t>〇収入金額の明細</t>
    <rPh sb="1" eb="3">
      <t>シュウニュウ</t>
    </rPh>
    <rPh sb="3" eb="5">
      <t>キンガク</t>
    </rPh>
    <rPh sb="6" eb="8">
      <t>メイサイ</t>
    </rPh>
    <phoneticPr fontId="2"/>
  </si>
  <si>
    <t>農作物等の
種類品名等</t>
    <rPh sb="0" eb="3">
      <t>ノウサクブツ</t>
    </rPh>
    <rPh sb="3" eb="4">
      <t>ナド</t>
    </rPh>
    <rPh sb="6" eb="8">
      <t>シュルイ</t>
    </rPh>
    <rPh sb="8" eb="11">
      <t>ヒンメイナド</t>
    </rPh>
    <phoneticPr fontId="2"/>
  </si>
  <si>
    <t>田畑</t>
    <rPh sb="0" eb="2">
      <t>タハタ</t>
    </rPh>
    <phoneticPr fontId="2"/>
  </si>
  <si>
    <t>作付面積
飼育
頭羽数</t>
    <rPh sb="0" eb="1">
      <t>サク</t>
    </rPh>
    <rPh sb="1" eb="2">
      <t>ヅケ</t>
    </rPh>
    <rPh sb="2" eb="4">
      <t>メンセキ</t>
    </rPh>
    <rPh sb="5" eb="7">
      <t>シイク</t>
    </rPh>
    <rPh sb="8" eb="9">
      <t>アタマ</t>
    </rPh>
    <rPh sb="9" eb="10">
      <t>ハネ</t>
    </rPh>
    <rPh sb="10" eb="11">
      <t>カズ</t>
    </rPh>
    <phoneticPr fontId="2"/>
  </si>
  <si>
    <t>販売金額</t>
    <rPh sb="0" eb="2">
      <t>ハンバイ</t>
    </rPh>
    <rPh sb="2" eb="4">
      <t>キンガク</t>
    </rPh>
    <phoneticPr fontId="2"/>
  </si>
  <si>
    <t>農作物の棚卸高</t>
    <rPh sb="0" eb="3">
      <t>ノウサクブツ</t>
    </rPh>
    <rPh sb="4" eb="6">
      <t>タナオロシ</t>
    </rPh>
    <rPh sb="6" eb="7">
      <t>ダカ</t>
    </rPh>
    <phoneticPr fontId="2"/>
  </si>
  <si>
    <t>数量</t>
    <rPh sb="0" eb="2">
      <t>スウリョウ</t>
    </rPh>
    <phoneticPr fontId="2"/>
  </si>
  <si>
    <t>特殊施設</t>
    <rPh sb="0" eb="2">
      <t>トクシュ</t>
    </rPh>
    <rPh sb="2" eb="4">
      <t>シセツ</t>
    </rPh>
    <phoneticPr fontId="2"/>
  </si>
  <si>
    <t>合計</t>
    <rPh sb="0" eb="2">
      <t>ゴウケイ</t>
    </rPh>
    <phoneticPr fontId="2"/>
  </si>
  <si>
    <t>雑収入の内訳</t>
    <rPh sb="0" eb="1">
      <t>ザツ</t>
    </rPh>
    <rPh sb="1" eb="3">
      <t>シュウニュウ</t>
    </rPh>
    <rPh sb="4" eb="6">
      <t>ウチワケ</t>
    </rPh>
    <phoneticPr fontId="2"/>
  </si>
  <si>
    <t>区分</t>
    <rPh sb="0" eb="2">
      <t>クブン</t>
    </rPh>
    <phoneticPr fontId="2"/>
  </si>
  <si>
    <t>〇果樹・牛馬等の育成費用の計算（販売用の牛馬、受託した牛馬は除きます。）</t>
    <rPh sb="1" eb="3">
      <t>カジュ</t>
    </rPh>
    <rPh sb="4" eb="7">
      <t>ギュウバナド</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2"/>
  </si>
  <si>
    <t>果樹・牛馬等</t>
    <rPh sb="0" eb="2">
      <t>カジュ</t>
    </rPh>
    <rPh sb="3" eb="5">
      <t>ギュウバ</t>
    </rPh>
    <rPh sb="5" eb="6">
      <t>ナド</t>
    </rPh>
    <phoneticPr fontId="2"/>
  </si>
  <si>
    <t>育成費用の明細</t>
    <rPh sb="0" eb="2">
      <t>イクセイ</t>
    </rPh>
    <rPh sb="2" eb="4">
      <t>ヒヨウ</t>
    </rPh>
    <rPh sb="5" eb="7">
      <t>メイサイ</t>
    </rPh>
    <phoneticPr fontId="2"/>
  </si>
  <si>
    <t>㋑</t>
    <phoneticPr fontId="2"/>
  </si>
  <si>
    <t>前年から
の繰越額</t>
    <rPh sb="0" eb="2">
      <t>ゼンネン</t>
    </rPh>
    <rPh sb="6" eb="8">
      <t>クリコシ</t>
    </rPh>
    <rPh sb="8" eb="9">
      <t>ガク</t>
    </rPh>
    <phoneticPr fontId="2"/>
  </si>
  <si>
    <t>㋥
小計
（㋺＋㋩）</t>
    <rPh sb="2" eb="4">
      <t>ショウケイ</t>
    </rPh>
    <phoneticPr fontId="2"/>
  </si>
  <si>
    <t>計</t>
    <rPh sb="0" eb="1">
      <t>ケイ</t>
    </rPh>
    <phoneticPr fontId="2"/>
  </si>
  <si>
    <t>⑰のうち、肉用牛について
特例の適用を受ける金額</t>
    <rPh sb="5" eb="8">
      <t>ニクヨウギュウ</t>
    </rPh>
    <rPh sb="13" eb="15">
      <t>トクレイ</t>
    </rPh>
    <rPh sb="16" eb="18">
      <t>テキヨウ</t>
    </rPh>
    <rPh sb="19" eb="20">
      <t>ウ</t>
    </rPh>
    <rPh sb="22" eb="24">
      <t>キンガク</t>
    </rPh>
    <phoneticPr fontId="2"/>
  </si>
  <si>
    <r>
      <t>年分収支内訳書</t>
    </r>
    <r>
      <rPr>
        <b/>
        <sz val="14"/>
        <color theme="1"/>
        <rFont val="ＭＳ 明朝"/>
        <family val="1"/>
        <charset val="128"/>
      </rPr>
      <t>（農業所得用）</t>
    </r>
    <rPh sb="0" eb="2">
      <t>ネンブン</t>
    </rPh>
    <rPh sb="2" eb="4">
      <t>シュウシ</t>
    </rPh>
    <rPh sb="4" eb="7">
      <t>ウチワケショ</t>
    </rPh>
    <rPh sb="8" eb="10">
      <t>ノウギョウ</t>
    </rPh>
    <rPh sb="10" eb="12">
      <t>ショトク</t>
    </rPh>
    <rPh sb="12" eb="13">
      <t>ヨウ</t>
    </rPh>
    <phoneticPr fontId="2"/>
  </si>
  <si>
    <t>月</t>
    <rPh sb="0" eb="1">
      <t>ツキ</t>
    </rPh>
    <phoneticPr fontId="2"/>
  </si>
  <si>
    <t>日</t>
    <rPh sb="0" eb="1">
      <t>ニチ</t>
    </rPh>
    <phoneticPr fontId="2"/>
  </si>
  <si>
    <t>）</t>
    <phoneticPr fontId="2"/>
  </si>
  <si>
    <t xml:space="preserve">小　計
</t>
    <rPh sb="0" eb="1">
      <t>ショウ</t>
    </rPh>
    <rPh sb="2" eb="3">
      <t>ケイ</t>
    </rPh>
    <phoneticPr fontId="2"/>
  </si>
  <si>
    <r>
      <t xml:space="preserve">経費計
</t>
    </r>
    <r>
      <rPr>
        <sz val="5"/>
        <color theme="1"/>
        <rFont val="ＭＳ Ｐ明朝"/>
        <family val="1"/>
        <charset val="128"/>
      </rPr>
      <t>(⑧～⑫までの計+⑬</t>
    </r>
    <r>
      <rPr>
        <sz val="6"/>
        <color theme="1"/>
        <rFont val="ＭＳ Ｐ明朝"/>
        <family val="1"/>
        <charset val="128"/>
      </rPr>
      <t>)</t>
    </r>
    <rPh sb="0" eb="2">
      <t>ケイヒ</t>
    </rPh>
    <rPh sb="2" eb="3">
      <t>ケイ</t>
    </rPh>
    <rPh sb="11" eb="12">
      <t>ケイ</t>
    </rPh>
    <phoneticPr fontId="2"/>
  </si>
  <si>
    <t>専従者控除前の所得金額
（⑦-⑭）</t>
    <rPh sb="0" eb="3">
      <t>センジュウシャ</t>
    </rPh>
    <rPh sb="3" eb="5">
      <t>コウジョ</t>
    </rPh>
    <rPh sb="5" eb="6">
      <t>マエ</t>
    </rPh>
    <rPh sb="7" eb="9">
      <t>ショトク</t>
    </rPh>
    <rPh sb="9" eb="11">
      <t>キンガク</t>
    </rPh>
    <phoneticPr fontId="2"/>
  </si>
  <si>
    <t>取得
（成熟）
年月</t>
    <rPh sb="0" eb="2">
      <t>シュトク</t>
    </rPh>
    <rPh sb="4" eb="6">
      <t>セイジュク</t>
    </rPh>
    <rPh sb="8" eb="9">
      <t>ネン</t>
    </rPh>
    <rPh sb="9" eb="10">
      <t>ツキ</t>
    </rPh>
    <phoneticPr fontId="2"/>
  </si>
  <si>
    <r>
      <t xml:space="preserve">㋩
</t>
    </r>
    <r>
      <rPr>
        <sz val="7"/>
        <color theme="1"/>
        <rFont val="ＭＳ 明朝"/>
        <family val="1"/>
        <charset val="128"/>
      </rPr>
      <t xml:space="preserve">償却率
又は
</t>
    </r>
    <rPh sb="2" eb="5">
      <t>ショウキャクリツ</t>
    </rPh>
    <rPh sb="6" eb="7">
      <t>マタ</t>
    </rPh>
    <phoneticPr fontId="2"/>
  </si>
  <si>
    <t>小　計</t>
    <rPh sb="0" eb="1">
      <t>ショウ</t>
    </rPh>
    <rPh sb="2" eb="3">
      <t>ケイ</t>
    </rPh>
    <phoneticPr fontId="2"/>
  </si>
  <si>
    <t>住   所</t>
    <rPh sb="0" eb="1">
      <t>ジュウ</t>
    </rPh>
    <rPh sb="4" eb="5">
      <t>ショ</t>
    </rPh>
    <phoneticPr fontId="2"/>
  </si>
  <si>
    <t>氏   名</t>
    <rPh sb="0" eb="1">
      <t>シ</t>
    </rPh>
    <rPh sb="4" eb="5">
      <t>メイ</t>
    </rPh>
    <phoneticPr fontId="2"/>
  </si>
  <si>
    <t xml:space="preserve"> 農　薬
 衛　生</t>
    <rPh sb="1" eb="2">
      <t>ノウ</t>
    </rPh>
    <rPh sb="3" eb="4">
      <t>クスリ</t>
    </rPh>
    <rPh sb="6" eb="7">
      <t>マモル</t>
    </rPh>
    <rPh sb="8" eb="9">
      <t>セイ</t>
    </rPh>
    <phoneticPr fontId="2"/>
  </si>
  <si>
    <t>家事消費
事業消費
金　　　額</t>
    <rPh sb="0" eb="2">
      <t>カジ</t>
    </rPh>
    <rPh sb="2" eb="4">
      <t>ショウヒ</t>
    </rPh>
    <rPh sb="5" eb="7">
      <t>ジギョウ</t>
    </rPh>
    <rPh sb="7" eb="9">
      <t>ショウヒ</t>
    </rPh>
    <rPh sb="10" eb="11">
      <t>キン</t>
    </rPh>
    <rPh sb="14" eb="15">
      <t>ガク</t>
    </rPh>
    <phoneticPr fontId="2"/>
  </si>
  <si>
    <r>
      <t xml:space="preserve">
（</t>
    </r>
    <r>
      <rPr>
        <sz val="8"/>
        <color theme="1"/>
        <rFont val="Yu Gothic"/>
        <family val="3"/>
        <charset val="128"/>
      </rPr>
      <t>Ⓐ+Ⓑ）</t>
    </r>
    <phoneticPr fontId="2"/>
  </si>
  <si>
    <r>
      <t xml:space="preserve">
(</t>
    </r>
    <r>
      <rPr>
        <sz val="8"/>
        <color theme="1"/>
        <rFont val="Yu Gothic"/>
        <family val="3"/>
        <charset val="128"/>
      </rPr>
      <t>Ⓐ+Ⓑ+Ⓒ)</t>
    </r>
    <phoneticPr fontId="2"/>
  </si>
  <si>
    <r>
      <t>㋺</t>
    </r>
    <r>
      <rPr>
        <sz val="4"/>
        <color theme="1"/>
        <rFont val="ＭＳ 明朝"/>
        <family val="1"/>
        <charset val="128"/>
      </rPr>
      <t>、</t>
    </r>
    <r>
      <rPr>
        <sz val="7"/>
        <color theme="1"/>
        <rFont val="ＭＳ 明朝"/>
        <family val="1"/>
        <charset val="128"/>
      </rPr>
      <t>㋩</t>
    </r>
    <r>
      <rPr>
        <sz val="4"/>
        <color theme="1"/>
        <rFont val="ＭＳ 明朝"/>
        <family val="1"/>
        <charset val="128"/>
      </rPr>
      <t>、</t>
    </r>
    <r>
      <rPr>
        <sz val="7"/>
        <color theme="1"/>
        <rFont val="ＭＳ 明朝"/>
        <family val="1"/>
        <charset val="128"/>
      </rPr>
      <t>㋭の
欄の金額の
計算方法</t>
    </r>
    <rPh sb="7" eb="8">
      <t>ラン</t>
    </rPh>
    <rPh sb="9" eb="11">
      <t>キンガク</t>
    </rPh>
    <rPh sb="13" eb="17">
      <t>ケイサンホウホウ</t>
    </rPh>
    <phoneticPr fontId="2"/>
  </si>
  <si>
    <t>の　名　称</t>
    <rPh sb="2" eb="3">
      <t>ナ</t>
    </rPh>
    <rPh sb="4" eb="5">
      <t>ショウ</t>
    </rPh>
    <phoneticPr fontId="2"/>
  </si>
  <si>
    <t>業種名</t>
    <rPh sb="0" eb="1">
      <t>ゴウ</t>
    </rPh>
    <rPh sb="1" eb="2">
      <t>タネ</t>
    </rPh>
    <rPh sb="2" eb="3">
      <t>メイ</t>
    </rPh>
    <phoneticPr fontId="2"/>
  </si>
  <si>
    <t>農園名</t>
    <rPh sb="0" eb="1">
      <t>ノウ</t>
    </rPh>
    <rPh sb="1" eb="2">
      <t>エン</t>
    </rPh>
    <rPh sb="2" eb="3">
      <t>メイ</t>
    </rPh>
    <phoneticPr fontId="2"/>
  </si>
  <si>
    <t>電 話
番 号</t>
    <rPh sb="0" eb="1">
      <t>デン</t>
    </rPh>
    <rPh sb="2" eb="3">
      <t>ハナシ</t>
    </rPh>
    <rPh sb="4" eb="5">
      <t>バン</t>
    </rPh>
    <rPh sb="6" eb="7">
      <t>ゴウ</t>
    </rPh>
    <phoneticPr fontId="2"/>
  </si>
  <si>
    <r>
      <t xml:space="preserve">㋭
本年分の
普通償却費
</t>
    </r>
    <r>
      <rPr>
        <sz val="7"/>
        <color theme="1"/>
        <rFont val="ＭＳ 明朝"/>
        <family val="1"/>
        <charset val="128"/>
      </rPr>
      <t>(㋺×㋩×㋥)</t>
    </r>
    <rPh sb="2" eb="4">
      <t>ホンネン</t>
    </rPh>
    <rPh sb="4" eb="5">
      <t>ブン</t>
    </rPh>
    <rPh sb="7" eb="9">
      <t>フツウ</t>
    </rPh>
    <rPh sb="9" eb="11">
      <t>ショウキャク</t>
    </rPh>
    <rPh sb="11" eb="12">
      <t>ヒ</t>
    </rPh>
    <phoneticPr fontId="2"/>
  </si>
  <si>
    <t>（みやま市提出用）</t>
    <rPh sb="4" eb="5">
      <t>シ</t>
    </rPh>
    <rPh sb="5" eb="8">
      <t>テイシュツヨウ</t>
    </rPh>
    <phoneticPr fontId="2"/>
  </si>
  <si>
    <t>注意事項</t>
    <rPh sb="0" eb="2">
      <t>チュウイ</t>
    </rPh>
    <rPh sb="2" eb="4">
      <t>ジコウ</t>
    </rPh>
    <phoneticPr fontId="2"/>
  </si>
  <si>
    <t>←この色で塗られている欄の各項目を入力又は選択してください。</t>
    <phoneticPr fontId="2"/>
  </si>
  <si>
    <t>　この収支内訳書はみやま市提出用です。税務署への提出には使えません。</t>
    <rPh sb="3" eb="5">
      <t>シュウシ</t>
    </rPh>
    <rPh sb="5" eb="8">
      <t>ウチワケショ</t>
    </rPh>
    <rPh sb="12" eb="13">
      <t>シ</t>
    </rPh>
    <rPh sb="13" eb="16">
      <t>テイシュツヨウ</t>
    </rPh>
    <rPh sb="19" eb="22">
      <t>ゼイムショ</t>
    </rPh>
    <rPh sb="24" eb="26">
      <t>テイシュツ</t>
    </rPh>
    <rPh sb="28" eb="29">
      <t>ツカ</t>
    </rPh>
    <phoneticPr fontId="2"/>
  </si>
  <si>
    <t>【　令和３年度以降　市県民税申告用　収支内訳書（農業用）　】</t>
    <rPh sb="2" eb="4">
      <t>レイワ</t>
    </rPh>
    <rPh sb="5" eb="7">
      <t>ネンド</t>
    </rPh>
    <rPh sb="7" eb="9">
      <t>イコウ</t>
    </rPh>
    <rPh sb="10" eb="14">
      <t>シケンミンゼイ</t>
    </rPh>
    <rPh sb="14" eb="16">
      <t>シンコク</t>
    </rPh>
    <rPh sb="16" eb="17">
      <t>ヨウ</t>
    </rPh>
    <rPh sb="18" eb="20">
      <t>シュウシ</t>
    </rPh>
    <rPh sb="20" eb="23">
      <t>ウチワケショ</t>
    </rPh>
    <rPh sb="24" eb="26">
      <t>ノウギョウ</t>
    </rPh>
    <rPh sb="26" eb="27">
      <t>ヨウ</t>
    </rPh>
    <phoneticPr fontId="2"/>
  </si>
  <si>
    <t>　減価償却資産は5件まで入力できます。ただし、平成19年4月1日以降の定額法による計算しかできません。</t>
    <rPh sb="1" eb="3">
      <t>ゲンカ</t>
    </rPh>
    <rPh sb="3" eb="5">
      <t>ショウキャク</t>
    </rPh>
    <rPh sb="5" eb="7">
      <t>シサン</t>
    </rPh>
    <rPh sb="9" eb="10">
      <t>ケン</t>
    </rPh>
    <rPh sb="12" eb="14">
      <t>ニュウリョク</t>
    </rPh>
    <rPh sb="23" eb="25">
      <t>ヘイセイ</t>
    </rPh>
    <rPh sb="27" eb="28">
      <t>ネン</t>
    </rPh>
    <rPh sb="29" eb="30">
      <t>ガツ</t>
    </rPh>
    <rPh sb="31" eb="32">
      <t>ニチ</t>
    </rPh>
    <rPh sb="32" eb="34">
      <t>イコウ</t>
    </rPh>
    <rPh sb="35" eb="37">
      <t>テイガク</t>
    </rPh>
    <rPh sb="37" eb="38">
      <t>ホウ</t>
    </rPh>
    <rPh sb="41" eb="43">
      <t>ケイサン</t>
    </rPh>
    <phoneticPr fontId="2"/>
  </si>
  <si>
    <t>　収支内訳書の詳しい記載方法については、国税庁のホームページ等を参照してください。</t>
    <rPh sb="1" eb="3">
      <t>シュウシ</t>
    </rPh>
    <rPh sb="3" eb="6">
      <t>ウチワケショ</t>
    </rPh>
    <rPh sb="7" eb="8">
      <t>クワ</t>
    </rPh>
    <rPh sb="10" eb="12">
      <t>キサイ</t>
    </rPh>
    <rPh sb="12" eb="14">
      <t>ホウホウ</t>
    </rPh>
    <rPh sb="20" eb="23">
      <t>コクゼイチョウ</t>
    </rPh>
    <rPh sb="30" eb="31">
      <t>トウ</t>
    </rPh>
    <rPh sb="32" eb="34">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</si>
</sst>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sz val="6"/>
      <color theme="1"/>
      <name val="ＭＳ 明朝"/>
      <family val="1"/>
      <charset val="128"/>
    </font>
    <font>
      <sz val="6"/>
      <color theme="1"/>
      <name val="ＭＳ Ｐ明朝"/>
      <family val="1"/>
      <charset val="128"/>
    </font>
    <font>
      <b/>
      <sz val="18"/>
      <color theme="1"/>
      <name val="ＭＳ 明朝"/>
      <family val="1"/>
      <charset val="128"/>
    </font>
    <font>
      <sz val="7"/>
      <color theme="1"/>
      <name val="ＭＳ 明朝"/>
      <family val="1"/>
      <charset val="128"/>
    </font>
    <font>
      <sz val="4"/>
      <color theme="1"/>
      <name val="ＭＳ 明朝"/>
      <family val="1"/>
      <charset val="128"/>
    </font>
    <font>
      <b/>
      <sz val="9"/>
      <color indexed="81"/>
      <name val="MS P ゴシック"/>
      <family val="3"/>
      <charset val="128"/>
    </font>
    <font>
      <sz val="9"/>
      <color theme="1"/>
      <name val="ＭＳ 明朝"/>
      <family val="1"/>
      <charset val="128"/>
    </font>
    <font>
      <sz val="8"/>
      <color theme="0" tint="-0.499984740745262"/>
      <name val="ＭＳ 明朝"/>
      <family val="1"/>
      <charset val="128"/>
    </font>
    <font>
      <b/>
      <sz val="10"/>
      <color rgb="FFFF0000"/>
      <name val="ＭＳ 明朝"/>
      <family val="1"/>
      <charset val="128"/>
    </font>
    <font>
      <sz val="11"/>
      <color theme="1"/>
      <name val="游ゴシック"/>
      <family val="3"/>
      <charset val="128"/>
    </font>
    <font>
      <b/>
      <sz val="11"/>
      <color rgb="FFFF0000"/>
      <name val="游ゴシック"/>
      <family val="3"/>
      <charset val="128"/>
    </font>
    <font>
      <sz val="5.5"/>
      <color theme="1"/>
      <name val="ＭＳ Ｐ明朝"/>
      <family val="1"/>
      <charset val="128"/>
    </font>
    <font>
      <sz val="7"/>
      <color theme="1"/>
      <name val="ＭＳ Ｐ明朝"/>
      <family val="1"/>
      <charset val="128"/>
    </font>
    <font>
      <b/>
      <sz val="14"/>
      <color theme="1"/>
      <name val="ＭＳ 明朝"/>
      <family val="1"/>
      <charset val="128"/>
    </font>
    <font>
      <sz val="5"/>
      <color theme="1"/>
      <name val="ＭＳ Ｐ明朝"/>
      <family val="1"/>
      <charset val="128"/>
    </font>
    <font>
      <sz val="4"/>
      <color theme="1"/>
      <name val="ＭＳ Ｐ明朝"/>
      <family val="1"/>
      <charset val="128"/>
    </font>
    <font>
      <sz val="5.5"/>
      <color theme="1"/>
      <name val="ＭＳ 明朝"/>
      <family val="1"/>
      <charset val="128"/>
    </font>
    <font>
      <sz val="8"/>
      <color theme="1"/>
      <name val="Yu Gothic"/>
      <family val="3"/>
      <charset val="128"/>
    </font>
    <font>
      <sz val="11"/>
      <name val="BIZ UDP明朝 Medium"/>
      <family val="1"/>
      <charset val="128"/>
    </font>
    <font>
      <b/>
      <sz val="18"/>
      <color rgb="FF00B050"/>
      <name val="BIZ UDPゴシック"/>
      <family val="3"/>
      <charset val="128"/>
    </font>
    <font>
      <b/>
      <sz val="14"/>
      <color rgb="FFFF0000"/>
      <name val="BIZ UDPゴシック"/>
      <family val="3"/>
      <charset val="128"/>
    </font>
    <font>
      <sz val="11"/>
      <color theme="1"/>
      <name val="BIZ UDPゴシック"/>
      <family val="3"/>
      <charset val="128"/>
    </font>
    <font>
      <sz val="8"/>
      <color theme="1"/>
      <name val="BIZ UDPゴシック"/>
      <family val="3"/>
      <charset val="128"/>
    </font>
    <font>
      <sz val="11"/>
      <color theme="1"/>
      <name val="BIZ UD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auto="1"/>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6">
    <xf numFmtId="0" fontId="0" fillId="0" borderId="0" xfId="0">
      <alignment vertical="center"/>
    </xf>
    <xf numFmtId="0" fontId="5"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4" fillId="2" borderId="0" xfId="0" applyFont="1" applyFill="1" applyAlignment="1" applyProtection="1">
      <alignment vertical="center"/>
      <protection hidden="1"/>
    </xf>
    <xf numFmtId="0" fontId="6" fillId="2" borderId="17" xfId="0" applyFont="1" applyFill="1" applyBorder="1" applyAlignment="1" applyProtection="1">
      <alignment horizontal="center" vertical="center"/>
      <protection hidden="1"/>
    </xf>
    <xf numFmtId="0" fontId="5" fillId="2" borderId="0" xfId="0" applyFont="1" applyFill="1" applyAlignment="1" applyProtection="1">
      <alignment vertical="top"/>
      <protection hidden="1"/>
    </xf>
    <xf numFmtId="0" fontId="14" fillId="0" borderId="0" xfId="0" applyFont="1" applyFill="1" applyAlignment="1" applyProtection="1">
      <alignment vertical="center"/>
      <protection hidden="1"/>
    </xf>
    <xf numFmtId="0" fontId="15" fillId="0" borderId="0" xfId="0" applyFont="1" applyAlignment="1" applyProtection="1">
      <alignment vertical="center"/>
      <protection hidden="1"/>
    </xf>
    <xf numFmtId="0" fontId="16" fillId="2" borderId="0" xfId="0" applyFont="1" applyFill="1" applyProtection="1">
      <alignment vertical="center"/>
    </xf>
    <xf numFmtId="0" fontId="17" fillId="2" borderId="0" xfId="0" applyFont="1" applyFill="1" applyProtection="1">
      <alignment vertical="center"/>
    </xf>
    <xf numFmtId="0" fontId="6" fillId="2" borderId="12" xfId="0" applyFont="1" applyFill="1" applyBorder="1" applyAlignment="1" applyProtection="1">
      <alignment horizontal="center" vertical="center"/>
      <protection hidden="1"/>
    </xf>
    <xf numFmtId="0" fontId="5" fillId="2" borderId="0" xfId="0" applyFont="1" applyFill="1" applyBorder="1" applyAlignment="1" applyProtection="1">
      <alignment vertical="center"/>
      <protection hidden="1"/>
    </xf>
    <xf numFmtId="38" fontId="5" fillId="2" borderId="0" xfId="1" applyFont="1" applyFill="1" applyBorder="1" applyAlignment="1" applyProtection="1">
      <alignment vertical="center"/>
      <protection hidden="1"/>
    </xf>
    <xf numFmtId="38" fontId="5" fillId="2" borderId="0" xfId="1" applyFont="1" applyFill="1" applyBorder="1" applyAlignment="1" applyProtection="1">
      <alignment vertical="center" shrinkToFit="1"/>
      <protection hidden="1"/>
    </xf>
    <xf numFmtId="0" fontId="5" fillId="2" borderId="0" xfId="0" applyFont="1" applyFill="1" applyBorder="1" applyAlignment="1" applyProtection="1">
      <alignment vertical="center" wrapText="1" justifyLastLine="1"/>
      <protection hidden="1"/>
    </xf>
    <xf numFmtId="0" fontId="5" fillId="2" borderId="0" xfId="0" applyFont="1" applyFill="1" applyAlignment="1" applyProtection="1">
      <alignment horizontal="center"/>
      <protection hidden="1"/>
    </xf>
    <xf numFmtId="0" fontId="5" fillId="2" borderId="0" xfId="0" applyFont="1" applyFill="1" applyBorder="1" applyAlignment="1" applyProtection="1">
      <alignment vertical="center" justifyLastLine="1"/>
      <protection hidden="1"/>
    </xf>
    <xf numFmtId="0" fontId="5" fillId="2" borderId="0" xfId="0" applyFont="1" applyFill="1" applyBorder="1" applyAlignment="1" applyProtection="1">
      <alignment vertical="center" shrinkToFit="1"/>
      <protection hidden="1"/>
    </xf>
    <xf numFmtId="0" fontId="5" fillId="2" borderId="9" xfId="0" applyFont="1" applyFill="1" applyBorder="1" applyAlignment="1" applyProtection="1">
      <alignment vertical="center" justifyLastLine="1"/>
      <protection hidden="1"/>
    </xf>
    <xf numFmtId="0" fontId="5" fillId="2" borderId="0" xfId="0" applyFont="1" applyFill="1" applyAlignment="1" applyProtection="1">
      <protection hidden="1"/>
    </xf>
    <xf numFmtId="0" fontId="5" fillId="2" borderId="0" xfId="0" applyFont="1" applyFill="1" applyBorder="1" applyAlignment="1" applyProtection="1">
      <protection hidden="1"/>
    </xf>
    <xf numFmtId="0" fontId="5" fillId="2" borderId="0" xfId="0" applyFont="1" applyFill="1" applyBorder="1" applyAlignment="1" applyProtection="1">
      <alignment horizontal="center"/>
      <protection hidden="1"/>
    </xf>
    <xf numFmtId="0" fontId="5" fillId="2" borderId="9" xfId="0" applyFont="1" applyFill="1" applyBorder="1" applyAlignment="1" applyProtection="1">
      <alignment vertical="center"/>
      <protection hidden="1"/>
    </xf>
    <xf numFmtId="0" fontId="6" fillId="2" borderId="0" xfId="0" applyFont="1" applyFill="1" applyBorder="1" applyAlignment="1" applyProtection="1">
      <alignment horizontal="center" vertical="distributed" textRotation="255" justifyLastLine="1"/>
      <protection hidden="1"/>
    </xf>
    <xf numFmtId="0" fontId="6" fillId="2" borderId="0" xfId="0" applyFont="1" applyFill="1" applyBorder="1" applyAlignment="1" applyProtection="1">
      <alignment horizontal="center" vertical="distributed" textRotation="255" justifyLastLine="1" shrinkToFit="1"/>
      <protection hidden="1"/>
    </xf>
    <xf numFmtId="0" fontId="6" fillId="2" borderId="0" xfId="0" applyFont="1" applyFill="1" applyBorder="1" applyAlignment="1" applyProtection="1">
      <alignment horizontal="center" vertical="center" justifyLastLine="1"/>
      <protection hidden="1"/>
    </xf>
    <xf numFmtId="0" fontId="6" fillId="2" borderId="0"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right" vertical="center" shrinkToFit="1"/>
      <protection hidden="1"/>
    </xf>
    <xf numFmtId="0" fontId="5" fillId="2" borderId="9" xfId="0" applyFont="1" applyFill="1" applyBorder="1" applyAlignment="1" applyProtection="1">
      <alignment vertical="center" shrinkToFit="1"/>
      <protection hidden="1"/>
    </xf>
    <xf numFmtId="0" fontId="5" fillId="2" borderId="5" xfId="0" applyFont="1" applyFill="1" applyBorder="1" applyAlignment="1" applyProtection="1">
      <alignment horizontal="right" vertical="center" shrinkToFit="1"/>
      <protection hidden="1"/>
    </xf>
    <xf numFmtId="0" fontId="5" fillId="2" borderId="5" xfId="0" applyFont="1" applyFill="1" applyBorder="1" applyAlignment="1" applyProtection="1">
      <alignment vertical="center" shrinkToFit="1"/>
      <protection hidden="1"/>
    </xf>
    <xf numFmtId="0" fontId="4" fillId="2" borderId="0" xfId="0" applyFont="1" applyFill="1" applyBorder="1" applyAlignment="1" applyProtection="1">
      <alignment vertical="center"/>
      <protection hidden="1"/>
    </xf>
    <xf numFmtId="0" fontId="25" fillId="2" borderId="0" xfId="0" applyFont="1" applyFill="1" applyAlignment="1" applyProtection="1">
      <alignment vertical="center"/>
      <protection hidden="1"/>
    </xf>
    <xf numFmtId="0" fontId="5" fillId="2" borderId="70" xfId="0" applyFont="1" applyFill="1" applyBorder="1" applyAlignment="1" applyProtection="1">
      <alignment vertical="center"/>
      <protection hidden="1"/>
    </xf>
    <xf numFmtId="0" fontId="28" fillId="2" borderId="0" xfId="0" applyFont="1" applyFill="1" applyBorder="1" applyProtection="1">
      <alignment vertical="center"/>
    </xf>
    <xf numFmtId="0" fontId="29" fillId="2" borderId="0" xfId="0" applyFont="1" applyFill="1" applyBorder="1" applyAlignment="1" applyProtection="1">
      <alignment vertical="center"/>
      <protection hidden="1"/>
    </xf>
    <xf numFmtId="0" fontId="27" fillId="2" borderId="7"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8" fillId="2" borderId="5" xfId="0" applyFont="1" applyFill="1" applyBorder="1" applyProtection="1">
      <alignment vertical="center"/>
    </xf>
    <xf numFmtId="0" fontId="29" fillId="2" borderId="5" xfId="0" applyFont="1" applyFill="1" applyBorder="1" applyAlignment="1" applyProtection="1">
      <alignment vertical="center"/>
      <protection hidden="1"/>
    </xf>
    <xf numFmtId="0" fontId="5" fillId="2" borderId="8" xfId="0" applyFont="1" applyFill="1" applyBorder="1" applyAlignment="1" applyProtection="1">
      <alignment vertical="center"/>
      <protection hidden="1"/>
    </xf>
    <xf numFmtId="0" fontId="5" fillId="2" borderId="7" xfId="0" applyFont="1" applyFill="1" applyBorder="1" applyAlignment="1" applyProtection="1">
      <alignment vertical="center"/>
      <protection hidden="1"/>
    </xf>
    <xf numFmtId="0" fontId="30" fillId="2" borderId="0" xfId="0" applyFont="1" applyFill="1" applyBorder="1" applyAlignment="1" applyProtection="1">
      <alignment vertical="center"/>
      <protection hidden="1"/>
    </xf>
    <xf numFmtId="0" fontId="29" fillId="2" borderId="6" xfId="0"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31" fillId="2" borderId="7" xfId="0" applyFont="1" applyFill="1" applyBorder="1" applyProtection="1">
      <alignment vertical="center"/>
    </xf>
    <xf numFmtId="0" fontId="31" fillId="2" borderId="0" xfId="0" applyFont="1" applyFill="1" applyBorder="1" applyProtection="1">
      <alignment vertical="center"/>
    </xf>
    <xf numFmtId="0" fontId="5" fillId="2" borderId="6" xfId="0" applyFont="1" applyFill="1" applyBorder="1" applyAlignment="1" applyProtection="1">
      <alignment vertical="center"/>
      <protection hidden="1"/>
    </xf>
    <xf numFmtId="0" fontId="28" fillId="2" borderId="7" xfId="0" applyFont="1" applyFill="1" applyBorder="1" applyProtection="1">
      <alignment vertical="center"/>
    </xf>
    <xf numFmtId="0" fontId="28" fillId="2" borderId="11" xfId="0" applyFont="1" applyFill="1" applyBorder="1" applyProtection="1">
      <alignment vertical="center"/>
    </xf>
    <xf numFmtId="0" fontId="30" fillId="2" borderId="9" xfId="0" applyFont="1" applyFill="1" applyBorder="1" applyAlignment="1" applyProtection="1">
      <alignment vertical="center"/>
      <protection hidden="1"/>
    </xf>
    <xf numFmtId="0" fontId="28" fillId="2" borderId="9" xfId="0" applyFont="1" applyFill="1" applyBorder="1" applyProtection="1">
      <alignment vertical="center"/>
    </xf>
    <xf numFmtId="0" fontId="29" fillId="2" borderId="9" xfId="0" applyFont="1" applyFill="1" applyBorder="1" applyAlignment="1" applyProtection="1">
      <alignment vertical="center"/>
      <protection hidden="1"/>
    </xf>
    <xf numFmtId="0" fontId="5" fillId="2" borderId="12" xfId="0" applyFont="1" applyFill="1" applyBorder="1" applyAlignment="1" applyProtection="1">
      <alignment vertical="center"/>
      <protection hidden="1"/>
    </xf>
    <xf numFmtId="0" fontId="4" fillId="3" borderId="0" xfId="0" applyFont="1" applyFill="1" applyBorder="1" applyAlignment="1" applyProtection="1">
      <alignment vertical="center" shrinkToFit="1"/>
      <protection locked="0" hidden="1"/>
    </xf>
    <xf numFmtId="0" fontId="5" fillId="2" borderId="1"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shrinkToFit="1"/>
      <protection locked="0" hidden="1"/>
    </xf>
    <xf numFmtId="0" fontId="5" fillId="2" borderId="0" xfId="0" applyFont="1" applyFill="1" applyBorder="1" applyAlignment="1" applyProtection="1">
      <alignment horizontal="left" vertical="center"/>
      <protection hidden="1"/>
    </xf>
    <xf numFmtId="38" fontId="5" fillId="2" borderId="0" xfId="1" applyFont="1" applyFill="1" applyBorder="1" applyAlignment="1" applyProtection="1">
      <alignment horizontal="right" vertical="center"/>
      <protection hidden="1"/>
    </xf>
    <xf numFmtId="38" fontId="3" fillId="2" borderId="0" xfId="1" applyFont="1" applyFill="1" applyBorder="1" applyAlignment="1" applyProtection="1">
      <alignment horizontal="right" vertical="center" indent="1" shrinkToFit="1"/>
      <protection hidden="1"/>
    </xf>
    <xf numFmtId="0" fontId="4" fillId="2" borderId="0" xfId="0" applyFont="1" applyFill="1" applyBorder="1" applyAlignment="1" applyProtection="1">
      <alignment vertical="top"/>
      <protection hidden="1"/>
    </xf>
    <xf numFmtId="0" fontId="29" fillId="3" borderId="28" xfId="0" applyFont="1" applyFill="1" applyBorder="1" applyAlignment="1" applyProtection="1">
      <alignment horizontal="center" vertical="center"/>
      <protection hidden="1"/>
    </xf>
    <xf numFmtId="0" fontId="29" fillId="3" borderId="14" xfId="0" applyFont="1" applyFill="1" applyBorder="1" applyAlignment="1" applyProtection="1">
      <alignment horizontal="center" vertical="center"/>
      <protection hidden="1"/>
    </xf>
    <xf numFmtId="0" fontId="29" fillId="3" borderId="15" xfId="0" applyFont="1" applyFill="1" applyBorder="1" applyAlignment="1" applyProtection="1">
      <alignment horizontal="center" vertical="center"/>
      <protection hidden="1"/>
    </xf>
    <xf numFmtId="0" fontId="26" fillId="0" borderId="49"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7" fillId="2" borderId="7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73" xfId="0" applyFont="1"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hidden="1"/>
    </xf>
    <xf numFmtId="0" fontId="4" fillId="3" borderId="10" xfId="0" applyFont="1" applyFill="1" applyBorder="1" applyAlignment="1" applyProtection="1">
      <alignment horizontal="center" shrinkToFit="1"/>
      <protection locked="0" hidden="1"/>
    </xf>
    <xf numFmtId="0" fontId="4" fillId="3" borderId="8" xfId="0" applyFont="1" applyFill="1" applyBorder="1" applyAlignment="1" applyProtection="1">
      <alignment horizontal="center" shrinkToFit="1"/>
      <protection locked="0" hidden="1"/>
    </xf>
    <xf numFmtId="0" fontId="4" fillId="3" borderId="11" xfId="0" applyFont="1" applyFill="1" applyBorder="1" applyAlignment="1" applyProtection="1">
      <alignment horizontal="center" shrinkToFit="1"/>
      <protection locked="0" hidden="1"/>
    </xf>
    <xf numFmtId="0" fontId="4" fillId="3" borderId="12" xfId="0" applyFont="1" applyFill="1" applyBorder="1" applyAlignment="1" applyProtection="1">
      <alignment horizontal="center" shrinkToFit="1"/>
      <protection locked="0" hidden="1"/>
    </xf>
    <xf numFmtId="0" fontId="4" fillId="2" borderId="1" xfId="0" applyFont="1" applyFill="1" applyBorder="1" applyAlignment="1" applyProtection="1">
      <alignment horizontal="center"/>
      <protection hidden="1"/>
    </xf>
    <xf numFmtId="0" fontId="4" fillId="3" borderId="13" xfId="0" applyFont="1" applyFill="1" applyBorder="1" applyAlignment="1" applyProtection="1">
      <alignment horizontal="left" vertical="center" shrinkToFit="1"/>
      <protection locked="0" hidden="1"/>
    </xf>
    <xf numFmtId="0" fontId="4" fillId="3" borderId="7" xfId="0" applyFont="1" applyFill="1" applyBorder="1" applyAlignment="1" applyProtection="1">
      <alignment horizontal="left" vertical="center" shrinkToFit="1"/>
      <protection locked="0" hidden="1"/>
    </xf>
    <xf numFmtId="0" fontId="4" fillId="3" borderId="0" xfId="0" applyFont="1" applyFill="1" applyBorder="1" applyAlignment="1" applyProtection="1">
      <alignment horizontal="left" vertical="center" shrinkToFit="1"/>
      <protection locked="0" hidden="1"/>
    </xf>
    <xf numFmtId="0" fontId="4" fillId="3" borderId="6" xfId="0" applyFont="1" applyFill="1" applyBorder="1" applyAlignment="1" applyProtection="1">
      <alignment horizontal="left" vertical="center" shrinkToFit="1"/>
      <protection locked="0" hidden="1"/>
    </xf>
    <xf numFmtId="0" fontId="5" fillId="2" borderId="13" xfId="0" applyFont="1" applyFill="1" applyBorder="1" applyAlignment="1" applyProtection="1">
      <alignment horizontal="center" vertical="center"/>
      <protection hidden="1"/>
    </xf>
    <xf numFmtId="0" fontId="5" fillId="2" borderId="61"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shrinkToFit="1"/>
      <protection locked="0" hidden="1"/>
    </xf>
    <xf numFmtId="0" fontId="4" fillId="3" borderId="9" xfId="0" applyFont="1" applyFill="1" applyBorder="1" applyAlignment="1" applyProtection="1">
      <alignment horizontal="center" vertical="center" shrinkToFit="1"/>
      <protection locked="0" hidden="1"/>
    </xf>
    <xf numFmtId="0" fontId="4" fillId="3" borderId="10"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left" vertical="center" shrinkToFit="1"/>
      <protection locked="0" hidden="1"/>
    </xf>
    <xf numFmtId="0" fontId="4" fillId="3" borderId="5" xfId="0" applyFont="1" applyFill="1" applyBorder="1" applyAlignment="1" applyProtection="1">
      <alignment horizontal="left" vertical="center" shrinkToFit="1"/>
      <protection locked="0" hidden="1"/>
    </xf>
    <xf numFmtId="0" fontId="4" fillId="3" borderId="11" xfId="0" applyFont="1" applyFill="1" applyBorder="1" applyAlignment="1" applyProtection="1">
      <alignment horizontal="left" vertical="center" shrinkToFit="1"/>
      <protection locked="0" hidden="1"/>
    </xf>
    <xf numFmtId="0" fontId="4" fillId="3" borderId="9" xfId="0" applyFont="1" applyFill="1" applyBorder="1" applyAlignment="1" applyProtection="1">
      <alignment horizontal="left" vertical="center" shrinkToFit="1"/>
      <protection locked="0" hidden="1"/>
    </xf>
    <xf numFmtId="0" fontId="5" fillId="2" borderId="62" xfId="0" applyFont="1" applyFill="1" applyBorder="1" applyAlignment="1" applyProtection="1">
      <alignment horizontal="center" vertical="center"/>
      <protection hidden="1"/>
    </xf>
    <xf numFmtId="0" fontId="5" fillId="2" borderId="63" xfId="0" applyFont="1" applyFill="1" applyBorder="1" applyAlignment="1" applyProtection="1">
      <alignment horizontal="center" vertical="center"/>
      <protection hidden="1"/>
    </xf>
    <xf numFmtId="0" fontId="5" fillId="2" borderId="64" xfId="0" applyFont="1" applyFill="1" applyBorder="1" applyAlignment="1" applyProtection="1">
      <alignment horizontal="center" vertical="center"/>
      <protection hidden="1"/>
    </xf>
    <xf numFmtId="0" fontId="5" fillId="2" borderId="65" xfId="0" applyFont="1" applyFill="1" applyBorder="1" applyAlignment="1" applyProtection="1">
      <alignment horizontal="center" vertical="center"/>
      <protection hidden="1"/>
    </xf>
    <xf numFmtId="0" fontId="5" fillId="2" borderId="66" xfId="0" applyFont="1" applyFill="1" applyBorder="1" applyAlignment="1" applyProtection="1">
      <alignment horizontal="center" vertical="center"/>
      <protection hidden="1"/>
    </xf>
    <xf numFmtId="0" fontId="5" fillId="2" borderId="67" xfId="0" applyFont="1" applyFill="1" applyBorder="1" applyAlignment="1" applyProtection="1">
      <alignment horizontal="center" vertical="center"/>
      <protection hidden="1"/>
    </xf>
    <xf numFmtId="38" fontId="3" fillId="3" borderId="30" xfId="1" applyFont="1" applyFill="1" applyBorder="1" applyAlignment="1" applyProtection="1">
      <alignment horizontal="right" vertical="center" indent="1" shrinkToFit="1"/>
      <protection locked="0" hidden="1"/>
    </xf>
    <xf numFmtId="38" fontId="3" fillId="3" borderId="31" xfId="1" applyFont="1" applyFill="1" applyBorder="1" applyAlignment="1" applyProtection="1">
      <alignment horizontal="right" vertical="center" indent="1" shrinkToFit="1"/>
      <protection locked="0" hidden="1"/>
    </xf>
    <xf numFmtId="38" fontId="3" fillId="3" borderId="56" xfId="1" applyFont="1" applyFill="1" applyBorder="1" applyAlignment="1" applyProtection="1">
      <alignment horizontal="right" vertical="center" indent="1" shrinkToFit="1"/>
      <protection locked="0" hidden="1"/>
    </xf>
    <xf numFmtId="38" fontId="3" fillId="3" borderId="44" xfId="1" applyFont="1" applyFill="1" applyBorder="1" applyAlignment="1" applyProtection="1">
      <alignment horizontal="right" vertical="center" indent="1" shrinkToFit="1"/>
      <protection locked="0" hidden="1"/>
    </xf>
    <xf numFmtId="38" fontId="3" fillId="3" borderId="45" xfId="1" applyFont="1" applyFill="1" applyBorder="1" applyAlignment="1" applyProtection="1">
      <alignment horizontal="right" vertical="center" indent="1" shrinkToFit="1"/>
      <protection locked="0" hidden="1"/>
    </xf>
    <xf numFmtId="38" fontId="3" fillId="3" borderId="55" xfId="1" applyFont="1" applyFill="1" applyBorder="1" applyAlignment="1" applyProtection="1">
      <alignment horizontal="right" vertical="center" indent="1" shrinkToFit="1"/>
      <protection locked="0" hidden="1"/>
    </xf>
    <xf numFmtId="0" fontId="5" fillId="2" borderId="60" xfId="0" applyFont="1" applyFill="1" applyBorder="1" applyAlignment="1" applyProtection="1">
      <alignment horizontal="center" vertical="center"/>
      <protection hidden="1"/>
    </xf>
    <xf numFmtId="0" fontId="5" fillId="2" borderId="1" xfId="0" applyFont="1" applyFill="1" applyBorder="1" applyAlignment="1" applyProtection="1">
      <alignment horizontal="distributed" vertical="center" justifyLastLine="1"/>
      <protection hidden="1"/>
    </xf>
    <xf numFmtId="38" fontId="5" fillId="2" borderId="1" xfId="1" applyFont="1" applyFill="1" applyBorder="1" applyAlignment="1" applyProtection="1">
      <alignment horizontal="right" shrinkToFit="1"/>
      <protection hidden="1"/>
    </xf>
    <xf numFmtId="38" fontId="3" fillId="3" borderId="57" xfId="1" applyFont="1" applyFill="1" applyBorder="1" applyAlignment="1" applyProtection="1">
      <alignment horizontal="right" vertical="center" indent="1" shrinkToFit="1"/>
      <protection locked="0" hidden="1"/>
    </xf>
    <xf numFmtId="38" fontId="3" fillId="3" borderId="5" xfId="1" applyFont="1" applyFill="1" applyBorder="1" applyAlignment="1" applyProtection="1">
      <alignment horizontal="right" vertical="center" indent="1" shrinkToFit="1"/>
      <protection locked="0" hidden="1"/>
    </xf>
    <xf numFmtId="38" fontId="3" fillId="3" borderId="39" xfId="1" applyFont="1" applyFill="1" applyBorder="1" applyAlignment="1" applyProtection="1">
      <alignment horizontal="right" vertical="center" indent="1" shrinkToFit="1"/>
      <protection locked="0" hidden="1"/>
    </xf>
    <xf numFmtId="38" fontId="3" fillId="3" borderId="58" xfId="1" applyFont="1" applyFill="1" applyBorder="1" applyAlignment="1" applyProtection="1">
      <alignment horizontal="right" vertical="center" indent="1" shrinkToFit="1"/>
      <protection locked="0" hidden="1"/>
    </xf>
    <xf numFmtId="38" fontId="3" fillId="3" borderId="46" xfId="1" applyFont="1" applyFill="1" applyBorder="1" applyAlignment="1" applyProtection="1">
      <alignment horizontal="right" vertical="center" indent="1" shrinkToFit="1"/>
      <protection locked="0" hidden="1"/>
    </xf>
    <xf numFmtId="38" fontId="3" fillId="3" borderId="1" xfId="1" applyFont="1" applyFill="1" applyBorder="1" applyAlignment="1" applyProtection="1">
      <alignment horizontal="right" vertical="center" indent="1" shrinkToFit="1"/>
      <protection locked="0" hidden="1"/>
    </xf>
    <xf numFmtId="0" fontId="6" fillId="2" borderId="10" xfId="0" applyFont="1" applyFill="1" applyBorder="1" applyAlignment="1" applyProtection="1">
      <alignment horizontal="distributed" vertical="center" justifyLastLine="1"/>
      <protection hidden="1"/>
    </xf>
    <xf numFmtId="0" fontId="6" fillId="2" borderId="5" xfId="0" applyFont="1" applyFill="1" applyBorder="1" applyAlignment="1" applyProtection="1">
      <alignment horizontal="distributed" vertical="center" justifyLastLine="1"/>
      <protection hidden="1"/>
    </xf>
    <xf numFmtId="0" fontId="6" fillId="2" borderId="8" xfId="0" applyFont="1" applyFill="1" applyBorder="1" applyAlignment="1" applyProtection="1">
      <alignment horizontal="distributed" vertical="center" justifyLastLine="1"/>
      <protection hidden="1"/>
    </xf>
    <xf numFmtId="0" fontId="6" fillId="2" borderId="11" xfId="0" applyFont="1" applyFill="1" applyBorder="1" applyAlignment="1" applyProtection="1">
      <alignment horizontal="distributed" vertical="center" justifyLastLine="1"/>
      <protection hidden="1"/>
    </xf>
    <xf numFmtId="0" fontId="6" fillId="2" borderId="9" xfId="0" applyFont="1" applyFill="1" applyBorder="1" applyAlignment="1" applyProtection="1">
      <alignment horizontal="distributed" vertical="center" justifyLastLine="1"/>
      <protection hidden="1"/>
    </xf>
    <xf numFmtId="0" fontId="6" fillId="2" borderId="12" xfId="0" applyFont="1" applyFill="1" applyBorder="1" applyAlignment="1" applyProtection="1">
      <alignment horizontal="distributed" vertical="center" justifyLastLine="1"/>
      <protection hidden="1"/>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1" xfId="0" applyFont="1" applyFill="1" applyBorder="1" applyAlignment="1" applyProtection="1">
      <alignment horizontal="distributed" vertical="center" justifyLastLine="1"/>
      <protection hidden="1"/>
    </xf>
    <xf numFmtId="0" fontId="6" fillId="2" borderId="1" xfId="0" applyFont="1" applyFill="1" applyBorder="1" applyAlignment="1" applyProtection="1">
      <alignment horizontal="center" vertical="center"/>
      <protection hidden="1"/>
    </xf>
    <xf numFmtId="0" fontId="6" fillId="2" borderId="1" xfId="0" applyFont="1" applyFill="1" applyBorder="1" applyAlignment="1" applyProtection="1">
      <alignment horizontal="left" vertical="center" wrapText="1" justifyLastLine="1"/>
      <protection hidden="1"/>
    </xf>
    <xf numFmtId="0" fontId="18" fillId="2" borderId="51" xfId="0" applyFont="1" applyFill="1" applyBorder="1" applyAlignment="1" applyProtection="1">
      <alignment horizontal="center" vertical="center" wrapText="1" justifyLastLine="1"/>
      <protection hidden="1"/>
    </xf>
    <xf numFmtId="0" fontId="18" fillId="2" borderId="52" xfId="0" applyFont="1" applyFill="1" applyBorder="1" applyAlignment="1" applyProtection="1">
      <alignment horizontal="center" vertical="center" wrapText="1" justifyLastLine="1"/>
      <protection hidden="1"/>
    </xf>
    <xf numFmtId="0" fontId="18" fillId="2" borderId="53" xfId="0" applyFont="1" applyFill="1" applyBorder="1" applyAlignment="1" applyProtection="1">
      <alignment horizontal="center" vertical="center" wrapText="1" justifyLastLine="1"/>
      <protection hidden="1"/>
    </xf>
    <xf numFmtId="0" fontId="18" fillId="2" borderId="48" xfId="0" applyFont="1" applyFill="1" applyBorder="1" applyAlignment="1" applyProtection="1">
      <alignment horizontal="center" vertical="center" wrapText="1" justifyLastLine="1"/>
      <protection hidden="1"/>
    </xf>
    <xf numFmtId="0" fontId="18" fillId="2" borderId="49" xfId="0" applyFont="1" applyFill="1" applyBorder="1" applyAlignment="1" applyProtection="1">
      <alignment horizontal="center" vertical="center" wrapText="1" justifyLastLine="1"/>
      <protection hidden="1"/>
    </xf>
    <xf numFmtId="0" fontId="18" fillId="2" borderId="50" xfId="0" applyFont="1" applyFill="1" applyBorder="1" applyAlignment="1" applyProtection="1">
      <alignment horizontal="center" vertical="center" wrapText="1" justifyLastLine="1"/>
      <protection hidden="1"/>
    </xf>
    <xf numFmtId="0" fontId="5" fillId="2" borderId="47"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hidden="1"/>
    </xf>
    <xf numFmtId="38" fontId="3" fillId="2" borderId="30" xfId="1" applyFont="1" applyFill="1" applyBorder="1" applyAlignment="1" applyProtection="1">
      <alignment horizontal="right" vertical="center" indent="1" shrinkToFit="1"/>
      <protection hidden="1"/>
    </xf>
    <xf numFmtId="38" fontId="3" fillId="2" borderId="31" xfId="1" applyFont="1" applyFill="1" applyBorder="1" applyAlignment="1" applyProtection="1">
      <alignment horizontal="right" vertical="center" indent="1" shrinkToFit="1"/>
      <protection hidden="1"/>
    </xf>
    <xf numFmtId="38" fontId="3" fillId="2" borderId="32" xfId="1" applyFont="1" applyFill="1" applyBorder="1" applyAlignment="1" applyProtection="1">
      <alignment horizontal="right" vertical="center" indent="1" shrinkToFit="1"/>
      <protection hidden="1"/>
    </xf>
    <xf numFmtId="38" fontId="3" fillId="2" borderId="44" xfId="1" applyFont="1" applyFill="1" applyBorder="1" applyAlignment="1" applyProtection="1">
      <alignment horizontal="right" vertical="center" indent="1" shrinkToFit="1"/>
      <protection hidden="1"/>
    </xf>
    <xf numFmtId="38" fontId="3" fillId="2" borderId="45" xfId="1" applyFont="1" applyFill="1" applyBorder="1" applyAlignment="1" applyProtection="1">
      <alignment horizontal="right" vertical="center" indent="1" shrinkToFit="1"/>
      <protection hidden="1"/>
    </xf>
    <xf numFmtId="38" fontId="3" fillId="2" borderId="46" xfId="1" applyFont="1" applyFill="1" applyBorder="1" applyAlignment="1" applyProtection="1">
      <alignment horizontal="right" vertical="center" indent="1" shrinkToFit="1"/>
      <protection hidden="1"/>
    </xf>
    <xf numFmtId="38" fontId="3" fillId="3" borderId="10" xfId="1" applyFont="1" applyFill="1" applyBorder="1" applyAlignment="1" applyProtection="1">
      <alignment horizontal="right" vertical="center" indent="1" shrinkToFit="1"/>
      <protection locked="0" hidden="1"/>
    </xf>
    <xf numFmtId="38" fontId="3" fillId="3" borderId="8" xfId="1" applyFont="1" applyFill="1" applyBorder="1" applyAlignment="1" applyProtection="1">
      <alignment horizontal="right" vertical="center" indent="1" shrinkToFit="1"/>
      <protection locked="0" hidden="1"/>
    </xf>
    <xf numFmtId="38" fontId="3" fillId="3" borderId="11" xfId="1" applyFont="1" applyFill="1" applyBorder="1" applyAlignment="1" applyProtection="1">
      <alignment horizontal="right" vertical="center" indent="1" shrinkToFit="1"/>
      <protection locked="0" hidden="1"/>
    </xf>
    <xf numFmtId="38" fontId="3" fillId="3" borderId="9" xfId="1" applyFont="1" applyFill="1" applyBorder="1" applyAlignment="1" applyProtection="1">
      <alignment horizontal="right" vertical="center" indent="1" shrinkToFit="1"/>
      <protection locked="0" hidden="1"/>
    </xf>
    <xf numFmtId="38" fontId="3" fillId="3" borderId="12" xfId="1" applyFont="1" applyFill="1" applyBorder="1" applyAlignment="1" applyProtection="1">
      <alignment horizontal="right" vertical="center" indent="1" shrinkToFit="1"/>
      <protection locked="0" hidden="1"/>
    </xf>
    <xf numFmtId="38" fontId="3" fillId="3" borderId="2" xfId="1" applyFont="1" applyFill="1" applyBorder="1" applyAlignment="1" applyProtection="1">
      <alignment horizontal="right" vertical="center" indent="1" shrinkToFit="1"/>
      <protection locked="0" hidden="1"/>
    </xf>
    <xf numFmtId="38" fontId="3" fillId="3" borderId="3" xfId="1" applyFont="1" applyFill="1" applyBorder="1" applyAlignment="1" applyProtection="1">
      <alignment horizontal="right" vertical="center" indent="1" shrinkToFit="1"/>
      <protection locked="0" hidden="1"/>
    </xf>
    <xf numFmtId="38" fontId="3" fillId="3" borderId="4" xfId="1" applyFont="1" applyFill="1" applyBorder="1" applyAlignment="1" applyProtection="1">
      <alignment horizontal="right" vertical="center" indent="1" shrinkToFit="1"/>
      <protection locked="0" hidden="1"/>
    </xf>
    <xf numFmtId="0" fontId="6" fillId="3" borderId="2" xfId="0" applyFont="1" applyFill="1" applyBorder="1" applyAlignment="1" applyProtection="1">
      <alignment horizontal="center" vertical="center" shrinkToFit="1"/>
      <protection locked="0" hidden="1"/>
    </xf>
    <xf numFmtId="0" fontId="6" fillId="3" borderId="3" xfId="0" applyFont="1" applyFill="1" applyBorder="1" applyAlignment="1" applyProtection="1">
      <alignment horizontal="center" vertical="center" shrinkToFit="1"/>
      <protection locked="0" hidden="1"/>
    </xf>
    <xf numFmtId="0" fontId="6" fillId="3" borderId="4" xfId="0" applyFont="1" applyFill="1" applyBorder="1" applyAlignment="1" applyProtection="1">
      <alignment horizontal="center" vertical="center" shrinkToFit="1"/>
      <protection locked="0" hidden="1"/>
    </xf>
    <xf numFmtId="0" fontId="6" fillId="2" borderId="16" xfId="0" applyFont="1" applyFill="1" applyBorder="1" applyAlignment="1" applyProtection="1">
      <alignment horizontal="center" vertical="distributed" textRotation="255" justifyLastLine="1" shrinkToFit="1"/>
      <protection hidden="1"/>
    </xf>
    <xf numFmtId="0" fontId="6" fillId="2" borderId="1" xfId="0" applyFont="1" applyFill="1" applyBorder="1" applyAlignment="1" applyProtection="1">
      <alignment horizontal="center" vertical="distributed" textRotation="255" justifyLastLine="1" shrinkToFit="1"/>
      <protection hidden="1"/>
    </xf>
    <xf numFmtId="0" fontId="6" fillId="2" borderId="12" xfId="0" applyFont="1" applyFill="1" applyBorder="1" applyAlignment="1" applyProtection="1">
      <alignment horizontal="center" vertical="distributed" textRotation="255" justifyLastLine="1"/>
      <protection hidden="1"/>
    </xf>
    <xf numFmtId="0" fontId="6" fillId="2" borderId="4" xfId="0" applyFont="1" applyFill="1" applyBorder="1" applyAlignment="1" applyProtection="1">
      <alignment horizontal="center" vertical="distributed" textRotation="255" justifyLastLine="1"/>
      <protection hidden="1"/>
    </xf>
    <xf numFmtId="0" fontId="6" fillId="2" borderId="8" xfId="0" applyFont="1" applyFill="1" applyBorder="1" applyAlignment="1" applyProtection="1">
      <alignment horizontal="center" vertical="distributed" textRotation="255" justifyLastLine="1"/>
      <protection hidden="1"/>
    </xf>
    <xf numFmtId="0" fontId="6" fillId="2" borderId="25" xfId="0" applyFont="1" applyFill="1" applyBorder="1" applyAlignment="1" applyProtection="1">
      <alignment horizontal="center" vertical="distributed" textRotation="255" justifyLastLine="1"/>
      <protection hidden="1"/>
    </xf>
    <xf numFmtId="0" fontId="22" fillId="2" borderId="10" xfId="0" applyFont="1" applyFill="1" applyBorder="1" applyAlignment="1" applyProtection="1">
      <alignment horizontal="center" vertical="center" wrapText="1" justifyLastLine="1"/>
      <protection hidden="1"/>
    </xf>
    <xf numFmtId="0" fontId="22" fillId="2" borderId="5" xfId="0" applyFont="1" applyFill="1" applyBorder="1" applyAlignment="1" applyProtection="1">
      <alignment horizontal="center" vertical="center" wrapText="1" justifyLastLine="1"/>
      <protection hidden="1"/>
    </xf>
    <xf numFmtId="0" fontId="22" fillId="2" borderId="8" xfId="0" applyFont="1" applyFill="1" applyBorder="1" applyAlignment="1" applyProtection="1">
      <alignment horizontal="center" vertical="center" wrapText="1" justifyLastLine="1"/>
      <protection hidden="1"/>
    </xf>
    <xf numFmtId="0" fontId="22" fillId="2" borderId="11" xfId="0" applyFont="1" applyFill="1" applyBorder="1" applyAlignment="1" applyProtection="1">
      <alignment horizontal="center" vertical="center" wrapText="1" justifyLastLine="1"/>
      <protection hidden="1"/>
    </xf>
    <xf numFmtId="0" fontId="22" fillId="2" borderId="9" xfId="0" applyFont="1" applyFill="1" applyBorder="1" applyAlignment="1" applyProtection="1">
      <alignment horizontal="center" vertical="center" wrapText="1" justifyLastLine="1"/>
      <protection hidden="1"/>
    </xf>
    <xf numFmtId="0" fontId="22" fillId="2" borderId="12" xfId="0" applyFont="1" applyFill="1" applyBorder="1" applyAlignment="1" applyProtection="1">
      <alignment horizontal="center" vertical="center" wrapText="1" justifyLastLine="1"/>
      <protection hidden="1"/>
    </xf>
    <xf numFmtId="38" fontId="3" fillId="3" borderId="7" xfId="1" applyFont="1" applyFill="1" applyBorder="1" applyAlignment="1" applyProtection="1">
      <alignment horizontal="right" vertical="center" indent="1" shrinkToFit="1"/>
      <protection locked="0" hidden="1"/>
    </xf>
    <xf numFmtId="38" fontId="3" fillId="3" borderId="0" xfId="1" applyFont="1" applyFill="1" applyBorder="1" applyAlignment="1" applyProtection="1">
      <alignment horizontal="right" vertical="center" indent="1" shrinkToFit="1"/>
      <protection locked="0" hidden="1"/>
    </xf>
    <xf numFmtId="38" fontId="3" fillId="3" borderId="6" xfId="1" applyFont="1" applyFill="1" applyBorder="1" applyAlignment="1" applyProtection="1">
      <alignment horizontal="right" vertical="center" indent="1" shrinkToFit="1"/>
      <protection locked="0" hidden="1"/>
    </xf>
    <xf numFmtId="38" fontId="3" fillId="2" borderId="60" xfId="1" applyFont="1" applyFill="1" applyBorder="1" applyAlignment="1" applyProtection="1">
      <alignment horizontal="right" vertical="center" indent="1" shrinkToFit="1"/>
      <protection hidden="1"/>
    </xf>
    <xf numFmtId="38" fontId="3" fillId="2" borderId="68" xfId="1" applyFont="1" applyFill="1" applyBorder="1" applyAlignment="1" applyProtection="1">
      <alignment horizontal="right" vertical="center" indent="1" shrinkToFit="1"/>
      <protection hidden="1"/>
    </xf>
    <xf numFmtId="38" fontId="3" fillId="2" borderId="61" xfId="1" applyFont="1" applyFill="1" applyBorder="1" applyAlignment="1" applyProtection="1">
      <alignment horizontal="right" vertical="center" indent="1" shrinkToFit="1"/>
      <protection hidden="1"/>
    </xf>
    <xf numFmtId="38" fontId="3" fillId="2" borderId="69" xfId="1" applyFont="1" applyFill="1" applyBorder="1" applyAlignment="1" applyProtection="1">
      <alignment horizontal="right" vertical="center" indent="1" shrinkToFit="1"/>
      <protection hidden="1"/>
    </xf>
    <xf numFmtId="0" fontId="6" fillId="2" borderId="1" xfId="0" applyFont="1" applyFill="1" applyBorder="1" applyAlignment="1" applyProtection="1">
      <alignment horizontal="center" vertical="center" justifyLastLine="1"/>
      <protection hidden="1"/>
    </xf>
    <xf numFmtId="0" fontId="19" fillId="2" borderId="13" xfId="0" applyFont="1" applyFill="1" applyBorder="1" applyAlignment="1" applyProtection="1">
      <alignment horizontal="center" vertical="center" wrapText="1" justifyLastLine="1"/>
      <protection hidden="1"/>
    </xf>
    <xf numFmtId="0" fontId="19" fillId="2" borderId="10" xfId="0" applyFont="1" applyFill="1" applyBorder="1" applyAlignment="1" applyProtection="1">
      <alignment horizontal="center" vertical="center" wrapText="1" justifyLastLine="1"/>
      <protection hidden="1"/>
    </xf>
    <xf numFmtId="0" fontId="19" fillId="2" borderId="16" xfId="0" applyFont="1" applyFill="1" applyBorder="1" applyAlignment="1" applyProtection="1">
      <alignment horizontal="center" vertical="center" wrapText="1" justifyLastLine="1"/>
      <protection hidden="1"/>
    </xf>
    <xf numFmtId="0" fontId="19" fillId="2" borderId="11" xfId="0" applyFont="1" applyFill="1" applyBorder="1" applyAlignment="1" applyProtection="1">
      <alignment horizontal="center" vertical="center" wrapText="1" justifyLastLine="1"/>
      <protection hidden="1"/>
    </xf>
    <xf numFmtId="0" fontId="6" fillId="2" borderId="10" xfId="0" applyFont="1" applyFill="1" applyBorder="1" applyAlignment="1" applyProtection="1">
      <alignment horizontal="center" vertical="center" wrapText="1" justifyLastLine="1"/>
      <protection hidden="1"/>
    </xf>
    <xf numFmtId="0" fontId="6" fillId="2" borderId="5" xfId="0" applyFont="1" applyFill="1" applyBorder="1" applyAlignment="1" applyProtection="1">
      <alignment horizontal="center" vertical="center" wrapText="1" justifyLastLine="1"/>
      <protection hidden="1"/>
    </xf>
    <xf numFmtId="0" fontId="6" fillId="2" borderId="39" xfId="0" applyFont="1" applyFill="1" applyBorder="1" applyAlignment="1" applyProtection="1">
      <alignment horizontal="center" vertical="center" wrapText="1" justifyLastLine="1"/>
      <protection hidden="1"/>
    </xf>
    <xf numFmtId="0" fontId="6" fillId="2" borderId="48" xfId="0" applyFont="1" applyFill="1" applyBorder="1" applyAlignment="1" applyProtection="1">
      <alignment horizontal="center" vertical="center" wrapText="1" justifyLastLine="1"/>
      <protection hidden="1"/>
    </xf>
    <xf numFmtId="0" fontId="6" fillId="2" borderId="49" xfId="0" applyFont="1" applyFill="1" applyBorder="1" applyAlignment="1" applyProtection="1">
      <alignment horizontal="center" vertical="center" wrapText="1" justifyLastLine="1"/>
      <protection hidden="1"/>
    </xf>
    <xf numFmtId="0" fontId="6" fillId="2" borderId="50" xfId="0" applyFont="1" applyFill="1" applyBorder="1" applyAlignment="1" applyProtection="1">
      <alignment horizontal="center" vertical="center" wrapText="1" justifyLastLine="1"/>
      <protection hidden="1"/>
    </xf>
    <xf numFmtId="0" fontId="8" fillId="2" borderId="10" xfId="0" applyFont="1" applyFill="1" applyBorder="1" applyAlignment="1" applyProtection="1">
      <alignment horizontal="center" vertical="center" wrapText="1" justifyLastLine="1"/>
      <protection hidden="1"/>
    </xf>
    <xf numFmtId="0" fontId="8" fillId="2" borderId="8" xfId="0" applyFont="1" applyFill="1" applyBorder="1" applyAlignment="1" applyProtection="1">
      <alignment horizontal="center" vertical="center" wrapText="1" justifyLastLine="1"/>
      <protection hidden="1"/>
    </xf>
    <xf numFmtId="0" fontId="8" fillId="2" borderId="11" xfId="0" applyFont="1" applyFill="1" applyBorder="1" applyAlignment="1" applyProtection="1">
      <alignment horizontal="center" vertical="center" wrapText="1" justifyLastLine="1"/>
      <protection hidden="1"/>
    </xf>
    <xf numFmtId="0" fontId="8" fillId="2" borderId="12" xfId="0" applyFont="1" applyFill="1" applyBorder="1" applyAlignment="1" applyProtection="1">
      <alignment horizontal="center" vertical="center" wrapText="1" justifyLastLine="1"/>
      <protection hidden="1"/>
    </xf>
    <xf numFmtId="0" fontId="6" fillId="2" borderId="2" xfId="0" applyFont="1" applyFill="1" applyBorder="1" applyAlignment="1" applyProtection="1">
      <alignment horizontal="distributed" vertical="center" justifyLastLine="1"/>
      <protection hidden="1"/>
    </xf>
    <xf numFmtId="0" fontId="6" fillId="2" borderId="3" xfId="0" applyFont="1" applyFill="1" applyBorder="1" applyAlignment="1" applyProtection="1">
      <alignment horizontal="distributed" vertical="center" justifyLastLine="1"/>
      <protection hidden="1"/>
    </xf>
    <xf numFmtId="0" fontId="6" fillId="2" borderId="4" xfId="0" applyFont="1" applyFill="1" applyBorder="1" applyAlignment="1" applyProtection="1">
      <alignment horizontal="distributed" vertical="center" justifyLastLine="1"/>
      <protection hidden="1"/>
    </xf>
    <xf numFmtId="0" fontId="6" fillId="3" borderId="10" xfId="0" applyFont="1" applyFill="1" applyBorder="1" applyAlignment="1" applyProtection="1">
      <alignment horizontal="center" vertical="center" shrinkToFit="1"/>
      <protection locked="0" hidden="1"/>
    </xf>
    <xf numFmtId="0" fontId="6" fillId="3" borderId="5" xfId="0" applyFont="1" applyFill="1" applyBorder="1" applyAlignment="1" applyProtection="1">
      <alignment horizontal="center" vertical="center" shrinkToFit="1"/>
      <protection locked="0" hidden="1"/>
    </xf>
    <xf numFmtId="0" fontId="6" fillId="3" borderId="8" xfId="0" applyFont="1" applyFill="1" applyBorder="1" applyAlignment="1" applyProtection="1">
      <alignment horizontal="center" vertical="center" shrinkToFit="1"/>
      <protection locked="0" hidden="1"/>
    </xf>
    <xf numFmtId="0" fontId="6" fillId="3" borderId="11" xfId="0" applyFont="1" applyFill="1" applyBorder="1" applyAlignment="1" applyProtection="1">
      <alignment horizontal="center" vertical="center" shrinkToFit="1"/>
      <protection locked="0" hidden="1"/>
    </xf>
    <xf numFmtId="0" fontId="6" fillId="3" borderId="9" xfId="0" applyFont="1" applyFill="1" applyBorder="1" applyAlignment="1" applyProtection="1">
      <alignment horizontal="center" vertical="center" shrinkToFit="1"/>
      <protection locked="0" hidden="1"/>
    </xf>
    <xf numFmtId="0" fontId="6" fillId="3" borderId="12" xfId="0" applyFont="1" applyFill="1" applyBorder="1" applyAlignment="1" applyProtection="1">
      <alignment horizontal="center" vertical="center" shrinkToFit="1"/>
      <protection locked="0" hidden="1"/>
    </xf>
    <xf numFmtId="0" fontId="5" fillId="2" borderId="16" xfId="0" applyFont="1" applyFill="1" applyBorder="1" applyAlignment="1" applyProtection="1">
      <alignment horizontal="center" vertical="center"/>
      <protection hidden="1"/>
    </xf>
    <xf numFmtId="0" fontId="4" fillId="3" borderId="8" xfId="0" applyFont="1" applyFill="1" applyBorder="1" applyAlignment="1" applyProtection="1">
      <alignment horizontal="left" vertical="center" shrinkToFit="1"/>
      <protection locked="0" hidden="1"/>
    </xf>
    <xf numFmtId="0" fontId="4" fillId="3" borderId="12" xfId="0" applyFont="1" applyFill="1" applyBorder="1" applyAlignment="1" applyProtection="1">
      <alignment horizontal="left" vertical="center" shrinkToFit="1"/>
      <protection locked="0" hidden="1"/>
    </xf>
    <xf numFmtId="0" fontId="5" fillId="2" borderId="0" xfId="0" applyFont="1" applyFill="1" applyBorder="1" applyAlignment="1" applyProtection="1">
      <alignment horizontal="center" vertical="center" justifyLastLine="1"/>
      <protection hidden="1"/>
    </xf>
    <xf numFmtId="0" fontId="5" fillId="2" borderId="6" xfId="0" applyFont="1" applyFill="1" applyBorder="1" applyAlignment="1" applyProtection="1">
      <alignment horizontal="center" vertical="center" justifyLastLine="1"/>
      <protection hidden="1"/>
    </xf>
    <xf numFmtId="0" fontId="5" fillId="2" borderId="9" xfId="0" applyFont="1" applyFill="1" applyBorder="1" applyAlignment="1" applyProtection="1">
      <alignment horizontal="center" vertical="center" justifyLastLine="1"/>
      <protection hidden="1"/>
    </xf>
    <xf numFmtId="0" fontId="5" fillId="2" borderId="12" xfId="0" applyFont="1" applyFill="1" applyBorder="1" applyAlignment="1" applyProtection="1">
      <alignment horizontal="center" vertical="center" justifyLastLine="1"/>
      <protection hidden="1"/>
    </xf>
    <xf numFmtId="0" fontId="5" fillId="2" borderId="5"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5" fillId="2" borderId="7" xfId="0" applyFont="1" applyFill="1" applyBorder="1" applyAlignment="1" applyProtection="1">
      <alignment horizontal="center" vertical="center" wrapText="1" justifyLastLine="1"/>
      <protection hidden="1"/>
    </xf>
    <xf numFmtId="0" fontId="5" fillId="2" borderId="0" xfId="0" applyFont="1" applyFill="1" applyBorder="1" applyAlignment="1" applyProtection="1">
      <alignment horizontal="center" vertical="center" wrapText="1" justifyLastLine="1"/>
      <protection hidden="1"/>
    </xf>
    <xf numFmtId="0" fontId="5" fillId="2" borderId="6" xfId="0" applyFont="1" applyFill="1" applyBorder="1" applyAlignment="1" applyProtection="1">
      <alignment horizontal="center" vertical="center" wrapText="1" justifyLastLine="1"/>
      <protection hidden="1"/>
    </xf>
    <xf numFmtId="0" fontId="5" fillId="2" borderId="11" xfId="0" applyFont="1" applyFill="1" applyBorder="1" applyAlignment="1" applyProtection="1">
      <alignment horizontal="center" vertical="center" wrapText="1" justifyLastLine="1"/>
      <protection hidden="1"/>
    </xf>
    <xf numFmtId="0" fontId="5" fillId="2" borderId="9" xfId="0" applyFont="1" applyFill="1" applyBorder="1" applyAlignment="1" applyProtection="1">
      <alignment horizontal="center" vertical="center" wrapText="1" justifyLastLine="1"/>
      <protection hidden="1"/>
    </xf>
    <xf numFmtId="0" fontId="5" fillId="2" borderId="12" xfId="0" applyFont="1" applyFill="1" applyBorder="1" applyAlignment="1" applyProtection="1">
      <alignment horizontal="center" vertical="center" wrapText="1" justifyLastLine="1"/>
      <protection hidden="1"/>
    </xf>
    <xf numFmtId="0" fontId="5" fillId="2" borderId="10" xfId="0" applyFont="1" applyFill="1" applyBorder="1" applyAlignment="1" applyProtection="1">
      <alignment horizontal="center" vertical="center" wrapText="1" justifyLastLine="1"/>
      <protection hidden="1"/>
    </xf>
    <xf numFmtId="0" fontId="5" fillId="2" borderId="5" xfId="0" applyFont="1" applyFill="1" applyBorder="1" applyAlignment="1" applyProtection="1">
      <alignment horizontal="center" vertical="center" wrapText="1" justifyLastLine="1"/>
      <protection hidden="1"/>
    </xf>
    <xf numFmtId="0" fontId="5" fillId="2" borderId="8" xfId="0" applyFont="1" applyFill="1" applyBorder="1" applyAlignment="1" applyProtection="1">
      <alignment horizontal="center" vertical="center" wrapText="1" justifyLastLine="1"/>
      <protection hidden="1"/>
    </xf>
    <xf numFmtId="0" fontId="4" fillId="3" borderId="7" xfId="0" applyFont="1" applyFill="1" applyBorder="1" applyAlignment="1" applyProtection="1">
      <alignment horizontal="left" vertical="center" wrapText="1" shrinkToFit="1"/>
      <protection locked="0" hidden="1"/>
    </xf>
    <xf numFmtId="0" fontId="4" fillId="3" borderId="0" xfId="0" applyFont="1" applyFill="1" applyBorder="1" applyAlignment="1" applyProtection="1">
      <alignment horizontal="left" vertical="center" wrapText="1" shrinkToFit="1"/>
      <protection locked="0" hidden="1"/>
    </xf>
    <xf numFmtId="0" fontId="4" fillId="3" borderId="6" xfId="0" applyFont="1" applyFill="1" applyBorder="1" applyAlignment="1" applyProtection="1">
      <alignment horizontal="left" vertical="center" wrapText="1" shrinkToFit="1"/>
      <protection locked="0" hidden="1"/>
    </xf>
    <xf numFmtId="0" fontId="4" fillId="3" borderId="11" xfId="0" applyFont="1" applyFill="1" applyBorder="1" applyAlignment="1" applyProtection="1">
      <alignment horizontal="left" vertical="center" wrapText="1" shrinkToFit="1"/>
      <protection locked="0" hidden="1"/>
    </xf>
    <xf numFmtId="0" fontId="4" fillId="3" borderId="9" xfId="0" applyFont="1" applyFill="1" applyBorder="1" applyAlignment="1" applyProtection="1">
      <alignment horizontal="left" vertical="center" wrapText="1" shrinkToFit="1"/>
      <protection locked="0" hidden="1"/>
    </xf>
    <xf numFmtId="0" fontId="4" fillId="3" borderId="12" xfId="0" applyFont="1" applyFill="1" applyBorder="1" applyAlignment="1" applyProtection="1">
      <alignment horizontal="left" vertical="center" wrapText="1" shrinkToFit="1"/>
      <protection locked="0" hidden="1"/>
    </xf>
    <xf numFmtId="0" fontId="5"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protection hidden="1"/>
    </xf>
    <xf numFmtId="0" fontId="4" fillId="2" borderId="0" xfId="0" applyFont="1" applyFill="1" applyAlignment="1" applyProtection="1">
      <alignment horizontal="left"/>
      <protection hidden="1"/>
    </xf>
    <xf numFmtId="0" fontId="4" fillId="2" borderId="9" xfId="0" applyFont="1" applyFill="1" applyBorder="1" applyAlignment="1" applyProtection="1">
      <alignment horizontal="left"/>
      <protection hidden="1"/>
    </xf>
    <xf numFmtId="0" fontId="5" fillId="3" borderId="1" xfId="0" applyFont="1" applyFill="1" applyBorder="1" applyAlignment="1" applyProtection="1">
      <alignment horizontal="left" vertical="center" shrinkToFit="1"/>
      <protection locked="0" hidden="1"/>
    </xf>
    <xf numFmtId="0" fontId="5" fillId="3" borderId="1" xfId="0" applyFont="1" applyFill="1" applyBorder="1" applyAlignment="1" applyProtection="1">
      <alignment horizontal="center" shrinkToFit="1"/>
      <protection locked="0" hidden="1"/>
    </xf>
    <xf numFmtId="38" fontId="5" fillId="3" borderId="1" xfId="1" applyFont="1" applyFill="1" applyBorder="1" applyAlignment="1" applyProtection="1">
      <alignment horizontal="right" vertical="center" shrinkToFit="1"/>
      <protection locked="0" hidden="1"/>
    </xf>
    <xf numFmtId="38" fontId="5" fillId="3" borderId="1" xfId="1" applyFont="1" applyFill="1" applyBorder="1" applyAlignment="1" applyProtection="1">
      <alignment horizontal="right" shrinkToFit="1"/>
      <protection locked="0" hidden="1"/>
    </xf>
    <xf numFmtId="176" fontId="4" fillId="2" borderId="1" xfId="0" applyNumberFormat="1" applyFont="1" applyFill="1" applyBorder="1" applyAlignment="1" applyProtection="1">
      <alignment horizontal="center" shrinkToFit="1"/>
      <protection hidden="1"/>
    </xf>
    <xf numFmtId="0" fontId="4" fillId="2" borderId="13" xfId="0" applyFont="1" applyFill="1" applyBorder="1" applyAlignment="1" applyProtection="1">
      <alignment horizontal="center" vertical="center" shrinkToFit="1"/>
      <protection hidden="1"/>
    </xf>
    <xf numFmtId="0" fontId="4" fillId="2" borderId="16" xfId="0" applyFont="1" applyFill="1" applyBorder="1" applyAlignment="1" applyProtection="1">
      <alignment horizontal="center" vertical="center" shrinkToFit="1"/>
      <protection hidden="1"/>
    </xf>
    <xf numFmtId="57"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shrinkToFit="1"/>
      <protection hidden="1"/>
    </xf>
    <xf numFmtId="0" fontId="5" fillId="0" borderId="0" xfId="0" applyNumberFormat="1" applyFont="1" applyAlignment="1" applyProtection="1">
      <alignment horizontal="center" vertical="center" shrinkToFit="1"/>
      <protection hidden="1"/>
    </xf>
    <xf numFmtId="0" fontId="4" fillId="3" borderId="10" xfId="0" applyFont="1" applyFill="1" applyBorder="1" applyAlignment="1" applyProtection="1">
      <alignment horizontal="left" shrinkToFit="1"/>
      <protection locked="0" hidden="1"/>
    </xf>
    <xf numFmtId="0" fontId="4" fillId="3" borderId="5" xfId="0" applyFont="1" applyFill="1" applyBorder="1" applyAlignment="1" applyProtection="1">
      <alignment horizontal="left" shrinkToFit="1"/>
      <protection locked="0" hidden="1"/>
    </xf>
    <xf numFmtId="0" fontId="4" fillId="3" borderId="8" xfId="0" applyFont="1" applyFill="1" applyBorder="1" applyAlignment="1" applyProtection="1">
      <alignment horizontal="left" shrinkToFit="1"/>
      <protection locked="0" hidden="1"/>
    </xf>
    <xf numFmtId="0" fontId="4" fillId="3" borderId="11" xfId="0" applyFont="1" applyFill="1" applyBorder="1" applyAlignment="1" applyProtection="1">
      <alignment horizontal="left" shrinkToFit="1"/>
      <protection locked="0" hidden="1"/>
    </xf>
    <xf numFmtId="0" fontId="4" fillId="3" borderId="9" xfId="0" applyFont="1" applyFill="1" applyBorder="1" applyAlignment="1" applyProtection="1">
      <alignment horizontal="left" shrinkToFit="1"/>
      <protection locked="0" hidden="1"/>
    </xf>
    <xf numFmtId="0" fontId="4" fillId="3" borderId="12" xfId="0" applyFont="1" applyFill="1" applyBorder="1" applyAlignment="1" applyProtection="1">
      <alignment horizontal="left" shrinkToFit="1"/>
      <protection locked="0" hidden="1"/>
    </xf>
    <xf numFmtId="0" fontId="4" fillId="3" borderId="26" xfId="0" applyFont="1" applyFill="1" applyBorder="1" applyAlignment="1" applyProtection="1">
      <alignment horizontal="center" shrinkToFit="1"/>
      <protection locked="0" hidden="1"/>
    </xf>
    <xf numFmtId="0" fontId="4" fillId="3" borderId="27" xfId="0" applyFont="1" applyFill="1" applyBorder="1" applyAlignment="1" applyProtection="1">
      <alignment horizontal="center" shrinkToFit="1"/>
      <protection locked="0" hidden="1"/>
    </xf>
    <xf numFmtId="38" fontId="4" fillId="3" borderId="1" xfId="1" applyFont="1" applyFill="1" applyBorder="1" applyAlignment="1" applyProtection="1">
      <alignment horizontal="right" shrinkToFit="1"/>
      <protection locked="0" hidden="1"/>
    </xf>
    <xf numFmtId="38" fontId="4" fillId="2" borderId="1" xfId="1" applyFont="1" applyFill="1" applyBorder="1" applyAlignment="1" applyProtection="1">
      <alignment horizontal="right" shrinkToFit="1"/>
      <protection hidden="1"/>
    </xf>
    <xf numFmtId="0" fontId="5" fillId="2" borderId="1" xfId="0" applyFont="1" applyFill="1" applyBorder="1" applyAlignment="1" applyProtection="1">
      <alignment horizontal="center" shrinkToFit="1"/>
      <protection hidden="1"/>
    </xf>
    <xf numFmtId="0" fontId="4" fillId="3" borderId="1" xfId="0" applyFont="1" applyFill="1" applyBorder="1" applyAlignment="1" applyProtection="1">
      <alignment horizontal="center" shrinkToFit="1"/>
      <protection locked="0" hidden="1"/>
    </xf>
    <xf numFmtId="0" fontId="5" fillId="2" borderId="0" xfId="0" applyFont="1" applyFill="1" applyAlignment="1" applyProtection="1">
      <alignment horizontal="center" vertical="center"/>
      <protection hidden="1"/>
    </xf>
    <xf numFmtId="0" fontId="5" fillId="2" borderId="21"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distributed" vertical="center" wrapText="1" justifyLastLine="1"/>
      <protection hidden="1"/>
    </xf>
    <xf numFmtId="0" fontId="5" fillId="0" borderId="0" xfId="0" applyFont="1" applyAlignment="1" applyProtection="1">
      <alignment horizontal="center" vertical="center"/>
      <protection hidden="1"/>
    </xf>
    <xf numFmtId="0" fontId="5" fillId="2" borderId="21" xfId="0" applyFont="1" applyFill="1" applyBorder="1" applyAlignment="1" applyProtection="1">
      <alignment horizontal="right" vertical="center" shrinkToFit="1"/>
      <protection hidden="1"/>
    </xf>
    <xf numFmtId="0" fontId="5" fillId="3" borderId="1" xfId="0" applyFont="1" applyFill="1" applyBorder="1" applyAlignment="1" applyProtection="1">
      <alignment horizontal="center"/>
      <protection locked="0" hidden="1"/>
    </xf>
    <xf numFmtId="38" fontId="5" fillId="3" borderId="1" xfId="1" applyFont="1" applyFill="1" applyBorder="1" applyAlignment="1" applyProtection="1">
      <alignment horizontal="right"/>
      <protection locked="0" hidden="1"/>
    </xf>
    <xf numFmtId="0" fontId="5" fillId="2" borderId="22" xfId="0" applyFont="1" applyFill="1" applyBorder="1" applyAlignment="1" applyProtection="1">
      <alignment horizontal="center" vertical="center" shrinkToFit="1"/>
      <protection hidden="1"/>
    </xf>
    <xf numFmtId="0" fontId="5" fillId="2" borderId="23" xfId="0" applyFont="1" applyFill="1" applyBorder="1" applyAlignment="1" applyProtection="1">
      <alignment horizontal="center" vertical="center" shrinkToFit="1"/>
      <protection hidden="1"/>
    </xf>
    <xf numFmtId="0" fontId="5" fillId="2" borderId="24" xfId="0" applyFont="1" applyFill="1" applyBorder="1" applyAlignment="1" applyProtection="1">
      <alignment horizontal="center" vertical="center" shrinkToFit="1"/>
      <protection hidden="1"/>
    </xf>
    <xf numFmtId="0" fontId="9" fillId="2" borderId="0" xfId="0" applyFont="1" applyFill="1" applyAlignment="1" applyProtection="1">
      <alignment horizontal="right" vertical="center"/>
      <protection hidden="1"/>
    </xf>
    <xf numFmtId="0" fontId="9" fillId="3" borderId="0" xfId="0" applyFont="1" applyFill="1" applyBorder="1" applyAlignment="1" applyProtection="1">
      <alignment horizontal="center" vertical="center" shrinkToFit="1"/>
      <protection locked="0" hidden="1"/>
    </xf>
    <xf numFmtId="0" fontId="4" fillId="3" borderId="16" xfId="0" applyFont="1" applyFill="1" applyBorder="1" applyAlignment="1" applyProtection="1">
      <alignment horizontal="left" vertical="center" shrinkToFit="1"/>
      <protection locked="0" hidden="1"/>
    </xf>
    <xf numFmtId="0" fontId="4" fillId="3" borderId="1" xfId="0" applyFont="1" applyFill="1" applyBorder="1" applyAlignment="1" applyProtection="1">
      <alignment horizontal="left" vertical="center" shrinkToFit="1"/>
      <protection locked="0" hidden="1"/>
    </xf>
    <xf numFmtId="0" fontId="4" fillId="3" borderId="2" xfId="0" applyFont="1" applyFill="1" applyBorder="1" applyAlignment="1" applyProtection="1">
      <alignment horizontal="left" vertical="center" shrinkToFit="1"/>
      <protection locked="0" hidden="1"/>
    </xf>
    <xf numFmtId="0" fontId="5" fillId="2" borderId="16" xfId="0" applyFont="1" applyFill="1" applyBorder="1" applyAlignment="1" applyProtection="1">
      <alignment horizontal="center" vertical="center" textRotation="255"/>
      <protection hidden="1"/>
    </xf>
    <xf numFmtId="0" fontId="5" fillId="2" borderId="1" xfId="0" applyFont="1" applyFill="1" applyBorder="1" applyAlignment="1" applyProtection="1">
      <alignment horizontal="center" vertical="center" textRotation="255"/>
      <protection hidden="1"/>
    </xf>
    <xf numFmtId="0" fontId="5" fillId="2" borderId="13" xfId="0" applyFont="1" applyFill="1" applyBorder="1" applyAlignment="1" applyProtection="1">
      <alignment horizontal="center" vertical="center" textRotation="255"/>
      <protection hidden="1"/>
    </xf>
    <xf numFmtId="0" fontId="5" fillId="2" borderId="1" xfId="0" applyFont="1" applyFill="1" applyBorder="1" applyAlignment="1" applyProtection="1">
      <alignment horizontal="center" vertical="center" wrapText="1" justifyLastLine="1"/>
      <protection hidden="1"/>
    </xf>
    <xf numFmtId="0" fontId="5" fillId="2" borderId="16" xfId="0" applyFont="1" applyFill="1" applyBorder="1" applyAlignment="1" applyProtection="1">
      <alignment horizontal="center" vertical="center" wrapText="1"/>
      <protection hidden="1"/>
    </xf>
    <xf numFmtId="0" fontId="5" fillId="2" borderId="13" xfId="0" applyFont="1" applyFill="1" applyBorder="1" applyAlignment="1" applyProtection="1">
      <alignment horizontal="distributed" vertical="center" wrapText="1" justifyLastLine="1"/>
      <protection hidden="1"/>
    </xf>
    <xf numFmtId="38" fontId="3" fillId="3" borderId="41" xfId="1" applyFont="1" applyFill="1" applyBorder="1" applyAlignment="1" applyProtection="1">
      <alignment horizontal="right" vertical="center" indent="1" shrinkToFit="1"/>
      <protection locked="0" hidden="1"/>
    </xf>
    <xf numFmtId="38" fontId="3" fillId="3" borderId="42" xfId="1" applyFont="1" applyFill="1" applyBorder="1" applyAlignment="1" applyProtection="1">
      <alignment horizontal="right" vertical="center" indent="1" shrinkToFit="1"/>
      <protection locked="0" hidden="1"/>
    </xf>
    <xf numFmtId="38" fontId="3" fillId="3" borderId="43" xfId="1" applyFont="1" applyFill="1" applyBorder="1" applyAlignment="1" applyProtection="1">
      <alignment horizontal="right" vertical="center" indent="1" shrinkToFit="1"/>
      <protection locked="0" hidden="1"/>
    </xf>
    <xf numFmtId="0" fontId="13" fillId="2" borderId="1" xfId="0" applyFont="1" applyFill="1" applyBorder="1" applyAlignment="1" applyProtection="1">
      <alignment horizontal="distributed" vertical="center" wrapText="1" justifyLastLine="1"/>
      <protection hidden="1"/>
    </xf>
    <xf numFmtId="0" fontId="4" fillId="2" borderId="0" xfId="0" applyFont="1" applyFill="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6" fillId="2" borderId="16" xfId="0" applyFont="1" applyFill="1" applyBorder="1" applyAlignment="1" applyProtection="1">
      <alignment horizontal="center" vertical="distributed" textRotation="255" justifyLastLine="1"/>
      <protection hidden="1"/>
    </xf>
    <xf numFmtId="0" fontId="6" fillId="2" borderId="1" xfId="0" applyFont="1" applyFill="1" applyBorder="1" applyAlignment="1" applyProtection="1">
      <alignment horizontal="center" vertical="distributed" textRotation="255" justifyLastLine="1"/>
      <protection hidden="1"/>
    </xf>
    <xf numFmtId="38" fontId="3" fillId="2" borderId="18" xfId="1" applyFont="1" applyFill="1" applyBorder="1" applyAlignment="1" applyProtection="1">
      <alignment horizontal="right" vertical="center" indent="1" shrinkToFit="1"/>
      <protection locked="0" hidden="1"/>
    </xf>
    <xf numFmtId="38" fontId="3" fillId="2" borderId="14" xfId="1" applyFont="1" applyFill="1" applyBorder="1" applyAlignment="1" applyProtection="1">
      <alignment horizontal="right" vertical="center" indent="1" shrinkToFit="1"/>
      <protection locked="0" hidden="1"/>
    </xf>
    <xf numFmtId="38" fontId="3" fillId="2" borderId="15" xfId="1" applyFont="1" applyFill="1" applyBorder="1" applyAlignment="1" applyProtection="1">
      <alignment horizontal="right" vertical="center" indent="1" shrinkToFit="1"/>
      <protection locked="0" hidden="1"/>
    </xf>
    <xf numFmtId="38" fontId="3" fillId="3" borderId="18" xfId="1" applyFont="1" applyFill="1" applyBorder="1" applyAlignment="1" applyProtection="1">
      <alignment horizontal="right" vertical="center" indent="1" shrinkToFit="1"/>
      <protection locked="0" hidden="1"/>
    </xf>
    <xf numFmtId="38" fontId="3" fillId="3" borderId="14" xfId="1" applyFont="1" applyFill="1" applyBorder="1" applyAlignment="1" applyProtection="1">
      <alignment horizontal="right" vertical="center" indent="1" shrinkToFit="1"/>
      <protection locked="0" hidden="1"/>
    </xf>
    <xf numFmtId="38" fontId="3" fillId="3" borderId="15" xfId="1" applyFont="1" applyFill="1" applyBorder="1" applyAlignment="1" applyProtection="1">
      <alignment horizontal="right" vertical="center" indent="1" shrinkToFit="1"/>
      <protection locked="0" hidden="1"/>
    </xf>
    <xf numFmtId="0" fontId="5" fillId="2" borderId="10" xfId="0" applyFont="1" applyFill="1" applyBorder="1" applyAlignment="1" applyProtection="1">
      <alignment horizontal="center" vertical="center" justifyLastLine="1"/>
      <protection hidden="1"/>
    </xf>
    <xf numFmtId="0" fontId="5" fillId="2" borderId="5" xfId="0" applyFont="1" applyFill="1" applyBorder="1" applyAlignment="1" applyProtection="1">
      <alignment horizontal="center" vertical="center" justifyLastLine="1"/>
      <protection hidden="1"/>
    </xf>
    <xf numFmtId="0" fontId="5" fillId="2" borderId="11" xfId="0" applyFont="1" applyFill="1" applyBorder="1" applyAlignment="1" applyProtection="1">
      <alignment horizontal="center" vertical="center" justifyLastLine="1"/>
      <protection hidden="1"/>
    </xf>
    <xf numFmtId="0" fontId="7" fillId="2" borderId="5" xfId="0" applyFont="1" applyFill="1" applyBorder="1" applyAlignment="1" applyProtection="1">
      <alignment horizontal="center"/>
      <protection hidden="1"/>
    </xf>
    <xf numFmtId="0" fontId="7" fillId="2" borderId="8" xfId="0" applyFont="1" applyFill="1" applyBorder="1" applyAlignment="1" applyProtection="1">
      <alignment horizontal="center"/>
      <protection hidden="1"/>
    </xf>
    <xf numFmtId="0" fontId="7" fillId="2" borderId="9" xfId="0" applyFont="1" applyFill="1" applyBorder="1" applyAlignment="1" applyProtection="1">
      <alignment horizontal="center"/>
      <protection hidden="1"/>
    </xf>
    <xf numFmtId="0" fontId="7" fillId="2" borderId="12" xfId="0" applyFont="1" applyFill="1" applyBorder="1" applyAlignment="1" applyProtection="1">
      <alignment horizontal="center"/>
      <protection hidden="1"/>
    </xf>
    <xf numFmtId="0" fontId="5" fillId="2" borderId="10"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justifyLastLine="1"/>
      <protection hidden="1"/>
    </xf>
    <xf numFmtId="0" fontId="6" fillId="2" borderId="5" xfId="0" applyFont="1" applyFill="1" applyBorder="1" applyAlignment="1" applyProtection="1">
      <alignment horizontal="center" vertical="center" justifyLastLine="1"/>
      <protection hidden="1"/>
    </xf>
    <xf numFmtId="0" fontId="6" fillId="2" borderId="39" xfId="0" applyFont="1" applyFill="1" applyBorder="1" applyAlignment="1" applyProtection="1">
      <alignment horizontal="center" vertical="center" justifyLastLine="1"/>
      <protection hidden="1"/>
    </xf>
    <xf numFmtId="0" fontId="6" fillId="2" borderId="11" xfId="0" applyFont="1" applyFill="1" applyBorder="1" applyAlignment="1" applyProtection="1">
      <alignment horizontal="center" vertical="center" justifyLastLine="1"/>
      <protection hidden="1"/>
    </xf>
    <xf numFmtId="0" fontId="6" fillId="2" borderId="9" xfId="0" applyFont="1" applyFill="1" applyBorder="1" applyAlignment="1" applyProtection="1">
      <alignment horizontal="center" vertical="center" justifyLastLine="1"/>
      <protection hidden="1"/>
    </xf>
    <xf numFmtId="0" fontId="6" fillId="2" borderId="40" xfId="0" applyFont="1" applyFill="1" applyBorder="1" applyAlignment="1" applyProtection="1">
      <alignment horizontal="center" vertical="center" justifyLastLine="1"/>
      <protection hidden="1"/>
    </xf>
    <xf numFmtId="0" fontId="6" fillId="2" borderId="51" xfId="0" applyFont="1" applyFill="1" applyBorder="1" applyAlignment="1" applyProtection="1">
      <alignment horizontal="distributed" vertical="center" wrapText="1" justifyLastLine="1"/>
      <protection hidden="1"/>
    </xf>
    <xf numFmtId="0" fontId="6" fillId="2" borderId="52" xfId="0" applyFont="1" applyFill="1" applyBorder="1" applyAlignment="1" applyProtection="1">
      <alignment horizontal="distributed" vertical="center" wrapText="1" justifyLastLine="1"/>
      <protection hidden="1"/>
    </xf>
    <xf numFmtId="0" fontId="6" fillId="2" borderId="53" xfId="0" applyFont="1" applyFill="1" applyBorder="1" applyAlignment="1" applyProtection="1">
      <alignment horizontal="distributed" vertical="center" wrapText="1" justifyLastLine="1"/>
      <protection hidden="1"/>
    </xf>
    <xf numFmtId="0" fontId="6" fillId="2" borderId="11" xfId="0" applyFont="1" applyFill="1" applyBorder="1" applyAlignment="1" applyProtection="1">
      <alignment horizontal="distributed" vertical="center" wrapText="1" justifyLastLine="1"/>
      <protection hidden="1"/>
    </xf>
    <xf numFmtId="0" fontId="6" fillId="2" borderId="9" xfId="0" applyFont="1" applyFill="1" applyBorder="1" applyAlignment="1" applyProtection="1">
      <alignment horizontal="distributed" vertical="center" wrapText="1" justifyLastLine="1"/>
      <protection hidden="1"/>
    </xf>
    <xf numFmtId="0" fontId="6" fillId="2" borderId="40" xfId="0" applyFont="1" applyFill="1" applyBorder="1" applyAlignment="1" applyProtection="1">
      <alignment horizontal="distributed" vertical="center" wrapText="1" justifyLastLine="1"/>
      <protection hidden="1"/>
    </xf>
    <xf numFmtId="0" fontId="6" fillId="2" borderId="48" xfId="0" applyFont="1" applyFill="1" applyBorder="1" applyAlignment="1" applyProtection="1">
      <alignment horizontal="distributed" vertical="center" wrapText="1" justifyLastLine="1"/>
      <protection hidden="1"/>
    </xf>
    <xf numFmtId="0" fontId="6" fillId="2" borderId="49" xfId="0" applyFont="1" applyFill="1" applyBorder="1" applyAlignment="1" applyProtection="1">
      <alignment horizontal="distributed" vertical="center" wrapText="1" justifyLastLine="1"/>
      <protection hidden="1"/>
    </xf>
    <xf numFmtId="0" fontId="5" fillId="2" borderId="59" xfId="0" applyFont="1" applyFill="1" applyBorder="1" applyAlignment="1" applyProtection="1">
      <alignment horizontal="center" vertical="center"/>
      <protection hidden="1"/>
    </xf>
    <xf numFmtId="38" fontId="3" fillId="2" borderId="11" xfId="1" applyFont="1" applyFill="1" applyBorder="1" applyAlignment="1" applyProtection="1">
      <alignment horizontal="right" vertical="center" indent="1" shrinkToFit="1"/>
      <protection hidden="1"/>
    </xf>
    <xf numFmtId="38" fontId="3" fillId="2" borderId="9" xfId="1" applyFont="1" applyFill="1" applyBorder="1" applyAlignment="1" applyProtection="1">
      <alignment horizontal="right" vertical="center" indent="1" shrinkToFit="1"/>
      <protection hidden="1"/>
    </xf>
    <xf numFmtId="38" fontId="3" fillId="2" borderId="40" xfId="1" applyFont="1" applyFill="1" applyBorder="1" applyAlignment="1" applyProtection="1">
      <alignment horizontal="right" vertical="center" indent="1" shrinkToFit="1"/>
      <protection hidden="1"/>
    </xf>
    <xf numFmtId="0" fontId="6" fillId="2" borderId="47"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7" fillId="2" borderId="7" xfId="0" applyFont="1" applyFill="1" applyBorder="1" applyAlignment="1" applyProtection="1">
      <alignment horizontal="distributed" vertical="center" wrapText="1"/>
      <protection hidden="1"/>
    </xf>
    <xf numFmtId="0" fontId="7" fillId="2" borderId="0" xfId="0" applyFont="1" applyFill="1" applyBorder="1" applyAlignment="1" applyProtection="1">
      <alignment horizontal="distributed" vertical="center" wrapText="1"/>
      <protection hidden="1"/>
    </xf>
    <xf numFmtId="0" fontId="7" fillId="2" borderId="54" xfId="0" applyFont="1" applyFill="1" applyBorder="1" applyAlignment="1" applyProtection="1">
      <alignment horizontal="distributed" vertical="center" wrapText="1"/>
      <protection hidden="1"/>
    </xf>
    <xf numFmtId="0" fontId="7" fillId="2" borderId="11" xfId="0" applyFont="1" applyFill="1" applyBorder="1" applyAlignment="1" applyProtection="1">
      <alignment horizontal="distributed" vertical="center" wrapText="1"/>
      <protection hidden="1"/>
    </xf>
    <xf numFmtId="0" fontId="7" fillId="2" borderId="9" xfId="0" applyFont="1" applyFill="1" applyBorder="1" applyAlignment="1" applyProtection="1">
      <alignment horizontal="distributed" vertical="center" wrapText="1"/>
      <protection hidden="1"/>
    </xf>
    <xf numFmtId="0" fontId="7" fillId="2" borderId="40" xfId="0" applyFont="1" applyFill="1" applyBorder="1" applyAlignment="1" applyProtection="1">
      <alignment horizontal="distributed" vertical="center" wrapText="1"/>
      <protection hidden="1"/>
    </xf>
    <xf numFmtId="38" fontId="3" fillId="2" borderId="10" xfId="1" applyFont="1" applyFill="1" applyBorder="1" applyAlignment="1" applyProtection="1">
      <alignment horizontal="right" vertical="center" indent="1" shrinkToFit="1"/>
      <protection locked="0"/>
    </xf>
    <xf numFmtId="38" fontId="3" fillId="2" borderId="5" xfId="1" applyFont="1" applyFill="1" applyBorder="1" applyAlignment="1" applyProtection="1">
      <alignment horizontal="right" vertical="center" indent="1" shrinkToFit="1"/>
      <protection locked="0"/>
    </xf>
    <xf numFmtId="38" fontId="3" fillId="2" borderId="39" xfId="1" applyFont="1" applyFill="1" applyBorder="1" applyAlignment="1" applyProtection="1">
      <alignment horizontal="right" vertical="center" indent="1" shrinkToFit="1"/>
      <protection locked="0"/>
    </xf>
    <xf numFmtId="38" fontId="3" fillId="2" borderId="44" xfId="1" applyFont="1" applyFill="1" applyBorder="1" applyAlignment="1" applyProtection="1">
      <alignment horizontal="right" vertical="center" indent="1" shrinkToFit="1"/>
      <protection locked="0"/>
    </xf>
    <xf numFmtId="38" fontId="3" fillId="2" borderId="45" xfId="1" applyFont="1" applyFill="1" applyBorder="1" applyAlignment="1" applyProtection="1">
      <alignment horizontal="right" vertical="center" indent="1" shrinkToFit="1"/>
      <protection locked="0"/>
    </xf>
    <xf numFmtId="38" fontId="3" fillId="2" borderId="46" xfId="1" applyFont="1" applyFill="1" applyBorder="1" applyAlignment="1" applyProtection="1">
      <alignment horizontal="right" vertical="center" indent="1" shrinkToFit="1"/>
      <protection locked="0"/>
    </xf>
    <xf numFmtId="38" fontId="5" fillId="0" borderId="0" xfId="1" applyFont="1" applyAlignment="1" applyProtection="1">
      <alignment horizontal="center" vertical="center" shrinkToFit="1"/>
      <protection hidden="1"/>
    </xf>
    <xf numFmtId="14" fontId="5" fillId="0" borderId="0" xfId="0" applyNumberFormat="1" applyFont="1" applyAlignment="1" applyProtection="1">
      <alignment horizontal="center" vertical="center"/>
      <protection hidden="1"/>
    </xf>
    <xf numFmtId="0" fontId="5" fillId="0" borderId="2" xfId="0" applyFont="1" applyBorder="1" applyAlignment="1" applyProtection="1">
      <alignment horizontal="distributed" vertical="center" justifyLastLine="1"/>
    </xf>
    <xf numFmtId="0" fontId="5" fillId="0" borderId="3" xfId="0" applyFont="1" applyBorder="1" applyAlignment="1" applyProtection="1">
      <alignment horizontal="distributed" vertical="center" justifyLastLine="1"/>
    </xf>
    <xf numFmtId="0" fontId="5" fillId="0" borderId="38" xfId="0" applyFont="1" applyBorder="1" applyAlignment="1" applyProtection="1">
      <alignment horizontal="distributed" vertical="center" justifyLastLine="1"/>
    </xf>
    <xf numFmtId="0" fontId="6" fillId="2" borderId="38" xfId="0" applyFont="1" applyFill="1" applyBorder="1" applyAlignment="1" applyProtection="1">
      <alignment horizontal="distributed" vertical="center" justifyLastLine="1"/>
      <protection hidden="1"/>
    </xf>
    <xf numFmtId="38" fontId="5" fillId="3" borderId="1" xfId="1" applyFont="1" applyFill="1" applyBorder="1" applyAlignment="1" applyProtection="1">
      <alignment horizontal="center"/>
      <protection locked="0" hidden="1"/>
    </xf>
    <xf numFmtId="0" fontId="5" fillId="3" borderId="1" xfId="0" applyFont="1" applyFill="1" applyBorder="1" applyAlignment="1" applyProtection="1">
      <alignment horizontal="left"/>
      <protection locked="0" hidden="1"/>
    </xf>
    <xf numFmtId="38" fontId="5" fillId="3" borderId="2" xfId="1" applyFont="1" applyFill="1" applyBorder="1" applyAlignment="1" applyProtection="1">
      <alignment horizontal="right" shrinkToFit="1"/>
      <protection locked="0" hidden="1"/>
    </xf>
    <xf numFmtId="38" fontId="5" fillId="3" borderId="3" xfId="1" applyFont="1" applyFill="1" applyBorder="1" applyAlignment="1" applyProtection="1">
      <alignment horizontal="right" shrinkToFit="1"/>
      <protection locked="0" hidden="1"/>
    </xf>
    <xf numFmtId="38" fontId="5" fillId="3" borderId="4" xfId="1" applyFont="1" applyFill="1" applyBorder="1" applyAlignment="1" applyProtection="1">
      <alignment horizontal="right" shrinkToFit="1"/>
      <protection locked="0" hidden="1"/>
    </xf>
    <xf numFmtId="0" fontId="5" fillId="3" borderId="2" xfId="0" applyFont="1" applyFill="1" applyBorder="1" applyAlignment="1" applyProtection="1">
      <alignment horizontal="center" shrinkToFit="1"/>
      <protection locked="0" hidden="1"/>
    </xf>
    <xf numFmtId="0" fontId="5" fillId="3" borderId="4" xfId="0" applyFont="1" applyFill="1" applyBorder="1" applyAlignment="1" applyProtection="1">
      <alignment horizontal="center" shrinkToFit="1"/>
      <protection locked="0" hidden="1"/>
    </xf>
    <xf numFmtId="38" fontId="5" fillId="3" borderId="2" xfId="1" applyFont="1" applyFill="1" applyBorder="1" applyAlignment="1" applyProtection="1">
      <alignment horizontal="center" shrinkToFit="1"/>
      <protection locked="0" hidden="1"/>
    </xf>
    <xf numFmtId="38" fontId="5" fillId="3" borderId="4" xfId="1" applyFont="1" applyFill="1" applyBorder="1" applyAlignment="1" applyProtection="1">
      <alignment horizontal="center" shrinkToFit="1"/>
      <protection locked="0" hidden="1"/>
    </xf>
    <xf numFmtId="0" fontId="7" fillId="2" borderId="10" xfId="0" applyFont="1" applyFill="1" applyBorder="1" applyAlignment="1" applyProtection="1">
      <alignment horizontal="center" vertical="center" wrapText="1" justifyLastLine="1" shrinkToFit="1"/>
      <protection hidden="1"/>
    </xf>
    <xf numFmtId="0" fontId="7" fillId="2" borderId="8" xfId="0" applyFont="1" applyFill="1" applyBorder="1" applyAlignment="1" applyProtection="1">
      <alignment horizontal="center" vertical="center" wrapText="1" justifyLastLine="1" shrinkToFit="1"/>
      <protection hidden="1"/>
    </xf>
    <xf numFmtId="0" fontId="7" fillId="2" borderId="7" xfId="0" applyFont="1" applyFill="1" applyBorder="1" applyAlignment="1" applyProtection="1">
      <alignment horizontal="center" vertical="center" wrapText="1" justifyLastLine="1" shrinkToFit="1"/>
      <protection hidden="1"/>
    </xf>
    <xf numFmtId="0" fontId="7" fillId="2" borderId="6" xfId="0" applyFont="1" applyFill="1" applyBorder="1" applyAlignment="1" applyProtection="1">
      <alignment horizontal="center" vertical="center" wrapText="1" justifyLastLine="1" shrinkToFit="1"/>
      <protection hidden="1"/>
    </xf>
    <xf numFmtId="0" fontId="7" fillId="2" borderId="11" xfId="0" applyFont="1" applyFill="1" applyBorder="1" applyAlignment="1" applyProtection="1">
      <alignment horizontal="center" vertical="center" wrapText="1" justifyLastLine="1" shrinkToFit="1"/>
      <protection hidden="1"/>
    </xf>
    <xf numFmtId="0" fontId="7" fillId="2" borderId="12" xfId="0" applyFont="1" applyFill="1" applyBorder="1" applyAlignment="1" applyProtection="1">
      <alignment horizontal="center" vertical="center" wrapText="1" justifyLastLine="1" shrinkToFit="1"/>
      <protection hidden="1"/>
    </xf>
    <xf numFmtId="0" fontId="5" fillId="2" borderId="10" xfId="0" applyFont="1" applyFill="1" applyBorder="1" applyAlignment="1" applyProtection="1">
      <alignment horizontal="distributed" vertical="center" wrapText="1" justifyLastLine="1" shrinkToFit="1"/>
      <protection hidden="1"/>
    </xf>
    <xf numFmtId="0" fontId="5" fillId="2" borderId="5" xfId="0" applyFont="1" applyFill="1" applyBorder="1" applyAlignment="1" applyProtection="1">
      <alignment horizontal="distributed" vertical="center" wrapText="1" justifyLastLine="1" shrinkToFit="1"/>
      <protection hidden="1"/>
    </xf>
    <xf numFmtId="0" fontId="5" fillId="2" borderId="8" xfId="0" applyFont="1" applyFill="1" applyBorder="1" applyAlignment="1" applyProtection="1">
      <alignment horizontal="distributed" vertical="center" wrapText="1" justifyLastLine="1" shrinkToFit="1"/>
      <protection hidden="1"/>
    </xf>
    <xf numFmtId="0" fontId="5" fillId="2" borderId="7" xfId="0" applyFont="1" applyFill="1" applyBorder="1" applyAlignment="1" applyProtection="1">
      <alignment horizontal="distributed" vertical="center" wrapText="1" justifyLastLine="1" shrinkToFit="1"/>
      <protection hidden="1"/>
    </xf>
    <xf numFmtId="0" fontId="5" fillId="2" borderId="0" xfId="0" applyFont="1" applyFill="1" applyBorder="1" applyAlignment="1" applyProtection="1">
      <alignment horizontal="distributed" vertical="center" wrapText="1" justifyLastLine="1" shrinkToFit="1"/>
      <protection hidden="1"/>
    </xf>
    <xf numFmtId="0" fontId="5" fillId="2" borderId="6" xfId="0" applyFont="1" applyFill="1" applyBorder="1" applyAlignment="1" applyProtection="1">
      <alignment horizontal="distributed" vertical="center" wrapText="1" justifyLastLine="1" shrinkToFit="1"/>
      <protection hidden="1"/>
    </xf>
    <xf numFmtId="0" fontId="5" fillId="2" borderId="11" xfId="0" applyFont="1" applyFill="1" applyBorder="1" applyAlignment="1" applyProtection="1">
      <alignment horizontal="distributed" vertical="center" wrapText="1" justifyLastLine="1" shrinkToFit="1"/>
      <protection hidden="1"/>
    </xf>
    <xf numFmtId="0" fontId="5" fillId="2" borderId="9" xfId="0" applyFont="1" applyFill="1" applyBorder="1" applyAlignment="1" applyProtection="1">
      <alignment horizontal="distributed" vertical="center" wrapText="1" justifyLastLine="1" shrinkToFit="1"/>
      <protection hidden="1"/>
    </xf>
    <xf numFmtId="0" fontId="5" fillId="2" borderId="12" xfId="0" applyFont="1" applyFill="1" applyBorder="1" applyAlignment="1" applyProtection="1">
      <alignment horizontal="distributed" vertical="center" wrapText="1" justifyLastLine="1" shrinkToFit="1"/>
      <protection hidden="1"/>
    </xf>
    <xf numFmtId="0" fontId="5" fillId="2" borderId="13" xfId="0" applyFont="1" applyFill="1" applyBorder="1" applyAlignment="1" applyProtection="1">
      <alignment horizontal="center" vertical="distributed" textRotation="255" indent="5" shrinkToFit="1"/>
      <protection hidden="1"/>
    </xf>
    <xf numFmtId="0" fontId="5" fillId="2" borderId="20" xfId="0" applyFont="1" applyFill="1" applyBorder="1" applyAlignment="1" applyProtection="1">
      <alignment horizontal="center" vertical="distributed" textRotation="255" indent="5" shrinkToFit="1"/>
      <protection hidden="1"/>
    </xf>
    <xf numFmtId="0" fontId="5" fillId="2" borderId="16" xfId="0" applyFont="1" applyFill="1" applyBorder="1" applyAlignment="1" applyProtection="1">
      <alignment horizontal="center" vertical="distributed" textRotation="255" indent="5" shrinkToFit="1"/>
      <protection hidden="1"/>
    </xf>
    <xf numFmtId="0" fontId="6" fillId="2" borderId="12" xfId="0" applyFont="1" applyFill="1" applyBorder="1" applyAlignment="1" applyProtection="1">
      <alignment horizontal="center" vertical="center" justifyLastLine="1"/>
      <protection hidden="1"/>
    </xf>
    <xf numFmtId="0" fontId="5" fillId="3" borderId="1" xfId="0" applyFont="1" applyFill="1" applyBorder="1" applyAlignment="1" applyProtection="1">
      <alignment horizontal="left" shrinkToFit="1"/>
      <protection locked="0" hidden="1"/>
    </xf>
    <xf numFmtId="0" fontId="5" fillId="2" borderId="33" xfId="0" applyFont="1" applyFill="1" applyBorder="1" applyAlignment="1" applyProtection="1">
      <alignment horizontal="center" vertical="distributed" textRotation="255" justifyLastLine="1" shrinkToFit="1"/>
      <protection hidden="1"/>
    </xf>
    <xf numFmtId="0" fontId="5" fillId="2" borderId="37" xfId="0" applyFont="1" applyFill="1" applyBorder="1" applyAlignment="1" applyProtection="1">
      <alignment horizontal="center" vertical="center" wrapText="1" justifyLastLine="1" shrinkToFit="1"/>
      <protection hidden="1"/>
    </xf>
    <xf numFmtId="0" fontId="5" fillId="2" borderId="3" xfId="0" applyFont="1" applyFill="1" applyBorder="1" applyAlignment="1" applyProtection="1">
      <alignment horizontal="center" vertical="center" justifyLastLine="1" shrinkToFit="1"/>
      <protection hidden="1"/>
    </xf>
    <xf numFmtId="0" fontId="5" fillId="2" borderId="4" xfId="0" applyFont="1" applyFill="1" applyBorder="1" applyAlignment="1" applyProtection="1">
      <alignment horizontal="center" vertical="center" justifyLastLine="1" shrinkToFit="1"/>
      <protection hidden="1"/>
    </xf>
    <xf numFmtId="0" fontId="5" fillId="2" borderId="2" xfId="0" applyFont="1" applyFill="1" applyBorder="1" applyAlignment="1" applyProtection="1">
      <alignment horizontal="distributed" vertical="center" justifyLastLine="1" shrinkToFit="1"/>
      <protection hidden="1"/>
    </xf>
    <xf numFmtId="0" fontId="5" fillId="2" borderId="3" xfId="0" applyFont="1" applyFill="1" applyBorder="1" applyAlignment="1" applyProtection="1">
      <alignment horizontal="distributed" vertical="center" justifyLastLine="1" shrinkToFit="1"/>
      <protection hidden="1"/>
    </xf>
    <xf numFmtId="0" fontId="5" fillId="2" borderId="4" xfId="0" applyFont="1" applyFill="1" applyBorder="1" applyAlignment="1" applyProtection="1">
      <alignment horizontal="distributed" vertical="center" justifyLastLine="1" shrinkToFit="1"/>
      <protection hidden="1"/>
    </xf>
    <xf numFmtId="0" fontId="5" fillId="2" borderId="2" xfId="0" applyFont="1" applyFill="1" applyBorder="1" applyAlignment="1" applyProtection="1">
      <alignment horizontal="center" vertical="center" justifyLastLine="1" shrinkToFit="1"/>
      <protection hidden="1"/>
    </xf>
    <xf numFmtId="0" fontId="5" fillId="2" borderId="34" xfId="0" applyFont="1" applyFill="1" applyBorder="1" applyAlignment="1" applyProtection="1">
      <alignment horizontal="distributed" vertical="center" wrapText="1" justifyLastLine="1" shrinkToFit="1"/>
      <protection hidden="1"/>
    </xf>
    <xf numFmtId="0" fontId="5" fillId="2" borderId="35" xfId="0" applyFont="1" applyFill="1" applyBorder="1" applyAlignment="1" applyProtection="1">
      <alignment horizontal="distributed" vertical="center" wrapText="1" justifyLastLine="1" shrinkToFit="1"/>
      <protection hidden="1"/>
    </xf>
    <xf numFmtId="0" fontId="5" fillId="2" borderId="36" xfId="0" applyFont="1" applyFill="1" applyBorder="1" applyAlignment="1" applyProtection="1">
      <alignment horizontal="distributed" vertical="center" wrapText="1" justifyLastLine="1" shrinkToFit="1"/>
      <protection hidden="1"/>
    </xf>
    <xf numFmtId="38" fontId="5" fillId="2" borderId="2" xfId="1" applyFont="1" applyFill="1" applyBorder="1" applyAlignment="1" applyProtection="1">
      <alignment horizontal="right" vertical="center" shrinkToFit="1"/>
      <protection hidden="1"/>
    </xf>
    <xf numFmtId="38" fontId="5" fillId="2" borderId="3" xfId="1" applyFont="1" applyFill="1" applyBorder="1" applyAlignment="1" applyProtection="1">
      <alignment horizontal="right" vertical="center" shrinkToFit="1"/>
      <protection hidden="1"/>
    </xf>
    <xf numFmtId="38" fontId="5" fillId="2" borderId="4" xfId="1" applyFont="1" applyFill="1" applyBorder="1" applyAlignment="1" applyProtection="1">
      <alignment horizontal="right" vertical="center" shrinkToFit="1"/>
      <protection hidden="1"/>
    </xf>
    <xf numFmtId="38" fontId="5" fillId="2" borderId="2" xfId="1" applyFont="1" applyFill="1" applyBorder="1" applyAlignment="1" applyProtection="1">
      <alignment horizontal="right" shrinkToFit="1"/>
      <protection hidden="1"/>
    </xf>
    <xf numFmtId="38" fontId="5" fillId="2" borderId="3" xfId="1" applyFont="1" applyFill="1" applyBorder="1" applyAlignment="1" applyProtection="1">
      <alignment horizontal="right" shrinkToFit="1"/>
      <protection hidden="1"/>
    </xf>
    <xf numFmtId="38" fontId="5" fillId="2" borderId="4" xfId="1" applyFont="1" applyFill="1" applyBorder="1" applyAlignment="1" applyProtection="1">
      <alignment horizontal="right" shrinkToFit="1"/>
      <protection hidden="1"/>
    </xf>
    <xf numFmtId="38" fontId="5" fillId="2" borderId="2" xfId="1" applyFont="1" applyFill="1" applyBorder="1" applyAlignment="1" applyProtection="1">
      <alignment horizontal="center" shrinkToFit="1"/>
      <protection hidden="1"/>
    </xf>
    <xf numFmtId="38" fontId="5" fillId="2" borderId="4" xfId="1" applyFont="1" applyFill="1" applyBorder="1" applyAlignment="1" applyProtection="1">
      <alignment horizontal="center" shrinkToFit="1"/>
      <protection hidden="1"/>
    </xf>
    <xf numFmtId="0" fontId="5" fillId="3" borderId="2" xfId="0" applyFont="1" applyFill="1" applyBorder="1" applyAlignment="1" applyProtection="1">
      <alignment horizontal="left" shrinkToFit="1"/>
      <protection locked="0" hidden="1"/>
    </xf>
    <xf numFmtId="0" fontId="5" fillId="3" borderId="3" xfId="0" applyFont="1" applyFill="1" applyBorder="1" applyAlignment="1" applyProtection="1">
      <alignment horizontal="left" shrinkToFit="1"/>
      <protection locked="0" hidden="1"/>
    </xf>
    <xf numFmtId="0" fontId="5" fillId="3" borderId="4" xfId="0" applyFont="1" applyFill="1" applyBorder="1" applyAlignment="1" applyProtection="1">
      <alignment horizontal="left" shrinkToFit="1"/>
      <protection locked="0" hidden="1"/>
    </xf>
    <xf numFmtId="38" fontId="5" fillId="2" borderId="22" xfId="1" applyFont="1" applyFill="1" applyBorder="1" applyAlignment="1" applyProtection="1">
      <alignment horizontal="right" vertical="center" shrinkToFit="1"/>
      <protection hidden="1"/>
    </xf>
    <xf numFmtId="38" fontId="5" fillId="2" borderId="24" xfId="1" applyFont="1" applyFill="1" applyBorder="1" applyAlignment="1" applyProtection="1">
      <alignment horizontal="right" vertical="center" shrinkToFit="1"/>
      <protection hidden="1"/>
    </xf>
    <xf numFmtId="38" fontId="5" fillId="2" borderId="1" xfId="1" applyFont="1" applyFill="1" applyBorder="1" applyAlignment="1" applyProtection="1">
      <alignment horizontal="right"/>
      <protection hidden="1"/>
    </xf>
    <xf numFmtId="0" fontId="10" fillId="2" borderId="1" xfId="0" applyFont="1" applyFill="1" applyBorder="1" applyAlignment="1" applyProtection="1">
      <alignment horizontal="distributed" vertical="center" wrapText="1" justifyLastLine="1"/>
      <protection hidden="1"/>
    </xf>
    <xf numFmtId="0" fontId="5" fillId="3" borderId="1" xfId="0" applyFont="1" applyFill="1" applyBorder="1" applyAlignment="1" applyProtection="1">
      <alignment horizontal="left" vertical="top"/>
      <protection locked="0" hidden="1"/>
    </xf>
    <xf numFmtId="38" fontId="5" fillId="2" borderId="2" xfId="1" applyFont="1" applyFill="1" applyBorder="1" applyAlignment="1" applyProtection="1">
      <alignment horizontal="distributed" vertical="center" justifyLastLine="1" shrinkToFit="1"/>
      <protection hidden="1"/>
    </xf>
    <xf numFmtId="38" fontId="5" fillId="2" borderId="3" xfId="1" applyFont="1" applyFill="1" applyBorder="1" applyAlignment="1" applyProtection="1">
      <alignment horizontal="distributed" vertical="center" justifyLastLine="1" shrinkToFit="1"/>
      <protection hidden="1"/>
    </xf>
    <xf numFmtId="38" fontId="5" fillId="2" borderId="4" xfId="1" applyFont="1" applyFill="1" applyBorder="1" applyAlignment="1" applyProtection="1">
      <alignment horizontal="distributed" vertical="center" justifyLastLine="1" shrinkToFit="1"/>
      <protection hidden="1"/>
    </xf>
    <xf numFmtId="0" fontId="5" fillId="2" borderId="2" xfId="0" applyFont="1" applyFill="1" applyBorder="1" applyAlignment="1" applyProtection="1">
      <alignment horizontal="center" shrinkToFit="1"/>
      <protection hidden="1"/>
    </xf>
    <xf numFmtId="0" fontId="5" fillId="2" borderId="4" xfId="0" applyFont="1" applyFill="1" applyBorder="1" applyAlignment="1" applyProtection="1">
      <alignment horizontal="center" shrinkToFit="1"/>
      <protection hidden="1"/>
    </xf>
    <xf numFmtId="0" fontId="5" fillId="2" borderId="2" xfId="0" applyFont="1" applyFill="1" applyBorder="1" applyAlignment="1" applyProtection="1">
      <alignment horizontal="right" shrinkToFit="1"/>
      <protection hidden="1"/>
    </xf>
    <xf numFmtId="0" fontId="5" fillId="2" borderId="3" xfId="0" applyFont="1" applyFill="1" applyBorder="1" applyAlignment="1" applyProtection="1">
      <alignment horizontal="right" shrinkToFit="1"/>
      <protection hidden="1"/>
    </xf>
    <xf numFmtId="0" fontId="5" fillId="2" borderId="4" xfId="0" applyFont="1" applyFill="1" applyBorder="1" applyAlignment="1" applyProtection="1">
      <alignment horizontal="right" shrinkToFit="1"/>
      <protection hidden="1"/>
    </xf>
    <xf numFmtId="0" fontId="5" fillId="2" borderId="13" xfId="0" applyFont="1" applyFill="1" applyBorder="1" applyAlignment="1" applyProtection="1">
      <alignment horizontal="center" vertical="distributed" textRotation="255" justifyLastLine="1" shrinkToFit="1"/>
      <protection hidden="1"/>
    </xf>
    <xf numFmtId="0" fontId="5" fillId="2" borderId="20" xfId="0" applyFont="1" applyFill="1" applyBorder="1" applyAlignment="1" applyProtection="1">
      <alignment horizontal="center" vertical="distributed" textRotation="255" justifyLastLine="1" shrinkToFit="1"/>
      <protection hidden="1"/>
    </xf>
    <xf numFmtId="0" fontId="5" fillId="2" borderId="16" xfId="0" applyFont="1" applyFill="1" applyBorder="1" applyAlignment="1" applyProtection="1">
      <alignment horizontal="center" vertical="distributed" textRotation="255" justifyLastLine="1" shrinkToFit="1"/>
      <protection hidden="1"/>
    </xf>
    <xf numFmtId="0" fontId="5" fillId="2" borderId="21" xfId="0" applyFont="1" applyFill="1" applyBorder="1" applyAlignment="1" applyProtection="1">
      <alignment horizontal="center" vertical="center"/>
      <protection hidden="1"/>
    </xf>
    <xf numFmtId="0" fontId="6" fillId="2" borderId="13" xfId="0" applyFont="1" applyFill="1" applyBorder="1" applyAlignment="1" applyProtection="1">
      <alignment horizontal="distributed" vertical="center" justifyLastLine="1"/>
      <protection hidden="1"/>
    </xf>
    <xf numFmtId="0" fontId="5" fillId="2" borderId="13" xfId="0" applyFont="1" applyFill="1" applyBorder="1" applyAlignment="1" applyProtection="1">
      <alignment horizontal="distributed" vertical="center" justifyLastLine="1"/>
      <protection hidden="1"/>
    </xf>
    <xf numFmtId="0" fontId="5" fillId="2" borderId="1"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left" vertical="center"/>
      <protection hidden="1"/>
    </xf>
    <xf numFmtId="0" fontId="5" fillId="0" borderId="1" xfId="0" applyFont="1" applyBorder="1" applyAlignment="1" applyProtection="1">
      <alignment horizontal="left" vertical="center"/>
      <protection hidden="1"/>
    </xf>
    <xf numFmtId="0" fontId="5" fillId="2" borderId="1" xfId="0" applyFont="1" applyFill="1" applyBorder="1" applyAlignment="1" applyProtection="1">
      <alignment horizontal="left" vertical="center" wrapText="1" justifyLastLine="1"/>
      <protection hidden="1"/>
    </xf>
    <xf numFmtId="0" fontId="5" fillId="2" borderId="1" xfId="0" applyFont="1" applyFill="1" applyBorder="1" applyAlignment="1" applyProtection="1">
      <alignment horizontal="left" vertical="center" justifyLastLine="1"/>
      <protection hidden="1"/>
    </xf>
    <xf numFmtId="0" fontId="5" fillId="2" borderId="1" xfId="0" applyFont="1" applyFill="1" applyBorder="1" applyAlignment="1" applyProtection="1">
      <alignment horizontal="distributed" vertical="center" indent="7"/>
      <protection hidden="1"/>
    </xf>
    <xf numFmtId="0" fontId="5" fillId="0" borderId="10" xfId="0" applyFont="1" applyBorder="1" applyAlignment="1" applyProtection="1">
      <alignment horizontal="distributed" vertical="center" justifyLastLine="1"/>
    </xf>
    <xf numFmtId="0" fontId="5" fillId="0" borderId="5" xfId="0" applyFont="1" applyBorder="1" applyAlignment="1" applyProtection="1">
      <alignment horizontal="distributed" vertical="center" justifyLastLine="1"/>
    </xf>
    <xf numFmtId="0" fontId="5" fillId="0" borderId="39" xfId="0" applyFont="1" applyBorder="1" applyAlignment="1" applyProtection="1">
      <alignment horizontal="distributed" vertical="center" justifyLastLine="1"/>
    </xf>
    <xf numFmtId="0" fontId="5" fillId="0" borderId="11" xfId="0" applyFont="1" applyBorder="1" applyAlignment="1" applyProtection="1">
      <alignment horizontal="distributed" vertical="center" justifyLastLine="1"/>
    </xf>
    <xf numFmtId="0" fontId="5" fillId="0" borderId="9" xfId="0" applyFont="1" applyBorder="1" applyAlignment="1" applyProtection="1">
      <alignment horizontal="distributed" vertical="center" justifyLastLine="1"/>
    </xf>
    <xf numFmtId="0" fontId="5" fillId="0" borderId="40" xfId="0" applyFont="1" applyBorder="1" applyAlignment="1" applyProtection="1">
      <alignment horizontal="distributed" vertical="center" justifyLastLine="1"/>
    </xf>
    <xf numFmtId="0" fontId="6" fillId="2" borderId="10" xfId="0" applyFont="1" applyFill="1" applyBorder="1" applyAlignment="1" applyProtection="1">
      <alignment horizontal="distributed" vertical="center" wrapText="1" justifyLastLine="1"/>
      <protection hidden="1"/>
    </xf>
    <xf numFmtId="0" fontId="6" fillId="2" borderId="5" xfId="0" applyFont="1" applyFill="1" applyBorder="1" applyAlignment="1" applyProtection="1">
      <alignment horizontal="distributed" vertical="center" wrapText="1" justifyLastLine="1"/>
      <protection hidden="1"/>
    </xf>
    <xf numFmtId="0" fontId="6" fillId="2" borderId="39" xfId="0" applyFont="1" applyFill="1" applyBorder="1" applyAlignment="1" applyProtection="1">
      <alignment horizontal="distributed" vertical="center" wrapText="1" justifyLastLine="1"/>
      <protection hidden="1"/>
    </xf>
    <xf numFmtId="0" fontId="6" fillId="2" borderId="39" xfId="0" applyFont="1" applyFill="1" applyBorder="1" applyAlignment="1" applyProtection="1">
      <alignment horizontal="distributed" vertical="center" justifyLastLine="1"/>
      <protection hidden="1"/>
    </xf>
    <xf numFmtId="0" fontId="6" fillId="2" borderId="40" xfId="0" applyFont="1" applyFill="1" applyBorder="1" applyAlignment="1" applyProtection="1">
      <alignment horizontal="distributed" vertical="center" justifyLastLine="1"/>
      <protection hidden="1"/>
    </xf>
    <xf numFmtId="0" fontId="5" fillId="2" borderId="0" xfId="0" applyFont="1" applyFill="1" applyBorder="1" applyAlignment="1" applyProtection="1">
      <alignment horizontal="center" vertical="center"/>
      <protection hidden="1"/>
    </xf>
    <xf numFmtId="38" fontId="3" fillId="0" borderId="30" xfId="1" applyFont="1" applyFill="1" applyBorder="1" applyAlignment="1" applyProtection="1">
      <alignment horizontal="right" vertical="center" indent="1" shrinkToFit="1"/>
      <protection locked="0"/>
    </xf>
    <xf numFmtId="38" fontId="3" fillId="0" borderId="31" xfId="1" applyFont="1" applyFill="1" applyBorder="1" applyAlignment="1" applyProtection="1">
      <alignment horizontal="right" vertical="center" indent="1" shrinkToFit="1"/>
      <protection locked="0"/>
    </xf>
    <xf numFmtId="38" fontId="3" fillId="0" borderId="32" xfId="1" applyFont="1" applyFill="1" applyBorder="1" applyAlignment="1" applyProtection="1">
      <alignment horizontal="right" vertical="center" indent="1" shrinkToFit="1"/>
      <protection locked="0"/>
    </xf>
    <xf numFmtId="38" fontId="3" fillId="0" borderId="44" xfId="1" applyFont="1" applyFill="1" applyBorder="1" applyAlignment="1" applyProtection="1">
      <alignment horizontal="right" vertical="center" indent="1" shrinkToFit="1"/>
      <protection locked="0"/>
    </xf>
    <xf numFmtId="38" fontId="3" fillId="0" borderId="45" xfId="1" applyFont="1" applyFill="1" applyBorder="1" applyAlignment="1" applyProtection="1">
      <alignment horizontal="right" vertical="center" indent="1" shrinkToFit="1"/>
      <protection locked="0"/>
    </xf>
    <xf numFmtId="38" fontId="3" fillId="0" borderId="46" xfId="1" applyFont="1" applyFill="1" applyBorder="1" applyAlignment="1" applyProtection="1">
      <alignment horizontal="right" vertical="center" indent="1" shrinkToFit="1"/>
      <protection locked="0"/>
    </xf>
    <xf numFmtId="38" fontId="3" fillId="0" borderId="10" xfId="1" applyFont="1" applyFill="1" applyBorder="1" applyAlignment="1" applyProtection="1">
      <alignment horizontal="right" vertical="center" indent="1" shrinkToFit="1"/>
      <protection locked="0"/>
    </xf>
    <xf numFmtId="38" fontId="3" fillId="0" borderId="5" xfId="1" applyFont="1" applyFill="1" applyBorder="1" applyAlignment="1" applyProtection="1">
      <alignment horizontal="right" vertical="center" indent="1" shrinkToFit="1"/>
      <protection locked="0"/>
    </xf>
    <xf numFmtId="38" fontId="3" fillId="0" borderId="39" xfId="1" applyFont="1" applyFill="1" applyBorder="1" applyAlignment="1" applyProtection="1">
      <alignment horizontal="right" vertical="center" indent="1" shrinkToFit="1"/>
      <protection locked="0"/>
    </xf>
    <xf numFmtId="0" fontId="5" fillId="2" borderId="0" xfId="0" applyFont="1" applyFill="1" applyBorder="1" applyAlignment="1" applyProtection="1">
      <alignment horizontal="right" vertical="center"/>
      <protection hidden="1"/>
    </xf>
    <xf numFmtId="0" fontId="6" fillId="2" borderId="13" xfId="0" applyFont="1" applyFill="1" applyBorder="1" applyAlignment="1" applyProtection="1">
      <alignment horizontal="center" vertical="distributed" textRotation="255" justifyLastLine="1"/>
      <protection hidden="1"/>
    </xf>
    <xf numFmtId="0" fontId="6" fillId="2" borderId="20" xfId="0" applyFont="1" applyFill="1" applyBorder="1" applyAlignment="1" applyProtection="1">
      <alignment horizontal="center" vertical="distributed" textRotation="255" justifyLastLine="1"/>
      <protection hidden="1"/>
    </xf>
    <xf numFmtId="0" fontId="6" fillId="2" borderId="29" xfId="0" applyFont="1" applyFill="1" applyBorder="1" applyAlignment="1" applyProtection="1">
      <alignment horizontal="center" vertical="distributed" textRotation="255" justifyLastLine="1"/>
      <protection hidden="1"/>
    </xf>
    <xf numFmtId="0" fontId="6" fillId="2" borderId="50" xfId="0" applyFont="1" applyFill="1" applyBorder="1" applyAlignment="1" applyProtection="1">
      <alignment horizontal="distributed" vertical="center" wrapText="1" justifyLastLine="1"/>
      <protection hidden="1"/>
    </xf>
    <xf numFmtId="0" fontId="8" fillId="2" borderId="10" xfId="0" applyFont="1" applyFill="1" applyBorder="1" applyAlignment="1" applyProtection="1">
      <alignment horizontal="distributed" vertical="center" wrapText="1" justifyLastLine="1"/>
      <protection hidden="1"/>
    </xf>
    <xf numFmtId="0" fontId="8" fillId="2" borderId="5" xfId="0" applyFont="1" applyFill="1" applyBorder="1" applyAlignment="1" applyProtection="1">
      <alignment horizontal="distributed" vertical="center" wrapText="1" justifyLastLine="1"/>
      <protection hidden="1"/>
    </xf>
    <xf numFmtId="0" fontId="8" fillId="2" borderId="7" xfId="0" applyFont="1" applyFill="1" applyBorder="1" applyAlignment="1" applyProtection="1">
      <alignment horizontal="distributed" vertical="center" wrapText="1" justifyLastLine="1"/>
      <protection hidden="1"/>
    </xf>
    <xf numFmtId="0" fontId="8" fillId="2" borderId="0" xfId="0" applyFont="1" applyFill="1" applyBorder="1" applyAlignment="1" applyProtection="1">
      <alignment horizontal="distributed" vertical="center" wrapText="1" justifyLastLine="1"/>
      <protection hidden="1"/>
    </xf>
    <xf numFmtId="0" fontId="8" fillId="2" borderId="11" xfId="0" applyFont="1" applyFill="1" applyBorder="1" applyAlignment="1" applyProtection="1">
      <alignment horizontal="distributed" vertical="center" wrapText="1" justifyLastLine="1"/>
      <protection hidden="1"/>
    </xf>
    <xf numFmtId="0" fontId="8" fillId="2" borderId="9" xfId="0" applyFont="1" applyFill="1" applyBorder="1" applyAlignment="1" applyProtection="1">
      <alignment horizontal="distributed" vertical="center" wrapText="1" justifyLastLine="1"/>
      <protection hidden="1"/>
    </xf>
    <xf numFmtId="0" fontId="6" fillId="2" borderId="11" xfId="0" applyFont="1" applyFill="1" applyBorder="1" applyAlignment="1" applyProtection="1">
      <alignment horizontal="center" vertical="center" wrapText="1" justifyLastLine="1"/>
      <protection hidden="1"/>
    </xf>
    <xf numFmtId="0" fontId="6" fillId="2" borderId="40" xfId="0" applyFont="1" applyFill="1" applyBorder="1" applyAlignment="1" applyProtection="1">
      <alignment horizontal="center" vertical="center" wrapText="1" justifyLastLine="1"/>
      <protection hidden="1"/>
    </xf>
    <xf numFmtId="0" fontId="6" fillId="2" borderId="10" xfId="0" applyFont="1" applyFill="1" applyBorder="1" applyAlignment="1" applyProtection="1">
      <alignment horizontal="center" vertical="center"/>
      <protection hidden="1"/>
    </xf>
    <xf numFmtId="0" fontId="6" fillId="2" borderId="39"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6" fillId="2" borderId="40" xfId="0" applyFont="1" applyFill="1" applyBorder="1" applyAlignment="1" applyProtection="1">
      <alignment horizontal="center" vertical="center"/>
      <protection hidden="1"/>
    </xf>
    <xf numFmtId="0" fontId="6" fillId="2" borderId="10" xfId="0" applyFont="1" applyFill="1" applyBorder="1" applyAlignment="1" applyProtection="1">
      <alignment horizontal="distributed" vertical="center" shrinkToFit="1"/>
      <protection hidden="1"/>
    </xf>
    <xf numFmtId="0" fontId="6" fillId="2" borderId="5" xfId="0" applyFont="1" applyFill="1" applyBorder="1" applyAlignment="1" applyProtection="1">
      <alignment horizontal="distributed" vertical="center" shrinkToFit="1"/>
      <protection hidden="1"/>
    </xf>
    <xf numFmtId="0" fontId="6" fillId="2" borderId="8" xfId="0" applyFont="1" applyFill="1" applyBorder="1" applyAlignment="1" applyProtection="1">
      <alignment horizontal="distributed" vertical="center" shrinkToFit="1"/>
      <protection hidden="1"/>
    </xf>
    <xf numFmtId="0" fontId="6" fillId="2" borderId="11" xfId="0" applyFont="1" applyFill="1" applyBorder="1" applyAlignment="1" applyProtection="1">
      <alignment horizontal="distributed" vertical="center" shrinkToFit="1"/>
      <protection hidden="1"/>
    </xf>
    <xf numFmtId="0" fontId="6" fillId="2" borderId="9" xfId="0" applyFont="1" applyFill="1" applyBorder="1" applyAlignment="1" applyProtection="1">
      <alignment horizontal="distributed" vertical="center" shrinkToFit="1"/>
      <protection hidden="1"/>
    </xf>
    <xf numFmtId="0" fontId="6" fillId="2" borderId="12" xfId="0" applyFont="1" applyFill="1" applyBorder="1" applyAlignment="1" applyProtection="1">
      <alignment horizontal="distributed" vertical="center" shrinkToFit="1"/>
      <protection hidden="1"/>
    </xf>
    <xf numFmtId="0" fontId="6" fillId="2" borderId="10" xfId="0" applyFont="1" applyFill="1" applyBorder="1" applyAlignment="1" applyProtection="1">
      <alignment horizontal="center" vertical="center" shrinkToFit="1"/>
      <protection hidden="1"/>
    </xf>
    <xf numFmtId="0" fontId="6" fillId="2" borderId="5" xfId="0" applyFont="1" applyFill="1" applyBorder="1" applyAlignment="1" applyProtection="1">
      <alignment horizontal="center" vertical="center" shrinkToFit="1"/>
      <protection hidden="1"/>
    </xf>
    <xf numFmtId="0" fontId="6" fillId="2" borderId="8" xfId="0" applyFont="1" applyFill="1" applyBorder="1" applyAlignment="1" applyProtection="1">
      <alignment horizontal="center" vertical="center" shrinkToFit="1"/>
      <protection hidden="1"/>
    </xf>
    <xf numFmtId="0" fontId="6" fillId="2" borderId="11" xfId="0" applyFont="1" applyFill="1" applyBorder="1" applyAlignment="1" applyProtection="1">
      <alignment horizontal="center" vertical="center" shrinkToFit="1"/>
      <protection hidden="1"/>
    </xf>
    <xf numFmtId="0" fontId="6" fillId="2" borderId="9" xfId="0"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shrinkToFit="1"/>
      <protection hidden="1"/>
    </xf>
    <xf numFmtId="0" fontId="7" fillId="2" borderId="1" xfId="0" applyFont="1" applyFill="1" applyBorder="1" applyAlignment="1" applyProtection="1">
      <alignment horizontal="center" vertical="center" shrinkToFit="1"/>
      <protection hidden="1"/>
    </xf>
    <xf numFmtId="0" fontId="7" fillId="2" borderId="2"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shrinkToFit="1"/>
      <protection locked="0" hidden="1"/>
    </xf>
    <xf numFmtId="0" fontId="7" fillId="0" borderId="4" xfId="0" applyFont="1" applyFill="1" applyBorder="1" applyAlignment="1" applyProtection="1">
      <alignment horizontal="center" vertical="center" shrinkToFit="1"/>
      <protection hidden="1"/>
    </xf>
    <xf numFmtId="0" fontId="7" fillId="0" borderId="1"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right"/>
      <protection hidden="1"/>
    </xf>
    <xf numFmtId="38" fontId="5" fillId="2" borderId="10" xfId="1" applyFont="1" applyFill="1" applyBorder="1" applyAlignment="1" applyProtection="1">
      <alignment horizontal="right" vertical="center"/>
      <protection hidden="1"/>
    </xf>
    <xf numFmtId="38" fontId="5" fillId="2" borderId="5" xfId="1" applyFont="1" applyFill="1" applyBorder="1" applyAlignment="1" applyProtection="1">
      <alignment horizontal="right" vertical="center"/>
      <protection hidden="1"/>
    </xf>
    <xf numFmtId="38" fontId="5" fillId="2" borderId="8" xfId="1" applyFont="1" applyFill="1" applyBorder="1" applyAlignment="1" applyProtection="1">
      <alignment horizontal="right" vertical="center"/>
      <protection hidden="1"/>
    </xf>
    <xf numFmtId="38" fontId="5" fillId="2" borderId="11" xfId="1" applyFont="1" applyFill="1" applyBorder="1" applyAlignment="1" applyProtection="1">
      <alignment horizontal="right" vertical="center"/>
      <protection hidden="1"/>
    </xf>
    <xf numFmtId="38" fontId="5" fillId="2" borderId="9" xfId="1" applyFont="1" applyFill="1" applyBorder="1" applyAlignment="1" applyProtection="1">
      <alignment horizontal="right" vertical="center"/>
      <protection hidden="1"/>
    </xf>
    <xf numFmtId="38" fontId="5" fillId="2" borderId="12" xfId="1" applyFont="1" applyFill="1" applyBorder="1" applyAlignment="1" applyProtection="1">
      <alignment horizontal="right" vertical="center"/>
      <protection hidden="1"/>
    </xf>
    <xf numFmtId="38" fontId="5" fillId="3" borderId="10" xfId="1" applyFont="1" applyFill="1" applyBorder="1" applyAlignment="1" applyProtection="1">
      <alignment horizontal="right" vertical="center" shrinkToFit="1"/>
      <protection locked="0" hidden="1"/>
    </xf>
    <xf numFmtId="38" fontId="5" fillId="3" borderId="5" xfId="1" applyFont="1" applyFill="1" applyBorder="1" applyAlignment="1" applyProtection="1">
      <alignment horizontal="right" vertical="center" shrinkToFit="1"/>
      <protection locked="0" hidden="1"/>
    </xf>
    <xf numFmtId="38" fontId="5" fillId="3" borderId="8" xfId="1" applyFont="1" applyFill="1" applyBorder="1" applyAlignment="1" applyProtection="1">
      <alignment horizontal="right" vertical="center" shrinkToFit="1"/>
      <protection locked="0" hidden="1"/>
    </xf>
    <xf numFmtId="38" fontId="5" fillId="3" borderId="11" xfId="1" applyFont="1" applyFill="1" applyBorder="1" applyAlignment="1" applyProtection="1">
      <alignment horizontal="right" vertical="center" shrinkToFit="1"/>
      <protection locked="0" hidden="1"/>
    </xf>
    <xf numFmtId="38" fontId="5" fillId="3" borderId="9" xfId="1" applyFont="1" applyFill="1" applyBorder="1" applyAlignment="1" applyProtection="1">
      <alignment horizontal="right" vertical="center" shrinkToFit="1"/>
      <protection locked="0" hidden="1"/>
    </xf>
    <xf numFmtId="38" fontId="5" fillId="3" borderId="12" xfId="1" applyFont="1" applyFill="1" applyBorder="1" applyAlignment="1" applyProtection="1">
      <alignment horizontal="right" vertical="center" shrinkToFit="1"/>
      <protection locked="0" hidden="1"/>
    </xf>
    <xf numFmtId="0" fontId="5" fillId="2" borderId="7" xfId="0" applyFont="1" applyFill="1" applyBorder="1" applyAlignment="1" applyProtection="1">
      <alignment horizontal="distributed" vertical="center" justifyLastLine="1"/>
      <protection hidden="1"/>
    </xf>
    <xf numFmtId="0" fontId="5" fillId="2" borderId="0" xfId="0" applyFont="1" applyFill="1" applyBorder="1" applyAlignment="1" applyProtection="1">
      <alignment horizontal="distributed" vertical="center" justifyLastLine="1"/>
      <protection hidden="1"/>
    </xf>
    <xf numFmtId="0" fontId="5" fillId="2" borderId="6" xfId="0" applyFont="1" applyFill="1" applyBorder="1" applyAlignment="1" applyProtection="1">
      <alignment horizontal="distributed" vertical="center" justifyLastLine="1"/>
      <protection hidden="1"/>
    </xf>
    <xf numFmtId="0" fontId="5" fillId="2" borderId="11" xfId="0" applyFont="1" applyFill="1" applyBorder="1" applyAlignment="1" applyProtection="1">
      <alignment horizontal="distributed" vertical="center" justifyLastLine="1"/>
      <protection hidden="1"/>
    </xf>
    <xf numFmtId="0" fontId="5" fillId="2" borderId="9" xfId="0" applyFont="1" applyFill="1" applyBorder="1" applyAlignment="1" applyProtection="1">
      <alignment horizontal="distributed" vertical="center" justifyLastLine="1"/>
      <protection hidden="1"/>
    </xf>
    <xf numFmtId="0" fontId="5" fillId="2" borderId="12" xfId="0" applyFont="1" applyFill="1" applyBorder="1" applyAlignment="1" applyProtection="1">
      <alignment horizontal="distributed" vertical="center" justifyLastLine="1"/>
      <protection hidden="1"/>
    </xf>
    <xf numFmtId="0" fontId="5" fillId="2" borderId="8" xfId="0" applyFont="1" applyFill="1" applyBorder="1" applyAlignment="1" applyProtection="1">
      <alignment horizontal="center" vertical="center" justifyLastLine="1"/>
      <protection hidden="1"/>
    </xf>
    <xf numFmtId="0" fontId="5" fillId="2" borderId="7" xfId="0" applyFont="1" applyFill="1" applyBorder="1" applyAlignment="1" applyProtection="1">
      <alignment horizontal="center" vertical="center" justifyLastLine="1"/>
      <protection hidden="1"/>
    </xf>
    <xf numFmtId="0" fontId="5" fillId="3" borderId="2" xfId="0" applyFont="1" applyFill="1" applyBorder="1" applyAlignment="1" applyProtection="1">
      <alignment horizontal="center"/>
      <protection locked="0" hidden="1"/>
    </xf>
    <xf numFmtId="0" fontId="5" fillId="3" borderId="3" xfId="0" applyFont="1" applyFill="1" applyBorder="1" applyAlignment="1" applyProtection="1">
      <alignment horizontal="center"/>
      <protection locked="0" hidden="1"/>
    </xf>
    <xf numFmtId="0" fontId="5" fillId="3" borderId="4" xfId="0" applyFont="1" applyFill="1" applyBorder="1" applyAlignment="1" applyProtection="1">
      <alignment horizontal="center"/>
      <protection locked="0"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5" fillId="2" borderId="10" xfId="0" applyFont="1" applyFill="1" applyBorder="1" applyAlignment="1" applyProtection="1">
      <alignment horizontal="left" vertical="center" wrapText="1" justifyLastLine="1"/>
      <protection hidden="1"/>
    </xf>
    <xf numFmtId="0" fontId="5" fillId="2" borderId="5" xfId="0" applyFont="1" applyFill="1" applyBorder="1" applyAlignment="1" applyProtection="1">
      <alignment horizontal="left" vertical="center" wrapText="1" justifyLastLine="1"/>
      <protection hidden="1"/>
    </xf>
    <xf numFmtId="0" fontId="5" fillId="2" borderId="8" xfId="0" applyFont="1" applyFill="1" applyBorder="1" applyAlignment="1" applyProtection="1">
      <alignment horizontal="left" vertical="center" wrapText="1" justifyLastLine="1"/>
      <protection hidden="1"/>
    </xf>
    <xf numFmtId="0" fontId="5" fillId="2" borderId="7" xfId="0" applyFont="1" applyFill="1" applyBorder="1" applyAlignment="1" applyProtection="1">
      <alignment horizontal="left" vertical="center" wrapText="1" justifyLastLine="1"/>
      <protection hidden="1"/>
    </xf>
    <xf numFmtId="0" fontId="5" fillId="2" borderId="0" xfId="0" applyFont="1" applyFill="1" applyBorder="1" applyAlignment="1" applyProtection="1">
      <alignment horizontal="left" vertical="center" wrapText="1" justifyLastLine="1"/>
      <protection hidden="1"/>
    </xf>
    <xf numFmtId="0" fontId="5" fillId="2" borderId="6" xfId="0" applyFont="1" applyFill="1" applyBorder="1" applyAlignment="1" applyProtection="1">
      <alignment horizontal="left" vertical="center" wrapText="1" justifyLastLine="1"/>
      <protection hidden="1"/>
    </xf>
    <xf numFmtId="0" fontId="5" fillId="2" borderId="11" xfId="0" applyFont="1" applyFill="1" applyBorder="1" applyAlignment="1" applyProtection="1">
      <alignment horizontal="left" vertical="center" wrapText="1" justifyLastLine="1"/>
      <protection hidden="1"/>
    </xf>
    <xf numFmtId="0" fontId="5" fillId="2" borderId="9" xfId="0" applyFont="1" applyFill="1" applyBorder="1" applyAlignment="1" applyProtection="1">
      <alignment horizontal="left" vertical="center" wrapText="1" justifyLastLine="1"/>
      <protection hidden="1"/>
    </xf>
    <xf numFmtId="0" fontId="5" fillId="2" borderId="12" xfId="0" applyFont="1" applyFill="1" applyBorder="1" applyAlignment="1" applyProtection="1">
      <alignment horizontal="left" vertical="center" wrapText="1" justifyLastLine="1"/>
      <protection hidden="1"/>
    </xf>
    <xf numFmtId="38" fontId="5" fillId="3" borderId="2" xfId="1" applyFont="1" applyFill="1" applyBorder="1" applyAlignment="1" applyProtection="1">
      <alignment horizontal="right"/>
      <protection locked="0" hidden="1"/>
    </xf>
    <xf numFmtId="38" fontId="5" fillId="3" borderId="3" xfId="1" applyFont="1" applyFill="1" applyBorder="1" applyAlignment="1" applyProtection="1">
      <alignment horizontal="right"/>
      <protection locked="0" hidden="1"/>
    </xf>
    <xf numFmtId="38" fontId="5" fillId="3" borderId="4" xfId="1" applyFont="1" applyFill="1" applyBorder="1" applyAlignment="1" applyProtection="1">
      <alignment horizontal="right"/>
      <protection locked="0" hidden="1"/>
    </xf>
    <xf numFmtId="38" fontId="5" fillId="2" borderId="2" xfId="1" applyFont="1" applyFill="1" applyBorder="1" applyAlignment="1" applyProtection="1">
      <alignment horizontal="right"/>
      <protection hidden="1"/>
    </xf>
    <xf numFmtId="38" fontId="5" fillId="2" borderId="3" xfId="1" applyFont="1" applyFill="1" applyBorder="1" applyAlignment="1" applyProtection="1">
      <alignment horizontal="right"/>
      <protection hidden="1"/>
    </xf>
    <xf numFmtId="38" fontId="5" fillId="2" borderId="4" xfId="1" applyFont="1" applyFill="1" applyBorder="1" applyAlignment="1" applyProtection="1">
      <alignment horizontal="right"/>
      <protection hidden="1"/>
    </xf>
    <xf numFmtId="0" fontId="5" fillId="2" borderId="2"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4" xfId="0" applyFont="1" applyFill="1" applyBorder="1" applyAlignment="1" applyProtection="1">
      <alignment horizontal="center" vertical="center" shrinkToFit="1"/>
      <protection hidden="1"/>
    </xf>
    <xf numFmtId="38" fontId="4" fillId="2" borderId="1" xfId="0" applyNumberFormat="1" applyFont="1" applyFill="1" applyBorder="1" applyAlignment="1" applyProtection="1">
      <alignment horizontal="right" shrinkToFit="1"/>
      <protection hidden="1"/>
    </xf>
    <xf numFmtId="38" fontId="4" fillId="2" borderId="21" xfId="1" applyFont="1" applyFill="1" applyBorder="1" applyAlignment="1" applyProtection="1">
      <alignment horizontal="center" shrinkToFit="1"/>
      <protection hidden="1"/>
    </xf>
    <xf numFmtId="38" fontId="4" fillId="2" borderId="1" xfId="1" applyFont="1" applyFill="1" applyBorder="1" applyAlignment="1" applyProtection="1">
      <alignment horizontal="center" shrinkToFit="1"/>
      <protection hidden="1"/>
    </xf>
  </cellXfs>
  <cellStyles count="2">
    <cellStyle name="桁区切り" xfId="1" builtinId="6"/>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53582</xdr:colOff>
      <xdr:row>43</xdr:row>
      <xdr:rowOff>107719</xdr:rowOff>
    </xdr:from>
    <xdr:to>
      <xdr:col>23</xdr:col>
      <xdr:colOff>86053</xdr:colOff>
      <xdr:row>45</xdr:row>
      <xdr:rowOff>99061</xdr:rowOff>
    </xdr:to>
    <xdr:sp macro="" textlink="">
      <xdr:nvSpPr>
        <xdr:cNvPr id="12" name="テキスト ボックス 11"/>
        <xdr:cNvSpPr txBox="1"/>
      </xdr:nvSpPr>
      <xdr:spPr>
        <a:xfrm>
          <a:off x="3045949" y="7744577"/>
          <a:ext cx="727881" cy="21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00">
              <a:latin typeface="ＭＳ 明朝" panose="02020609040205080304" pitchFamily="17" charset="-128"/>
              <a:ea typeface="ＭＳ 明朝" panose="02020609040205080304" pitchFamily="17" charset="-128"/>
            </a:rPr>
            <a:t>計－㋤－㋶</a:t>
          </a:r>
        </a:p>
      </xdr:txBody>
    </xdr:sp>
    <xdr:clientData/>
  </xdr:twoCellAnchor>
  <xdr:twoCellAnchor>
    <xdr:from>
      <xdr:col>18</xdr:col>
      <xdr:colOff>58884</xdr:colOff>
      <xdr:row>43</xdr:row>
      <xdr:rowOff>40586</xdr:rowOff>
    </xdr:from>
    <xdr:to>
      <xdr:col>23</xdr:col>
      <xdr:colOff>103399</xdr:colOff>
      <xdr:row>45</xdr:row>
      <xdr:rowOff>23267</xdr:rowOff>
    </xdr:to>
    <xdr:sp macro="" textlink="">
      <xdr:nvSpPr>
        <xdr:cNvPr id="9" name="テキスト ボックス 8"/>
        <xdr:cNvSpPr txBox="1"/>
      </xdr:nvSpPr>
      <xdr:spPr>
        <a:xfrm>
          <a:off x="3051251" y="7677444"/>
          <a:ext cx="739925" cy="210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00">
              <a:latin typeface="ＭＳ 明朝" panose="02020609040205080304" pitchFamily="17" charset="-128"/>
              <a:ea typeface="ＭＳ 明朝" panose="02020609040205080304" pitchFamily="17" charset="-128"/>
            </a:rPr>
            <a:t>㋑～㋧までの</a:t>
          </a:r>
        </a:p>
      </xdr:txBody>
    </xdr:sp>
    <xdr:clientData/>
  </xdr:twoCellAnchor>
  <xdr:twoCellAnchor>
    <xdr:from>
      <xdr:col>0</xdr:col>
      <xdr:colOff>158747</xdr:colOff>
      <xdr:row>14</xdr:row>
      <xdr:rowOff>116012</xdr:rowOff>
    </xdr:from>
    <xdr:to>
      <xdr:col>6</xdr:col>
      <xdr:colOff>71434</xdr:colOff>
      <xdr:row>15</xdr:row>
      <xdr:rowOff>3666</xdr:rowOff>
    </xdr:to>
    <xdr:sp macro="" textlink="">
      <xdr:nvSpPr>
        <xdr:cNvPr id="3" name="テキスト ボックス 2"/>
        <xdr:cNvSpPr txBox="1"/>
      </xdr:nvSpPr>
      <xdr:spPr>
        <a:xfrm>
          <a:off x="158747" y="3962647"/>
          <a:ext cx="769937" cy="232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提出年月日</a:t>
          </a:r>
        </a:p>
      </xdr:txBody>
    </xdr:sp>
    <xdr:clientData fPrintsWithSheet="0"/>
  </xdr:twoCellAnchor>
  <xdr:twoCellAnchor>
    <xdr:from>
      <xdr:col>19</xdr:col>
      <xdr:colOff>25695</xdr:colOff>
      <xdr:row>43</xdr:row>
      <xdr:rowOff>80079</xdr:rowOff>
    </xdr:from>
    <xdr:to>
      <xdr:col>22</xdr:col>
      <xdr:colOff>154781</xdr:colOff>
      <xdr:row>44</xdr:row>
      <xdr:rowOff>109540</xdr:rowOff>
    </xdr:to>
    <xdr:sp macro="" textlink="">
      <xdr:nvSpPr>
        <xdr:cNvPr id="10" name="大かっこ 9"/>
        <xdr:cNvSpPr/>
      </xdr:nvSpPr>
      <xdr:spPr>
        <a:xfrm>
          <a:off x="3169788" y="7716937"/>
          <a:ext cx="491542" cy="143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114300</xdr:colOff>
      <xdr:row>82</xdr:row>
      <xdr:rowOff>79864</xdr:rowOff>
    </xdr:from>
    <xdr:ext cx="287258" cy="225703"/>
    <xdr:sp macro="" textlink="">
      <xdr:nvSpPr>
        <xdr:cNvPr id="11" name="テキスト ボックス 10"/>
        <xdr:cNvSpPr txBox="1"/>
      </xdr:nvSpPr>
      <xdr:spPr>
        <a:xfrm>
          <a:off x="7239000" y="14405464"/>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⑩</a:t>
          </a:r>
        </a:p>
      </xdr:txBody>
    </xdr:sp>
    <xdr:clientData/>
  </xdr:oneCellAnchor>
  <xdr:twoCellAnchor>
    <xdr:from>
      <xdr:col>27</xdr:col>
      <xdr:colOff>60728</xdr:colOff>
      <xdr:row>73</xdr:row>
      <xdr:rowOff>124656</xdr:rowOff>
    </xdr:from>
    <xdr:to>
      <xdr:col>28</xdr:col>
      <xdr:colOff>130539</xdr:colOff>
      <xdr:row>74</xdr:row>
      <xdr:rowOff>1</xdr:rowOff>
    </xdr:to>
    <xdr:cxnSp macro="">
      <xdr:nvCxnSpPr>
        <xdr:cNvPr id="5" name="直線コネクタ 4"/>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60728</xdr:colOff>
      <xdr:row>75</xdr:row>
      <xdr:rowOff>124656</xdr:rowOff>
    </xdr:from>
    <xdr:to>
      <xdr:col>28</xdr:col>
      <xdr:colOff>130539</xdr:colOff>
      <xdr:row>76</xdr:row>
      <xdr:rowOff>1</xdr:rowOff>
    </xdr:to>
    <xdr:cxnSp macro="">
      <xdr:nvCxnSpPr>
        <xdr:cNvPr id="15" name="直線コネクタ 14"/>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60728</xdr:colOff>
      <xdr:row>77</xdr:row>
      <xdr:rowOff>124656</xdr:rowOff>
    </xdr:from>
    <xdr:to>
      <xdr:col>28</xdr:col>
      <xdr:colOff>130539</xdr:colOff>
      <xdr:row>78</xdr:row>
      <xdr:rowOff>1</xdr:rowOff>
    </xdr:to>
    <xdr:cxnSp macro="">
      <xdr:nvCxnSpPr>
        <xdr:cNvPr id="16" name="直線コネクタ 15"/>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60728</xdr:colOff>
      <xdr:row>79</xdr:row>
      <xdr:rowOff>124656</xdr:rowOff>
    </xdr:from>
    <xdr:to>
      <xdr:col>28</xdr:col>
      <xdr:colOff>130539</xdr:colOff>
      <xdr:row>80</xdr:row>
      <xdr:rowOff>1</xdr:rowOff>
    </xdr:to>
    <xdr:cxnSp macro="">
      <xdr:nvCxnSpPr>
        <xdr:cNvPr id="18" name="直線コネクタ 17"/>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60728</xdr:colOff>
      <xdr:row>81</xdr:row>
      <xdr:rowOff>124656</xdr:rowOff>
    </xdr:from>
    <xdr:to>
      <xdr:col>28</xdr:col>
      <xdr:colOff>130539</xdr:colOff>
      <xdr:row>82</xdr:row>
      <xdr:rowOff>1</xdr:rowOff>
    </xdr:to>
    <xdr:cxnSp macro="">
      <xdr:nvCxnSpPr>
        <xdr:cNvPr id="19" name="直線コネクタ 18"/>
        <xdr:cNvCxnSpPr/>
      </xdr:nvCxnSpPr>
      <xdr:spPr>
        <a:xfrm>
          <a:off x="4500401" y="12801216"/>
          <a:ext cx="252000" cy="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9544</xdr:colOff>
      <xdr:row>72</xdr:row>
      <xdr:rowOff>131049</xdr:rowOff>
    </xdr:from>
    <xdr:ext cx="365485" cy="100027"/>
    <xdr:sp macro="" textlink="">
      <xdr:nvSpPr>
        <xdr:cNvPr id="20" name="テキスト ボックス 19"/>
        <xdr:cNvSpPr txBox="1"/>
      </xdr:nvSpPr>
      <xdr:spPr>
        <a:xfrm>
          <a:off x="4117994" y="12856449"/>
          <a:ext cx="365485" cy="100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00" spc="-30" baseline="0">
              <a:latin typeface="ＭＳ 明朝" panose="02020609040205080304" pitchFamily="17" charset="-128"/>
              <a:ea typeface="ＭＳ 明朝" panose="02020609040205080304" pitchFamily="17" charset="-128"/>
            </a:rPr>
            <a:t>改定償却率</a:t>
          </a:r>
        </a:p>
      </xdr:txBody>
    </xdr:sp>
    <xdr:clientData/>
  </xdr:oneCellAnchor>
  <xdr:oneCellAnchor>
    <xdr:from>
      <xdr:col>2</xdr:col>
      <xdr:colOff>15040</xdr:colOff>
      <xdr:row>69</xdr:row>
      <xdr:rowOff>11334</xdr:rowOff>
    </xdr:from>
    <xdr:ext cx="165652" cy="133370"/>
    <xdr:sp macro="" textlink="">
      <xdr:nvSpPr>
        <xdr:cNvPr id="21" name="テキスト ボックス 20"/>
        <xdr:cNvSpPr txBox="1"/>
      </xdr:nvSpPr>
      <xdr:spPr>
        <a:xfrm>
          <a:off x="345908" y="11767189"/>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a:t>
          </a:r>
        </a:p>
      </xdr:txBody>
    </xdr:sp>
    <xdr:clientData/>
  </xdr:oneCellAnchor>
  <xdr:oneCellAnchor>
    <xdr:from>
      <xdr:col>30</xdr:col>
      <xdr:colOff>15039</xdr:colOff>
      <xdr:row>68</xdr:row>
      <xdr:rowOff>5013</xdr:rowOff>
    </xdr:from>
    <xdr:ext cx="165652" cy="133370"/>
    <xdr:sp macro="" textlink="">
      <xdr:nvSpPr>
        <xdr:cNvPr id="23" name="テキスト ボックス 22"/>
        <xdr:cNvSpPr txBox="1"/>
      </xdr:nvSpPr>
      <xdr:spPr>
        <a:xfrm>
          <a:off x="4947986" y="11530263"/>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a:t>
          </a:r>
        </a:p>
      </xdr:txBody>
    </xdr:sp>
    <xdr:clientData/>
  </xdr:oneCellAnchor>
  <xdr:oneCellAnchor>
    <xdr:from>
      <xdr:col>30</xdr:col>
      <xdr:colOff>10026</xdr:colOff>
      <xdr:row>63</xdr:row>
      <xdr:rowOff>0</xdr:rowOff>
    </xdr:from>
    <xdr:ext cx="165652" cy="133370"/>
    <xdr:sp macro="" textlink="">
      <xdr:nvSpPr>
        <xdr:cNvPr id="24" name="テキスト ボックス 23"/>
        <xdr:cNvSpPr txBox="1"/>
      </xdr:nvSpPr>
      <xdr:spPr>
        <a:xfrm>
          <a:off x="4942973" y="10372224"/>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a:t>
          </a:r>
        </a:p>
      </xdr:txBody>
    </xdr:sp>
    <xdr:clientData/>
  </xdr:oneCellAnchor>
  <xdr:oneCellAnchor>
    <xdr:from>
      <xdr:col>22</xdr:col>
      <xdr:colOff>14289</xdr:colOff>
      <xdr:row>92</xdr:row>
      <xdr:rowOff>4763</xdr:rowOff>
    </xdr:from>
    <xdr:ext cx="165652" cy="133370"/>
    <xdr:sp macro="" textlink="">
      <xdr:nvSpPr>
        <xdr:cNvPr id="25" name="テキスト ボックス 24"/>
        <xdr:cNvSpPr txBox="1"/>
      </xdr:nvSpPr>
      <xdr:spPr>
        <a:xfrm>
          <a:off x="3519489" y="15959138"/>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a:t>
          </a:r>
        </a:p>
      </xdr:txBody>
    </xdr:sp>
    <xdr:clientData/>
  </xdr:oneCellAnchor>
  <xdr:twoCellAnchor>
    <xdr:from>
      <xdr:col>25</xdr:col>
      <xdr:colOff>4215</xdr:colOff>
      <xdr:row>13</xdr:row>
      <xdr:rowOff>168584</xdr:rowOff>
    </xdr:from>
    <xdr:to>
      <xdr:col>34</xdr:col>
      <xdr:colOff>177800</xdr:colOff>
      <xdr:row>14</xdr:row>
      <xdr:rowOff>3175</xdr:rowOff>
    </xdr:to>
    <xdr:cxnSp macro="">
      <xdr:nvCxnSpPr>
        <xdr:cNvPr id="6" name="直線コネクタ 5"/>
        <xdr:cNvCxnSpPr/>
      </xdr:nvCxnSpPr>
      <xdr:spPr>
        <a:xfrm>
          <a:off x="4052340" y="3845234"/>
          <a:ext cx="1802360" cy="6041"/>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5</xdr:col>
      <xdr:colOff>27214</xdr:colOff>
      <xdr:row>51</xdr:row>
      <xdr:rowOff>5443</xdr:rowOff>
    </xdr:from>
    <xdr:to>
      <xdr:col>7</xdr:col>
      <xdr:colOff>21771</xdr:colOff>
      <xdr:row>52</xdr:row>
      <xdr:rowOff>102424</xdr:rowOff>
    </xdr:to>
    <xdr:sp macro="" textlink="">
      <xdr:nvSpPr>
        <xdr:cNvPr id="26" name="テキスト ボックス 25"/>
        <xdr:cNvSpPr txBox="1"/>
      </xdr:nvSpPr>
      <xdr:spPr>
        <a:xfrm>
          <a:off x="778328" y="8893629"/>
          <a:ext cx="272143" cy="21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Ｐ明朝" panose="02020600040205080304" pitchFamily="18" charset="-128"/>
              <a:ea typeface="ＭＳ Ｐ明朝" panose="02020600040205080304" pitchFamily="18" charset="-128"/>
            </a:rPr>
            <a:t>費</a:t>
          </a:r>
        </a:p>
      </xdr:txBody>
    </xdr:sp>
    <xdr:clientData/>
  </xdr:twoCellAnchor>
  <xdr:twoCellAnchor>
    <xdr:from>
      <xdr:col>18</xdr:col>
      <xdr:colOff>125189</xdr:colOff>
      <xdr:row>41</xdr:row>
      <xdr:rowOff>21770</xdr:rowOff>
    </xdr:from>
    <xdr:to>
      <xdr:col>23</xdr:col>
      <xdr:colOff>27214</xdr:colOff>
      <xdr:row>42</xdr:row>
      <xdr:rowOff>81641</xdr:rowOff>
    </xdr:to>
    <xdr:sp macro="" textlink="">
      <xdr:nvSpPr>
        <xdr:cNvPr id="27" name="テキスト ボックス 26"/>
        <xdr:cNvSpPr txBox="1"/>
      </xdr:nvSpPr>
      <xdr:spPr>
        <a:xfrm>
          <a:off x="3102432" y="7766956"/>
          <a:ext cx="598711"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500" spc="-40" baseline="0">
              <a:latin typeface="ＭＳ Ｐ明朝" panose="02020600040205080304" pitchFamily="18" charset="-128"/>
              <a:ea typeface="ＭＳ Ｐ明朝" panose="02020600040205080304" pitchFamily="18" charset="-128"/>
            </a:rPr>
            <a:t>経費から差し引く果樹</a:t>
          </a:r>
          <a:endParaRPr kumimoji="1" lang="en-US" altLang="ja-JP" sz="500" spc="-40" baseline="0">
            <a:latin typeface="ＭＳ Ｐ明朝" panose="02020600040205080304" pitchFamily="18" charset="-128"/>
            <a:ea typeface="ＭＳ Ｐ明朝" panose="02020600040205080304" pitchFamily="18" charset="-128"/>
          </a:endParaRPr>
        </a:p>
        <a:p>
          <a:pPr algn="ctr"/>
          <a:r>
            <a:rPr kumimoji="1" lang="ja-JP" altLang="en-US" sz="500" spc="20" baseline="0">
              <a:latin typeface="ＭＳ Ｐ明朝" panose="02020600040205080304" pitchFamily="18" charset="-128"/>
              <a:ea typeface="ＭＳ Ｐ明朝" panose="02020600040205080304" pitchFamily="18" charset="-128"/>
            </a:rPr>
            <a:t>牛馬等の育成費用</a:t>
          </a:r>
        </a:p>
      </xdr:txBody>
    </xdr:sp>
    <xdr:clientData/>
  </xdr:twoCellAnchor>
  <xdr:twoCellAnchor>
    <xdr:from>
      <xdr:col>21</xdr:col>
      <xdr:colOff>82670</xdr:colOff>
      <xdr:row>9</xdr:row>
      <xdr:rowOff>341231</xdr:rowOff>
    </xdr:from>
    <xdr:to>
      <xdr:col>55</xdr:col>
      <xdr:colOff>1236</xdr:colOff>
      <xdr:row>15</xdr:row>
      <xdr:rowOff>1036</xdr:rowOff>
    </xdr:to>
    <xdr:sp macro="" textlink="">
      <xdr:nvSpPr>
        <xdr:cNvPr id="28" name="角丸四角形 27"/>
        <xdr:cNvSpPr/>
      </xdr:nvSpPr>
      <xdr:spPr>
        <a:xfrm>
          <a:off x="3502145" y="3122531"/>
          <a:ext cx="5976466" cy="1069505"/>
        </a:xfrm>
        <a:prstGeom prst="roundRect">
          <a:avLst>
            <a:gd name="adj" fmla="val 5517"/>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33338</xdr:colOff>
      <xdr:row>58</xdr:row>
      <xdr:rowOff>19049</xdr:rowOff>
    </xdr:from>
    <xdr:to>
      <xdr:col>7</xdr:col>
      <xdr:colOff>157162</xdr:colOff>
      <xdr:row>59</xdr:row>
      <xdr:rowOff>90487</xdr:rowOff>
    </xdr:to>
    <xdr:sp macro="" textlink="">
      <xdr:nvSpPr>
        <xdr:cNvPr id="29" name="大かっこ 28"/>
        <xdr:cNvSpPr/>
      </xdr:nvSpPr>
      <xdr:spPr>
        <a:xfrm>
          <a:off x="881063" y="9763124"/>
          <a:ext cx="304799" cy="204788"/>
        </a:xfrm>
        <a:prstGeom prst="bracketPair">
          <a:avLst>
            <a:gd name="adj" fmla="val 969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33338</xdr:colOff>
      <xdr:row>58</xdr:row>
      <xdr:rowOff>19049</xdr:rowOff>
    </xdr:from>
    <xdr:to>
      <xdr:col>34</xdr:col>
      <xdr:colOff>157162</xdr:colOff>
      <xdr:row>59</xdr:row>
      <xdr:rowOff>90487</xdr:rowOff>
    </xdr:to>
    <xdr:sp macro="" textlink="">
      <xdr:nvSpPr>
        <xdr:cNvPr id="30" name="大かっこ 29"/>
        <xdr:cNvSpPr/>
      </xdr:nvSpPr>
      <xdr:spPr>
        <a:xfrm>
          <a:off x="881063" y="9763124"/>
          <a:ext cx="304799" cy="204788"/>
        </a:xfrm>
        <a:prstGeom prst="bracketPair">
          <a:avLst>
            <a:gd name="adj" fmla="val 969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123826</xdr:colOff>
      <xdr:row>64</xdr:row>
      <xdr:rowOff>2</xdr:rowOff>
    </xdr:from>
    <xdr:to>
      <xdr:col>32</xdr:col>
      <xdr:colOff>171453</xdr:colOff>
      <xdr:row>64</xdr:row>
      <xdr:rowOff>195264</xdr:rowOff>
    </xdr:to>
    <xdr:sp macro="" textlink="">
      <xdr:nvSpPr>
        <xdr:cNvPr id="31" name="テキスト ボックス 30"/>
        <xdr:cNvSpPr txBox="1"/>
      </xdr:nvSpPr>
      <xdr:spPr>
        <a:xfrm>
          <a:off x="4895851" y="10925177"/>
          <a:ext cx="590552"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農 産 物 計</a:t>
          </a:r>
        </a:p>
      </xdr:txBody>
    </xdr:sp>
    <xdr:clientData/>
  </xdr:twoCellAnchor>
  <xdr:twoCellAnchor>
    <xdr:from>
      <xdr:col>30</xdr:col>
      <xdr:colOff>4762</xdr:colOff>
      <xdr:row>68</xdr:row>
      <xdr:rowOff>223836</xdr:rowOff>
    </xdr:from>
    <xdr:to>
      <xdr:col>32</xdr:col>
      <xdr:colOff>76200</xdr:colOff>
      <xdr:row>69</xdr:row>
      <xdr:rowOff>190498</xdr:rowOff>
    </xdr:to>
    <xdr:sp macro="" textlink="">
      <xdr:nvSpPr>
        <xdr:cNvPr id="32" name="テキスト ボックス 31"/>
        <xdr:cNvSpPr txBox="1"/>
      </xdr:nvSpPr>
      <xdr:spPr>
        <a:xfrm>
          <a:off x="4957762" y="12063411"/>
          <a:ext cx="433388" cy="19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ＭＳ 明朝" panose="02020609040205080304" pitchFamily="17" charset="-128"/>
              <a:ea typeface="ＭＳ 明朝" panose="02020609040205080304" pitchFamily="17" charset="-128"/>
            </a:rPr>
            <a:t>合　　計</a:t>
          </a:r>
        </a:p>
      </xdr:txBody>
    </xdr:sp>
    <xdr:clientData/>
  </xdr:twoCellAnchor>
  <xdr:oneCellAnchor>
    <xdr:from>
      <xdr:col>35</xdr:col>
      <xdr:colOff>14289</xdr:colOff>
      <xdr:row>68</xdr:row>
      <xdr:rowOff>223841</xdr:rowOff>
    </xdr:from>
    <xdr:ext cx="165652" cy="133370"/>
    <xdr:sp macro="" textlink="">
      <xdr:nvSpPr>
        <xdr:cNvPr id="33" name="テキスト ボックス 32"/>
        <xdr:cNvSpPr txBox="1"/>
      </xdr:nvSpPr>
      <xdr:spPr>
        <a:xfrm>
          <a:off x="5872164" y="12063416"/>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①</a:t>
          </a:r>
        </a:p>
      </xdr:txBody>
    </xdr:sp>
    <xdr:clientData/>
  </xdr:oneCellAnchor>
  <xdr:oneCellAnchor>
    <xdr:from>
      <xdr:col>39</xdr:col>
      <xdr:colOff>14285</xdr:colOff>
      <xdr:row>68</xdr:row>
      <xdr:rowOff>223836</xdr:rowOff>
    </xdr:from>
    <xdr:ext cx="165652" cy="133370"/>
    <xdr:sp macro="" textlink="">
      <xdr:nvSpPr>
        <xdr:cNvPr id="34" name="テキスト ボックス 33"/>
        <xdr:cNvSpPr txBox="1"/>
      </xdr:nvSpPr>
      <xdr:spPr>
        <a:xfrm>
          <a:off x="6596060" y="12063411"/>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②</a:t>
          </a:r>
        </a:p>
      </xdr:txBody>
    </xdr:sp>
    <xdr:clientData/>
  </xdr:oneCellAnchor>
  <xdr:oneCellAnchor>
    <xdr:from>
      <xdr:col>51</xdr:col>
      <xdr:colOff>14289</xdr:colOff>
      <xdr:row>68</xdr:row>
      <xdr:rowOff>223845</xdr:rowOff>
    </xdr:from>
    <xdr:ext cx="165652" cy="133370"/>
    <xdr:sp macro="" textlink="">
      <xdr:nvSpPr>
        <xdr:cNvPr id="35" name="テキスト ボックス 34"/>
        <xdr:cNvSpPr txBox="1"/>
      </xdr:nvSpPr>
      <xdr:spPr>
        <a:xfrm>
          <a:off x="8767764" y="12063420"/>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③</a:t>
          </a:r>
        </a:p>
      </xdr:txBody>
    </xdr:sp>
    <xdr:clientData/>
  </xdr:oneCellAnchor>
  <xdr:oneCellAnchor>
    <xdr:from>
      <xdr:col>45</xdr:col>
      <xdr:colOff>14289</xdr:colOff>
      <xdr:row>64</xdr:row>
      <xdr:rowOff>4767</xdr:rowOff>
    </xdr:from>
    <xdr:ext cx="165652" cy="133370"/>
    <xdr:sp macro="" textlink="">
      <xdr:nvSpPr>
        <xdr:cNvPr id="36" name="テキスト ボックス 35"/>
        <xdr:cNvSpPr txBox="1"/>
      </xdr:nvSpPr>
      <xdr:spPr>
        <a:xfrm>
          <a:off x="7681914" y="10929942"/>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⑤</a:t>
          </a:r>
        </a:p>
      </xdr:txBody>
    </xdr:sp>
    <xdr:clientData/>
  </xdr:oneCellAnchor>
  <xdr:oneCellAnchor>
    <xdr:from>
      <xdr:col>51</xdr:col>
      <xdr:colOff>14289</xdr:colOff>
      <xdr:row>64</xdr:row>
      <xdr:rowOff>4772</xdr:rowOff>
    </xdr:from>
    <xdr:ext cx="165652" cy="133370"/>
    <xdr:sp macro="" textlink="">
      <xdr:nvSpPr>
        <xdr:cNvPr id="37" name="テキスト ボックス 36"/>
        <xdr:cNvSpPr txBox="1"/>
      </xdr:nvSpPr>
      <xdr:spPr>
        <a:xfrm>
          <a:off x="8767764" y="10929947"/>
          <a:ext cx="16565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明朝" panose="02020609040205080304" pitchFamily="17" charset="-128"/>
              <a:ea typeface="ＭＳ 明朝" panose="02020609040205080304" pitchFamily="17" charset="-128"/>
            </a:rPr>
            <a:t>⑥</a:t>
          </a:r>
        </a:p>
      </xdr:txBody>
    </xdr:sp>
    <xdr:clientData/>
  </xdr:oneCellAnchor>
  <xdr:twoCellAnchor>
    <xdr:from>
      <xdr:col>13</xdr:col>
      <xdr:colOff>55871</xdr:colOff>
      <xdr:row>86</xdr:row>
      <xdr:rowOff>47894</xdr:rowOff>
    </xdr:from>
    <xdr:to>
      <xdr:col>17</xdr:col>
      <xdr:colOff>71837</xdr:colOff>
      <xdr:row>90</xdr:row>
      <xdr:rowOff>10644</xdr:rowOff>
    </xdr:to>
    <xdr:sp macro="" textlink="">
      <xdr:nvSpPr>
        <xdr:cNvPr id="4" name="テキスト ボックス 3"/>
        <xdr:cNvSpPr txBox="1"/>
      </xdr:nvSpPr>
      <xdr:spPr>
        <a:xfrm>
          <a:off x="2168399" y="14952657"/>
          <a:ext cx="739653" cy="462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本</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中</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の</a:t>
          </a:r>
        </a:p>
        <a:p>
          <a:r>
            <a:rPr kumimoji="1" lang="ja-JP" altLang="en-US" sz="800">
              <a:latin typeface="ＭＳ 明朝" panose="02020609040205080304" pitchFamily="17" charset="-128"/>
              <a:ea typeface="ＭＳ 明朝" panose="02020609040205080304" pitchFamily="17" charset="-128"/>
            </a:rPr>
            <a:t>種苗費、種付</a:t>
          </a:r>
        </a:p>
        <a:p>
          <a:r>
            <a:rPr kumimoji="1" lang="ja-JP" altLang="en-US" sz="800">
              <a:latin typeface="ＭＳ 明朝" panose="02020609040205080304" pitchFamily="17" charset="-128"/>
              <a:ea typeface="ＭＳ 明朝" panose="02020609040205080304" pitchFamily="17" charset="-128"/>
            </a:rPr>
            <a:t>料、</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a:t>
          </a:r>
          <a:r>
            <a:rPr kumimoji="1" lang="ja-JP" altLang="en-US" sz="6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畜</a:t>
          </a:r>
          <a:r>
            <a:rPr kumimoji="1" lang="ja-JP" altLang="en-US" sz="6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費</a:t>
          </a:r>
        </a:p>
      </xdr:txBody>
    </xdr:sp>
    <xdr:clientData/>
  </xdr:twoCellAnchor>
  <xdr:twoCellAnchor>
    <xdr:from>
      <xdr:col>17</xdr:col>
      <xdr:colOff>31962</xdr:colOff>
      <xdr:row>86</xdr:row>
      <xdr:rowOff>51141</xdr:rowOff>
    </xdr:from>
    <xdr:to>
      <xdr:col>22</xdr:col>
      <xdr:colOff>105461</xdr:colOff>
      <xdr:row>90</xdr:row>
      <xdr:rowOff>13891</xdr:rowOff>
    </xdr:to>
    <xdr:sp macro="" textlink="">
      <xdr:nvSpPr>
        <xdr:cNvPr id="39" name="テキスト ボックス 38"/>
        <xdr:cNvSpPr txBox="1"/>
      </xdr:nvSpPr>
      <xdr:spPr>
        <a:xfrm>
          <a:off x="2889462" y="15013062"/>
          <a:ext cx="744724" cy="46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本</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中</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の</a:t>
          </a:r>
        </a:p>
        <a:p>
          <a:r>
            <a:rPr kumimoji="1" lang="ja-JP" altLang="en-US" sz="800">
              <a:latin typeface="ＭＳ 明朝" panose="02020609040205080304" pitchFamily="17" charset="-128"/>
              <a:ea typeface="ＭＳ 明朝" panose="02020609040205080304" pitchFamily="17" charset="-128"/>
            </a:rPr>
            <a:t>肥料、農薬等</a:t>
          </a:r>
        </a:p>
        <a:p>
          <a:r>
            <a:rPr kumimoji="1" lang="ja-JP" altLang="en-US" sz="800">
              <a:latin typeface="ＭＳ 明朝" panose="02020609040205080304" pitchFamily="17" charset="-128"/>
              <a:ea typeface="ＭＳ 明朝" panose="02020609040205080304" pitchFamily="17" charset="-128"/>
            </a:rPr>
            <a:t>の</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投</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下</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費</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用</a:t>
          </a:r>
        </a:p>
      </xdr:txBody>
    </xdr:sp>
    <xdr:clientData/>
  </xdr:twoCellAnchor>
  <xdr:twoCellAnchor>
    <xdr:from>
      <xdr:col>26</xdr:col>
      <xdr:colOff>51141</xdr:colOff>
      <xdr:row>86</xdr:row>
      <xdr:rowOff>51141</xdr:rowOff>
    </xdr:from>
    <xdr:to>
      <xdr:col>30</xdr:col>
      <xdr:colOff>67106</xdr:colOff>
      <xdr:row>90</xdr:row>
      <xdr:rowOff>13891</xdr:rowOff>
    </xdr:to>
    <xdr:sp macro="" textlink="">
      <xdr:nvSpPr>
        <xdr:cNvPr id="40" name="テキスト ボックス 39"/>
        <xdr:cNvSpPr txBox="1"/>
      </xdr:nvSpPr>
      <xdr:spPr>
        <a:xfrm>
          <a:off x="4308624" y="15013062"/>
          <a:ext cx="744724" cy="46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㋭育成中の果</a:t>
          </a:r>
        </a:p>
        <a:p>
          <a:r>
            <a:rPr kumimoji="1" lang="ja-JP" altLang="en-US" sz="800">
              <a:latin typeface="ＭＳ 明朝" panose="02020609040205080304" pitchFamily="17" charset="-128"/>
              <a:ea typeface="ＭＳ 明朝" panose="02020609040205080304" pitchFamily="17" charset="-128"/>
            </a:rPr>
            <a:t>樹等から生じ</a:t>
          </a:r>
        </a:p>
        <a:p>
          <a:r>
            <a:rPr kumimoji="1" lang="ja-JP" altLang="en-US" sz="800">
              <a:latin typeface="ＭＳ 明朝" panose="02020609040205080304" pitchFamily="17" charset="-128"/>
              <a:ea typeface="ＭＳ 明朝" panose="02020609040205080304" pitchFamily="17" charset="-128"/>
            </a:rPr>
            <a:t>た</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収</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入</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金</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額</a:t>
          </a:r>
        </a:p>
      </xdr:txBody>
    </xdr:sp>
    <xdr:clientData/>
  </xdr:twoCellAnchor>
  <xdr:twoCellAnchor>
    <xdr:from>
      <xdr:col>30</xdr:col>
      <xdr:colOff>19178</xdr:colOff>
      <xdr:row>86</xdr:row>
      <xdr:rowOff>51139</xdr:rowOff>
    </xdr:from>
    <xdr:to>
      <xdr:col>34</xdr:col>
      <xdr:colOff>35144</xdr:colOff>
      <xdr:row>90</xdr:row>
      <xdr:rowOff>13889</xdr:rowOff>
    </xdr:to>
    <xdr:sp macro="" textlink="">
      <xdr:nvSpPr>
        <xdr:cNvPr id="41" name="テキスト ボックス 40"/>
        <xdr:cNvSpPr txBox="1"/>
      </xdr:nvSpPr>
      <xdr:spPr>
        <a:xfrm>
          <a:off x="5005420" y="15013060"/>
          <a:ext cx="744724" cy="46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r>
            <a:rPr kumimoji="1" lang="ja-JP" altLang="en-US" sz="1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本</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に</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取</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得</a:t>
          </a:r>
        </a:p>
        <a:p>
          <a:r>
            <a:rPr kumimoji="1" lang="ja-JP" altLang="en-US" sz="800">
              <a:latin typeface="ＭＳ 明朝" panose="02020609040205080304" pitchFamily="17" charset="-128"/>
              <a:ea typeface="ＭＳ 明朝" panose="02020609040205080304" pitchFamily="17" charset="-128"/>
            </a:rPr>
            <a:t>価格に加算する</a:t>
          </a:r>
        </a:p>
        <a:p>
          <a:r>
            <a:rPr kumimoji="1" lang="ja-JP" altLang="en-US" sz="800">
              <a:latin typeface="ＭＳ 明朝" panose="02020609040205080304" pitchFamily="17" charset="-128"/>
              <a:ea typeface="ＭＳ 明朝" panose="02020609040205080304" pitchFamily="17" charset="-128"/>
            </a:rPr>
            <a:t>金額（㋥－㋭）</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34</xdr:col>
      <xdr:colOff>55454</xdr:colOff>
      <xdr:row>85</xdr:row>
      <xdr:rowOff>123955</xdr:rowOff>
    </xdr:from>
    <xdr:to>
      <xdr:col>38</xdr:col>
      <xdr:colOff>71420</xdr:colOff>
      <xdr:row>90</xdr:row>
      <xdr:rowOff>19571</xdr:rowOff>
    </xdr:to>
    <xdr:sp macro="" textlink="">
      <xdr:nvSpPr>
        <xdr:cNvPr id="42" name="テキスト ボックス 41"/>
        <xdr:cNvSpPr txBox="1"/>
      </xdr:nvSpPr>
      <xdr:spPr>
        <a:xfrm>
          <a:off x="5692166" y="14861609"/>
          <a:ext cx="733603" cy="56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p>
        <a:p>
          <a:r>
            <a:rPr kumimoji="1" lang="ja-JP" altLang="en-US" sz="800">
              <a:latin typeface="ＭＳ 明朝" panose="02020609040205080304" pitchFamily="17" charset="-128"/>
              <a:ea typeface="ＭＳ 明朝" panose="02020609040205080304" pitchFamily="17" charset="-128"/>
            </a:rPr>
            <a:t>本</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中</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に</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成</a:t>
          </a:r>
        </a:p>
        <a:p>
          <a:r>
            <a:rPr kumimoji="1" lang="ja-JP" altLang="en-US" sz="800">
              <a:latin typeface="ＭＳ 明朝" panose="02020609040205080304" pitchFamily="17" charset="-128"/>
              <a:ea typeface="ＭＳ 明朝" panose="02020609040205080304" pitchFamily="17" charset="-128"/>
            </a:rPr>
            <a:t>熟したものの</a:t>
          </a:r>
        </a:p>
        <a:p>
          <a:r>
            <a:rPr kumimoji="1" lang="ja-JP" altLang="en-US" sz="800">
              <a:latin typeface="ＭＳ 明朝" panose="02020609040205080304" pitchFamily="17" charset="-128"/>
              <a:ea typeface="ＭＳ 明朝" panose="02020609040205080304" pitchFamily="17" charset="-128"/>
            </a:rPr>
            <a:t>取 </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得 </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価 </a:t>
          </a:r>
          <a:r>
            <a:rPr kumimoji="1" lang="ja-JP" altLang="en-US" sz="3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格</a:t>
          </a:r>
        </a:p>
      </xdr:txBody>
    </xdr:sp>
    <xdr:clientData/>
  </xdr:twoCellAnchor>
  <xdr:twoCellAnchor>
    <xdr:from>
      <xdr:col>38</xdr:col>
      <xdr:colOff>62238</xdr:colOff>
      <xdr:row>85</xdr:row>
      <xdr:rowOff>121768</xdr:rowOff>
    </xdr:from>
    <xdr:to>
      <xdr:col>42</xdr:col>
      <xdr:colOff>78204</xdr:colOff>
      <xdr:row>90</xdr:row>
      <xdr:rowOff>17384</xdr:rowOff>
    </xdr:to>
    <xdr:sp macro="" textlink="">
      <xdr:nvSpPr>
        <xdr:cNvPr id="43" name="テキスト ボックス 42"/>
        <xdr:cNvSpPr txBox="1"/>
      </xdr:nvSpPr>
      <xdr:spPr>
        <a:xfrm>
          <a:off x="6469965" y="14844929"/>
          <a:ext cx="741165" cy="563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a:t>
          </a:r>
        </a:p>
        <a:p>
          <a:r>
            <a:rPr kumimoji="1" lang="ja-JP" altLang="en-US" sz="800">
              <a:latin typeface="ＭＳ 明朝" panose="02020609040205080304" pitchFamily="17" charset="-128"/>
              <a:ea typeface="ＭＳ 明朝" panose="02020609040205080304" pitchFamily="17" charset="-128"/>
            </a:rPr>
            <a:t>翌 年 へ の</a:t>
          </a:r>
        </a:p>
        <a:p>
          <a:r>
            <a:rPr kumimoji="1" lang="ja-JP" altLang="en-US" sz="800">
              <a:latin typeface="ＭＳ 明朝" panose="02020609040205080304" pitchFamily="17" charset="-128"/>
              <a:ea typeface="ＭＳ 明朝" panose="02020609040205080304" pitchFamily="17" charset="-128"/>
            </a:rPr>
            <a:t>繰  </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越</a:t>
          </a:r>
          <a:r>
            <a:rPr kumimoji="1" lang="ja-JP" altLang="en-US" sz="4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  額</a:t>
          </a: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a:t>
          </a:r>
          <a:r>
            <a:rPr kumimoji="1" lang="en-US" altLang="ja-JP" sz="800">
              <a:latin typeface="ＭＳ 明朝" panose="02020609040205080304" pitchFamily="17" charset="-128"/>
              <a:ea typeface="ＭＳ 明朝" panose="02020609040205080304" pitchFamily="17" charset="-128"/>
            </a:rPr>
            <a:t>)</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6</xdr:col>
      <xdr:colOff>17424</xdr:colOff>
      <xdr:row>85</xdr:row>
      <xdr:rowOff>156813</xdr:rowOff>
    </xdr:from>
    <xdr:to>
      <xdr:col>10</xdr:col>
      <xdr:colOff>33390</xdr:colOff>
      <xdr:row>89</xdr:row>
      <xdr:rowOff>73099</xdr:rowOff>
    </xdr:to>
    <xdr:sp macro="" textlink="">
      <xdr:nvSpPr>
        <xdr:cNvPr id="44" name="テキスト ボックス 43"/>
        <xdr:cNvSpPr txBox="1"/>
      </xdr:nvSpPr>
      <xdr:spPr>
        <a:xfrm>
          <a:off x="862477" y="14856676"/>
          <a:ext cx="736149" cy="462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取得・生産</a:t>
          </a:r>
        </a:p>
        <a:p>
          <a:r>
            <a:rPr kumimoji="1" lang="ja-JP" altLang="en-US" sz="800">
              <a:latin typeface="ＭＳ 明朝" panose="02020609040205080304" pitchFamily="17" charset="-128"/>
              <a:ea typeface="ＭＳ 明朝" panose="02020609040205080304" pitchFamily="17" charset="-128"/>
            </a:rPr>
            <a:t>・</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定</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植</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等</a:t>
          </a:r>
        </a:p>
        <a:p>
          <a:r>
            <a:rPr kumimoji="1" lang="ja-JP" altLang="en-US" sz="800">
              <a:latin typeface="ＭＳ 明朝" panose="02020609040205080304" pitchFamily="17" charset="-128"/>
              <a:ea typeface="ＭＳ 明朝" panose="02020609040205080304" pitchFamily="17" charset="-128"/>
            </a:rPr>
            <a:t>の</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年</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月</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日</a:t>
          </a:r>
        </a:p>
      </xdr:txBody>
    </xdr:sp>
    <xdr:clientData/>
  </xdr:twoCellAnchor>
  <xdr:twoCellAnchor>
    <xdr:from>
      <xdr:col>29</xdr:col>
      <xdr:colOff>24581</xdr:colOff>
      <xdr:row>65</xdr:row>
      <xdr:rowOff>39943</xdr:rowOff>
    </xdr:from>
    <xdr:to>
      <xdr:col>29</xdr:col>
      <xdr:colOff>172065</xdr:colOff>
      <xdr:row>69</xdr:row>
      <xdr:rowOff>18435</xdr:rowOff>
    </xdr:to>
    <xdr:sp macro="" textlink="">
      <xdr:nvSpPr>
        <xdr:cNvPr id="45" name="テキスト ボックス 44"/>
        <xdr:cNvSpPr txBox="1"/>
      </xdr:nvSpPr>
      <xdr:spPr>
        <a:xfrm>
          <a:off x="4808589" y="11119669"/>
          <a:ext cx="147484" cy="851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b" anchorCtr="0"/>
        <a:lstStyle/>
        <a:p>
          <a:r>
            <a:rPr kumimoji="1" lang="ja-JP" altLang="en-US" sz="800">
              <a:latin typeface="ＭＳ 明朝" panose="02020609040205080304" pitchFamily="17" charset="-128"/>
              <a:ea typeface="ＭＳ 明朝" panose="02020609040205080304" pitchFamily="17" charset="-128"/>
            </a:rPr>
            <a:t>畜</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産</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物</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そ</a:t>
          </a:r>
          <a:r>
            <a:rPr kumimoji="1" lang="ja-JP" altLang="en-US" sz="7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の</a:t>
          </a:r>
          <a:r>
            <a:rPr kumimoji="1" lang="ja-JP" altLang="en-US" sz="5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他</a:t>
          </a:r>
        </a:p>
      </xdr:txBody>
    </xdr:sp>
    <xdr:clientData/>
  </xdr:twoCellAnchor>
  <xdr:oneCellAnchor>
    <xdr:from>
      <xdr:col>15</xdr:col>
      <xdr:colOff>123825</xdr:colOff>
      <xdr:row>18</xdr:row>
      <xdr:rowOff>19050</xdr:rowOff>
    </xdr:from>
    <xdr:ext cx="294410" cy="116699"/>
    <xdr:sp macro="" textlink="">
      <xdr:nvSpPr>
        <xdr:cNvPr id="46" name="テキスト ボックス 45"/>
        <xdr:cNvSpPr txBox="1"/>
      </xdr:nvSpPr>
      <xdr:spPr>
        <a:xfrm>
          <a:off x="2600325" y="4752975"/>
          <a:ext cx="294410"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31</xdr:col>
      <xdr:colOff>133350</xdr:colOff>
      <xdr:row>18</xdr:row>
      <xdr:rowOff>38100</xdr:rowOff>
    </xdr:from>
    <xdr:ext cx="294410" cy="116699"/>
    <xdr:sp macro="" textlink="">
      <xdr:nvSpPr>
        <xdr:cNvPr id="47" name="テキスト ボックス 46"/>
        <xdr:cNvSpPr txBox="1"/>
      </xdr:nvSpPr>
      <xdr:spPr>
        <a:xfrm>
          <a:off x="5267325" y="4772025"/>
          <a:ext cx="294410"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44</xdr:col>
      <xdr:colOff>106218</xdr:colOff>
      <xdr:row>19</xdr:row>
      <xdr:rowOff>103187</xdr:rowOff>
    </xdr:from>
    <xdr:ext cx="150668" cy="116699"/>
    <xdr:sp macro="" textlink="">
      <xdr:nvSpPr>
        <xdr:cNvPr id="48" name="テキスト ボックス 47"/>
        <xdr:cNvSpPr txBox="1"/>
      </xdr:nvSpPr>
      <xdr:spPr>
        <a:xfrm>
          <a:off x="7646843" y="49847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48</xdr:col>
      <xdr:colOff>90055</xdr:colOff>
      <xdr:row>20</xdr:row>
      <xdr:rowOff>9525</xdr:rowOff>
    </xdr:from>
    <xdr:ext cx="126423" cy="116699"/>
    <xdr:sp macro="" textlink="">
      <xdr:nvSpPr>
        <xdr:cNvPr id="49" name="テキスト ボックス 48"/>
        <xdr:cNvSpPr txBox="1"/>
      </xdr:nvSpPr>
      <xdr:spPr>
        <a:xfrm>
          <a:off x="8350828" y="5014480"/>
          <a:ext cx="12642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54</xdr:col>
      <xdr:colOff>64077</xdr:colOff>
      <xdr:row>20</xdr:row>
      <xdr:rowOff>8659</xdr:rowOff>
    </xdr:from>
    <xdr:ext cx="109105" cy="117565"/>
    <xdr:sp macro="" textlink="">
      <xdr:nvSpPr>
        <xdr:cNvPr id="50" name="テキスト ボックス 49"/>
        <xdr:cNvSpPr txBox="1"/>
      </xdr:nvSpPr>
      <xdr:spPr>
        <a:xfrm>
          <a:off x="9415895" y="5013614"/>
          <a:ext cx="109105" cy="117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54</xdr:col>
      <xdr:colOff>89189</xdr:colOff>
      <xdr:row>39</xdr:row>
      <xdr:rowOff>1</xdr:rowOff>
    </xdr:from>
    <xdr:ext cx="109971" cy="116699"/>
    <xdr:sp macro="" textlink="">
      <xdr:nvSpPr>
        <xdr:cNvPr id="51" name="テキスト ボックス 50"/>
        <xdr:cNvSpPr txBox="1"/>
      </xdr:nvSpPr>
      <xdr:spPr>
        <a:xfrm>
          <a:off x="9441007" y="7368887"/>
          <a:ext cx="109971"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48</xdr:col>
      <xdr:colOff>130752</xdr:colOff>
      <xdr:row>38</xdr:row>
      <xdr:rowOff>216477</xdr:rowOff>
    </xdr:from>
    <xdr:ext cx="294410" cy="116699"/>
    <xdr:sp macro="" textlink="">
      <xdr:nvSpPr>
        <xdr:cNvPr id="52" name="テキスト ボックス 51"/>
        <xdr:cNvSpPr txBox="1"/>
      </xdr:nvSpPr>
      <xdr:spPr>
        <a:xfrm>
          <a:off x="8391525" y="7360227"/>
          <a:ext cx="294410"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700">
              <a:latin typeface="ＭＳ 明朝" panose="02020609040205080304" pitchFamily="17" charset="-128"/>
              <a:ea typeface="ＭＳ 明朝" panose="02020609040205080304" pitchFamily="17" charset="-128"/>
            </a:rPr>
            <a:t>a</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kg</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46</xdr:col>
      <xdr:colOff>94384</xdr:colOff>
      <xdr:row>45</xdr:row>
      <xdr:rowOff>109105</xdr:rowOff>
    </xdr:from>
    <xdr:ext cx="109971" cy="116699"/>
    <xdr:sp macro="" textlink="">
      <xdr:nvSpPr>
        <xdr:cNvPr id="53" name="テキスト ボックス 52"/>
        <xdr:cNvSpPr txBox="1"/>
      </xdr:nvSpPr>
      <xdr:spPr>
        <a:xfrm>
          <a:off x="7991475" y="8378537"/>
          <a:ext cx="109971"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月</a:t>
          </a:r>
        </a:p>
      </xdr:txBody>
    </xdr:sp>
    <xdr:clientData/>
  </xdr:oneCellAnchor>
  <xdr:oneCellAnchor>
    <xdr:from>
      <xdr:col>39</xdr:col>
      <xdr:colOff>62344</xdr:colOff>
      <xdr:row>20</xdr:row>
      <xdr:rowOff>8659</xdr:rowOff>
    </xdr:from>
    <xdr:ext cx="344633" cy="116699"/>
    <xdr:sp macro="" textlink="">
      <xdr:nvSpPr>
        <xdr:cNvPr id="54" name="テキスト ボックス 53"/>
        <xdr:cNvSpPr txBox="1"/>
      </xdr:nvSpPr>
      <xdr:spPr>
        <a:xfrm>
          <a:off x="6686549" y="5013614"/>
          <a:ext cx="34463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延　日</a:t>
          </a:r>
        </a:p>
      </xdr:txBody>
    </xdr:sp>
    <xdr:clientData/>
  </xdr:oneCellAnchor>
  <xdr:oneCellAnchor>
    <xdr:from>
      <xdr:col>11</xdr:col>
      <xdr:colOff>76200</xdr:colOff>
      <xdr:row>60</xdr:row>
      <xdr:rowOff>0</xdr:rowOff>
    </xdr:from>
    <xdr:ext cx="150668" cy="116699"/>
    <xdr:sp macro="" textlink="">
      <xdr:nvSpPr>
        <xdr:cNvPr id="55" name="テキスト ボックス 54"/>
        <xdr:cNvSpPr txBox="1"/>
      </xdr:nvSpPr>
      <xdr:spPr>
        <a:xfrm>
          <a:off x="1828800" y="1013460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15</xdr:col>
      <xdr:colOff>85725</xdr:colOff>
      <xdr:row>60</xdr:row>
      <xdr:rowOff>0</xdr:rowOff>
    </xdr:from>
    <xdr:ext cx="150668" cy="116699"/>
    <xdr:sp macro="" textlink="">
      <xdr:nvSpPr>
        <xdr:cNvPr id="56" name="テキスト ボックス 55"/>
        <xdr:cNvSpPr txBox="1"/>
      </xdr:nvSpPr>
      <xdr:spPr>
        <a:xfrm>
          <a:off x="2562225" y="1013460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22</xdr:col>
      <xdr:colOff>85725</xdr:colOff>
      <xdr:row>60</xdr:row>
      <xdr:rowOff>0</xdr:rowOff>
    </xdr:from>
    <xdr:ext cx="150668" cy="116699"/>
    <xdr:sp macro="" textlink="">
      <xdr:nvSpPr>
        <xdr:cNvPr id="57" name="テキスト ボックス 56"/>
        <xdr:cNvSpPr txBox="1"/>
      </xdr:nvSpPr>
      <xdr:spPr>
        <a:xfrm>
          <a:off x="3590925" y="1013460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28</xdr:col>
      <xdr:colOff>66675</xdr:colOff>
      <xdr:row>60</xdr:row>
      <xdr:rowOff>9525</xdr:rowOff>
    </xdr:from>
    <xdr:ext cx="150668" cy="116699"/>
    <xdr:sp macro="" textlink="">
      <xdr:nvSpPr>
        <xdr:cNvPr id="58" name="テキスト ボックス 57"/>
        <xdr:cNvSpPr txBox="1"/>
      </xdr:nvSpPr>
      <xdr:spPr>
        <a:xfrm>
          <a:off x="4657725" y="1014412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38</xdr:col>
      <xdr:colOff>76200</xdr:colOff>
      <xdr:row>60</xdr:row>
      <xdr:rowOff>0</xdr:rowOff>
    </xdr:from>
    <xdr:ext cx="150668" cy="116699"/>
    <xdr:sp macro="" textlink="">
      <xdr:nvSpPr>
        <xdr:cNvPr id="59" name="テキスト ボックス 58"/>
        <xdr:cNvSpPr txBox="1"/>
      </xdr:nvSpPr>
      <xdr:spPr>
        <a:xfrm>
          <a:off x="6477000" y="1013460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42</xdr:col>
      <xdr:colOff>66675</xdr:colOff>
      <xdr:row>60</xdr:row>
      <xdr:rowOff>0</xdr:rowOff>
    </xdr:from>
    <xdr:ext cx="150668" cy="116699"/>
    <xdr:sp macro="" textlink="">
      <xdr:nvSpPr>
        <xdr:cNvPr id="60" name="テキスト ボックス 59"/>
        <xdr:cNvSpPr txBox="1"/>
      </xdr:nvSpPr>
      <xdr:spPr>
        <a:xfrm>
          <a:off x="7191375" y="1013460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48</xdr:col>
      <xdr:colOff>76200</xdr:colOff>
      <xdr:row>60</xdr:row>
      <xdr:rowOff>0</xdr:rowOff>
    </xdr:from>
    <xdr:ext cx="150668" cy="116699"/>
    <xdr:sp macro="" textlink="">
      <xdr:nvSpPr>
        <xdr:cNvPr id="61" name="テキスト ボックス 60"/>
        <xdr:cNvSpPr txBox="1"/>
      </xdr:nvSpPr>
      <xdr:spPr>
        <a:xfrm>
          <a:off x="8286750" y="1013460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54</xdr:col>
      <xdr:colOff>66675</xdr:colOff>
      <xdr:row>60</xdr:row>
      <xdr:rowOff>0</xdr:rowOff>
    </xdr:from>
    <xdr:ext cx="150668" cy="116699"/>
    <xdr:sp macro="" textlink="">
      <xdr:nvSpPr>
        <xdr:cNvPr id="62" name="テキスト ボックス 61"/>
        <xdr:cNvSpPr txBox="1"/>
      </xdr:nvSpPr>
      <xdr:spPr>
        <a:xfrm>
          <a:off x="9363075" y="1013460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54</xdr:col>
      <xdr:colOff>76200</xdr:colOff>
      <xdr:row>66</xdr:row>
      <xdr:rowOff>9525</xdr:rowOff>
    </xdr:from>
    <xdr:ext cx="150668" cy="116699"/>
    <xdr:sp macro="" textlink="">
      <xdr:nvSpPr>
        <xdr:cNvPr id="63" name="テキスト ボックス 62"/>
        <xdr:cNvSpPr txBox="1"/>
      </xdr:nvSpPr>
      <xdr:spPr>
        <a:xfrm>
          <a:off x="9372600" y="1145857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7</xdr:col>
      <xdr:colOff>93663</xdr:colOff>
      <xdr:row>59</xdr:row>
      <xdr:rowOff>120648</xdr:rowOff>
    </xdr:from>
    <xdr:ext cx="150668" cy="116699"/>
    <xdr:sp macro="" textlink="">
      <xdr:nvSpPr>
        <xdr:cNvPr id="64" name="テキスト ボックス 63"/>
        <xdr:cNvSpPr txBox="1"/>
      </xdr:nvSpPr>
      <xdr:spPr>
        <a:xfrm>
          <a:off x="1125538" y="10034586"/>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ａ</a:t>
          </a:r>
        </a:p>
      </xdr:txBody>
    </xdr:sp>
    <xdr:clientData/>
  </xdr:oneCellAnchor>
  <xdr:oneCellAnchor>
    <xdr:from>
      <xdr:col>34</xdr:col>
      <xdr:colOff>95250</xdr:colOff>
      <xdr:row>59</xdr:row>
      <xdr:rowOff>122236</xdr:rowOff>
    </xdr:from>
    <xdr:ext cx="150668" cy="116699"/>
    <xdr:sp macro="" textlink="">
      <xdr:nvSpPr>
        <xdr:cNvPr id="65" name="テキスト ボックス 64"/>
        <xdr:cNvSpPr txBox="1"/>
      </xdr:nvSpPr>
      <xdr:spPr>
        <a:xfrm>
          <a:off x="5810250" y="10036174"/>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34</xdr:col>
      <xdr:colOff>15878</xdr:colOff>
      <xdr:row>64</xdr:row>
      <xdr:rowOff>220662</xdr:rowOff>
    </xdr:from>
    <xdr:ext cx="190500" cy="116699"/>
    <xdr:sp macro="" textlink="">
      <xdr:nvSpPr>
        <xdr:cNvPr id="66" name="テキスト ボックス 65"/>
        <xdr:cNvSpPr txBox="1"/>
      </xdr:nvSpPr>
      <xdr:spPr>
        <a:xfrm>
          <a:off x="5730878" y="11158537"/>
          <a:ext cx="190500"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頭羽</a:t>
          </a:r>
        </a:p>
      </xdr:txBody>
    </xdr:sp>
    <xdr:clientData/>
  </xdr:oneCellAnchor>
  <xdr:oneCellAnchor>
    <xdr:from>
      <xdr:col>17</xdr:col>
      <xdr:colOff>55563</xdr:colOff>
      <xdr:row>60</xdr:row>
      <xdr:rowOff>3173</xdr:rowOff>
    </xdr:from>
    <xdr:ext cx="150668" cy="116699"/>
    <xdr:sp macro="" textlink="">
      <xdr:nvSpPr>
        <xdr:cNvPr id="67" name="テキスト ボックス 66"/>
        <xdr:cNvSpPr txBox="1"/>
      </xdr:nvSpPr>
      <xdr:spPr>
        <a:xfrm>
          <a:off x="2913063" y="1005204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700">
              <a:latin typeface="ＭＳ 明朝" panose="02020609040205080304" pitchFamily="17" charset="-128"/>
              <a:ea typeface="ＭＳ 明朝" panose="02020609040205080304" pitchFamily="17" charset="-128"/>
            </a:rPr>
            <a:t>kg</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24</xdr:col>
      <xdr:colOff>88901</xdr:colOff>
      <xdr:row>59</xdr:row>
      <xdr:rowOff>131760</xdr:rowOff>
    </xdr:from>
    <xdr:ext cx="150668" cy="116699"/>
    <xdr:sp macro="" textlink="">
      <xdr:nvSpPr>
        <xdr:cNvPr id="68" name="テキスト ボックス 67"/>
        <xdr:cNvSpPr txBox="1"/>
      </xdr:nvSpPr>
      <xdr:spPr>
        <a:xfrm>
          <a:off x="3978276" y="1004569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700">
              <a:latin typeface="ＭＳ 明朝" panose="02020609040205080304" pitchFamily="17" charset="-128"/>
              <a:ea typeface="ＭＳ 明朝" panose="02020609040205080304" pitchFamily="17" charset="-128"/>
            </a:rPr>
            <a:t>kg</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44</xdr:col>
      <xdr:colOff>90488</xdr:colOff>
      <xdr:row>59</xdr:row>
      <xdr:rowOff>133347</xdr:rowOff>
    </xdr:from>
    <xdr:ext cx="150668" cy="116699"/>
    <xdr:sp macro="" textlink="">
      <xdr:nvSpPr>
        <xdr:cNvPr id="69" name="テキスト ボックス 68"/>
        <xdr:cNvSpPr txBox="1"/>
      </xdr:nvSpPr>
      <xdr:spPr>
        <a:xfrm>
          <a:off x="7631113" y="1004728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700">
              <a:latin typeface="ＭＳ 明朝" panose="02020609040205080304" pitchFamily="17" charset="-128"/>
              <a:ea typeface="ＭＳ 明朝" panose="02020609040205080304" pitchFamily="17" charset="-128"/>
            </a:rPr>
            <a:t>kg</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50</xdr:col>
      <xdr:colOff>84138</xdr:colOff>
      <xdr:row>59</xdr:row>
      <xdr:rowOff>134935</xdr:rowOff>
    </xdr:from>
    <xdr:ext cx="150668" cy="116699"/>
    <xdr:sp macro="" textlink="">
      <xdr:nvSpPr>
        <xdr:cNvPr id="70" name="テキスト ボックス 69"/>
        <xdr:cNvSpPr txBox="1"/>
      </xdr:nvSpPr>
      <xdr:spPr>
        <a:xfrm>
          <a:off x="8720138" y="10048873"/>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700">
              <a:latin typeface="ＭＳ 明朝" panose="02020609040205080304" pitchFamily="17" charset="-128"/>
              <a:ea typeface="ＭＳ 明朝" panose="02020609040205080304" pitchFamily="17" charset="-128"/>
            </a:rPr>
            <a:t>kg</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15</xdr:col>
      <xdr:colOff>93663</xdr:colOff>
      <xdr:row>72</xdr:row>
      <xdr:rowOff>244474</xdr:rowOff>
    </xdr:from>
    <xdr:ext cx="150668" cy="116699"/>
    <xdr:sp macro="" textlink="">
      <xdr:nvSpPr>
        <xdr:cNvPr id="71" name="テキスト ボックス 70"/>
        <xdr:cNvSpPr txBox="1"/>
      </xdr:nvSpPr>
      <xdr:spPr>
        <a:xfrm>
          <a:off x="2586038" y="12936537"/>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24</xdr:col>
      <xdr:colOff>95250</xdr:colOff>
      <xdr:row>73</xdr:row>
      <xdr:rowOff>0</xdr:rowOff>
    </xdr:from>
    <xdr:ext cx="150668" cy="116699"/>
    <xdr:sp macro="" textlink="">
      <xdr:nvSpPr>
        <xdr:cNvPr id="73" name="テキスト ボックス 72"/>
        <xdr:cNvSpPr txBox="1"/>
      </xdr:nvSpPr>
      <xdr:spPr>
        <a:xfrm>
          <a:off x="3984625" y="1293812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年</a:t>
          </a:r>
        </a:p>
      </xdr:txBody>
    </xdr:sp>
    <xdr:clientData/>
  </xdr:oneCellAnchor>
  <xdr:oneCellAnchor>
    <xdr:from>
      <xdr:col>42</xdr:col>
      <xdr:colOff>80962</xdr:colOff>
      <xdr:row>73</xdr:row>
      <xdr:rowOff>17463</xdr:rowOff>
    </xdr:from>
    <xdr:ext cx="150668" cy="116699"/>
    <xdr:sp macro="" textlink="">
      <xdr:nvSpPr>
        <xdr:cNvPr id="74" name="テキスト ボックス 73"/>
        <xdr:cNvSpPr txBox="1"/>
      </xdr:nvSpPr>
      <xdr:spPr>
        <a:xfrm>
          <a:off x="7256462" y="1295558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a:t>
          </a:r>
        </a:p>
      </xdr:txBody>
    </xdr:sp>
    <xdr:clientData/>
  </xdr:oneCellAnchor>
  <xdr:oneCellAnchor>
    <xdr:from>
      <xdr:col>32</xdr:col>
      <xdr:colOff>71438</xdr:colOff>
      <xdr:row>73</xdr:row>
      <xdr:rowOff>0</xdr:rowOff>
    </xdr:from>
    <xdr:ext cx="150668" cy="116699"/>
    <xdr:sp macro="" textlink="">
      <xdr:nvSpPr>
        <xdr:cNvPr id="75" name="テキスト ボックス 74"/>
        <xdr:cNvSpPr txBox="1"/>
      </xdr:nvSpPr>
      <xdr:spPr>
        <a:xfrm>
          <a:off x="5421313" y="1293812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36</xdr:col>
      <xdr:colOff>88901</xdr:colOff>
      <xdr:row>73</xdr:row>
      <xdr:rowOff>1587</xdr:rowOff>
    </xdr:from>
    <xdr:ext cx="150668" cy="116699"/>
    <xdr:sp macro="" textlink="">
      <xdr:nvSpPr>
        <xdr:cNvPr id="76" name="テキスト ボックス 75"/>
        <xdr:cNvSpPr txBox="1"/>
      </xdr:nvSpPr>
      <xdr:spPr>
        <a:xfrm>
          <a:off x="6169026" y="12939712"/>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40</xdr:col>
      <xdr:colOff>90489</xdr:colOff>
      <xdr:row>73</xdr:row>
      <xdr:rowOff>3174</xdr:rowOff>
    </xdr:from>
    <xdr:ext cx="150668" cy="116699"/>
    <xdr:sp macro="" textlink="">
      <xdr:nvSpPr>
        <xdr:cNvPr id="77" name="テキスト ボックス 76"/>
        <xdr:cNvSpPr txBox="1"/>
      </xdr:nvSpPr>
      <xdr:spPr>
        <a:xfrm>
          <a:off x="6900864" y="12941299"/>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46</xdr:col>
      <xdr:colOff>76201</xdr:colOff>
      <xdr:row>72</xdr:row>
      <xdr:rowOff>242886</xdr:rowOff>
    </xdr:from>
    <xdr:ext cx="150668" cy="116699"/>
    <xdr:sp macro="" textlink="">
      <xdr:nvSpPr>
        <xdr:cNvPr id="78" name="テキスト ボックス 77"/>
        <xdr:cNvSpPr txBox="1"/>
      </xdr:nvSpPr>
      <xdr:spPr>
        <a:xfrm>
          <a:off x="7981951" y="12934949"/>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50</xdr:col>
      <xdr:colOff>93663</xdr:colOff>
      <xdr:row>72</xdr:row>
      <xdr:rowOff>244474</xdr:rowOff>
    </xdr:from>
    <xdr:ext cx="150668" cy="116699"/>
    <xdr:sp macro="" textlink="">
      <xdr:nvSpPr>
        <xdr:cNvPr id="79" name="テキスト ボックス 78"/>
        <xdr:cNvSpPr txBox="1"/>
      </xdr:nvSpPr>
      <xdr:spPr>
        <a:xfrm>
          <a:off x="8729663" y="12936537"/>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12</xdr:col>
      <xdr:colOff>95249</xdr:colOff>
      <xdr:row>90</xdr:row>
      <xdr:rowOff>0</xdr:rowOff>
    </xdr:from>
    <xdr:ext cx="150668" cy="116699"/>
    <xdr:sp macro="" textlink="">
      <xdr:nvSpPr>
        <xdr:cNvPr id="80" name="テキスト ボックス 79"/>
        <xdr:cNvSpPr txBox="1"/>
      </xdr:nvSpPr>
      <xdr:spPr>
        <a:xfrm>
          <a:off x="2039937" y="15271750"/>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16</xdr:col>
      <xdr:colOff>88899</xdr:colOff>
      <xdr:row>90</xdr:row>
      <xdr:rowOff>1587</xdr:rowOff>
    </xdr:from>
    <xdr:ext cx="150668" cy="116699"/>
    <xdr:sp macro="" textlink="">
      <xdr:nvSpPr>
        <xdr:cNvPr id="81" name="テキスト ボックス 80"/>
        <xdr:cNvSpPr txBox="1"/>
      </xdr:nvSpPr>
      <xdr:spPr>
        <a:xfrm>
          <a:off x="2763837" y="15273337"/>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20</xdr:col>
      <xdr:colOff>82549</xdr:colOff>
      <xdr:row>90</xdr:row>
      <xdr:rowOff>3174</xdr:rowOff>
    </xdr:from>
    <xdr:ext cx="150668" cy="116699"/>
    <xdr:sp macro="" textlink="">
      <xdr:nvSpPr>
        <xdr:cNvPr id="82" name="テキスト ボックス 81"/>
        <xdr:cNvSpPr txBox="1"/>
      </xdr:nvSpPr>
      <xdr:spPr>
        <a:xfrm>
          <a:off x="3424237" y="15274924"/>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25</xdr:col>
      <xdr:colOff>84137</xdr:colOff>
      <xdr:row>89</xdr:row>
      <xdr:rowOff>123824</xdr:rowOff>
    </xdr:from>
    <xdr:ext cx="150668" cy="116699"/>
    <xdr:sp macro="" textlink="">
      <xdr:nvSpPr>
        <xdr:cNvPr id="83" name="テキスト ボックス 82"/>
        <xdr:cNvSpPr txBox="1"/>
      </xdr:nvSpPr>
      <xdr:spPr>
        <a:xfrm>
          <a:off x="4156075" y="15268574"/>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29</xdr:col>
      <xdr:colOff>85725</xdr:colOff>
      <xdr:row>89</xdr:row>
      <xdr:rowOff>125411</xdr:rowOff>
    </xdr:from>
    <xdr:ext cx="150668" cy="116699"/>
    <xdr:sp macro="" textlink="">
      <xdr:nvSpPr>
        <xdr:cNvPr id="84" name="テキスト ボックス 83"/>
        <xdr:cNvSpPr txBox="1"/>
      </xdr:nvSpPr>
      <xdr:spPr>
        <a:xfrm>
          <a:off x="4887913" y="15270161"/>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41</xdr:col>
      <xdr:colOff>95250</xdr:colOff>
      <xdr:row>90</xdr:row>
      <xdr:rowOff>7936</xdr:rowOff>
    </xdr:from>
    <xdr:ext cx="150668" cy="116699"/>
    <xdr:sp macro="" textlink="">
      <xdr:nvSpPr>
        <xdr:cNvPr id="85" name="テキスト ボックス 84"/>
        <xdr:cNvSpPr txBox="1"/>
      </xdr:nvSpPr>
      <xdr:spPr>
        <a:xfrm>
          <a:off x="7088188" y="15279686"/>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33</xdr:col>
      <xdr:colOff>79375</xdr:colOff>
      <xdr:row>89</xdr:row>
      <xdr:rowOff>126998</xdr:rowOff>
    </xdr:from>
    <xdr:ext cx="150668" cy="116699"/>
    <xdr:sp macro="" textlink="">
      <xdr:nvSpPr>
        <xdr:cNvPr id="86" name="テキスト ボックス 85"/>
        <xdr:cNvSpPr txBox="1"/>
      </xdr:nvSpPr>
      <xdr:spPr>
        <a:xfrm>
          <a:off x="5611813" y="15271748"/>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oneCellAnchor>
    <xdr:from>
      <xdr:col>37</xdr:col>
      <xdr:colOff>88900</xdr:colOff>
      <xdr:row>90</xdr:row>
      <xdr:rowOff>1585</xdr:rowOff>
    </xdr:from>
    <xdr:ext cx="150668" cy="116699"/>
    <xdr:sp macro="" textlink="">
      <xdr:nvSpPr>
        <xdr:cNvPr id="87" name="テキスト ボックス 86"/>
        <xdr:cNvSpPr txBox="1"/>
      </xdr:nvSpPr>
      <xdr:spPr>
        <a:xfrm>
          <a:off x="6351588" y="15273335"/>
          <a:ext cx="150668"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700">
              <a:latin typeface="ＭＳ 明朝" panose="02020609040205080304" pitchFamily="17" charset="-128"/>
              <a:ea typeface="ＭＳ 明朝" panose="02020609040205080304" pitchFamily="17" charset="-128"/>
            </a:rPr>
            <a:t>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95"/>
  <sheetViews>
    <sheetView tabSelected="1" zoomScale="120" zoomScaleNormal="120" zoomScaleSheetLayoutView="100" workbookViewId="0">
      <selection activeCell="B91" sqref="B91:M92"/>
    </sheetView>
  </sheetViews>
  <sheetFormatPr defaultColWidth="2.375" defaultRowHeight="14.25" customHeight="1"/>
  <cols>
    <col min="1" max="1" width="2.375" style="3"/>
    <col min="2" max="3" width="2" style="3" customWidth="1"/>
    <col min="4" max="4" width="2.375" style="3"/>
    <col min="5" max="5" width="1.125" style="3" customWidth="1"/>
    <col min="6" max="6" width="1.25" style="3" customWidth="1"/>
    <col min="7" max="17" width="2.375" style="3"/>
    <col min="18" max="19" width="2" style="3" customWidth="1"/>
    <col min="20" max="20" width="2.375" style="3"/>
    <col min="21" max="21" width="1.25" style="3" customWidth="1"/>
    <col min="22" max="22" width="1.125" style="3" customWidth="1"/>
    <col min="23" max="56" width="2.375" style="3"/>
    <col min="57" max="57" width="2.375" style="3" customWidth="1"/>
    <col min="58" max="59" width="2.375" style="3"/>
    <col min="60" max="60" width="2.375" style="3" customWidth="1"/>
    <col min="61" max="16384" width="2.375" style="3"/>
  </cols>
  <sheetData>
    <row r="1" spans="1:57" ht="31.5" customHeight="1" thickBot="1">
      <c r="A1" s="1"/>
      <c r="B1" s="68" t="s">
        <v>172</v>
      </c>
      <c r="C1" s="68"/>
      <c r="D1" s="68"/>
      <c r="E1" s="68"/>
      <c r="F1" s="68"/>
      <c r="G1" s="68"/>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1"/>
    </row>
    <row r="2" spans="1:57" ht="30" customHeight="1" thickTop="1" thickBot="1">
      <c r="A2" s="35"/>
      <c r="B2" s="70" t="s">
        <v>169</v>
      </c>
      <c r="C2" s="71"/>
      <c r="D2" s="71"/>
      <c r="E2" s="71"/>
      <c r="F2" s="71"/>
      <c r="G2" s="72"/>
      <c r="H2" s="36"/>
      <c r="I2" s="36"/>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1"/>
    </row>
    <row r="3" spans="1:57" ht="9.75" customHeight="1" thickTop="1" thickBot="1">
      <c r="A3" s="12"/>
      <c r="B3" s="38"/>
      <c r="C3" s="39"/>
      <c r="D3" s="39"/>
      <c r="E3" s="39"/>
      <c r="F3" s="39"/>
      <c r="G3" s="39"/>
      <c r="H3" s="40"/>
      <c r="I3" s="40"/>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2"/>
    </row>
    <row r="4" spans="1:57" ht="30" customHeight="1" thickBot="1">
      <c r="A4" s="1"/>
      <c r="B4" s="43"/>
      <c r="C4" s="44">
        <v>1</v>
      </c>
      <c r="D4" s="65"/>
      <c r="E4" s="66"/>
      <c r="F4" s="67"/>
      <c r="G4" s="36" t="s">
        <v>170</v>
      </c>
      <c r="H4" s="36"/>
      <c r="I4" s="36"/>
      <c r="J4" s="36"/>
      <c r="K4" s="36"/>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45"/>
      <c r="BC4" s="46"/>
      <c r="BD4" s="1"/>
    </row>
    <row r="5" spans="1:57" ht="30" customHeight="1">
      <c r="A5" s="1"/>
      <c r="B5" s="47"/>
      <c r="C5" s="44">
        <v>2</v>
      </c>
      <c r="D5" s="48" t="s">
        <v>171</v>
      </c>
      <c r="E5" s="36"/>
      <c r="F5" s="36"/>
      <c r="G5" s="36"/>
      <c r="H5" s="36"/>
      <c r="I5" s="36"/>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49"/>
    </row>
    <row r="6" spans="1:57" ht="30" customHeight="1">
      <c r="A6" s="1"/>
      <c r="B6" s="50"/>
      <c r="C6" s="44">
        <v>3</v>
      </c>
      <c r="D6" s="36" t="s">
        <v>173</v>
      </c>
      <c r="E6" s="36"/>
      <c r="F6" s="36"/>
      <c r="G6" s="36"/>
      <c r="H6" s="36"/>
      <c r="I6" s="3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49"/>
    </row>
    <row r="7" spans="1:57" ht="30" customHeight="1">
      <c r="A7" s="1"/>
      <c r="B7" s="51"/>
      <c r="C7" s="52">
        <v>4</v>
      </c>
      <c r="D7" s="53" t="s">
        <v>174</v>
      </c>
      <c r="E7" s="53"/>
      <c r="F7" s="53"/>
      <c r="G7" s="53"/>
      <c r="H7" s="53"/>
      <c r="I7" s="53"/>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5"/>
    </row>
    <row r="8" spans="1:57" ht="30" customHeight="1">
      <c r="A8" s="1"/>
      <c r="B8" s="10"/>
      <c r="C8" s="9"/>
      <c r="D8" s="9"/>
      <c r="E8" s="9"/>
      <c r="F8" s="9"/>
      <c r="G8" s="9"/>
      <c r="H8" s="9"/>
      <c r="I8" s="9"/>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7" ht="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7" ht="27" customHeight="1">
      <c r="A10" s="1"/>
      <c r="B10" s="34" t="s">
        <v>168</v>
      </c>
      <c r="C10" s="1"/>
      <c r="D10" s="1"/>
      <c r="E10" s="1"/>
      <c r="F10" s="1"/>
      <c r="G10" s="1"/>
      <c r="H10" s="1"/>
      <c r="I10" s="1"/>
      <c r="J10" s="1"/>
      <c r="K10" s="1"/>
      <c r="L10" s="1"/>
      <c r="M10" s="1"/>
      <c r="N10" s="1"/>
      <c r="O10" s="1"/>
      <c r="P10" s="1"/>
      <c r="Q10" s="1"/>
      <c r="R10" s="1"/>
      <c r="S10" s="257" t="s">
        <v>0</v>
      </c>
      <c r="T10" s="257"/>
      <c r="U10" s="257"/>
      <c r="V10" s="257"/>
      <c r="W10" s="257"/>
      <c r="X10" s="258">
        <v>6</v>
      </c>
      <c r="Y10" s="258"/>
      <c r="Z10" s="2" t="s">
        <v>146</v>
      </c>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8"/>
    </row>
    <row r="11" spans="1:57" ht="10.5" customHeight="1">
      <c r="A11" s="1"/>
      <c r="B11" s="1"/>
      <c r="C11" s="1"/>
      <c r="D11" s="1"/>
      <c r="E11" s="1"/>
      <c r="F11" s="1"/>
      <c r="G11" s="1"/>
      <c r="H11" s="1"/>
      <c r="I11" s="1"/>
      <c r="J11" s="1"/>
      <c r="K11" s="1"/>
      <c r="L11" s="1"/>
      <c r="M11" s="1"/>
      <c r="N11" s="1"/>
      <c r="O11" s="1"/>
      <c r="P11" s="1"/>
      <c r="Q11" s="1"/>
      <c r="R11" s="1"/>
      <c r="S11" s="17"/>
      <c r="T11" s="17"/>
      <c r="U11" s="17"/>
      <c r="V11" s="17"/>
      <c r="W11" s="200" t="s">
        <v>156</v>
      </c>
      <c r="X11" s="200"/>
      <c r="Y11" s="201"/>
      <c r="Z11" s="215"/>
      <c r="AA11" s="216"/>
      <c r="AB11" s="216"/>
      <c r="AC11" s="216"/>
      <c r="AD11" s="216"/>
      <c r="AE11" s="216"/>
      <c r="AF11" s="216"/>
      <c r="AG11" s="216"/>
      <c r="AH11" s="216"/>
      <c r="AI11" s="217"/>
      <c r="AJ11" s="206" t="s">
        <v>164</v>
      </c>
      <c r="AK11" s="207"/>
      <c r="AL11" s="208"/>
      <c r="AM11" s="80"/>
      <c r="AN11" s="81"/>
      <c r="AO11" s="81"/>
      <c r="AP11" s="81"/>
      <c r="AQ11" s="81"/>
      <c r="AR11" s="81"/>
      <c r="AS11" s="82"/>
      <c r="AT11" s="262" t="s">
        <v>47</v>
      </c>
      <c r="AU11" s="266" t="s">
        <v>48</v>
      </c>
      <c r="AV11" s="266"/>
      <c r="AW11" s="266"/>
      <c r="AX11" s="259"/>
      <c r="AY11" s="259"/>
      <c r="AZ11" s="259"/>
      <c r="BA11" s="259"/>
      <c r="BB11" s="259"/>
      <c r="BC11" s="95"/>
      <c r="BD11" s="12"/>
    </row>
    <row r="12" spans="1:57" ht="19.5" customHeight="1">
      <c r="A12" s="1"/>
      <c r="B12" s="1"/>
      <c r="C12" s="1"/>
      <c r="D12" s="7"/>
      <c r="E12" s="1"/>
      <c r="F12" s="1"/>
      <c r="G12" s="1"/>
      <c r="H12" s="1"/>
      <c r="I12" s="1"/>
      <c r="J12" s="1"/>
      <c r="K12" s="1"/>
      <c r="L12" s="1"/>
      <c r="M12" s="1"/>
      <c r="N12" s="1"/>
      <c r="O12" s="1"/>
      <c r="P12" s="1"/>
      <c r="Q12" s="1"/>
      <c r="R12" s="1"/>
      <c r="S12" s="17"/>
      <c r="T12" s="17"/>
      <c r="U12" s="17"/>
      <c r="V12" s="17"/>
      <c r="W12" s="200"/>
      <c r="X12" s="200"/>
      <c r="Y12" s="201"/>
      <c r="Z12" s="215"/>
      <c r="AA12" s="216"/>
      <c r="AB12" s="216"/>
      <c r="AC12" s="216"/>
      <c r="AD12" s="216"/>
      <c r="AE12" s="216"/>
      <c r="AF12" s="216"/>
      <c r="AG12" s="216"/>
      <c r="AH12" s="216"/>
      <c r="AI12" s="217"/>
      <c r="AJ12" s="209"/>
      <c r="AK12" s="210"/>
      <c r="AL12" s="211"/>
      <c r="AM12" s="95"/>
      <c r="AN12" s="96"/>
      <c r="AO12" s="96"/>
      <c r="AP12" s="96"/>
      <c r="AQ12" s="96"/>
      <c r="AR12" s="96"/>
      <c r="AS12" s="199"/>
      <c r="AT12" s="263"/>
      <c r="AU12" s="221"/>
      <c r="AV12" s="221"/>
      <c r="AW12" s="221"/>
      <c r="AX12" s="260"/>
      <c r="AY12" s="260"/>
      <c r="AZ12" s="260"/>
      <c r="BA12" s="260"/>
      <c r="BB12" s="260"/>
      <c r="BC12" s="261"/>
      <c r="BD12" s="12"/>
      <c r="BE12" s="8"/>
    </row>
    <row r="13" spans="1:57" ht="13.5" customHeight="1">
      <c r="A13" s="1"/>
      <c r="B13" s="1"/>
      <c r="C13" s="1"/>
      <c r="D13" s="1"/>
      <c r="E13" s="1"/>
      <c r="F13" s="1"/>
      <c r="G13" s="1"/>
      <c r="H13" s="1"/>
      <c r="I13" s="1"/>
      <c r="J13" s="1"/>
      <c r="K13" s="1"/>
      <c r="L13" s="1"/>
      <c r="M13" s="1"/>
      <c r="N13" s="1"/>
      <c r="O13" s="1"/>
      <c r="P13" s="1"/>
      <c r="Q13" s="1"/>
      <c r="R13" s="1"/>
      <c r="S13" s="17"/>
      <c r="T13" s="17"/>
      <c r="U13" s="17"/>
      <c r="V13" s="17"/>
      <c r="W13" s="202"/>
      <c r="X13" s="202"/>
      <c r="Y13" s="203"/>
      <c r="Z13" s="218"/>
      <c r="AA13" s="219"/>
      <c r="AB13" s="219"/>
      <c r="AC13" s="219"/>
      <c r="AD13" s="219"/>
      <c r="AE13" s="219"/>
      <c r="AF13" s="219"/>
      <c r="AG13" s="219"/>
      <c r="AH13" s="219"/>
      <c r="AI13" s="220"/>
      <c r="AJ13" s="212" t="s">
        <v>165</v>
      </c>
      <c r="AK13" s="213"/>
      <c r="AL13" s="214"/>
      <c r="AM13" s="94"/>
      <c r="AN13" s="94"/>
      <c r="AO13" s="94"/>
      <c r="AP13" s="94"/>
      <c r="AQ13" s="94"/>
      <c r="AR13" s="94"/>
      <c r="AS13" s="198"/>
      <c r="AT13" s="263"/>
      <c r="AU13" s="249" t="s">
        <v>49</v>
      </c>
      <c r="AV13" s="249"/>
      <c r="AW13" s="249"/>
      <c r="AX13" s="260"/>
      <c r="AY13" s="260"/>
      <c r="AZ13" s="260"/>
      <c r="BA13" s="260"/>
      <c r="BB13" s="260"/>
      <c r="BC13" s="261"/>
      <c r="BD13" s="12"/>
    </row>
    <row r="14" spans="1:57" ht="13.5" customHeight="1">
      <c r="A14" s="1"/>
      <c r="B14" s="1"/>
      <c r="C14" s="1"/>
      <c r="D14" s="1"/>
      <c r="E14" s="1"/>
      <c r="F14" s="1"/>
      <c r="G14" s="1"/>
      <c r="H14" s="1"/>
      <c r="I14" s="1"/>
      <c r="J14" s="1"/>
      <c r="K14" s="1"/>
      <c r="L14" s="1"/>
      <c r="M14" s="1"/>
      <c r="N14" s="1"/>
      <c r="O14" s="1"/>
      <c r="P14" s="1"/>
      <c r="Q14" s="1"/>
      <c r="R14" s="1"/>
      <c r="S14" s="18"/>
      <c r="T14" s="18"/>
      <c r="U14" s="18"/>
      <c r="V14" s="18"/>
      <c r="W14" s="204" t="s">
        <v>67</v>
      </c>
      <c r="X14" s="204"/>
      <c r="Y14" s="205"/>
      <c r="Z14" s="79"/>
      <c r="AA14" s="79"/>
      <c r="AB14" s="79"/>
      <c r="AC14" s="79"/>
      <c r="AD14" s="79"/>
      <c r="AE14" s="79"/>
      <c r="AF14" s="79"/>
      <c r="AG14" s="79"/>
      <c r="AH14" s="79"/>
      <c r="AI14" s="79"/>
      <c r="AJ14" s="209"/>
      <c r="AK14" s="210"/>
      <c r="AL14" s="211"/>
      <c r="AM14" s="96"/>
      <c r="AN14" s="96"/>
      <c r="AO14" s="96"/>
      <c r="AP14" s="96"/>
      <c r="AQ14" s="96"/>
      <c r="AR14" s="96"/>
      <c r="AS14" s="199"/>
      <c r="AT14" s="263"/>
      <c r="AU14" s="249"/>
      <c r="AV14" s="249"/>
      <c r="AW14" s="249"/>
      <c r="AX14" s="260"/>
      <c r="AY14" s="260"/>
      <c r="AZ14" s="260"/>
      <c r="BA14" s="260"/>
      <c r="BB14" s="260"/>
      <c r="BC14" s="261"/>
      <c r="BD14" s="12"/>
    </row>
    <row r="15" spans="1:57" ht="27" customHeight="1">
      <c r="A15" s="1"/>
      <c r="B15" s="20"/>
      <c r="C15" s="20"/>
      <c r="D15" s="20"/>
      <c r="E15" s="20"/>
      <c r="F15" s="16"/>
      <c r="G15" s="20"/>
      <c r="H15" s="20"/>
      <c r="I15" s="20"/>
      <c r="J15" s="20"/>
      <c r="K15" s="1"/>
      <c r="L15" s="1"/>
      <c r="M15" s="1"/>
      <c r="N15" s="1"/>
      <c r="O15" s="1"/>
      <c r="P15" s="1"/>
      <c r="Q15" s="1"/>
      <c r="R15" s="1"/>
      <c r="S15" s="17"/>
      <c r="T15" s="17"/>
      <c r="U15" s="17"/>
      <c r="V15" s="17"/>
      <c r="W15" s="200" t="s">
        <v>157</v>
      </c>
      <c r="X15" s="200"/>
      <c r="Y15" s="201"/>
      <c r="Z15" s="80"/>
      <c r="AA15" s="81"/>
      <c r="AB15" s="81"/>
      <c r="AC15" s="81"/>
      <c r="AD15" s="81"/>
      <c r="AE15" s="81"/>
      <c r="AF15" s="81"/>
      <c r="AG15" s="81"/>
      <c r="AH15" s="81"/>
      <c r="AI15" s="82"/>
      <c r="AJ15" s="212" t="s">
        <v>166</v>
      </c>
      <c r="AK15" s="213"/>
      <c r="AL15" s="214"/>
      <c r="AM15" s="93"/>
      <c r="AN15" s="94"/>
      <c r="AO15" s="94"/>
      <c r="AP15" s="94"/>
      <c r="AQ15" s="94"/>
      <c r="AR15" s="94"/>
      <c r="AS15" s="198"/>
      <c r="AT15" s="264"/>
      <c r="AU15" s="267" t="s">
        <v>46</v>
      </c>
      <c r="AV15" s="267"/>
      <c r="AW15" s="267"/>
      <c r="AX15" s="79"/>
      <c r="AY15" s="79"/>
      <c r="AZ15" s="79"/>
      <c r="BA15" s="79"/>
      <c r="BB15" s="79"/>
      <c r="BC15" s="93"/>
      <c r="BD15" s="12"/>
    </row>
    <row r="16" spans="1:57" ht="6.75" customHeight="1">
      <c r="A16" s="1"/>
      <c r="B16" s="21"/>
      <c r="C16" s="21"/>
      <c r="D16" s="21"/>
      <c r="E16" s="21"/>
      <c r="F16" s="22"/>
      <c r="G16" s="21"/>
      <c r="H16" s="21"/>
      <c r="I16" s="21"/>
      <c r="J16" s="21"/>
      <c r="K16" s="12"/>
      <c r="L16" s="12"/>
      <c r="M16" s="12"/>
      <c r="N16" s="12"/>
      <c r="O16" s="12"/>
      <c r="P16" s="424"/>
      <c r="Q16" s="424"/>
      <c r="R16" s="12"/>
      <c r="S16" s="12"/>
      <c r="T16" s="12"/>
      <c r="U16" s="12"/>
      <c r="V16" s="12"/>
      <c r="W16" s="12"/>
      <c r="X16" s="12"/>
      <c r="Y16" s="12"/>
      <c r="Z16" s="12"/>
      <c r="AA16" s="12"/>
      <c r="AB16" s="12"/>
      <c r="AC16" s="12"/>
      <c r="AD16" s="12"/>
      <c r="AE16" s="12"/>
      <c r="AF16" s="12"/>
      <c r="AG16" s="12"/>
      <c r="AH16" s="1"/>
      <c r="AI16" s="1"/>
      <c r="AJ16" s="1"/>
      <c r="AK16" s="1"/>
      <c r="AL16" s="1"/>
      <c r="AM16" s="1"/>
      <c r="AN16" s="1"/>
      <c r="AO16" s="1"/>
      <c r="AP16" s="1"/>
      <c r="AQ16" s="1"/>
      <c r="AR16" s="1"/>
      <c r="AS16" s="1"/>
      <c r="AT16" s="1"/>
      <c r="AU16" s="1"/>
      <c r="AV16" s="1"/>
      <c r="AW16" s="1"/>
      <c r="AX16" s="1"/>
      <c r="AY16" s="1"/>
      <c r="AZ16" s="1"/>
      <c r="BA16" s="1"/>
      <c r="BB16" s="1"/>
      <c r="BC16" s="1"/>
      <c r="BD16" s="1"/>
    </row>
    <row r="17" spans="1:56" ht="19.5" customHeight="1">
      <c r="A17" s="1"/>
      <c r="B17" s="434" t="s">
        <v>0</v>
      </c>
      <c r="C17" s="434"/>
      <c r="D17" s="60">
        <v>7</v>
      </c>
      <c r="E17" s="59" t="s">
        <v>45</v>
      </c>
      <c r="F17" s="59"/>
      <c r="G17" s="60"/>
      <c r="H17" s="59" t="s">
        <v>40</v>
      </c>
      <c r="I17" s="60"/>
      <c r="J17" s="59" t="s">
        <v>41</v>
      </c>
      <c r="K17" s="12"/>
      <c r="L17" s="12"/>
      <c r="M17" s="12"/>
      <c r="N17" s="12"/>
      <c r="O17" s="12"/>
      <c r="P17" s="424"/>
      <c r="Q17" s="424"/>
      <c r="R17" s="12"/>
      <c r="S17" s="12"/>
      <c r="T17" s="33" t="s">
        <v>44</v>
      </c>
      <c r="U17" s="33" t="s">
        <v>42</v>
      </c>
      <c r="V17" s="33"/>
      <c r="W17" s="56">
        <v>1</v>
      </c>
      <c r="X17" s="33" t="s">
        <v>147</v>
      </c>
      <c r="Y17" s="56">
        <v>1</v>
      </c>
      <c r="Z17" s="33" t="s">
        <v>148</v>
      </c>
      <c r="AA17" s="33"/>
      <c r="AB17" s="33" t="s">
        <v>43</v>
      </c>
      <c r="AC17" s="56">
        <v>12</v>
      </c>
      <c r="AD17" s="33" t="s">
        <v>40</v>
      </c>
      <c r="AE17" s="56">
        <v>31</v>
      </c>
      <c r="AF17" s="33" t="s">
        <v>41</v>
      </c>
      <c r="AG17" s="33" t="s">
        <v>149</v>
      </c>
      <c r="AH17" s="247"/>
      <c r="AI17" s="223" t="s">
        <v>118</v>
      </c>
      <c r="AJ17" s="223"/>
      <c r="AK17" s="223"/>
      <c r="AL17" s="223"/>
      <c r="AM17" s="223"/>
      <c r="AN17" s="223"/>
      <c r="AO17" s="223"/>
      <c r="AP17" s="223"/>
      <c r="AQ17" s="223"/>
      <c r="AR17" s="223"/>
      <c r="AS17" s="223"/>
      <c r="AT17" s="4"/>
      <c r="AU17" s="4"/>
      <c r="AV17" s="4"/>
      <c r="AW17" s="4"/>
      <c r="AX17" s="4"/>
      <c r="AY17" s="4"/>
      <c r="AZ17" s="4"/>
      <c r="BA17" s="4"/>
      <c r="BB17" s="4"/>
      <c r="BC17" s="4"/>
      <c r="BD17" s="1"/>
    </row>
    <row r="18" spans="1:56" ht="6.75" customHeight="1">
      <c r="A18" s="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19"/>
      <c r="AB18" s="19"/>
      <c r="AC18" s="19"/>
      <c r="AD18" s="19"/>
      <c r="AE18" s="19"/>
      <c r="AF18" s="19"/>
      <c r="AG18" s="19"/>
      <c r="AH18" s="247"/>
      <c r="AI18" s="224"/>
      <c r="AJ18" s="224"/>
      <c r="AK18" s="224"/>
      <c r="AL18" s="224"/>
      <c r="AM18" s="224"/>
      <c r="AN18" s="224"/>
      <c r="AO18" s="224"/>
      <c r="AP18" s="224"/>
      <c r="AQ18" s="224"/>
      <c r="AR18" s="224"/>
      <c r="AS18" s="224"/>
      <c r="AT18" s="17"/>
      <c r="AU18" s="17"/>
      <c r="AV18" s="17"/>
      <c r="AW18" s="17"/>
      <c r="AX18" s="15"/>
      <c r="AY18" s="17"/>
      <c r="AZ18" s="17"/>
      <c r="BA18" s="17"/>
      <c r="BB18" s="17"/>
      <c r="BC18" s="17"/>
      <c r="BD18" s="1"/>
    </row>
    <row r="19" spans="1:56" ht="11.25" thickBot="1">
      <c r="A19" s="1"/>
      <c r="B19" s="126" t="s">
        <v>4</v>
      </c>
      <c r="C19" s="126"/>
      <c r="D19" s="126"/>
      <c r="E19" s="126"/>
      <c r="F19" s="126"/>
      <c r="G19" s="126"/>
      <c r="H19" s="405"/>
      <c r="I19" s="406" t="s">
        <v>39</v>
      </c>
      <c r="J19" s="406"/>
      <c r="K19" s="406"/>
      <c r="L19" s="406"/>
      <c r="M19" s="406"/>
      <c r="N19" s="406"/>
      <c r="O19" s="406"/>
      <c r="P19" s="406"/>
      <c r="Q19" s="406"/>
      <c r="R19" s="126" t="s">
        <v>4</v>
      </c>
      <c r="S19" s="126"/>
      <c r="T19" s="126"/>
      <c r="U19" s="126"/>
      <c r="V19" s="126"/>
      <c r="W19" s="126"/>
      <c r="X19" s="126"/>
      <c r="Y19" s="110" t="s">
        <v>39</v>
      </c>
      <c r="Z19" s="110"/>
      <c r="AA19" s="110"/>
      <c r="AB19" s="110"/>
      <c r="AC19" s="110"/>
      <c r="AD19" s="110"/>
      <c r="AE19" s="110"/>
      <c r="AF19" s="110"/>
      <c r="AG19" s="110"/>
      <c r="AH19" s="247"/>
      <c r="AI19" s="73" t="s">
        <v>119</v>
      </c>
      <c r="AJ19" s="73"/>
      <c r="AK19" s="73"/>
      <c r="AL19" s="73"/>
      <c r="AM19" s="73"/>
      <c r="AN19" s="221" t="s">
        <v>120</v>
      </c>
      <c r="AO19" s="222"/>
      <c r="AP19" s="110" t="s">
        <v>121</v>
      </c>
      <c r="AQ19" s="110"/>
      <c r="AR19" s="110"/>
      <c r="AS19" s="110"/>
      <c r="AT19" s="110" t="s">
        <v>26</v>
      </c>
      <c r="AU19" s="110"/>
      <c r="AV19" s="110"/>
      <c r="AW19" s="110"/>
      <c r="AX19" s="249" t="s">
        <v>28</v>
      </c>
      <c r="AY19" s="110"/>
      <c r="AZ19" s="110"/>
      <c r="BA19" s="110"/>
      <c r="BB19" s="110"/>
      <c r="BC19" s="110"/>
      <c r="BD19" s="1"/>
    </row>
    <row r="20" spans="1:56" ht="9" customHeight="1">
      <c r="A20" s="1"/>
      <c r="B20" s="435" t="s">
        <v>6</v>
      </c>
      <c r="C20" s="413" t="s">
        <v>68</v>
      </c>
      <c r="D20" s="414"/>
      <c r="E20" s="414"/>
      <c r="F20" s="414"/>
      <c r="G20" s="415"/>
      <c r="H20" s="317" t="s">
        <v>8</v>
      </c>
      <c r="I20" s="425" t="str">
        <f>IF($AJ$70="","",$AJ$70)</f>
        <v/>
      </c>
      <c r="J20" s="426"/>
      <c r="K20" s="426"/>
      <c r="L20" s="426"/>
      <c r="M20" s="426"/>
      <c r="N20" s="426"/>
      <c r="O20" s="426"/>
      <c r="P20" s="426"/>
      <c r="Q20" s="427"/>
      <c r="R20" s="156" t="s">
        <v>7</v>
      </c>
      <c r="S20" s="154" t="s">
        <v>5</v>
      </c>
      <c r="T20" s="451" t="s">
        <v>20</v>
      </c>
      <c r="U20" s="452"/>
      <c r="V20" s="452"/>
      <c r="W20" s="453"/>
      <c r="X20" s="124" t="s">
        <v>93</v>
      </c>
      <c r="Y20" s="143"/>
      <c r="Z20" s="113"/>
      <c r="AA20" s="113"/>
      <c r="AB20" s="113"/>
      <c r="AC20" s="113"/>
      <c r="AD20" s="113"/>
      <c r="AE20" s="113"/>
      <c r="AF20" s="113"/>
      <c r="AG20" s="144"/>
      <c r="AH20" s="247"/>
      <c r="AI20" s="73"/>
      <c r="AJ20" s="73"/>
      <c r="AK20" s="73"/>
      <c r="AL20" s="73"/>
      <c r="AM20" s="73"/>
      <c r="AN20" s="222"/>
      <c r="AO20" s="222"/>
      <c r="AP20" s="110" t="s">
        <v>122</v>
      </c>
      <c r="AQ20" s="110"/>
      <c r="AR20" s="110"/>
      <c r="AS20" s="110"/>
      <c r="AT20" s="110"/>
      <c r="AU20" s="110"/>
      <c r="AV20" s="110"/>
      <c r="AW20" s="110"/>
      <c r="AX20" s="110"/>
      <c r="AY20" s="110"/>
      <c r="AZ20" s="110"/>
      <c r="BA20" s="110"/>
      <c r="BB20" s="110"/>
      <c r="BC20" s="110"/>
      <c r="BD20" s="1"/>
    </row>
    <row r="21" spans="1:56" ht="9" customHeight="1" thickBot="1">
      <c r="A21" s="1"/>
      <c r="B21" s="436"/>
      <c r="C21" s="416"/>
      <c r="D21" s="417"/>
      <c r="E21" s="417"/>
      <c r="F21" s="417"/>
      <c r="G21" s="418"/>
      <c r="H21" s="318"/>
      <c r="I21" s="428"/>
      <c r="J21" s="429"/>
      <c r="K21" s="429"/>
      <c r="L21" s="429"/>
      <c r="M21" s="429"/>
      <c r="N21" s="429"/>
      <c r="O21" s="429"/>
      <c r="P21" s="429"/>
      <c r="Q21" s="430"/>
      <c r="R21" s="156"/>
      <c r="S21" s="154"/>
      <c r="T21" s="454"/>
      <c r="U21" s="455"/>
      <c r="V21" s="455"/>
      <c r="W21" s="456"/>
      <c r="X21" s="125"/>
      <c r="Y21" s="145"/>
      <c r="Z21" s="146"/>
      <c r="AA21" s="146"/>
      <c r="AB21" s="146"/>
      <c r="AC21" s="146"/>
      <c r="AD21" s="146"/>
      <c r="AE21" s="146"/>
      <c r="AF21" s="146"/>
      <c r="AG21" s="147"/>
      <c r="AH21" s="247"/>
      <c r="AI21" s="225"/>
      <c r="AJ21" s="225"/>
      <c r="AK21" s="225"/>
      <c r="AL21" s="225"/>
      <c r="AM21" s="225"/>
      <c r="AN21" s="226"/>
      <c r="AO21" s="226"/>
      <c r="AP21" s="227"/>
      <c r="AQ21" s="227"/>
      <c r="AR21" s="227"/>
      <c r="AS21" s="227"/>
      <c r="AT21" s="111" t="str">
        <f>IF(SUM(AP21:AS24)=0,"",SUM(AP21:AS24))</f>
        <v/>
      </c>
      <c r="AU21" s="111"/>
      <c r="AV21" s="111"/>
      <c r="AW21" s="111"/>
      <c r="AX21" s="228"/>
      <c r="AY21" s="228"/>
      <c r="AZ21" s="228"/>
      <c r="BA21" s="228"/>
      <c r="BB21" s="228"/>
      <c r="BC21" s="228"/>
      <c r="BD21" s="1"/>
    </row>
    <row r="22" spans="1:56" ht="9" customHeight="1">
      <c r="A22" s="1"/>
      <c r="B22" s="436"/>
      <c r="C22" s="419" t="s">
        <v>76</v>
      </c>
      <c r="D22" s="420"/>
      <c r="E22" s="420"/>
      <c r="F22" s="420"/>
      <c r="G22" s="421"/>
      <c r="H22" s="317" t="s">
        <v>9</v>
      </c>
      <c r="I22" s="431" t="str">
        <f>IF($AN$70="","",$AN$70)</f>
        <v/>
      </c>
      <c r="J22" s="432"/>
      <c r="K22" s="432"/>
      <c r="L22" s="432"/>
      <c r="M22" s="432"/>
      <c r="N22" s="432"/>
      <c r="O22" s="432"/>
      <c r="P22" s="432"/>
      <c r="Q22" s="433"/>
      <c r="R22" s="157"/>
      <c r="S22" s="155"/>
      <c r="T22" s="457" t="s">
        <v>103</v>
      </c>
      <c r="U22" s="458"/>
      <c r="V22" s="458"/>
      <c r="W22" s="459"/>
      <c r="X22" s="124" t="s">
        <v>94</v>
      </c>
      <c r="Y22" s="143"/>
      <c r="Z22" s="113"/>
      <c r="AA22" s="113"/>
      <c r="AB22" s="113"/>
      <c r="AC22" s="113"/>
      <c r="AD22" s="113"/>
      <c r="AE22" s="113"/>
      <c r="AF22" s="113"/>
      <c r="AG22" s="144"/>
      <c r="AH22" s="247"/>
      <c r="AI22" s="225"/>
      <c r="AJ22" s="225"/>
      <c r="AK22" s="225"/>
      <c r="AL22" s="225"/>
      <c r="AM22" s="225"/>
      <c r="AN22" s="226"/>
      <c r="AO22" s="226"/>
      <c r="AP22" s="227"/>
      <c r="AQ22" s="227"/>
      <c r="AR22" s="227"/>
      <c r="AS22" s="227"/>
      <c r="AT22" s="111"/>
      <c r="AU22" s="111"/>
      <c r="AV22" s="111"/>
      <c r="AW22" s="111"/>
      <c r="AX22" s="228"/>
      <c r="AY22" s="228"/>
      <c r="AZ22" s="228"/>
      <c r="BA22" s="228"/>
      <c r="BB22" s="228"/>
      <c r="BC22" s="228"/>
      <c r="BD22" s="1"/>
    </row>
    <row r="23" spans="1:56" ht="9" customHeight="1" thickBot="1">
      <c r="A23" s="1"/>
      <c r="B23" s="436"/>
      <c r="C23" s="308"/>
      <c r="D23" s="309"/>
      <c r="E23" s="309"/>
      <c r="F23" s="309"/>
      <c r="G23" s="310"/>
      <c r="H23" s="318"/>
      <c r="I23" s="428"/>
      <c r="J23" s="429"/>
      <c r="K23" s="429"/>
      <c r="L23" s="429"/>
      <c r="M23" s="429"/>
      <c r="N23" s="429"/>
      <c r="O23" s="429"/>
      <c r="P23" s="429"/>
      <c r="Q23" s="430"/>
      <c r="R23" s="157"/>
      <c r="S23" s="155"/>
      <c r="T23" s="460"/>
      <c r="U23" s="461"/>
      <c r="V23" s="461"/>
      <c r="W23" s="462"/>
      <c r="X23" s="125"/>
      <c r="Y23" s="145"/>
      <c r="Z23" s="146"/>
      <c r="AA23" s="146"/>
      <c r="AB23" s="146"/>
      <c r="AC23" s="146"/>
      <c r="AD23" s="146"/>
      <c r="AE23" s="146"/>
      <c r="AF23" s="146"/>
      <c r="AG23" s="147"/>
      <c r="AH23" s="247"/>
      <c r="AI23" s="225"/>
      <c r="AJ23" s="225"/>
      <c r="AK23" s="225"/>
      <c r="AL23" s="225"/>
      <c r="AM23" s="225"/>
      <c r="AN23" s="226"/>
      <c r="AO23" s="226"/>
      <c r="AP23" s="228"/>
      <c r="AQ23" s="228"/>
      <c r="AR23" s="228"/>
      <c r="AS23" s="228"/>
      <c r="AT23" s="111"/>
      <c r="AU23" s="111"/>
      <c r="AV23" s="111"/>
      <c r="AW23" s="111"/>
      <c r="AX23" s="228"/>
      <c r="AY23" s="228"/>
      <c r="AZ23" s="228"/>
      <c r="BA23" s="228"/>
      <c r="BB23" s="228"/>
      <c r="BC23" s="228"/>
      <c r="BD23" s="1"/>
    </row>
    <row r="24" spans="1:56" ht="9" customHeight="1">
      <c r="A24" s="1"/>
      <c r="B24" s="436"/>
      <c r="C24" s="118" t="s">
        <v>70</v>
      </c>
      <c r="D24" s="119"/>
      <c r="E24" s="119"/>
      <c r="F24" s="119"/>
      <c r="G24" s="422"/>
      <c r="H24" s="317" t="s">
        <v>10</v>
      </c>
      <c r="I24" s="431" t="str">
        <f>IF($AZ$70="","",$AZ$70)</f>
        <v/>
      </c>
      <c r="J24" s="432"/>
      <c r="K24" s="432"/>
      <c r="L24" s="432"/>
      <c r="M24" s="432"/>
      <c r="N24" s="432"/>
      <c r="O24" s="432"/>
      <c r="P24" s="432"/>
      <c r="Q24" s="433"/>
      <c r="R24" s="157"/>
      <c r="S24" s="155"/>
      <c r="T24" s="457" t="s">
        <v>104</v>
      </c>
      <c r="U24" s="458"/>
      <c r="V24" s="458"/>
      <c r="W24" s="459"/>
      <c r="X24" s="124" t="s">
        <v>95</v>
      </c>
      <c r="Y24" s="143"/>
      <c r="Z24" s="113"/>
      <c r="AA24" s="113"/>
      <c r="AB24" s="113"/>
      <c r="AC24" s="113"/>
      <c r="AD24" s="113"/>
      <c r="AE24" s="113"/>
      <c r="AF24" s="113"/>
      <c r="AG24" s="144"/>
      <c r="AH24" s="247"/>
      <c r="AI24" s="225"/>
      <c r="AJ24" s="225"/>
      <c r="AK24" s="225"/>
      <c r="AL24" s="225"/>
      <c r="AM24" s="225"/>
      <c r="AN24" s="226"/>
      <c r="AO24" s="226"/>
      <c r="AP24" s="228"/>
      <c r="AQ24" s="228"/>
      <c r="AR24" s="228"/>
      <c r="AS24" s="228"/>
      <c r="AT24" s="111"/>
      <c r="AU24" s="111"/>
      <c r="AV24" s="111"/>
      <c r="AW24" s="111"/>
      <c r="AX24" s="228"/>
      <c r="AY24" s="228"/>
      <c r="AZ24" s="228"/>
      <c r="BA24" s="228"/>
      <c r="BB24" s="228"/>
      <c r="BC24" s="228"/>
      <c r="BD24" s="1"/>
    </row>
    <row r="25" spans="1:56" ht="9" customHeight="1" thickBot="1">
      <c r="A25" s="1"/>
      <c r="B25" s="436"/>
      <c r="C25" s="121"/>
      <c r="D25" s="122"/>
      <c r="E25" s="122"/>
      <c r="F25" s="122"/>
      <c r="G25" s="423"/>
      <c r="H25" s="318"/>
      <c r="I25" s="428"/>
      <c r="J25" s="429"/>
      <c r="K25" s="429"/>
      <c r="L25" s="429"/>
      <c r="M25" s="429"/>
      <c r="N25" s="429"/>
      <c r="O25" s="429"/>
      <c r="P25" s="429"/>
      <c r="Q25" s="430"/>
      <c r="R25" s="157"/>
      <c r="S25" s="155"/>
      <c r="T25" s="460"/>
      <c r="U25" s="461"/>
      <c r="V25" s="461"/>
      <c r="W25" s="462"/>
      <c r="X25" s="125"/>
      <c r="Y25" s="145"/>
      <c r="Z25" s="146"/>
      <c r="AA25" s="146"/>
      <c r="AB25" s="146"/>
      <c r="AC25" s="146"/>
      <c r="AD25" s="146"/>
      <c r="AE25" s="146"/>
      <c r="AF25" s="146"/>
      <c r="AG25" s="147"/>
      <c r="AH25" s="247"/>
      <c r="AI25" s="225"/>
      <c r="AJ25" s="225"/>
      <c r="AK25" s="225"/>
      <c r="AL25" s="225"/>
      <c r="AM25" s="225"/>
      <c r="AN25" s="226"/>
      <c r="AO25" s="226"/>
      <c r="AP25" s="227"/>
      <c r="AQ25" s="227"/>
      <c r="AR25" s="227"/>
      <c r="AS25" s="227"/>
      <c r="AT25" s="111" t="str">
        <f>IF(SUM(AP25:AS28)=0,"",SUM(AP25:AS28))</f>
        <v/>
      </c>
      <c r="AU25" s="111"/>
      <c r="AV25" s="111"/>
      <c r="AW25" s="111"/>
      <c r="AX25" s="228"/>
      <c r="AY25" s="228"/>
      <c r="AZ25" s="228"/>
      <c r="BA25" s="228"/>
      <c r="BB25" s="228"/>
      <c r="BC25" s="228"/>
      <c r="BD25" s="1"/>
    </row>
    <row r="26" spans="1:56" ht="9" customHeight="1">
      <c r="A26" s="1"/>
      <c r="B26" s="436"/>
      <c r="C26" s="419" t="s">
        <v>71</v>
      </c>
      <c r="D26" s="420"/>
      <c r="E26" s="420"/>
      <c r="F26" s="420"/>
      <c r="G26" s="421"/>
      <c r="H26" s="317" t="s">
        <v>11</v>
      </c>
      <c r="I26" s="137">
        <f>SUM(I20:Q25)</f>
        <v>0</v>
      </c>
      <c r="J26" s="138"/>
      <c r="K26" s="138"/>
      <c r="L26" s="138"/>
      <c r="M26" s="138"/>
      <c r="N26" s="138"/>
      <c r="O26" s="138"/>
      <c r="P26" s="138"/>
      <c r="Q26" s="139"/>
      <c r="R26" s="157"/>
      <c r="S26" s="155"/>
      <c r="T26" s="457" t="s">
        <v>105</v>
      </c>
      <c r="U26" s="458"/>
      <c r="V26" s="458"/>
      <c r="W26" s="459"/>
      <c r="X26" s="83" t="s">
        <v>22</v>
      </c>
      <c r="Y26" s="143"/>
      <c r="Z26" s="113"/>
      <c r="AA26" s="113"/>
      <c r="AB26" s="113"/>
      <c r="AC26" s="113"/>
      <c r="AD26" s="113"/>
      <c r="AE26" s="113"/>
      <c r="AF26" s="113"/>
      <c r="AG26" s="144"/>
      <c r="AH26" s="247"/>
      <c r="AI26" s="225"/>
      <c r="AJ26" s="225"/>
      <c r="AK26" s="225"/>
      <c r="AL26" s="225"/>
      <c r="AM26" s="225"/>
      <c r="AN26" s="226"/>
      <c r="AO26" s="226"/>
      <c r="AP26" s="227"/>
      <c r="AQ26" s="227"/>
      <c r="AR26" s="227"/>
      <c r="AS26" s="227"/>
      <c r="AT26" s="111"/>
      <c r="AU26" s="111"/>
      <c r="AV26" s="111"/>
      <c r="AW26" s="111"/>
      <c r="AX26" s="228"/>
      <c r="AY26" s="228"/>
      <c r="AZ26" s="228"/>
      <c r="BA26" s="228"/>
      <c r="BB26" s="228"/>
      <c r="BC26" s="228"/>
      <c r="BD26" s="1"/>
    </row>
    <row r="27" spans="1:56" ht="9" customHeight="1" thickBot="1">
      <c r="A27" s="1"/>
      <c r="B27" s="436"/>
      <c r="C27" s="308"/>
      <c r="D27" s="309"/>
      <c r="E27" s="309"/>
      <c r="F27" s="309"/>
      <c r="G27" s="310"/>
      <c r="H27" s="318"/>
      <c r="I27" s="140"/>
      <c r="J27" s="141"/>
      <c r="K27" s="141"/>
      <c r="L27" s="141"/>
      <c r="M27" s="141"/>
      <c r="N27" s="141"/>
      <c r="O27" s="141"/>
      <c r="P27" s="141"/>
      <c r="Q27" s="142"/>
      <c r="R27" s="157"/>
      <c r="S27" s="155"/>
      <c r="T27" s="460"/>
      <c r="U27" s="461"/>
      <c r="V27" s="461"/>
      <c r="W27" s="462"/>
      <c r="X27" s="197"/>
      <c r="Y27" s="145"/>
      <c r="Z27" s="146"/>
      <c r="AA27" s="146"/>
      <c r="AB27" s="146"/>
      <c r="AC27" s="146"/>
      <c r="AD27" s="146"/>
      <c r="AE27" s="146"/>
      <c r="AF27" s="146"/>
      <c r="AG27" s="147"/>
      <c r="AH27" s="247"/>
      <c r="AI27" s="225"/>
      <c r="AJ27" s="225"/>
      <c r="AK27" s="225"/>
      <c r="AL27" s="225"/>
      <c r="AM27" s="225"/>
      <c r="AN27" s="226"/>
      <c r="AO27" s="226"/>
      <c r="AP27" s="227"/>
      <c r="AQ27" s="227"/>
      <c r="AR27" s="227"/>
      <c r="AS27" s="227"/>
      <c r="AT27" s="111"/>
      <c r="AU27" s="111"/>
      <c r="AV27" s="111"/>
      <c r="AW27" s="111"/>
      <c r="AX27" s="228"/>
      <c r="AY27" s="228"/>
      <c r="AZ27" s="228"/>
      <c r="BA27" s="228"/>
      <c r="BB27" s="228"/>
      <c r="BC27" s="228"/>
      <c r="BD27" s="1"/>
    </row>
    <row r="28" spans="1:56" ht="9" customHeight="1">
      <c r="A28" s="1"/>
      <c r="B28" s="436"/>
      <c r="C28" s="439" t="s">
        <v>74</v>
      </c>
      <c r="D28" s="440"/>
      <c r="E28" s="440"/>
      <c r="F28" s="178" t="s">
        <v>72</v>
      </c>
      <c r="G28" s="180"/>
      <c r="H28" s="317" t="s">
        <v>12</v>
      </c>
      <c r="I28" s="431">
        <f>IF($AT$65="",0,$AT$65)</f>
        <v>0</v>
      </c>
      <c r="J28" s="432"/>
      <c r="K28" s="432"/>
      <c r="L28" s="432"/>
      <c r="M28" s="432"/>
      <c r="N28" s="432"/>
      <c r="O28" s="432"/>
      <c r="P28" s="432"/>
      <c r="Q28" s="433"/>
      <c r="R28" s="157"/>
      <c r="S28" s="155"/>
      <c r="T28" s="457" t="s">
        <v>106</v>
      </c>
      <c r="U28" s="458"/>
      <c r="V28" s="458"/>
      <c r="W28" s="459"/>
      <c r="X28" s="83" t="s">
        <v>96</v>
      </c>
      <c r="Y28" s="143"/>
      <c r="Z28" s="113"/>
      <c r="AA28" s="113"/>
      <c r="AB28" s="113"/>
      <c r="AC28" s="113"/>
      <c r="AD28" s="113"/>
      <c r="AE28" s="113"/>
      <c r="AF28" s="113"/>
      <c r="AG28" s="144"/>
      <c r="AH28" s="247"/>
      <c r="AI28" s="225"/>
      <c r="AJ28" s="225"/>
      <c r="AK28" s="225"/>
      <c r="AL28" s="225"/>
      <c r="AM28" s="225"/>
      <c r="AN28" s="226"/>
      <c r="AO28" s="226"/>
      <c r="AP28" s="227"/>
      <c r="AQ28" s="227"/>
      <c r="AR28" s="227"/>
      <c r="AS28" s="227"/>
      <c r="AT28" s="111"/>
      <c r="AU28" s="111"/>
      <c r="AV28" s="111"/>
      <c r="AW28" s="111"/>
      <c r="AX28" s="228"/>
      <c r="AY28" s="228"/>
      <c r="AZ28" s="228"/>
      <c r="BA28" s="228"/>
      <c r="BB28" s="228"/>
      <c r="BC28" s="228"/>
      <c r="BD28" s="1"/>
    </row>
    <row r="29" spans="1:56" ht="9" customHeight="1" thickBot="1">
      <c r="A29" s="1"/>
      <c r="B29" s="436"/>
      <c r="C29" s="441"/>
      <c r="D29" s="442"/>
      <c r="E29" s="442"/>
      <c r="F29" s="445"/>
      <c r="G29" s="446"/>
      <c r="H29" s="318"/>
      <c r="I29" s="428"/>
      <c r="J29" s="429"/>
      <c r="K29" s="429"/>
      <c r="L29" s="429"/>
      <c r="M29" s="429"/>
      <c r="N29" s="429"/>
      <c r="O29" s="429"/>
      <c r="P29" s="429"/>
      <c r="Q29" s="430"/>
      <c r="R29" s="157"/>
      <c r="S29" s="155"/>
      <c r="T29" s="460"/>
      <c r="U29" s="461"/>
      <c r="V29" s="461"/>
      <c r="W29" s="462"/>
      <c r="X29" s="197"/>
      <c r="Y29" s="145"/>
      <c r="Z29" s="146"/>
      <c r="AA29" s="146"/>
      <c r="AB29" s="146"/>
      <c r="AC29" s="146"/>
      <c r="AD29" s="146"/>
      <c r="AE29" s="146"/>
      <c r="AF29" s="146"/>
      <c r="AG29" s="147"/>
      <c r="AH29" s="247"/>
      <c r="AI29" s="463" t="s">
        <v>32</v>
      </c>
      <c r="AJ29" s="464"/>
      <c r="AK29" s="465"/>
      <c r="AL29" s="466" t="s">
        <v>33</v>
      </c>
      <c r="AM29" s="467"/>
      <c r="AN29" s="226"/>
      <c r="AO29" s="226"/>
      <c r="AP29" s="475"/>
      <c r="AQ29" s="476"/>
      <c r="AR29" s="476"/>
      <c r="AS29" s="477"/>
      <c r="AT29" s="111" t="str">
        <f>IF(SUM(AP29:AS32)=0,"",SUM(AP29:AS32))</f>
        <v/>
      </c>
      <c r="AU29" s="111"/>
      <c r="AV29" s="111"/>
      <c r="AW29" s="111"/>
      <c r="AX29" s="228"/>
      <c r="AY29" s="228"/>
      <c r="AZ29" s="228"/>
      <c r="BA29" s="228"/>
      <c r="BB29" s="228"/>
      <c r="BC29" s="228"/>
      <c r="BD29" s="1"/>
    </row>
    <row r="30" spans="1:56" ht="9" customHeight="1">
      <c r="A30" s="1"/>
      <c r="B30" s="436"/>
      <c r="C30" s="441"/>
      <c r="D30" s="442"/>
      <c r="E30" s="442"/>
      <c r="F30" s="447" t="s">
        <v>73</v>
      </c>
      <c r="G30" s="448"/>
      <c r="H30" s="317" t="s">
        <v>13</v>
      </c>
      <c r="I30" s="431">
        <f>IF($AZ$65="",0,$AZ$65)</f>
        <v>0</v>
      </c>
      <c r="J30" s="432"/>
      <c r="K30" s="432"/>
      <c r="L30" s="432"/>
      <c r="M30" s="432"/>
      <c r="N30" s="432"/>
      <c r="O30" s="432"/>
      <c r="P30" s="432"/>
      <c r="Q30" s="433"/>
      <c r="R30" s="157"/>
      <c r="S30" s="155"/>
      <c r="T30" s="457" t="s">
        <v>107</v>
      </c>
      <c r="U30" s="458"/>
      <c r="V30" s="458"/>
      <c r="W30" s="459"/>
      <c r="X30" s="83" t="s">
        <v>97</v>
      </c>
      <c r="Y30" s="143"/>
      <c r="Z30" s="113"/>
      <c r="AA30" s="113"/>
      <c r="AB30" s="113"/>
      <c r="AC30" s="113"/>
      <c r="AD30" s="113"/>
      <c r="AE30" s="113"/>
      <c r="AF30" s="113"/>
      <c r="AG30" s="144"/>
      <c r="AH30" s="247"/>
      <c r="AI30" s="463"/>
      <c r="AJ30" s="464"/>
      <c r="AK30" s="465"/>
      <c r="AL30" s="466"/>
      <c r="AM30" s="467"/>
      <c r="AN30" s="226"/>
      <c r="AO30" s="226"/>
      <c r="AP30" s="478"/>
      <c r="AQ30" s="479"/>
      <c r="AR30" s="479"/>
      <c r="AS30" s="480"/>
      <c r="AT30" s="111"/>
      <c r="AU30" s="111"/>
      <c r="AV30" s="111"/>
      <c r="AW30" s="111"/>
      <c r="AX30" s="228"/>
      <c r="AY30" s="228"/>
      <c r="AZ30" s="228"/>
      <c r="BA30" s="228"/>
      <c r="BB30" s="228"/>
      <c r="BC30" s="228"/>
      <c r="BD30" s="1"/>
    </row>
    <row r="31" spans="1:56" ht="9" customHeight="1" thickBot="1">
      <c r="A31" s="1"/>
      <c r="B31" s="436"/>
      <c r="C31" s="443"/>
      <c r="D31" s="444"/>
      <c r="E31" s="444"/>
      <c r="F31" s="449"/>
      <c r="G31" s="450"/>
      <c r="H31" s="318"/>
      <c r="I31" s="428"/>
      <c r="J31" s="429"/>
      <c r="K31" s="429"/>
      <c r="L31" s="429"/>
      <c r="M31" s="429"/>
      <c r="N31" s="429"/>
      <c r="O31" s="429"/>
      <c r="P31" s="429"/>
      <c r="Q31" s="430"/>
      <c r="R31" s="157"/>
      <c r="S31" s="155"/>
      <c r="T31" s="460"/>
      <c r="U31" s="461"/>
      <c r="V31" s="461"/>
      <c r="W31" s="462"/>
      <c r="X31" s="197"/>
      <c r="Y31" s="145"/>
      <c r="Z31" s="146"/>
      <c r="AA31" s="146"/>
      <c r="AB31" s="146"/>
      <c r="AC31" s="146"/>
      <c r="AD31" s="146"/>
      <c r="AE31" s="146"/>
      <c r="AF31" s="146"/>
      <c r="AG31" s="147"/>
      <c r="AH31" s="247"/>
      <c r="AI31" s="463"/>
      <c r="AJ31" s="464"/>
      <c r="AK31" s="465"/>
      <c r="AL31" s="466"/>
      <c r="AM31" s="467"/>
      <c r="AN31" s="226"/>
      <c r="AO31" s="226"/>
      <c r="AP31" s="475"/>
      <c r="AQ31" s="476"/>
      <c r="AR31" s="476"/>
      <c r="AS31" s="477"/>
      <c r="AT31" s="111"/>
      <c r="AU31" s="111"/>
      <c r="AV31" s="111"/>
      <c r="AW31" s="111"/>
      <c r="AX31" s="228"/>
      <c r="AY31" s="228"/>
      <c r="AZ31" s="228"/>
      <c r="BA31" s="228"/>
      <c r="BB31" s="228"/>
      <c r="BC31" s="228"/>
      <c r="BD31" s="1"/>
    </row>
    <row r="32" spans="1:56" ht="9" customHeight="1">
      <c r="A32" s="1"/>
      <c r="B32" s="436"/>
      <c r="C32" s="419" t="s">
        <v>75</v>
      </c>
      <c r="D32" s="420"/>
      <c r="E32" s="420"/>
      <c r="F32" s="420"/>
      <c r="G32" s="421"/>
      <c r="H32" s="317" t="s">
        <v>14</v>
      </c>
      <c r="I32" s="137">
        <f>I26-I28+I30</f>
        <v>0</v>
      </c>
      <c r="J32" s="138"/>
      <c r="K32" s="138"/>
      <c r="L32" s="138"/>
      <c r="M32" s="138"/>
      <c r="N32" s="138"/>
      <c r="O32" s="138"/>
      <c r="P32" s="138"/>
      <c r="Q32" s="139"/>
      <c r="R32" s="157"/>
      <c r="S32" s="155"/>
      <c r="T32" s="191"/>
      <c r="U32" s="192"/>
      <c r="V32" s="192"/>
      <c r="W32" s="193"/>
      <c r="X32" s="83" t="s">
        <v>98</v>
      </c>
      <c r="Y32" s="143"/>
      <c r="Z32" s="113"/>
      <c r="AA32" s="113"/>
      <c r="AB32" s="113"/>
      <c r="AC32" s="113"/>
      <c r="AD32" s="113"/>
      <c r="AE32" s="113"/>
      <c r="AF32" s="113"/>
      <c r="AG32" s="144"/>
      <c r="AH32" s="247"/>
      <c r="AI32" s="463"/>
      <c r="AJ32" s="464"/>
      <c r="AK32" s="465"/>
      <c r="AL32" s="466"/>
      <c r="AM32" s="467"/>
      <c r="AN32" s="226"/>
      <c r="AO32" s="226"/>
      <c r="AP32" s="478"/>
      <c r="AQ32" s="479"/>
      <c r="AR32" s="479"/>
      <c r="AS32" s="480"/>
      <c r="AT32" s="111"/>
      <c r="AU32" s="111"/>
      <c r="AV32" s="111"/>
      <c r="AW32" s="111"/>
      <c r="AX32" s="228"/>
      <c r="AY32" s="228"/>
      <c r="AZ32" s="228"/>
      <c r="BA32" s="228"/>
      <c r="BB32" s="228"/>
      <c r="BC32" s="228"/>
      <c r="BD32" s="1"/>
    </row>
    <row r="33" spans="1:56" ht="9" customHeight="1" thickBot="1">
      <c r="A33" s="1"/>
      <c r="B33" s="437"/>
      <c r="C33" s="311"/>
      <c r="D33" s="312"/>
      <c r="E33" s="312"/>
      <c r="F33" s="312"/>
      <c r="G33" s="438"/>
      <c r="H33" s="318"/>
      <c r="I33" s="140"/>
      <c r="J33" s="141"/>
      <c r="K33" s="141"/>
      <c r="L33" s="141"/>
      <c r="M33" s="141"/>
      <c r="N33" s="141"/>
      <c r="O33" s="141"/>
      <c r="P33" s="141"/>
      <c r="Q33" s="142"/>
      <c r="R33" s="157"/>
      <c r="S33" s="155"/>
      <c r="T33" s="194"/>
      <c r="U33" s="195"/>
      <c r="V33" s="195"/>
      <c r="W33" s="196"/>
      <c r="X33" s="197"/>
      <c r="Y33" s="145"/>
      <c r="Z33" s="146"/>
      <c r="AA33" s="146"/>
      <c r="AB33" s="146"/>
      <c r="AC33" s="146"/>
      <c r="AD33" s="146"/>
      <c r="AE33" s="146"/>
      <c r="AF33" s="146"/>
      <c r="AG33" s="147"/>
      <c r="AH33" s="247"/>
      <c r="AI33" s="222" t="s">
        <v>34</v>
      </c>
      <c r="AJ33" s="222"/>
      <c r="AK33" s="222"/>
      <c r="AL33" s="222"/>
      <c r="AM33" s="222"/>
      <c r="AN33" s="468" t="str">
        <f>IF(SUM(AN21:AO32)=0,"",SUM(AN21:AO32))</f>
        <v/>
      </c>
      <c r="AO33" s="468"/>
      <c r="AP33" s="469" t="str">
        <f>IF(SUM(AP21,AP25,AP29)=0,"",SUM(AP21,AP25,AP29))</f>
        <v/>
      </c>
      <c r="AQ33" s="470"/>
      <c r="AR33" s="470"/>
      <c r="AS33" s="471"/>
      <c r="AT33" s="111" t="str">
        <f>IF(SUM(AP33:AS36)=0,"",SUM(AP33:AS36))</f>
        <v/>
      </c>
      <c r="AU33" s="111"/>
      <c r="AV33" s="111"/>
      <c r="AW33" s="111"/>
      <c r="AX33" s="390" t="str">
        <f>IF(SUM(AX20:BC30)=0,"",SUM(AX20:BC30))</f>
        <v/>
      </c>
      <c r="AY33" s="390"/>
      <c r="AZ33" s="390"/>
      <c r="BA33" s="390"/>
      <c r="BB33" s="390"/>
      <c r="BC33" s="390"/>
      <c r="BD33" s="1"/>
    </row>
    <row r="34" spans="1:56" ht="9" customHeight="1" thickTop="1">
      <c r="A34" s="1"/>
      <c r="B34" s="274" t="s">
        <v>7</v>
      </c>
      <c r="C34" s="305" t="s">
        <v>77</v>
      </c>
      <c r="D34" s="306"/>
      <c r="E34" s="306"/>
      <c r="F34" s="306"/>
      <c r="G34" s="307"/>
      <c r="H34" s="317" t="s">
        <v>15</v>
      </c>
      <c r="I34" s="325" t="str">
        <f>AT33</f>
        <v/>
      </c>
      <c r="J34" s="326"/>
      <c r="K34" s="326"/>
      <c r="L34" s="326"/>
      <c r="M34" s="326"/>
      <c r="N34" s="326"/>
      <c r="O34" s="326"/>
      <c r="P34" s="326"/>
      <c r="Q34" s="327"/>
      <c r="R34" s="157"/>
      <c r="S34" s="155"/>
      <c r="T34" s="191"/>
      <c r="U34" s="192"/>
      <c r="V34" s="192"/>
      <c r="W34" s="193"/>
      <c r="X34" s="83" t="s">
        <v>99</v>
      </c>
      <c r="Y34" s="143"/>
      <c r="Z34" s="113"/>
      <c r="AA34" s="113"/>
      <c r="AB34" s="113"/>
      <c r="AC34" s="113"/>
      <c r="AD34" s="113"/>
      <c r="AE34" s="113"/>
      <c r="AF34" s="113"/>
      <c r="AG34" s="144"/>
      <c r="AH34" s="247"/>
      <c r="AI34" s="222"/>
      <c r="AJ34" s="222"/>
      <c r="AK34" s="222"/>
      <c r="AL34" s="222"/>
      <c r="AM34" s="222"/>
      <c r="AN34" s="468"/>
      <c r="AO34" s="468"/>
      <c r="AP34" s="472"/>
      <c r="AQ34" s="473"/>
      <c r="AR34" s="473"/>
      <c r="AS34" s="474"/>
      <c r="AT34" s="111"/>
      <c r="AU34" s="111"/>
      <c r="AV34" s="111"/>
      <c r="AW34" s="111"/>
      <c r="AX34" s="390"/>
      <c r="AY34" s="390"/>
      <c r="AZ34" s="390"/>
      <c r="BA34" s="390"/>
      <c r="BB34" s="390"/>
      <c r="BC34" s="390"/>
      <c r="BD34" s="1"/>
    </row>
    <row r="35" spans="1:56" ht="9" customHeight="1" thickBot="1">
      <c r="A35" s="1"/>
      <c r="B35" s="274"/>
      <c r="C35" s="308"/>
      <c r="D35" s="309"/>
      <c r="E35" s="309"/>
      <c r="F35" s="309"/>
      <c r="G35" s="310"/>
      <c r="H35" s="318"/>
      <c r="I35" s="328"/>
      <c r="J35" s="329"/>
      <c r="K35" s="329"/>
      <c r="L35" s="329"/>
      <c r="M35" s="329"/>
      <c r="N35" s="329"/>
      <c r="O35" s="329"/>
      <c r="P35" s="329"/>
      <c r="Q35" s="330"/>
      <c r="R35" s="157"/>
      <c r="S35" s="155"/>
      <c r="T35" s="194"/>
      <c r="U35" s="195"/>
      <c r="V35" s="195"/>
      <c r="W35" s="196"/>
      <c r="X35" s="197"/>
      <c r="Y35" s="145"/>
      <c r="Z35" s="146"/>
      <c r="AA35" s="146"/>
      <c r="AB35" s="146"/>
      <c r="AC35" s="146"/>
      <c r="AD35" s="146"/>
      <c r="AE35" s="146"/>
      <c r="AF35" s="146"/>
      <c r="AG35" s="147"/>
      <c r="AH35" s="247"/>
      <c r="AI35" s="222"/>
      <c r="AJ35" s="222"/>
      <c r="AK35" s="222"/>
      <c r="AL35" s="222"/>
      <c r="AM35" s="222"/>
      <c r="AN35" s="468"/>
      <c r="AO35" s="468"/>
      <c r="AP35" s="469" t="str">
        <f>IF(SUM(AP23,AP27,AP31)=0,"",SUM(AP23,AP27,AP31))</f>
        <v/>
      </c>
      <c r="AQ35" s="470"/>
      <c r="AR35" s="470"/>
      <c r="AS35" s="471"/>
      <c r="AT35" s="111"/>
      <c r="AU35" s="111"/>
      <c r="AV35" s="111"/>
      <c r="AW35" s="111"/>
      <c r="AX35" s="390"/>
      <c r="AY35" s="390"/>
      <c r="AZ35" s="390"/>
      <c r="BA35" s="390"/>
      <c r="BB35" s="390"/>
      <c r="BC35" s="390"/>
      <c r="BD35" s="1"/>
    </row>
    <row r="36" spans="1:56" ht="9" customHeight="1">
      <c r="A36" s="1"/>
      <c r="B36" s="275"/>
      <c r="C36" s="299" t="s">
        <v>78</v>
      </c>
      <c r="D36" s="300"/>
      <c r="E36" s="300"/>
      <c r="F36" s="300"/>
      <c r="G36" s="301"/>
      <c r="H36" s="317" t="s">
        <v>16</v>
      </c>
      <c r="I36" s="325" t="str">
        <f>IF(AND(AY40="",AY41=""),"",SUM(AY40:BC41))</f>
        <v/>
      </c>
      <c r="J36" s="326"/>
      <c r="K36" s="326"/>
      <c r="L36" s="326"/>
      <c r="M36" s="326"/>
      <c r="N36" s="326"/>
      <c r="O36" s="326"/>
      <c r="P36" s="326"/>
      <c r="Q36" s="327"/>
      <c r="R36" s="157"/>
      <c r="S36" s="155"/>
      <c r="T36" s="191"/>
      <c r="U36" s="192"/>
      <c r="V36" s="192"/>
      <c r="W36" s="193"/>
      <c r="X36" s="83" t="s">
        <v>100</v>
      </c>
      <c r="Y36" s="143"/>
      <c r="Z36" s="113"/>
      <c r="AA36" s="113"/>
      <c r="AB36" s="113"/>
      <c r="AC36" s="113"/>
      <c r="AD36" s="113"/>
      <c r="AE36" s="113"/>
      <c r="AF36" s="113"/>
      <c r="AG36" s="144"/>
      <c r="AH36" s="247"/>
      <c r="AI36" s="222"/>
      <c r="AJ36" s="222"/>
      <c r="AK36" s="222"/>
      <c r="AL36" s="222"/>
      <c r="AM36" s="222"/>
      <c r="AN36" s="468"/>
      <c r="AO36" s="468"/>
      <c r="AP36" s="472"/>
      <c r="AQ36" s="473"/>
      <c r="AR36" s="473"/>
      <c r="AS36" s="474"/>
      <c r="AT36" s="111"/>
      <c r="AU36" s="111"/>
      <c r="AV36" s="111"/>
      <c r="AW36" s="111"/>
      <c r="AX36" s="390"/>
      <c r="AY36" s="390"/>
      <c r="AZ36" s="390"/>
      <c r="BA36" s="390"/>
      <c r="BB36" s="390"/>
      <c r="BC36" s="390"/>
      <c r="BD36" s="1"/>
    </row>
    <row r="37" spans="1:56" ht="9" customHeight="1" thickBot="1">
      <c r="A37" s="1"/>
      <c r="B37" s="275"/>
      <c r="C37" s="302"/>
      <c r="D37" s="303"/>
      <c r="E37" s="303"/>
      <c r="F37" s="303"/>
      <c r="G37" s="304"/>
      <c r="H37" s="318"/>
      <c r="I37" s="328"/>
      <c r="J37" s="329"/>
      <c r="K37" s="329"/>
      <c r="L37" s="329"/>
      <c r="M37" s="329"/>
      <c r="N37" s="329"/>
      <c r="O37" s="329"/>
      <c r="P37" s="329"/>
      <c r="Q37" s="330"/>
      <c r="R37" s="157"/>
      <c r="S37" s="155"/>
      <c r="T37" s="194"/>
      <c r="U37" s="195"/>
      <c r="V37" s="195"/>
      <c r="W37" s="196"/>
      <c r="X37" s="197"/>
      <c r="Y37" s="145"/>
      <c r="Z37" s="146"/>
      <c r="AA37" s="146"/>
      <c r="AB37" s="146"/>
      <c r="AC37" s="146"/>
      <c r="AD37" s="146"/>
      <c r="AE37" s="146"/>
      <c r="AF37" s="146"/>
      <c r="AG37" s="147"/>
      <c r="AH37" s="247"/>
      <c r="AI37" s="12"/>
      <c r="AJ37" s="12"/>
      <c r="AK37" s="12"/>
      <c r="AL37" s="12"/>
      <c r="AM37" s="12"/>
      <c r="AN37" s="12"/>
      <c r="AO37" s="12"/>
      <c r="AP37" s="13"/>
      <c r="AQ37" s="13"/>
      <c r="AR37" s="13"/>
      <c r="AS37" s="13"/>
      <c r="AT37" s="14"/>
      <c r="AU37" s="14"/>
      <c r="AV37" s="14"/>
      <c r="AW37" s="14"/>
      <c r="AX37" s="13"/>
      <c r="AY37" s="13"/>
      <c r="AZ37" s="13"/>
      <c r="BA37" s="13"/>
      <c r="BB37" s="13"/>
      <c r="BC37" s="13"/>
      <c r="BD37" s="1"/>
    </row>
    <row r="38" spans="1:56" ht="18" customHeight="1" thickBot="1">
      <c r="A38" s="1"/>
      <c r="B38" s="275"/>
      <c r="C38" s="188" t="s">
        <v>1</v>
      </c>
      <c r="D38" s="189"/>
      <c r="E38" s="189"/>
      <c r="F38" s="189"/>
      <c r="G38" s="336"/>
      <c r="H38" s="5" t="s">
        <v>17</v>
      </c>
      <c r="I38" s="276" t="str">
        <f>AR84</f>
        <v/>
      </c>
      <c r="J38" s="277"/>
      <c r="K38" s="277"/>
      <c r="L38" s="277"/>
      <c r="M38" s="277"/>
      <c r="N38" s="277"/>
      <c r="O38" s="277"/>
      <c r="P38" s="277"/>
      <c r="Q38" s="278"/>
      <c r="R38" s="157"/>
      <c r="S38" s="155"/>
      <c r="T38" s="151"/>
      <c r="U38" s="152"/>
      <c r="V38" s="152"/>
      <c r="W38" s="153"/>
      <c r="X38" s="57" t="s">
        <v>101</v>
      </c>
      <c r="Y38" s="148"/>
      <c r="Z38" s="149"/>
      <c r="AA38" s="149"/>
      <c r="AB38" s="149"/>
      <c r="AC38" s="149"/>
      <c r="AD38" s="149"/>
      <c r="AE38" s="149"/>
      <c r="AF38" s="149"/>
      <c r="AG38" s="150"/>
      <c r="AH38" s="247"/>
      <c r="AI38" s="4" t="s">
        <v>123</v>
      </c>
      <c r="AJ38" s="12"/>
      <c r="AK38" s="12"/>
      <c r="AL38" s="12"/>
      <c r="AM38" s="12"/>
      <c r="AN38" s="12"/>
      <c r="AO38" s="12"/>
      <c r="AP38" s="13"/>
      <c r="AQ38" s="13"/>
      <c r="AR38" s="13"/>
      <c r="AS38" s="13"/>
      <c r="AT38" s="14"/>
      <c r="AU38" s="14"/>
      <c r="AV38" s="14"/>
      <c r="AW38" s="14"/>
      <c r="AX38" s="13"/>
      <c r="AY38" s="13"/>
      <c r="AZ38" s="13"/>
      <c r="BA38" s="13"/>
      <c r="BB38" s="13"/>
      <c r="BC38" s="13"/>
      <c r="BD38" s="1"/>
    </row>
    <row r="39" spans="1:56" ht="18" customHeight="1" thickBot="1">
      <c r="A39" s="1"/>
      <c r="B39" s="275"/>
      <c r="C39" s="333" t="s">
        <v>2</v>
      </c>
      <c r="D39" s="334"/>
      <c r="E39" s="334"/>
      <c r="F39" s="334"/>
      <c r="G39" s="335"/>
      <c r="H39" s="5" t="s">
        <v>18</v>
      </c>
      <c r="I39" s="279"/>
      <c r="J39" s="280"/>
      <c r="K39" s="280"/>
      <c r="L39" s="280"/>
      <c r="M39" s="280"/>
      <c r="N39" s="280"/>
      <c r="O39" s="280"/>
      <c r="P39" s="280"/>
      <c r="Q39" s="281"/>
      <c r="R39" s="157"/>
      <c r="S39" s="155"/>
      <c r="T39" s="188" t="s">
        <v>23</v>
      </c>
      <c r="U39" s="189"/>
      <c r="V39" s="189"/>
      <c r="W39" s="190"/>
      <c r="X39" s="57" t="s">
        <v>108</v>
      </c>
      <c r="Y39" s="148"/>
      <c r="Z39" s="149"/>
      <c r="AA39" s="149"/>
      <c r="AB39" s="149"/>
      <c r="AC39" s="149"/>
      <c r="AD39" s="149"/>
      <c r="AE39" s="149"/>
      <c r="AF39" s="149"/>
      <c r="AG39" s="150"/>
      <c r="AH39" s="1"/>
      <c r="AI39" s="110" t="s">
        <v>35</v>
      </c>
      <c r="AJ39" s="110"/>
      <c r="AK39" s="110"/>
      <c r="AL39" s="110"/>
      <c r="AM39" s="110"/>
      <c r="AN39" s="110"/>
      <c r="AO39" s="110"/>
      <c r="AP39" s="110"/>
      <c r="AQ39" s="249" t="s">
        <v>124</v>
      </c>
      <c r="AR39" s="249"/>
      <c r="AS39" s="249"/>
      <c r="AT39" s="249"/>
      <c r="AU39" s="249" t="s">
        <v>125</v>
      </c>
      <c r="AV39" s="249"/>
      <c r="AW39" s="249"/>
      <c r="AX39" s="249"/>
      <c r="AY39" s="271" t="s">
        <v>126</v>
      </c>
      <c r="AZ39" s="271"/>
      <c r="BA39" s="271"/>
      <c r="BB39" s="271"/>
      <c r="BC39" s="271"/>
      <c r="BD39" s="1"/>
    </row>
    <row r="40" spans="1:56" ht="18" customHeight="1" thickBot="1">
      <c r="A40" s="1"/>
      <c r="B40" s="275"/>
      <c r="C40" s="188" t="s">
        <v>79</v>
      </c>
      <c r="D40" s="189"/>
      <c r="E40" s="189"/>
      <c r="F40" s="189"/>
      <c r="G40" s="336"/>
      <c r="H40" s="5" t="s">
        <v>19</v>
      </c>
      <c r="I40" s="279"/>
      <c r="J40" s="280"/>
      <c r="K40" s="280"/>
      <c r="L40" s="280"/>
      <c r="M40" s="280"/>
      <c r="N40" s="280"/>
      <c r="O40" s="280"/>
      <c r="P40" s="280"/>
      <c r="Q40" s="281"/>
      <c r="R40" s="157"/>
      <c r="S40" s="155"/>
      <c r="T40" s="184" t="s">
        <v>110</v>
      </c>
      <c r="U40" s="185"/>
      <c r="V40" s="173" t="s">
        <v>72</v>
      </c>
      <c r="W40" s="173"/>
      <c r="X40" s="57" t="s">
        <v>109</v>
      </c>
      <c r="Y40" s="148"/>
      <c r="Z40" s="149"/>
      <c r="AA40" s="149"/>
      <c r="AB40" s="149"/>
      <c r="AC40" s="149"/>
      <c r="AD40" s="149"/>
      <c r="AE40" s="149"/>
      <c r="AF40" s="149"/>
      <c r="AG40" s="150"/>
      <c r="AH40" s="1"/>
      <c r="AI40" s="338"/>
      <c r="AJ40" s="338"/>
      <c r="AK40" s="338"/>
      <c r="AL40" s="338"/>
      <c r="AM40" s="338"/>
      <c r="AN40" s="338"/>
      <c r="AO40" s="338"/>
      <c r="AP40" s="338"/>
      <c r="AQ40" s="337"/>
      <c r="AR40" s="337"/>
      <c r="AS40" s="337"/>
      <c r="AT40" s="337"/>
      <c r="AU40" s="253"/>
      <c r="AV40" s="253"/>
      <c r="AW40" s="253"/>
      <c r="AX40" s="253"/>
      <c r="AY40" s="253"/>
      <c r="AZ40" s="253"/>
      <c r="BA40" s="253"/>
      <c r="BB40" s="253"/>
      <c r="BC40" s="253"/>
      <c r="BD40" s="1"/>
    </row>
    <row r="41" spans="1:56" ht="18" customHeight="1">
      <c r="A41" s="1"/>
      <c r="B41" s="275"/>
      <c r="C41" s="155" t="s">
        <v>5</v>
      </c>
      <c r="D41" s="188" t="s">
        <v>3</v>
      </c>
      <c r="E41" s="189"/>
      <c r="F41" s="189"/>
      <c r="G41" s="190"/>
      <c r="H41" s="11" t="s">
        <v>80</v>
      </c>
      <c r="I41" s="268"/>
      <c r="J41" s="269"/>
      <c r="K41" s="269"/>
      <c r="L41" s="269"/>
      <c r="M41" s="269"/>
      <c r="N41" s="269"/>
      <c r="O41" s="269"/>
      <c r="P41" s="269"/>
      <c r="Q41" s="270"/>
      <c r="R41" s="157"/>
      <c r="S41" s="155"/>
      <c r="T41" s="186"/>
      <c r="U41" s="187"/>
      <c r="V41" s="302" t="s">
        <v>73</v>
      </c>
      <c r="W41" s="364"/>
      <c r="X41" s="57" t="s">
        <v>111</v>
      </c>
      <c r="Y41" s="148"/>
      <c r="Z41" s="149"/>
      <c r="AA41" s="149"/>
      <c r="AB41" s="149"/>
      <c r="AC41" s="149"/>
      <c r="AD41" s="149"/>
      <c r="AE41" s="149"/>
      <c r="AF41" s="149"/>
      <c r="AG41" s="150"/>
      <c r="AH41" s="1"/>
      <c r="AI41" s="338"/>
      <c r="AJ41" s="338"/>
      <c r="AK41" s="338"/>
      <c r="AL41" s="338"/>
      <c r="AM41" s="338"/>
      <c r="AN41" s="338"/>
      <c r="AO41" s="338"/>
      <c r="AP41" s="338"/>
      <c r="AQ41" s="337"/>
      <c r="AR41" s="337"/>
      <c r="AS41" s="337"/>
      <c r="AT41" s="337"/>
      <c r="AU41" s="253"/>
      <c r="AV41" s="253"/>
      <c r="AW41" s="253"/>
      <c r="AX41" s="253"/>
      <c r="AY41" s="253"/>
      <c r="AZ41" s="253"/>
      <c r="BA41" s="253"/>
      <c r="BB41" s="253"/>
      <c r="BC41" s="253"/>
      <c r="BD41" s="1"/>
    </row>
    <row r="42" spans="1:56" ht="9" customHeight="1">
      <c r="A42" s="1"/>
      <c r="B42" s="275"/>
      <c r="C42" s="155"/>
      <c r="D42" s="118" t="s">
        <v>81</v>
      </c>
      <c r="E42" s="119"/>
      <c r="F42" s="119"/>
      <c r="G42" s="120"/>
      <c r="H42" s="124" t="s">
        <v>85</v>
      </c>
      <c r="I42" s="143"/>
      <c r="J42" s="113"/>
      <c r="K42" s="113"/>
      <c r="L42" s="113"/>
      <c r="M42" s="113"/>
      <c r="N42" s="113"/>
      <c r="O42" s="113"/>
      <c r="P42" s="113"/>
      <c r="Q42" s="144"/>
      <c r="R42" s="157"/>
      <c r="S42" s="155"/>
      <c r="T42" s="160"/>
      <c r="U42" s="161"/>
      <c r="V42" s="161"/>
      <c r="W42" s="162"/>
      <c r="X42" s="83" t="s">
        <v>102</v>
      </c>
      <c r="Y42" s="143"/>
      <c r="Z42" s="113"/>
      <c r="AA42" s="113"/>
      <c r="AB42" s="113"/>
      <c r="AC42" s="113"/>
      <c r="AD42" s="113"/>
      <c r="AE42" s="113"/>
      <c r="AF42" s="113"/>
      <c r="AG42" s="144"/>
      <c r="AH42" s="1"/>
      <c r="AI42" s="61"/>
      <c r="AJ42" s="61"/>
      <c r="AK42" s="61"/>
      <c r="AL42" s="61"/>
      <c r="AM42" s="61"/>
      <c r="AN42" s="61"/>
      <c r="AO42" s="61"/>
      <c r="AP42" s="61"/>
      <c r="AQ42" s="62"/>
      <c r="AR42" s="62"/>
      <c r="AS42" s="62"/>
      <c r="AT42" s="62"/>
      <c r="AU42" s="62"/>
      <c r="AV42" s="62"/>
      <c r="AW42" s="62"/>
      <c r="AX42" s="62"/>
      <c r="AY42" s="62"/>
      <c r="AZ42" s="62"/>
      <c r="BA42" s="62"/>
      <c r="BB42" s="62"/>
      <c r="BC42" s="62"/>
      <c r="BD42" s="1"/>
    </row>
    <row r="43" spans="1:56" ht="9" customHeight="1" thickBot="1">
      <c r="A43" s="1"/>
      <c r="B43" s="275"/>
      <c r="C43" s="155"/>
      <c r="D43" s="121"/>
      <c r="E43" s="122"/>
      <c r="F43" s="122"/>
      <c r="G43" s="123"/>
      <c r="H43" s="125"/>
      <c r="I43" s="145"/>
      <c r="J43" s="146"/>
      <c r="K43" s="146"/>
      <c r="L43" s="146"/>
      <c r="M43" s="146"/>
      <c r="N43" s="146"/>
      <c r="O43" s="146"/>
      <c r="P43" s="146"/>
      <c r="Q43" s="147"/>
      <c r="R43" s="157"/>
      <c r="S43" s="155"/>
      <c r="T43" s="163"/>
      <c r="U43" s="164"/>
      <c r="V43" s="164"/>
      <c r="W43" s="165"/>
      <c r="X43" s="84"/>
      <c r="Y43" s="166"/>
      <c r="Z43" s="167"/>
      <c r="AA43" s="167"/>
      <c r="AB43" s="167"/>
      <c r="AC43" s="167"/>
      <c r="AD43" s="167"/>
      <c r="AE43" s="167"/>
      <c r="AF43" s="167"/>
      <c r="AG43" s="168"/>
      <c r="AH43" s="1"/>
      <c r="AI43" s="272" t="s">
        <v>36</v>
      </c>
      <c r="AJ43" s="272"/>
      <c r="AK43" s="272"/>
      <c r="AL43" s="272"/>
      <c r="AM43" s="272"/>
      <c r="AN43" s="272"/>
      <c r="AO43" s="272"/>
      <c r="AP43" s="272"/>
      <c r="AQ43" s="272"/>
      <c r="AR43" s="272"/>
      <c r="AS43" s="272"/>
      <c r="AT43" s="272"/>
      <c r="AU43" s="272"/>
      <c r="AV43" s="1"/>
      <c r="AW43" s="1"/>
      <c r="AX43" s="1"/>
      <c r="AY43" s="1"/>
      <c r="AZ43" s="1"/>
      <c r="BA43" s="1"/>
      <c r="BB43" s="1"/>
      <c r="BC43" s="1"/>
      <c r="BD43" s="1"/>
    </row>
    <row r="44" spans="1:56" ht="9" customHeight="1">
      <c r="A44" s="1"/>
      <c r="B44" s="275"/>
      <c r="C44" s="155"/>
      <c r="D44" s="118" t="s">
        <v>82</v>
      </c>
      <c r="E44" s="119"/>
      <c r="F44" s="119"/>
      <c r="G44" s="120"/>
      <c r="H44" s="124" t="s">
        <v>86</v>
      </c>
      <c r="I44" s="143"/>
      <c r="J44" s="113"/>
      <c r="K44" s="113"/>
      <c r="L44" s="113"/>
      <c r="M44" s="113"/>
      <c r="N44" s="113"/>
      <c r="O44" s="113"/>
      <c r="P44" s="113"/>
      <c r="Q44" s="144"/>
      <c r="R44" s="157"/>
      <c r="S44" s="155"/>
      <c r="T44" s="174" t="s">
        <v>150</v>
      </c>
      <c r="U44" s="174"/>
      <c r="V44" s="174"/>
      <c r="W44" s="175"/>
      <c r="X44" s="135" t="s">
        <v>112</v>
      </c>
      <c r="Y44" s="169">
        <f>SUM(I41:Q55,Y20:AG40)-Y41-Y42</f>
        <v>0</v>
      </c>
      <c r="Z44" s="169"/>
      <c r="AA44" s="169"/>
      <c r="AB44" s="169"/>
      <c r="AC44" s="169"/>
      <c r="AD44" s="169"/>
      <c r="AE44" s="169"/>
      <c r="AF44" s="169"/>
      <c r="AG44" s="170"/>
      <c r="AH44" s="1"/>
      <c r="AI44" s="273"/>
      <c r="AJ44" s="273"/>
      <c r="AK44" s="273"/>
      <c r="AL44" s="273"/>
      <c r="AM44" s="273"/>
      <c r="AN44" s="273"/>
      <c r="AO44" s="273"/>
      <c r="AP44" s="273"/>
      <c r="AQ44" s="273"/>
      <c r="AR44" s="273"/>
      <c r="AS44" s="273"/>
      <c r="AT44" s="273"/>
      <c r="AU44" s="273"/>
      <c r="AV44" s="1"/>
      <c r="AW44" s="1"/>
      <c r="AX44" s="1"/>
      <c r="AY44" s="1"/>
      <c r="AZ44" s="1"/>
      <c r="BA44" s="1"/>
      <c r="BB44" s="1"/>
      <c r="BC44" s="1"/>
      <c r="BD44" s="1"/>
    </row>
    <row r="45" spans="1:56" ht="9" customHeight="1" thickBot="1">
      <c r="A45" s="1"/>
      <c r="B45" s="275"/>
      <c r="C45" s="155"/>
      <c r="D45" s="121"/>
      <c r="E45" s="122"/>
      <c r="F45" s="122"/>
      <c r="G45" s="123"/>
      <c r="H45" s="125"/>
      <c r="I45" s="145"/>
      <c r="J45" s="146"/>
      <c r="K45" s="146"/>
      <c r="L45" s="146"/>
      <c r="M45" s="146"/>
      <c r="N45" s="146"/>
      <c r="O45" s="146"/>
      <c r="P45" s="146"/>
      <c r="Q45" s="147"/>
      <c r="R45" s="157"/>
      <c r="S45" s="155"/>
      <c r="T45" s="176"/>
      <c r="U45" s="176"/>
      <c r="V45" s="176"/>
      <c r="W45" s="177"/>
      <c r="X45" s="136"/>
      <c r="Y45" s="171"/>
      <c r="Z45" s="171"/>
      <c r="AA45" s="171"/>
      <c r="AB45" s="171"/>
      <c r="AC45" s="171"/>
      <c r="AD45" s="171"/>
      <c r="AE45" s="171"/>
      <c r="AF45" s="171"/>
      <c r="AG45" s="172"/>
      <c r="AH45" s="1"/>
      <c r="AI45" s="282" t="s">
        <v>25</v>
      </c>
      <c r="AJ45" s="283"/>
      <c r="AK45" s="283"/>
      <c r="AL45" s="283"/>
      <c r="AM45" s="283"/>
      <c r="AN45" s="285" t="s">
        <v>29</v>
      </c>
      <c r="AO45" s="285"/>
      <c r="AP45" s="286"/>
      <c r="AQ45" s="289" t="s">
        <v>37</v>
      </c>
      <c r="AR45" s="290"/>
      <c r="AS45" s="291"/>
      <c r="AT45" s="295" t="s">
        <v>27</v>
      </c>
      <c r="AU45" s="296"/>
      <c r="AV45" s="1"/>
      <c r="AW45" s="1"/>
      <c r="AX45" s="1"/>
      <c r="AY45" s="1"/>
      <c r="AZ45" s="1"/>
      <c r="BA45" s="1"/>
      <c r="BB45" s="1"/>
      <c r="BC45" s="1"/>
      <c r="BD45" s="1"/>
    </row>
    <row r="46" spans="1:56" ht="9" customHeight="1">
      <c r="A46" s="1"/>
      <c r="B46" s="275"/>
      <c r="C46" s="155"/>
      <c r="D46" s="118" t="s">
        <v>83</v>
      </c>
      <c r="E46" s="119"/>
      <c r="F46" s="119"/>
      <c r="G46" s="120"/>
      <c r="H46" s="124" t="s">
        <v>87</v>
      </c>
      <c r="I46" s="143"/>
      <c r="J46" s="113"/>
      <c r="K46" s="113"/>
      <c r="L46" s="113"/>
      <c r="M46" s="113"/>
      <c r="N46" s="113"/>
      <c r="O46" s="113"/>
      <c r="P46" s="113"/>
      <c r="Q46" s="144"/>
      <c r="R46" s="158"/>
      <c r="S46" s="178" t="s">
        <v>151</v>
      </c>
      <c r="T46" s="179"/>
      <c r="U46" s="179"/>
      <c r="V46" s="179"/>
      <c r="W46" s="180"/>
      <c r="X46" s="135" t="s">
        <v>113</v>
      </c>
      <c r="Y46" s="137">
        <f>SUM(I34:Q40,Y44)</f>
        <v>0</v>
      </c>
      <c r="Z46" s="138"/>
      <c r="AA46" s="138"/>
      <c r="AB46" s="138"/>
      <c r="AC46" s="138"/>
      <c r="AD46" s="138"/>
      <c r="AE46" s="138"/>
      <c r="AF46" s="138"/>
      <c r="AG46" s="139"/>
      <c r="AH46" s="1"/>
      <c r="AI46" s="284"/>
      <c r="AJ46" s="202"/>
      <c r="AK46" s="202"/>
      <c r="AL46" s="202"/>
      <c r="AM46" s="202"/>
      <c r="AN46" s="287"/>
      <c r="AO46" s="287"/>
      <c r="AP46" s="288"/>
      <c r="AQ46" s="292"/>
      <c r="AR46" s="293"/>
      <c r="AS46" s="294"/>
      <c r="AT46" s="297"/>
      <c r="AU46" s="298"/>
      <c r="AV46" s="1"/>
      <c r="AW46" s="1"/>
      <c r="AX46" s="1"/>
      <c r="AY46" s="1"/>
      <c r="AZ46" s="1"/>
      <c r="BA46" s="1"/>
      <c r="BB46" s="1"/>
      <c r="BC46" s="1"/>
      <c r="BD46" s="1"/>
    </row>
    <row r="47" spans="1:56" ht="9" customHeight="1" thickBot="1">
      <c r="A47" s="1"/>
      <c r="B47" s="275"/>
      <c r="C47" s="155"/>
      <c r="D47" s="121"/>
      <c r="E47" s="122"/>
      <c r="F47" s="122"/>
      <c r="G47" s="123"/>
      <c r="H47" s="125"/>
      <c r="I47" s="145"/>
      <c r="J47" s="146"/>
      <c r="K47" s="146"/>
      <c r="L47" s="146"/>
      <c r="M47" s="146"/>
      <c r="N47" s="146"/>
      <c r="O47" s="146"/>
      <c r="P47" s="146"/>
      <c r="Q47" s="147"/>
      <c r="R47" s="159"/>
      <c r="S47" s="181"/>
      <c r="T47" s="182"/>
      <c r="U47" s="182"/>
      <c r="V47" s="182"/>
      <c r="W47" s="183"/>
      <c r="X47" s="136"/>
      <c r="Y47" s="140"/>
      <c r="Z47" s="141"/>
      <c r="AA47" s="141"/>
      <c r="AB47" s="141"/>
      <c r="AC47" s="141"/>
      <c r="AD47" s="141"/>
      <c r="AE47" s="141"/>
      <c r="AF47" s="141"/>
      <c r="AG47" s="142"/>
      <c r="AH47" s="1"/>
      <c r="AI47" s="93"/>
      <c r="AJ47" s="94"/>
      <c r="AK47" s="94"/>
      <c r="AL47" s="94"/>
      <c r="AM47" s="94"/>
      <c r="AN47" s="31"/>
      <c r="AO47" s="85"/>
      <c r="AP47" s="32"/>
      <c r="AQ47" s="87"/>
      <c r="AR47" s="88"/>
      <c r="AS47" s="89"/>
      <c r="AT47" s="74"/>
      <c r="AU47" s="75"/>
      <c r="AV47" s="1"/>
      <c r="AW47" s="1"/>
      <c r="AX47" s="1"/>
      <c r="AY47" s="1"/>
      <c r="AZ47" s="1"/>
      <c r="BA47" s="1"/>
      <c r="BB47" s="1"/>
      <c r="BC47" s="1"/>
      <c r="BD47" s="1"/>
    </row>
    <row r="48" spans="1:56" ht="9" customHeight="1" thickTop="1">
      <c r="A48" s="1"/>
      <c r="B48" s="275"/>
      <c r="C48" s="155"/>
      <c r="D48" s="126" t="s">
        <v>84</v>
      </c>
      <c r="E48" s="126"/>
      <c r="F48" s="126"/>
      <c r="G48" s="126"/>
      <c r="H48" s="127" t="s">
        <v>88</v>
      </c>
      <c r="I48" s="117"/>
      <c r="J48" s="117"/>
      <c r="K48" s="117"/>
      <c r="L48" s="117"/>
      <c r="M48" s="117"/>
      <c r="N48" s="117"/>
      <c r="O48" s="117"/>
      <c r="P48" s="117"/>
      <c r="Q48" s="117"/>
      <c r="R48" s="129" t="s">
        <v>152</v>
      </c>
      <c r="S48" s="130"/>
      <c r="T48" s="130"/>
      <c r="U48" s="130"/>
      <c r="V48" s="130"/>
      <c r="W48" s="131"/>
      <c r="X48" s="135" t="s">
        <v>114</v>
      </c>
      <c r="Y48" s="137">
        <f>I32-Y46</f>
        <v>0</v>
      </c>
      <c r="Z48" s="138"/>
      <c r="AA48" s="138"/>
      <c r="AB48" s="138"/>
      <c r="AC48" s="138"/>
      <c r="AD48" s="138"/>
      <c r="AE48" s="138"/>
      <c r="AF48" s="138"/>
      <c r="AG48" s="139"/>
      <c r="AH48" s="1"/>
      <c r="AI48" s="95"/>
      <c r="AJ48" s="96"/>
      <c r="AK48" s="96"/>
      <c r="AL48" s="96"/>
      <c r="AM48" s="96"/>
      <c r="AN48" s="29" t="s">
        <v>31</v>
      </c>
      <c r="AO48" s="86"/>
      <c r="AP48" s="30" t="s">
        <v>30</v>
      </c>
      <c r="AQ48" s="90"/>
      <c r="AR48" s="91"/>
      <c r="AS48" s="92"/>
      <c r="AT48" s="76"/>
      <c r="AU48" s="77"/>
      <c r="AV48" s="1"/>
      <c r="AW48" s="1"/>
      <c r="AX48" s="1"/>
      <c r="AY48" s="1"/>
      <c r="AZ48" s="1"/>
      <c r="BA48" s="1"/>
      <c r="BB48" s="1"/>
      <c r="BC48" s="1"/>
      <c r="BD48" s="1"/>
    </row>
    <row r="49" spans="1:56" ht="9" customHeight="1" thickBot="1">
      <c r="A49" s="1"/>
      <c r="B49" s="275"/>
      <c r="C49" s="155"/>
      <c r="D49" s="126"/>
      <c r="E49" s="126"/>
      <c r="F49" s="126"/>
      <c r="G49" s="126"/>
      <c r="H49" s="127"/>
      <c r="I49" s="117"/>
      <c r="J49" s="117"/>
      <c r="K49" s="117"/>
      <c r="L49" s="117"/>
      <c r="M49" s="117"/>
      <c r="N49" s="117"/>
      <c r="O49" s="117"/>
      <c r="P49" s="117"/>
      <c r="Q49" s="117"/>
      <c r="R49" s="132"/>
      <c r="S49" s="133"/>
      <c r="T49" s="133"/>
      <c r="U49" s="133"/>
      <c r="V49" s="133"/>
      <c r="W49" s="134"/>
      <c r="X49" s="136"/>
      <c r="Y49" s="140"/>
      <c r="Z49" s="141"/>
      <c r="AA49" s="141"/>
      <c r="AB49" s="141"/>
      <c r="AC49" s="141"/>
      <c r="AD49" s="141"/>
      <c r="AE49" s="141"/>
      <c r="AF49" s="141"/>
      <c r="AG49" s="142"/>
      <c r="AH49" s="1"/>
      <c r="AI49" s="93"/>
      <c r="AJ49" s="94"/>
      <c r="AK49" s="94"/>
      <c r="AL49" s="94"/>
      <c r="AM49" s="94"/>
      <c r="AN49" s="31"/>
      <c r="AO49" s="85"/>
      <c r="AP49" s="32"/>
      <c r="AQ49" s="87"/>
      <c r="AR49" s="88"/>
      <c r="AS49" s="89"/>
      <c r="AT49" s="74"/>
      <c r="AU49" s="75"/>
      <c r="AV49" s="1"/>
      <c r="AW49" s="1"/>
      <c r="AX49" s="1"/>
      <c r="AY49" s="1"/>
      <c r="AZ49" s="1"/>
      <c r="BA49" s="1"/>
      <c r="BB49" s="1"/>
      <c r="BC49" s="1"/>
      <c r="BD49" s="1"/>
    </row>
    <row r="50" spans="1:56" ht="9" customHeight="1" thickTop="1">
      <c r="A50" s="1"/>
      <c r="B50" s="275"/>
      <c r="C50" s="155"/>
      <c r="D50" s="126" t="s">
        <v>91</v>
      </c>
      <c r="E50" s="126"/>
      <c r="F50" s="126"/>
      <c r="G50" s="126"/>
      <c r="H50" s="127" t="s">
        <v>21</v>
      </c>
      <c r="I50" s="117"/>
      <c r="J50" s="117"/>
      <c r="K50" s="117"/>
      <c r="L50" s="117"/>
      <c r="M50" s="117"/>
      <c r="N50" s="117"/>
      <c r="O50" s="117"/>
      <c r="P50" s="117"/>
      <c r="Q50" s="117"/>
      <c r="R50" s="305" t="s">
        <v>24</v>
      </c>
      <c r="S50" s="306"/>
      <c r="T50" s="306"/>
      <c r="U50" s="306"/>
      <c r="V50" s="306"/>
      <c r="W50" s="306"/>
      <c r="X50" s="109" t="s">
        <v>115</v>
      </c>
      <c r="Y50" s="103"/>
      <c r="Z50" s="104"/>
      <c r="AA50" s="104"/>
      <c r="AB50" s="104"/>
      <c r="AC50" s="104"/>
      <c r="AD50" s="104"/>
      <c r="AE50" s="104"/>
      <c r="AF50" s="104"/>
      <c r="AG50" s="105"/>
      <c r="AH50" s="1"/>
      <c r="AI50" s="95"/>
      <c r="AJ50" s="96"/>
      <c r="AK50" s="96"/>
      <c r="AL50" s="96"/>
      <c r="AM50" s="96"/>
      <c r="AN50" s="29" t="s">
        <v>31</v>
      </c>
      <c r="AO50" s="86"/>
      <c r="AP50" s="30" t="s">
        <v>30</v>
      </c>
      <c r="AQ50" s="90"/>
      <c r="AR50" s="91"/>
      <c r="AS50" s="92"/>
      <c r="AT50" s="76"/>
      <c r="AU50" s="77"/>
      <c r="AV50" s="1"/>
      <c r="AW50" s="1"/>
      <c r="AX50" s="1"/>
      <c r="AY50" s="1"/>
      <c r="AZ50" s="1"/>
      <c r="BA50" s="1"/>
      <c r="BB50" s="1"/>
      <c r="BC50" s="1"/>
      <c r="BD50" s="1"/>
    </row>
    <row r="51" spans="1:56" ht="9" customHeight="1" thickBot="1">
      <c r="A51" s="1"/>
      <c r="B51" s="275"/>
      <c r="C51" s="155"/>
      <c r="D51" s="126"/>
      <c r="E51" s="126"/>
      <c r="F51" s="126"/>
      <c r="G51" s="126"/>
      <c r="H51" s="127"/>
      <c r="I51" s="117"/>
      <c r="J51" s="117"/>
      <c r="K51" s="117"/>
      <c r="L51" s="117"/>
      <c r="M51" s="117"/>
      <c r="N51" s="117"/>
      <c r="O51" s="117"/>
      <c r="P51" s="117"/>
      <c r="Q51" s="117"/>
      <c r="R51" s="311"/>
      <c r="S51" s="312"/>
      <c r="T51" s="312"/>
      <c r="U51" s="312"/>
      <c r="V51" s="312"/>
      <c r="W51" s="312"/>
      <c r="X51" s="84"/>
      <c r="Y51" s="106"/>
      <c r="Z51" s="107"/>
      <c r="AA51" s="107"/>
      <c r="AB51" s="107"/>
      <c r="AC51" s="107"/>
      <c r="AD51" s="107"/>
      <c r="AE51" s="107"/>
      <c r="AF51" s="107"/>
      <c r="AG51" s="108"/>
      <c r="AH51" s="1"/>
      <c r="AI51" s="93"/>
      <c r="AJ51" s="94"/>
      <c r="AK51" s="94"/>
      <c r="AL51" s="94"/>
      <c r="AM51" s="94"/>
      <c r="AN51" s="31"/>
      <c r="AO51" s="85"/>
      <c r="AP51" s="32"/>
      <c r="AQ51" s="87"/>
      <c r="AR51" s="88"/>
      <c r="AS51" s="89"/>
      <c r="AT51" s="74"/>
      <c r="AU51" s="75"/>
      <c r="AV51" s="1"/>
      <c r="AW51" s="1"/>
      <c r="AX51" s="1"/>
      <c r="AY51" s="1"/>
      <c r="AZ51" s="1"/>
      <c r="BA51" s="1"/>
      <c r="BB51" s="1"/>
      <c r="BC51" s="1"/>
      <c r="BD51" s="1"/>
    </row>
    <row r="52" spans="1:56" ht="9" customHeight="1" thickTop="1">
      <c r="A52" s="1"/>
      <c r="B52" s="275"/>
      <c r="C52" s="155"/>
      <c r="D52" s="128" t="s">
        <v>158</v>
      </c>
      <c r="E52" s="128"/>
      <c r="F52" s="128"/>
      <c r="G52" s="128"/>
      <c r="H52" s="127" t="s">
        <v>89</v>
      </c>
      <c r="I52" s="117"/>
      <c r="J52" s="117"/>
      <c r="K52" s="117"/>
      <c r="L52" s="117"/>
      <c r="M52" s="117"/>
      <c r="N52" s="117"/>
      <c r="O52" s="117"/>
      <c r="P52" s="117"/>
      <c r="Q52" s="117"/>
      <c r="R52" s="305" t="s">
        <v>117</v>
      </c>
      <c r="S52" s="306"/>
      <c r="T52" s="306"/>
      <c r="U52" s="306"/>
      <c r="V52" s="306"/>
      <c r="W52" s="306"/>
      <c r="X52" s="313" t="s">
        <v>116</v>
      </c>
      <c r="Y52" s="137">
        <f>Y48-Y50</f>
        <v>0</v>
      </c>
      <c r="Z52" s="138"/>
      <c r="AA52" s="138"/>
      <c r="AB52" s="138"/>
      <c r="AC52" s="138"/>
      <c r="AD52" s="138"/>
      <c r="AE52" s="138"/>
      <c r="AF52" s="138"/>
      <c r="AG52" s="139"/>
      <c r="AH52" s="1"/>
      <c r="AI52" s="95"/>
      <c r="AJ52" s="96"/>
      <c r="AK52" s="96"/>
      <c r="AL52" s="96"/>
      <c r="AM52" s="96"/>
      <c r="AN52" s="29" t="s">
        <v>31</v>
      </c>
      <c r="AO52" s="86"/>
      <c r="AP52" s="30" t="s">
        <v>30</v>
      </c>
      <c r="AQ52" s="90"/>
      <c r="AR52" s="91"/>
      <c r="AS52" s="92"/>
      <c r="AT52" s="76"/>
      <c r="AU52" s="77"/>
      <c r="AV52" s="1"/>
      <c r="AW52" s="1"/>
      <c r="AX52" s="1"/>
      <c r="AY52" s="1"/>
      <c r="AZ52" s="1"/>
      <c r="BA52" s="1"/>
      <c r="BB52" s="1"/>
      <c r="BC52" s="1"/>
      <c r="BD52" s="1"/>
    </row>
    <row r="53" spans="1:56" ht="9" customHeight="1" thickBot="1">
      <c r="A53" s="1"/>
      <c r="B53" s="275"/>
      <c r="C53" s="155"/>
      <c r="D53" s="128"/>
      <c r="E53" s="128"/>
      <c r="F53" s="128"/>
      <c r="G53" s="128"/>
      <c r="H53" s="127"/>
      <c r="I53" s="117"/>
      <c r="J53" s="117"/>
      <c r="K53" s="117"/>
      <c r="L53" s="117"/>
      <c r="M53" s="117"/>
      <c r="N53" s="117"/>
      <c r="O53" s="117"/>
      <c r="P53" s="117"/>
      <c r="Q53" s="117"/>
      <c r="R53" s="308"/>
      <c r="S53" s="309"/>
      <c r="T53" s="309"/>
      <c r="U53" s="309"/>
      <c r="V53" s="309"/>
      <c r="W53" s="309"/>
      <c r="X53" s="136"/>
      <c r="Y53" s="314"/>
      <c r="Z53" s="315"/>
      <c r="AA53" s="315"/>
      <c r="AB53" s="315"/>
      <c r="AC53" s="315"/>
      <c r="AD53" s="315"/>
      <c r="AE53" s="315"/>
      <c r="AF53" s="315"/>
      <c r="AG53" s="316"/>
      <c r="AH53" s="1"/>
      <c r="AI53" s="93"/>
      <c r="AJ53" s="94"/>
      <c r="AK53" s="94"/>
      <c r="AL53" s="94"/>
      <c r="AM53" s="94"/>
      <c r="AN53" s="31"/>
      <c r="AO53" s="85"/>
      <c r="AP53" s="32"/>
      <c r="AQ53" s="87"/>
      <c r="AR53" s="88"/>
      <c r="AS53" s="89"/>
      <c r="AT53" s="74"/>
      <c r="AU53" s="75"/>
      <c r="AV53" s="1"/>
      <c r="AW53" s="1"/>
      <c r="AX53" s="1"/>
      <c r="AY53" s="1"/>
      <c r="AZ53" s="1"/>
      <c r="BA53" s="1"/>
      <c r="BB53" s="1"/>
      <c r="BC53" s="1"/>
      <c r="BD53" s="1"/>
    </row>
    <row r="54" spans="1:56" ht="9" customHeight="1">
      <c r="A54" s="1"/>
      <c r="B54" s="275"/>
      <c r="C54" s="155"/>
      <c r="D54" s="126" t="s">
        <v>92</v>
      </c>
      <c r="E54" s="126"/>
      <c r="F54" s="126"/>
      <c r="G54" s="126"/>
      <c r="H54" s="127" t="s">
        <v>90</v>
      </c>
      <c r="I54" s="117"/>
      <c r="J54" s="117"/>
      <c r="K54" s="117"/>
      <c r="L54" s="117"/>
      <c r="M54" s="117"/>
      <c r="N54" s="117"/>
      <c r="O54" s="117"/>
      <c r="P54" s="117"/>
      <c r="Q54" s="117"/>
      <c r="R54" s="319" t="s">
        <v>145</v>
      </c>
      <c r="S54" s="320"/>
      <c r="T54" s="320"/>
      <c r="U54" s="320"/>
      <c r="V54" s="320"/>
      <c r="W54" s="320"/>
      <c r="X54" s="321"/>
      <c r="Y54" s="112"/>
      <c r="Z54" s="113"/>
      <c r="AA54" s="113"/>
      <c r="AB54" s="113"/>
      <c r="AC54" s="113"/>
      <c r="AD54" s="113"/>
      <c r="AE54" s="113"/>
      <c r="AF54" s="113"/>
      <c r="AG54" s="114"/>
      <c r="AH54" s="1"/>
      <c r="AI54" s="95"/>
      <c r="AJ54" s="96"/>
      <c r="AK54" s="96"/>
      <c r="AL54" s="96"/>
      <c r="AM54" s="96"/>
      <c r="AN54" s="29" t="s">
        <v>31</v>
      </c>
      <c r="AO54" s="86"/>
      <c r="AP54" s="30" t="s">
        <v>30</v>
      </c>
      <c r="AQ54" s="90"/>
      <c r="AR54" s="91"/>
      <c r="AS54" s="92"/>
      <c r="AT54" s="76"/>
      <c r="AU54" s="77"/>
      <c r="AV54" s="1"/>
      <c r="AW54" s="1"/>
      <c r="AX54" s="1"/>
      <c r="AY54" s="1"/>
      <c r="AZ54" s="1"/>
      <c r="BA54" s="1"/>
      <c r="BB54" s="1"/>
      <c r="BC54" s="1"/>
      <c r="BD54" s="1"/>
    </row>
    <row r="55" spans="1:56" ht="9" customHeight="1" thickBot="1">
      <c r="A55" s="1"/>
      <c r="B55" s="275"/>
      <c r="C55" s="155"/>
      <c r="D55" s="126"/>
      <c r="E55" s="126"/>
      <c r="F55" s="126"/>
      <c r="G55" s="126"/>
      <c r="H55" s="127"/>
      <c r="I55" s="117"/>
      <c r="J55" s="117"/>
      <c r="K55" s="117"/>
      <c r="L55" s="117"/>
      <c r="M55" s="117"/>
      <c r="N55" s="117"/>
      <c r="O55" s="117"/>
      <c r="P55" s="117"/>
      <c r="Q55" s="117"/>
      <c r="R55" s="322"/>
      <c r="S55" s="323"/>
      <c r="T55" s="323"/>
      <c r="U55" s="323"/>
      <c r="V55" s="323"/>
      <c r="W55" s="323"/>
      <c r="X55" s="324"/>
      <c r="Y55" s="115"/>
      <c r="Z55" s="107"/>
      <c r="AA55" s="107"/>
      <c r="AB55" s="107"/>
      <c r="AC55" s="107"/>
      <c r="AD55" s="107"/>
      <c r="AE55" s="107"/>
      <c r="AF55" s="107"/>
      <c r="AG55" s="116"/>
      <c r="AH55" s="1"/>
      <c r="AI55" s="97"/>
      <c r="AJ55" s="98"/>
      <c r="AK55" s="98"/>
      <c r="AL55" s="98"/>
      <c r="AM55" s="98"/>
      <c r="AN55" s="98"/>
      <c r="AO55" s="98"/>
      <c r="AP55" s="99"/>
      <c r="AQ55" s="73" t="s">
        <v>38</v>
      </c>
      <c r="AR55" s="73"/>
      <c r="AS55" s="73"/>
      <c r="AT55" s="78" t="str">
        <f>IF(SUM(AT47:AU54)=0,"",SUM(AT47:AU54))</f>
        <v/>
      </c>
      <c r="AU55" s="78"/>
      <c r="AV55" s="1"/>
      <c r="AW55" s="1"/>
      <c r="AX55" s="1"/>
      <c r="AY55" s="1"/>
      <c r="AZ55" s="1"/>
      <c r="BA55" s="1"/>
      <c r="BB55" s="1"/>
      <c r="BC55" s="1"/>
      <c r="BD55" s="1"/>
    </row>
    <row r="56" spans="1:56" s="1" customFormat="1" ht="9" customHeight="1">
      <c r="B56" s="24"/>
      <c r="C56" s="25"/>
      <c r="D56" s="26"/>
      <c r="E56" s="26"/>
      <c r="F56" s="26"/>
      <c r="G56" s="26"/>
      <c r="H56" s="27"/>
      <c r="I56" s="63"/>
      <c r="J56" s="63"/>
      <c r="K56" s="63"/>
      <c r="L56" s="63"/>
      <c r="M56" s="63"/>
      <c r="N56" s="63"/>
      <c r="O56" s="63"/>
      <c r="P56" s="63"/>
      <c r="Q56" s="63"/>
      <c r="R56" s="28"/>
      <c r="S56" s="28"/>
      <c r="T56" s="28"/>
      <c r="U56" s="28"/>
      <c r="V56" s="28"/>
      <c r="W56" s="28"/>
      <c r="X56" s="28"/>
      <c r="Y56" s="63"/>
      <c r="Z56" s="63"/>
      <c r="AA56" s="63"/>
      <c r="AB56" s="63"/>
      <c r="AC56" s="63"/>
      <c r="AD56" s="63"/>
      <c r="AE56" s="63"/>
      <c r="AF56" s="63"/>
      <c r="AG56" s="63"/>
      <c r="AI56" s="100"/>
      <c r="AJ56" s="101"/>
      <c r="AK56" s="101"/>
      <c r="AL56" s="101"/>
      <c r="AM56" s="101"/>
      <c r="AN56" s="101"/>
      <c r="AO56" s="101"/>
      <c r="AP56" s="102"/>
      <c r="AQ56" s="73"/>
      <c r="AR56" s="73"/>
      <c r="AS56" s="73"/>
      <c r="AT56" s="78"/>
      <c r="AU56" s="78"/>
    </row>
    <row r="57" spans="1:56" ht="13.5" customHeight="1">
      <c r="A57" s="247"/>
      <c r="B57" s="4" t="s">
        <v>127</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0.5" customHeight="1">
      <c r="A58" s="247"/>
      <c r="B58" s="352" t="s">
        <v>128</v>
      </c>
      <c r="C58" s="353"/>
      <c r="D58" s="353"/>
      <c r="E58" s="353"/>
      <c r="F58" s="354"/>
      <c r="G58" s="346" t="s">
        <v>130</v>
      </c>
      <c r="H58" s="347"/>
      <c r="I58" s="352" t="s">
        <v>131</v>
      </c>
      <c r="J58" s="353"/>
      <c r="K58" s="353"/>
      <c r="L58" s="354"/>
      <c r="M58" s="352" t="s">
        <v>159</v>
      </c>
      <c r="N58" s="353"/>
      <c r="O58" s="353"/>
      <c r="P58" s="354"/>
      <c r="Q58" s="370" t="s">
        <v>132</v>
      </c>
      <c r="R58" s="371"/>
      <c r="S58" s="371"/>
      <c r="T58" s="371"/>
      <c r="U58" s="371"/>
      <c r="V58" s="371"/>
      <c r="W58" s="371"/>
      <c r="X58" s="371"/>
      <c r="Y58" s="371"/>
      <c r="Z58" s="371"/>
      <c r="AA58" s="371"/>
      <c r="AB58" s="371"/>
      <c r="AC58" s="371"/>
      <c r="AD58" s="374" t="s">
        <v>128</v>
      </c>
      <c r="AE58" s="353"/>
      <c r="AF58" s="353"/>
      <c r="AG58" s="354"/>
      <c r="AH58" s="346" t="s">
        <v>130</v>
      </c>
      <c r="AI58" s="347"/>
      <c r="AJ58" s="352" t="s">
        <v>131</v>
      </c>
      <c r="AK58" s="353"/>
      <c r="AL58" s="353"/>
      <c r="AM58" s="354"/>
      <c r="AN58" s="352" t="s">
        <v>159</v>
      </c>
      <c r="AO58" s="353"/>
      <c r="AP58" s="353"/>
      <c r="AQ58" s="354"/>
      <c r="AR58" s="370" t="s">
        <v>132</v>
      </c>
      <c r="AS58" s="371"/>
      <c r="AT58" s="371"/>
      <c r="AU58" s="371"/>
      <c r="AV58" s="371"/>
      <c r="AW58" s="371"/>
      <c r="AX58" s="371"/>
      <c r="AY58" s="371"/>
      <c r="AZ58" s="371"/>
      <c r="BA58" s="371"/>
      <c r="BB58" s="371"/>
      <c r="BC58" s="372"/>
      <c r="BD58" s="1"/>
    </row>
    <row r="59" spans="1:56" ht="10.5">
      <c r="A59" s="247"/>
      <c r="B59" s="355"/>
      <c r="C59" s="356"/>
      <c r="D59" s="356"/>
      <c r="E59" s="356"/>
      <c r="F59" s="357"/>
      <c r="G59" s="348"/>
      <c r="H59" s="349"/>
      <c r="I59" s="355"/>
      <c r="J59" s="356"/>
      <c r="K59" s="356"/>
      <c r="L59" s="357"/>
      <c r="M59" s="355"/>
      <c r="N59" s="356"/>
      <c r="O59" s="356"/>
      <c r="P59" s="357"/>
      <c r="Q59" s="370" t="s">
        <v>72</v>
      </c>
      <c r="R59" s="371"/>
      <c r="S59" s="371"/>
      <c r="T59" s="371"/>
      <c r="U59" s="371"/>
      <c r="V59" s="371"/>
      <c r="W59" s="372"/>
      <c r="X59" s="370" t="s">
        <v>73</v>
      </c>
      <c r="Y59" s="371"/>
      <c r="Z59" s="371"/>
      <c r="AA59" s="371"/>
      <c r="AB59" s="371"/>
      <c r="AC59" s="371"/>
      <c r="AD59" s="375"/>
      <c r="AE59" s="356"/>
      <c r="AF59" s="356"/>
      <c r="AG59" s="357"/>
      <c r="AH59" s="348"/>
      <c r="AI59" s="349"/>
      <c r="AJ59" s="355"/>
      <c r="AK59" s="356"/>
      <c r="AL59" s="356"/>
      <c r="AM59" s="357"/>
      <c r="AN59" s="355"/>
      <c r="AO59" s="356"/>
      <c r="AP59" s="356"/>
      <c r="AQ59" s="357"/>
      <c r="AR59" s="370" t="s">
        <v>72</v>
      </c>
      <c r="AS59" s="371"/>
      <c r="AT59" s="371"/>
      <c r="AU59" s="371"/>
      <c r="AV59" s="371"/>
      <c r="AW59" s="372"/>
      <c r="AX59" s="370" t="s">
        <v>73</v>
      </c>
      <c r="AY59" s="371"/>
      <c r="AZ59" s="371"/>
      <c r="BA59" s="371"/>
      <c r="BB59" s="371"/>
      <c r="BC59" s="372"/>
      <c r="BD59" s="1"/>
    </row>
    <row r="60" spans="1:56" ht="10.5">
      <c r="A60" s="247"/>
      <c r="B60" s="358"/>
      <c r="C60" s="359"/>
      <c r="D60" s="359"/>
      <c r="E60" s="359"/>
      <c r="F60" s="360"/>
      <c r="G60" s="350"/>
      <c r="H60" s="351"/>
      <c r="I60" s="358"/>
      <c r="J60" s="359"/>
      <c r="K60" s="359"/>
      <c r="L60" s="360"/>
      <c r="M60" s="358"/>
      <c r="N60" s="359"/>
      <c r="O60" s="359"/>
      <c r="P60" s="360"/>
      <c r="Q60" s="373" t="s">
        <v>133</v>
      </c>
      <c r="R60" s="369"/>
      <c r="S60" s="370" t="s">
        <v>69</v>
      </c>
      <c r="T60" s="371"/>
      <c r="U60" s="371"/>
      <c r="V60" s="371"/>
      <c r="W60" s="372"/>
      <c r="X60" s="373" t="s">
        <v>133</v>
      </c>
      <c r="Y60" s="369"/>
      <c r="Z60" s="370" t="s">
        <v>69</v>
      </c>
      <c r="AA60" s="371"/>
      <c r="AB60" s="371"/>
      <c r="AC60" s="371"/>
      <c r="AD60" s="376"/>
      <c r="AE60" s="359"/>
      <c r="AF60" s="359"/>
      <c r="AG60" s="360"/>
      <c r="AH60" s="350"/>
      <c r="AI60" s="351"/>
      <c r="AJ60" s="358"/>
      <c r="AK60" s="359"/>
      <c r="AL60" s="359"/>
      <c r="AM60" s="360"/>
      <c r="AN60" s="358"/>
      <c r="AO60" s="359"/>
      <c r="AP60" s="359"/>
      <c r="AQ60" s="360"/>
      <c r="AR60" s="373" t="s">
        <v>133</v>
      </c>
      <c r="AS60" s="369"/>
      <c r="AT60" s="370" t="s">
        <v>69</v>
      </c>
      <c r="AU60" s="371"/>
      <c r="AV60" s="371"/>
      <c r="AW60" s="372"/>
      <c r="AX60" s="373" t="s">
        <v>133</v>
      </c>
      <c r="AY60" s="369"/>
      <c r="AZ60" s="370" t="s">
        <v>69</v>
      </c>
      <c r="BA60" s="371"/>
      <c r="BB60" s="371"/>
      <c r="BC60" s="372"/>
      <c r="BD60" s="1"/>
    </row>
    <row r="61" spans="1:56" ht="17.25" customHeight="1">
      <c r="A61" s="247"/>
      <c r="B61" s="361" t="s">
        <v>129</v>
      </c>
      <c r="C61" s="385"/>
      <c r="D61" s="386"/>
      <c r="E61" s="386"/>
      <c r="F61" s="387"/>
      <c r="G61" s="342"/>
      <c r="H61" s="343"/>
      <c r="I61" s="339"/>
      <c r="J61" s="340"/>
      <c r="K61" s="340"/>
      <c r="L61" s="341"/>
      <c r="M61" s="339"/>
      <c r="N61" s="340"/>
      <c r="O61" s="340"/>
      <c r="P61" s="341"/>
      <c r="Q61" s="342"/>
      <c r="R61" s="343"/>
      <c r="S61" s="339"/>
      <c r="T61" s="340"/>
      <c r="U61" s="340"/>
      <c r="V61" s="340"/>
      <c r="W61" s="341"/>
      <c r="X61" s="344"/>
      <c r="Y61" s="345"/>
      <c r="Z61" s="339"/>
      <c r="AA61" s="340"/>
      <c r="AB61" s="340"/>
      <c r="AC61" s="340"/>
      <c r="AD61" s="366" t="s">
        <v>134</v>
      </c>
      <c r="AE61" s="365"/>
      <c r="AF61" s="365"/>
      <c r="AG61" s="365"/>
      <c r="AH61" s="342"/>
      <c r="AI61" s="343"/>
      <c r="AJ61" s="339"/>
      <c r="AK61" s="340"/>
      <c r="AL61" s="340"/>
      <c r="AM61" s="341"/>
      <c r="AN61" s="339"/>
      <c r="AO61" s="340"/>
      <c r="AP61" s="340"/>
      <c r="AQ61" s="341"/>
      <c r="AR61" s="342"/>
      <c r="AS61" s="343"/>
      <c r="AT61" s="339"/>
      <c r="AU61" s="340"/>
      <c r="AV61" s="340"/>
      <c r="AW61" s="341"/>
      <c r="AX61" s="344"/>
      <c r="AY61" s="345"/>
      <c r="AZ61" s="339"/>
      <c r="BA61" s="340"/>
      <c r="BB61" s="340"/>
      <c r="BC61" s="341"/>
      <c r="BD61" s="1"/>
    </row>
    <row r="62" spans="1:56" ht="17.25" customHeight="1">
      <c r="A62" s="247"/>
      <c r="B62" s="362"/>
      <c r="C62" s="385"/>
      <c r="D62" s="386"/>
      <c r="E62" s="386"/>
      <c r="F62" s="387"/>
      <c r="G62" s="342"/>
      <c r="H62" s="343"/>
      <c r="I62" s="339"/>
      <c r="J62" s="340"/>
      <c r="K62" s="340"/>
      <c r="L62" s="341"/>
      <c r="M62" s="339"/>
      <c r="N62" s="340"/>
      <c r="O62" s="340"/>
      <c r="P62" s="341"/>
      <c r="Q62" s="342"/>
      <c r="R62" s="343"/>
      <c r="S62" s="339"/>
      <c r="T62" s="340"/>
      <c r="U62" s="340"/>
      <c r="V62" s="340"/>
      <c r="W62" s="341"/>
      <c r="X62" s="344"/>
      <c r="Y62" s="345"/>
      <c r="Z62" s="339"/>
      <c r="AA62" s="340"/>
      <c r="AB62" s="340"/>
      <c r="AC62" s="340"/>
      <c r="AD62" s="366"/>
      <c r="AE62" s="365"/>
      <c r="AF62" s="365"/>
      <c r="AG62" s="365"/>
      <c r="AH62" s="342"/>
      <c r="AI62" s="343"/>
      <c r="AJ62" s="339"/>
      <c r="AK62" s="340"/>
      <c r="AL62" s="340"/>
      <c r="AM62" s="341"/>
      <c r="AN62" s="339"/>
      <c r="AO62" s="340"/>
      <c r="AP62" s="340"/>
      <c r="AQ62" s="341"/>
      <c r="AR62" s="342"/>
      <c r="AS62" s="343"/>
      <c r="AT62" s="339"/>
      <c r="AU62" s="340"/>
      <c r="AV62" s="340"/>
      <c r="AW62" s="341"/>
      <c r="AX62" s="344"/>
      <c r="AY62" s="345"/>
      <c r="AZ62" s="339"/>
      <c r="BA62" s="340"/>
      <c r="BB62" s="340"/>
      <c r="BC62" s="341"/>
      <c r="BD62" s="1"/>
    </row>
    <row r="63" spans="1:56" ht="17.25" customHeight="1">
      <c r="A63" s="247"/>
      <c r="B63" s="362"/>
      <c r="C63" s="385"/>
      <c r="D63" s="386"/>
      <c r="E63" s="386"/>
      <c r="F63" s="387"/>
      <c r="G63" s="342"/>
      <c r="H63" s="343"/>
      <c r="I63" s="339"/>
      <c r="J63" s="340"/>
      <c r="K63" s="340"/>
      <c r="L63" s="341"/>
      <c r="M63" s="339"/>
      <c r="N63" s="340"/>
      <c r="O63" s="340"/>
      <c r="P63" s="341"/>
      <c r="Q63" s="342"/>
      <c r="R63" s="343"/>
      <c r="S63" s="339"/>
      <c r="T63" s="340"/>
      <c r="U63" s="340"/>
      <c r="V63" s="340"/>
      <c r="W63" s="341"/>
      <c r="X63" s="344"/>
      <c r="Y63" s="345"/>
      <c r="Z63" s="339"/>
      <c r="AA63" s="340"/>
      <c r="AB63" s="340"/>
      <c r="AC63" s="340"/>
      <c r="AD63" s="366"/>
      <c r="AE63" s="365"/>
      <c r="AF63" s="365"/>
      <c r="AG63" s="365"/>
      <c r="AH63" s="342"/>
      <c r="AI63" s="343"/>
      <c r="AJ63" s="339"/>
      <c r="AK63" s="340"/>
      <c r="AL63" s="340"/>
      <c r="AM63" s="341"/>
      <c r="AN63" s="339"/>
      <c r="AO63" s="340"/>
      <c r="AP63" s="340"/>
      <c r="AQ63" s="341"/>
      <c r="AR63" s="342"/>
      <c r="AS63" s="343"/>
      <c r="AT63" s="339"/>
      <c r="AU63" s="340"/>
      <c r="AV63" s="340"/>
      <c r="AW63" s="341"/>
      <c r="AX63" s="344"/>
      <c r="AY63" s="345"/>
      <c r="AZ63" s="339"/>
      <c r="BA63" s="340"/>
      <c r="BB63" s="340"/>
      <c r="BC63" s="341"/>
      <c r="BD63" s="1"/>
    </row>
    <row r="64" spans="1:56" ht="17.25" customHeight="1">
      <c r="A64" s="247"/>
      <c r="B64" s="362"/>
      <c r="C64" s="385"/>
      <c r="D64" s="386"/>
      <c r="E64" s="386"/>
      <c r="F64" s="387"/>
      <c r="G64" s="342"/>
      <c r="H64" s="343"/>
      <c r="I64" s="339"/>
      <c r="J64" s="340"/>
      <c r="K64" s="340"/>
      <c r="L64" s="341"/>
      <c r="M64" s="339"/>
      <c r="N64" s="340"/>
      <c r="O64" s="340"/>
      <c r="P64" s="341"/>
      <c r="Q64" s="342"/>
      <c r="R64" s="343"/>
      <c r="S64" s="339"/>
      <c r="T64" s="340"/>
      <c r="U64" s="340"/>
      <c r="V64" s="340"/>
      <c r="W64" s="341"/>
      <c r="X64" s="344"/>
      <c r="Y64" s="345"/>
      <c r="Z64" s="339"/>
      <c r="AA64" s="340"/>
      <c r="AB64" s="340"/>
      <c r="AC64" s="340"/>
      <c r="AD64" s="366"/>
      <c r="AE64" s="73" t="s">
        <v>155</v>
      </c>
      <c r="AF64" s="73"/>
      <c r="AG64" s="73"/>
      <c r="AH64" s="383" t="str">
        <f>IF(SUM(AH61:AI63)=0,"",SUM(AH61:AI63))</f>
        <v/>
      </c>
      <c r="AI64" s="384"/>
      <c r="AJ64" s="380" t="str">
        <f>IF(SUM(AJ61:AM63)=0,"",SUM(AJ61:AM63))</f>
        <v/>
      </c>
      <c r="AK64" s="381"/>
      <c r="AL64" s="381"/>
      <c r="AM64" s="382"/>
      <c r="AN64" s="380" t="str">
        <f>IF(SUM(AN61:AQ63)=0,"",SUM(AN61:AQ63))</f>
        <v/>
      </c>
      <c r="AO64" s="381"/>
      <c r="AP64" s="381"/>
      <c r="AQ64" s="382"/>
      <c r="AR64" s="388"/>
      <c r="AS64" s="389"/>
      <c r="AT64" s="377" t="str">
        <f>IF(SUM(AT61:AW63)=0,"",SUM(AT61:AW63))</f>
        <v/>
      </c>
      <c r="AU64" s="378"/>
      <c r="AV64" s="378"/>
      <c r="AW64" s="379"/>
      <c r="AX64" s="388"/>
      <c r="AY64" s="389"/>
      <c r="AZ64" s="377" t="str">
        <f>IF(SUM(AZ61:BC63)=0,"",SUM(AZ61:BC63))</f>
        <v/>
      </c>
      <c r="BA64" s="378"/>
      <c r="BB64" s="378"/>
      <c r="BC64" s="379"/>
      <c r="BD64" s="1"/>
    </row>
    <row r="65" spans="1:66" ht="17.25" customHeight="1">
      <c r="A65" s="247"/>
      <c r="B65" s="362"/>
      <c r="C65" s="385"/>
      <c r="D65" s="386"/>
      <c r="E65" s="386"/>
      <c r="F65" s="387"/>
      <c r="G65" s="342"/>
      <c r="H65" s="343"/>
      <c r="I65" s="339"/>
      <c r="J65" s="340"/>
      <c r="K65" s="340"/>
      <c r="L65" s="341"/>
      <c r="M65" s="339"/>
      <c r="N65" s="340"/>
      <c r="O65" s="340"/>
      <c r="P65" s="341"/>
      <c r="Q65" s="342"/>
      <c r="R65" s="343"/>
      <c r="S65" s="339"/>
      <c r="T65" s="340"/>
      <c r="U65" s="340"/>
      <c r="V65" s="340"/>
      <c r="W65" s="341"/>
      <c r="X65" s="344"/>
      <c r="Y65" s="345"/>
      <c r="Z65" s="339"/>
      <c r="AA65" s="340"/>
      <c r="AB65" s="340"/>
      <c r="AC65" s="340"/>
      <c r="AD65" s="367" t="s">
        <v>160</v>
      </c>
      <c r="AE65" s="368"/>
      <c r="AF65" s="368"/>
      <c r="AG65" s="369"/>
      <c r="AH65" s="383" t="str">
        <f>IF(SUM(G61:H69,AH61:AI63)=0,"",SUM(G61:H69,AH61:AI63))</f>
        <v/>
      </c>
      <c r="AI65" s="384"/>
      <c r="AJ65" s="380" t="str">
        <f>IF(SUM(I61:L69,AJ61:AM63)=0,"",SUM(I61:L69,AJ61:AM63))</f>
        <v/>
      </c>
      <c r="AK65" s="381"/>
      <c r="AL65" s="381"/>
      <c r="AM65" s="382"/>
      <c r="AN65" s="380" t="str">
        <f>IF(SUM(M61:P69,AN61:AQ63)=0,"",SUM(M61:P69,AN61:AQ63))</f>
        <v/>
      </c>
      <c r="AO65" s="381"/>
      <c r="AP65" s="381"/>
      <c r="AQ65" s="382"/>
      <c r="AR65" s="388"/>
      <c r="AS65" s="389"/>
      <c r="AT65" s="380" t="str">
        <f>IF(SUM(S61:W69,AT61:AW63)=0,"",SUM(S61:W69,AT61:AW63))</f>
        <v/>
      </c>
      <c r="AU65" s="381"/>
      <c r="AV65" s="381"/>
      <c r="AW65" s="382"/>
      <c r="AX65" s="388"/>
      <c r="AY65" s="389"/>
      <c r="AZ65" s="380" t="str">
        <f>IF(SUM(Z61:AC69,AZ61:BC63)=0,"",SUM(Z61:AC69,AZ61:BC63))</f>
        <v/>
      </c>
      <c r="BA65" s="381"/>
      <c r="BB65" s="381"/>
      <c r="BC65" s="382"/>
      <c r="BD65" s="1"/>
    </row>
    <row r="66" spans="1:66" ht="17.25" customHeight="1">
      <c r="A66" s="247"/>
      <c r="B66" s="362"/>
      <c r="C66" s="385"/>
      <c r="D66" s="386"/>
      <c r="E66" s="386"/>
      <c r="F66" s="387"/>
      <c r="G66" s="342"/>
      <c r="H66" s="343"/>
      <c r="I66" s="339"/>
      <c r="J66" s="340"/>
      <c r="K66" s="340"/>
      <c r="L66" s="341"/>
      <c r="M66" s="339"/>
      <c r="N66" s="340"/>
      <c r="O66" s="340"/>
      <c r="P66" s="341"/>
      <c r="Q66" s="342"/>
      <c r="R66" s="343"/>
      <c r="S66" s="339"/>
      <c r="T66" s="340"/>
      <c r="U66" s="340"/>
      <c r="V66" s="340"/>
      <c r="W66" s="341"/>
      <c r="X66" s="344"/>
      <c r="Y66" s="345"/>
      <c r="Z66" s="339"/>
      <c r="AA66" s="340"/>
      <c r="AB66" s="340"/>
      <c r="AC66" s="340"/>
      <c r="AD66" s="366"/>
      <c r="AE66" s="365"/>
      <c r="AF66" s="365"/>
      <c r="AG66" s="365"/>
      <c r="AH66" s="342"/>
      <c r="AI66" s="343"/>
      <c r="AJ66" s="339"/>
      <c r="AK66" s="340"/>
      <c r="AL66" s="340"/>
      <c r="AM66" s="341"/>
      <c r="AN66" s="339"/>
      <c r="AO66" s="340"/>
      <c r="AP66" s="340"/>
      <c r="AQ66" s="341"/>
      <c r="AR66" s="401" t="s">
        <v>136</v>
      </c>
      <c r="AS66" s="370" t="s">
        <v>137</v>
      </c>
      <c r="AT66" s="371"/>
      <c r="AU66" s="371"/>
      <c r="AV66" s="371"/>
      <c r="AW66" s="371"/>
      <c r="AX66" s="371"/>
      <c r="AY66" s="372"/>
      <c r="AZ66" s="393" t="s">
        <v>69</v>
      </c>
      <c r="BA66" s="394"/>
      <c r="BB66" s="394"/>
      <c r="BC66" s="395"/>
      <c r="BD66" s="1"/>
    </row>
    <row r="67" spans="1:66" ht="17.25" customHeight="1">
      <c r="A67" s="247"/>
      <c r="B67" s="362"/>
      <c r="C67" s="385"/>
      <c r="D67" s="386"/>
      <c r="E67" s="386"/>
      <c r="F67" s="387"/>
      <c r="G67" s="342"/>
      <c r="H67" s="343"/>
      <c r="I67" s="339"/>
      <c r="J67" s="340"/>
      <c r="K67" s="340"/>
      <c r="L67" s="341"/>
      <c r="M67" s="339"/>
      <c r="N67" s="340"/>
      <c r="O67" s="340"/>
      <c r="P67" s="341"/>
      <c r="Q67" s="342"/>
      <c r="R67" s="343"/>
      <c r="S67" s="339"/>
      <c r="T67" s="340"/>
      <c r="U67" s="340"/>
      <c r="V67" s="340"/>
      <c r="W67" s="341"/>
      <c r="X67" s="344"/>
      <c r="Y67" s="345"/>
      <c r="Z67" s="339"/>
      <c r="AA67" s="340"/>
      <c r="AB67" s="340"/>
      <c r="AC67" s="340"/>
      <c r="AD67" s="366"/>
      <c r="AE67" s="365"/>
      <c r="AF67" s="365"/>
      <c r="AG67" s="365"/>
      <c r="AH67" s="342"/>
      <c r="AI67" s="343"/>
      <c r="AJ67" s="339"/>
      <c r="AK67" s="340"/>
      <c r="AL67" s="340"/>
      <c r="AM67" s="341"/>
      <c r="AN67" s="339"/>
      <c r="AO67" s="340"/>
      <c r="AP67" s="340"/>
      <c r="AQ67" s="341"/>
      <c r="AR67" s="402"/>
      <c r="AS67" s="385"/>
      <c r="AT67" s="386"/>
      <c r="AU67" s="386"/>
      <c r="AV67" s="386"/>
      <c r="AW67" s="386"/>
      <c r="AX67" s="386"/>
      <c r="AY67" s="387"/>
      <c r="AZ67" s="339"/>
      <c r="BA67" s="340"/>
      <c r="BB67" s="340"/>
      <c r="BC67" s="341"/>
      <c r="BD67" s="1"/>
    </row>
    <row r="68" spans="1:66" ht="17.25" customHeight="1">
      <c r="A68" s="247"/>
      <c r="B68" s="362"/>
      <c r="C68" s="385"/>
      <c r="D68" s="386"/>
      <c r="E68" s="386"/>
      <c r="F68" s="387"/>
      <c r="G68" s="342"/>
      <c r="H68" s="343"/>
      <c r="I68" s="339"/>
      <c r="J68" s="340"/>
      <c r="K68" s="340"/>
      <c r="L68" s="341"/>
      <c r="M68" s="339"/>
      <c r="N68" s="340"/>
      <c r="O68" s="340"/>
      <c r="P68" s="341"/>
      <c r="Q68" s="342"/>
      <c r="R68" s="343"/>
      <c r="S68" s="339"/>
      <c r="T68" s="340"/>
      <c r="U68" s="340"/>
      <c r="V68" s="340"/>
      <c r="W68" s="341"/>
      <c r="X68" s="344"/>
      <c r="Y68" s="345"/>
      <c r="Z68" s="339"/>
      <c r="AA68" s="340"/>
      <c r="AB68" s="340"/>
      <c r="AC68" s="340"/>
      <c r="AD68" s="366"/>
      <c r="AE68" s="365"/>
      <c r="AF68" s="365"/>
      <c r="AG68" s="365"/>
      <c r="AH68" s="342"/>
      <c r="AI68" s="343"/>
      <c r="AJ68" s="339"/>
      <c r="AK68" s="340"/>
      <c r="AL68" s="340"/>
      <c r="AM68" s="341"/>
      <c r="AN68" s="339"/>
      <c r="AO68" s="340"/>
      <c r="AP68" s="340"/>
      <c r="AQ68" s="341"/>
      <c r="AR68" s="402"/>
      <c r="AS68" s="385"/>
      <c r="AT68" s="386"/>
      <c r="AU68" s="386"/>
      <c r="AV68" s="386"/>
      <c r="AW68" s="386"/>
      <c r="AX68" s="386"/>
      <c r="AY68" s="387"/>
      <c r="AZ68" s="339"/>
      <c r="BA68" s="340"/>
      <c r="BB68" s="340"/>
      <c r="BC68" s="341"/>
      <c r="BD68" s="1"/>
    </row>
    <row r="69" spans="1:66" ht="17.25" customHeight="1">
      <c r="A69" s="247"/>
      <c r="B69" s="362"/>
      <c r="C69" s="385"/>
      <c r="D69" s="386"/>
      <c r="E69" s="386"/>
      <c r="F69" s="387"/>
      <c r="G69" s="342"/>
      <c r="H69" s="343"/>
      <c r="I69" s="339"/>
      <c r="J69" s="340"/>
      <c r="K69" s="340"/>
      <c r="L69" s="341"/>
      <c r="M69" s="339"/>
      <c r="N69" s="340"/>
      <c r="O69" s="340"/>
      <c r="P69" s="341"/>
      <c r="Q69" s="342"/>
      <c r="R69" s="343"/>
      <c r="S69" s="339"/>
      <c r="T69" s="340"/>
      <c r="U69" s="340"/>
      <c r="V69" s="340"/>
      <c r="W69" s="341"/>
      <c r="X69" s="344"/>
      <c r="Y69" s="345"/>
      <c r="Z69" s="339"/>
      <c r="AA69" s="340"/>
      <c r="AB69" s="340"/>
      <c r="AC69" s="340"/>
      <c r="AD69" s="366"/>
      <c r="AE69" s="73" t="s">
        <v>155</v>
      </c>
      <c r="AF69" s="73"/>
      <c r="AG69" s="73"/>
      <c r="AH69" s="396" t="str">
        <f>IF(SUM(AH66:AI68)=0,"",SUM(AH66:AI68))</f>
        <v/>
      </c>
      <c r="AI69" s="397"/>
      <c r="AJ69" s="398" t="str">
        <f>IF(SUM(AJ66:AM68)=0,"",SUM(AJ66:AM68))</f>
        <v/>
      </c>
      <c r="AK69" s="399"/>
      <c r="AL69" s="399"/>
      <c r="AM69" s="400"/>
      <c r="AN69" s="398" t="str">
        <f>IF(SUM(AN66:AQ68)=0,"",SUM(AN66:AQ68))</f>
        <v/>
      </c>
      <c r="AO69" s="399"/>
      <c r="AP69" s="399"/>
      <c r="AQ69" s="400"/>
      <c r="AR69" s="402"/>
      <c r="AS69" s="385"/>
      <c r="AT69" s="386"/>
      <c r="AU69" s="386"/>
      <c r="AV69" s="386"/>
      <c r="AW69" s="386"/>
      <c r="AX69" s="386"/>
      <c r="AY69" s="387"/>
      <c r="AZ69" s="339"/>
      <c r="BA69" s="340"/>
      <c r="BB69" s="340"/>
      <c r="BC69" s="341"/>
      <c r="BD69" s="1"/>
    </row>
    <row r="70" spans="1:66" ht="17.25" customHeight="1">
      <c r="A70" s="247"/>
      <c r="B70" s="363"/>
      <c r="C70" s="510" t="s">
        <v>155</v>
      </c>
      <c r="D70" s="511"/>
      <c r="E70" s="511"/>
      <c r="F70" s="512"/>
      <c r="G70" s="383" t="str">
        <f>IF(SUM(G61:H69)=0,"",SUM(G61:H69))</f>
        <v/>
      </c>
      <c r="H70" s="384"/>
      <c r="I70" s="380" t="str">
        <f>IF(SUM(I61:L69)=0,"",SUM(I61:L69))</f>
        <v/>
      </c>
      <c r="J70" s="381"/>
      <c r="K70" s="381"/>
      <c r="L70" s="382"/>
      <c r="M70" s="380" t="str">
        <f>IF(SUM(M61:P69)=0,"",SUM(M61:P69))</f>
        <v/>
      </c>
      <c r="N70" s="381"/>
      <c r="O70" s="381"/>
      <c r="P70" s="382"/>
      <c r="Q70" s="388"/>
      <c r="R70" s="389"/>
      <c r="S70" s="380" t="str">
        <f>IF(SUM(S61:W69)=0,"",SUM(S61:W69))</f>
        <v/>
      </c>
      <c r="T70" s="381"/>
      <c r="U70" s="381"/>
      <c r="V70" s="381"/>
      <c r="W70" s="382"/>
      <c r="X70" s="388"/>
      <c r="Y70" s="389"/>
      <c r="Z70" s="380" t="str">
        <f>IF(SUM(Z61:AC69)=0,"",SUM(Z61:AC69))</f>
        <v/>
      </c>
      <c r="AA70" s="381"/>
      <c r="AB70" s="381"/>
      <c r="AC70" s="381"/>
      <c r="AD70" s="367" t="s">
        <v>161</v>
      </c>
      <c r="AE70" s="368"/>
      <c r="AF70" s="368"/>
      <c r="AG70" s="369"/>
      <c r="AH70" s="383" t="str">
        <f>IF(SUM(G61:H69,AH61:AI63,AH66:AI68)=0,"",SUM(G61:H69,AH61:AI63,AH66:AI68))</f>
        <v/>
      </c>
      <c r="AI70" s="384"/>
      <c r="AJ70" s="380" t="str">
        <f>IF(SUM(I61:L69,AJ61:AM63,AJ66:AM68)=0,"",SUM(I61:L69,AJ61:AM63,AJ66:AM68))</f>
        <v/>
      </c>
      <c r="AK70" s="381"/>
      <c r="AL70" s="381"/>
      <c r="AM70" s="382"/>
      <c r="AN70" s="380" t="str">
        <f>IF(SUM(M61:P69,AN61:AQ63,AN66:AQ68)=0,"",SUM(M61:P69,AN61:AQ63,AN66:AQ68))</f>
        <v/>
      </c>
      <c r="AO70" s="381"/>
      <c r="AP70" s="381"/>
      <c r="AQ70" s="382"/>
      <c r="AR70" s="403"/>
      <c r="AS70" s="370" t="s">
        <v>135</v>
      </c>
      <c r="AT70" s="371"/>
      <c r="AU70" s="371"/>
      <c r="AV70" s="371"/>
      <c r="AW70" s="371"/>
      <c r="AX70" s="371"/>
      <c r="AY70" s="372"/>
      <c r="AZ70" s="380" t="str">
        <f>IF(SUM(AZ67:BC69)=0,"",SUM(AZ67:BC69))</f>
        <v/>
      </c>
      <c r="BA70" s="381"/>
      <c r="BB70" s="381"/>
      <c r="BC70" s="382"/>
      <c r="BD70" s="1"/>
    </row>
    <row r="71" spans="1:66" ht="13.5" customHeight="1">
      <c r="A71" s="1"/>
      <c r="B71" s="4" t="s">
        <v>50</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66" ht="19.5" customHeight="1">
      <c r="A72" s="1"/>
      <c r="B72" s="249" t="s">
        <v>58</v>
      </c>
      <c r="C72" s="249"/>
      <c r="D72" s="249"/>
      <c r="E72" s="249"/>
      <c r="F72" s="249"/>
      <c r="G72" s="249"/>
      <c r="H72" s="249" t="s">
        <v>51</v>
      </c>
      <c r="I72" s="249"/>
      <c r="J72" s="249" t="s">
        <v>153</v>
      </c>
      <c r="K72" s="249"/>
      <c r="L72" s="249"/>
      <c r="M72" s="249" t="s">
        <v>61</v>
      </c>
      <c r="N72" s="249"/>
      <c r="O72" s="249"/>
      <c r="P72" s="249"/>
      <c r="Q72" s="249" t="s">
        <v>54</v>
      </c>
      <c r="R72" s="249"/>
      <c r="S72" s="249"/>
      <c r="T72" s="249"/>
      <c r="U72" s="249" t="s">
        <v>52</v>
      </c>
      <c r="V72" s="249"/>
      <c r="W72" s="110"/>
      <c r="X72" s="249" t="s">
        <v>53</v>
      </c>
      <c r="Y72" s="110"/>
      <c r="Z72" s="265" t="s">
        <v>154</v>
      </c>
      <c r="AA72" s="265"/>
      <c r="AB72" s="265" t="s">
        <v>59</v>
      </c>
      <c r="AC72" s="265"/>
      <c r="AD72" s="249" t="s">
        <v>167</v>
      </c>
      <c r="AE72" s="249"/>
      <c r="AF72" s="249"/>
      <c r="AG72" s="249"/>
      <c r="AH72" s="249" t="s">
        <v>63</v>
      </c>
      <c r="AI72" s="249"/>
      <c r="AJ72" s="249"/>
      <c r="AK72" s="249"/>
      <c r="AL72" s="249" t="s">
        <v>65</v>
      </c>
      <c r="AM72" s="249"/>
      <c r="AN72" s="249"/>
      <c r="AO72" s="249"/>
      <c r="AP72" s="249" t="s">
        <v>60</v>
      </c>
      <c r="AQ72" s="249"/>
      <c r="AR72" s="249" t="s">
        <v>62</v>
      </c>
      <c r="AS72" s="249"/>
      <c r="AT72" s="249"/>
      <c r="AU72" s="249"/>
      <c r="AV72" s="249" t="s">
        <v>55</v>
      </c>
      <c r="AW72" s="249"/>
      <c r="AX72" s="249"/>
      <c r="AY72" s="249"/>
      <c r="AZ72" s="249" t="s">
        <v>56</v>
      </c>
      <c r="BA72" s="249"/>
      <c r="BB72" s="249"/>
      <c r="BC72" s="249"/>
      <c r="BD72" s="1"/>
      <c r="BE72" s="250" t="str">
        <f>IF(X10="","",CONCATENATE(S10,X10,"年12月31日"))</f>
        <v>令和6年12月31日</v>
      </c>
      <c r="BF72" s="250"/>
      <c r="BG72" s="250"/>
      <c r="BH72" s="250"/>
      <c r="BI72" s="250"/>
      <c r="BJ72" s="3" t="s">
        <v>64</v>
      </c>
    </row>
    <row r="73" spans="1:66" ht="19.5" customHeight="1">
      <c r="A73" s="1"/>
      <c r="B73" s="249"/>
      <c r="C73" s="249"/>
      <c r="D73" s="249"/>
      <c r="E73" s="249"/>
      <c r="F73" s="249"/>
      <c r="G73" s="249"/>
      <c r="H73" s="249"/>
      <c r="I73" s="249"/>
      <c r="J73" s="249"/>
      <c r="K73" s="249"/>
      <c r="L73" s="249"/>
      <c r="M73" s="249"/>
      <c r="N73" s="249"/>
      <c r="O73" s="249"/>
      <c r="P73" s="249"/>
      <c r="Q73" s="249"/>
      <c r="R73" s="249"/>
      <c r="S73" s="249"/>
      <c r="T73" s="249"/>
      <c r="U73" s="110"/>
      <c r="V73" s="110"/>
      <c r="W73" s="110"/>
      <c r="X73" s="110"/>
      <c r="Y73" s="110"/>
      <c r="Z73" s="265"/>
      <c r="AA73" s="265"/>
      <c r="AB73" s="265"/>
      <c r="AC73" s="265"/>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1"/>
      <c r="BE73" s="332"/>
      <c r="BF73" s="332"/>
      <c r="BG73" s="332"/>
      <c r="BH73" s="58" t="s">
        <v>45</v>
      </c>
      <c r="BI73" s="58" t="s">
        <v>40</v>
      </c>
      <c r="BJ73" s="250" t="s">
        <v>66</v>
      </c>
      <c r="BK73" s="250"/>
      <c r="BL73" s="250"/>
      <c r="BM73" s="250"/>
      <c r="BN73" s="250"/>
    </row>
    <row r="74" spans="1:66" ht="9.75" customHeight="1">
      <c r="A74" s="1"/>
      <c r="B74" s="235"/>
      <c r="C74" s="236"/>
      <c r="D74" s="236"/>
      <c r="E74" s="236"/>
      <c r="F74" s="236"/>
      <c r="G74" s="237"/>
      <c r="H74" s="74"/>
      <c r="I74" s="75"/>
      <c r="J74" s="74"/>
      <c r="K74" s="241"/>
      <c r="L74" s="75"/>
      <c r="M74" s="243"/>
      <c r="N74" s="243"/>
      <c r="O74" s="243"/>
      <c r="P74" s="243"/>
      <c r="Q74" s="244" t="str">
        <f>IF(U74="","",M74)</f>
        <v/>
      </c>
      <c r="R74" s="244"/>
      <c r="S74" s="244"/>
      <c r="T74" s="244"/>
      <c r="U74" s="245" t="str">
        <f>IF( AND(B74&lt;&gt;"",J74&lt;&gt;"",K74&lt;&gt;"",L74&lt;&gt;"",M74&lt;&gt;""),"定額","")</f>
        <v/>
      </c>
      <c r="V74" s="245"/>
      <c r="W74" s="245"/>
      <c r="X74" s="246"/>
      <c r="Y74" s="246"/>
      <c r="Z74" s="229" t="str">
        <f>IF(OR(U74="",X74="",AP74=""),"",ROUNDUP(1/X74,3))</f>
        <v/>
      </c>
      <c r="AA74" s="229"/>
      <c r="AB74" s="230" t="str">
        <f>IF(Z74="","",IF(BI74&gt;=12,12,BI74))</f>
        <v/>
      </c>
      <c r="AC74" s="230"/>
      <c r="AD74" s="244" t="str">
        <f>IF(Z74="","",IF(BJ74=1,"",IF(ROUNDDOWN(Q74*Z74*AB74/AB75,0)&gt;=BJ74,BJ74-1,ROUNDDOWN(Q74*Z74*AB74/AB75,0))))</f>
        <v/>
      </c>
      <c r="AE74" s="244"/>
      <c r="AF74" s="244"/>
      <c r="AG74" s="244"/>
      <c r="AH74" s="244"/>
      <c r="AI74" s="244"/>
      <c r="AJ74" s="244"/>
      <c r="AK74" s="244"/>
      <c r="AL74" s="513" t="str">
        <f>IF(AD74="","",AD74+AH74)</f>
        <v/>
      </c>
      <c r="AM74" s="513"/>
      <c r="AN74" s="513"/>
      <c r="AO74" s="513"/>
      <c r="AP74" s="246">
        <v>100</v>
      </c>
      <c r="AQ74" s="246"/>
      <c r="AR74" s="244" t="str">
        <f>IF(AD74="","",ROUNDDOWN(AL74*AP74/100,0))</f>
        <v/>
      </c>
      <c r="AS74" s="244"/>
      <c r="AT74" s="244"/>
      <c r="AU74" s="244"/>
      <c r="AV74" s="244" t="str">
        <f>IF(Z74="","",IF(Q74-ROUNDDOWN(Q74*Z74*BI74/12,0)&lt;=0,1,Q74-ROUNDDOWN(Q74*Z74*BI74/12,0)))</f>
        <v/>
      </c>
      <c r="AW74" s="244"/>
      <c r="AX74" s="244"/>
      <c r="AY74" s="244"/>
      <c r="AZ74" s="515"/>
      <c r="BA74" s="515"/>
      <c r="BB74" s="515"/>
      <c r="BC74" s="515"/>
      <c r="BD74" s="1"/>
      <c r="BE74" s="232" t="str">
        <f t="shared" ref="BE74" si="0">IF(U74="","",CONCATENATE(J74,K74,".",L74,".",1))</f>
        <v/>
      </c>
      <c r="BF74" s="232"/>
      <c r="BG74" s="232"/>
      <c r="BH74" s="233" t="str">
        <f>IF(U74="","",DATEDIF($BE74,$BE$72,"Y"))</f>
        <v/>
      </c>
      <c r="BI74" s="234" t="str">
        <f t="shared" ref="BI74" si="1">IF(U74="","",DATEDIF($BE74,$BE$72,"ｍ")+1)</f>
        <v/>
      </c>
      <c r="BJ74" s="331" t="str">
        <f>IF(OR(U74="",X74="",AP74=""),"",IF(Q74-Q74*Z74*(BI74-12)/12&gt;Q74,Q74,IF(Q74-Q74*Z74*(BI74-12)/12&lt;=0,1,Q74-ROUNDDOWN(Q74*Z74*(BI74-12)/12,0))))</f>
        <v/>
      </c>
      <c r="BK74" s="331"/>
      <c r="BL74" s="331"/>
      <c r="BM74" s="331"/>
      <c r="BN74" s="331"/>
    </row>
    <row r="75" spans="1:66" ht="9.75" customHeight="1">
      <c r="A75" s="1"/>
      <c r="B75" s="238"/>
      <c r="C75" s="239"/>
      <c r="D75" s="239"/>
      <c r="E75" s="239"/>
      <c r="F75" s="239"/>
      <c r="G75" s="240"/>
      <c r="H75" s="76"/>
      <c r="I75" s="77"/>
      <c r="J75" s="76"/>
      <c r="K75" s="242"/>
      <c r="L75" s="77"/>
      <c r="M75" s="243"/>
      <c r="N75" s="243"/>
      <c r="O75" s="243"/>
      <c r="P75" s="243"/>
      <c r="Q75" s="244"/>
      <c r="R75" s="244"/>
      <c r="S75" s="244"/>
      <c r="T75" s="244"/>
      <c r="U75" s="245"/>
      <c r="V75" s="245"/>
      <c r="W75" s="245"/>
      <c r="X75" s="246"/>
      <c r="Y75" s="246"/>
      <c r="Z75" s="229"/>
      <c r="AA75" s="229"/>
      <c r="AB75" s="231">
        <v>12</v>
      </c>
      <c r="AC75" s="231"/>
      <c r="AD75" s="244"/>
      <c r="AE75" s="244"/>
      <c r="AF75" s="244"/>
      <c r="AG75" s="244"/>
      <c r="AH75" s="244"/>
      <c r="AI75" s="244"/>
      <c r="AJ75" s="244"/>
      <c r="AK75" s="244"/>
      <c r="AL75" s="513"/>
      <c r="AM75" s="513"/>
      <c r="AN75" s="513"/>
      <c r="AO75" s="513"/>
      <c r="AP75" s="246"/>
      <c r="AQ75" s="246"/>
      <c r="AR75" s="244"/>
      <c r="AS75" s="244"/>
      <c r="AT75" s="244"/>
      <c r="AU75" s="244"/>
      <c r="AV75" s="244"/>
      <c r="AW75" s="244"/>
      <c r="AX75" s="244"/>
      <c r="AY75" s="244"/>
      <c r="AZ75" s="515"/>
      <c r="BA75" s="515"/>
      <c r="BB75" s="515"/>
      <c r="BC75" s="515"/>
      <c r="BD75" s="1"/>
      <c r="BE75" s="232"/>
      <c r="BF75" s="232"/>
      <c r="BG75" s="232"/>
      <c r="BH75" s="233"/>
      <c r="BI75" s="234"/>
      <c r="BJ75" s="331"/>
      <c r="BK75" s="331"/>
      <c r="BL75" s="331"/>
      <c r="BM75" s="331"/>
      <c r="BN75" s="331"/>
    </row>
    <row r="76" spans="1:66" ht="9.75" customHeight="1">
      <c r="A76" s="1"/>
      <c r="B76" s="235"/>
      <c r="C76" s="236"/>
      <c r="D76" s="236"/>
      <c r="E76" s="236"/>
      <c r="F76" s="236"/>
      <c r="G76" s="237"/>
      <c r="H76" s="74"/>
      <c r="I76" s="75"/>
      <c r="J76" s="74"/>
      <c r="K76" s="241"/>
      <c r="L76" s="75"/>
      <c r="M76" s="243"/>
      <c r="N76" s="243"/>
      <c r="O76" s="243"/>
      <c r="P76" s="243"/>
      <c r="Q76" s="244" t="str">
        <f t="shared" ref="Q76" si="2">IF(U76="","",M76)</f>
        <v/>
      </c>
      <c r="R76" s="244"/>
      <c r="S76" s="244"/>
      <c r="T76" s="244"/>
      <c r="U76" s="245" t="str">
        <f t="shared" ref="U76" si="3">IF( AND(B76&lt;&gt;"",J76&lt;&gt;"",K76&lt;&gt;"",L76&lt;&gt;"",M76&lt;&gt;""),"定額","")</f>
        <v/>
      </c>
      <c r="V76" s="245"/>
      <c r="W76" s="245"/>
      <c r="X76" s="246"/>
      <c r="Y76" s="246"/>
      <c r="Z76" s="229" t="str">
        <f t="shared" ref="Z76" si="4">IF(OR(U76="",X76="",AP76=""),"",ROUNDUP(1/X76,3))</f>
        <v/>
      </c>
      <c r="AA76" s="229"/>
      <c r="AB76" s="230" t="str">
        <f>IF(Z76="","",IF(BI76&gt;=12,12,BI76))</f>
        <v/>
      </c>
      <c r="AC76" s="230"/>
      <c r="AD76" s="244" t="str">
        <f t="shared" ref="AD76" si="5">IF(Z76="","",IF(BJ76=1,"",IF(ROUNDDOWN(Q76*Z76*AB76/AB77,0)&gt;=BJ76,BJ76-1,ROUNDDOWN(Q76*Z76*AB76/AB77,0))))</f>
        <v/>
      </c>
      <c r="AE76" s="244"/>
      <c r="AF76" s="244"/>
      <c r="AG76" s="244"/>
      <c r="AH76" s="244"/>
      <c r="AI76" s="244"/>
      <c r="AJ76" s="244"/>
      <c r="AK76" s="244"/>
      <c r="AL76" s="513" t="str">
        <f>IF(AD76="","",AD76+AH76)</f>
        <v/>
      </c>
      <c r="AM76" s="513"/>
      <c r="AN76" s="513"/>
      <c r="AO76" s="513"/>
      <c r="AP76" s="246">
        <v>100</v>
      </c>
      <c r="AQ76" s="246"/>
      <c r="AR76" s="244" t="str">
        <f>IF(AD76="","",ROUNDDOWN(AL76*AP76/100,0))</f>
        <v/>
      </c>
      <c r="AS76" s="244"/>
      <c r="AT76" s="244"/>
      <c r="AU76" s="244"/>
      <c r="AV76" s="244" t="str">
        <f t="shared" ref="AV76" si="6">IF(Z76="","",IF(Q76-ROUNDDOWN(Q76*Z76*BI76/12,0)&lt;=0,1,Q76-ROUNDDOWN(Q76*Z76*BI76/12,0)))</f>
        <v/>
      </c>
      <c r="AW76" s="244"/>
      <c r="AX76" s="244"/>
      <c r="AY76" s="244"/>
      <c r="AZ76" s="515"/>
      <c r="BA76" s="515"/>
      <c r="BB76" s="515"/>
      <c r="BC76" s="515"/>
      <c r="BD76" s="1"/>
      <c r="BE76" s="232" t="str">
        <f t="shared" ref="BE76" si="7">IF(U76="","",CONCATENATE(J76,K76,".",L76,".",1))</f>
        <v/>
      </c>
      <c r="BF76" s="232"/>
      <c r="BG76" s="232"/>
      <c r="BH76" s="233" t="str">
        <f t="shared" ref="BH76" si="8">IF(U76="","",DATEDIF($BE76,$BE$72,"Y"))</f>
        <v/>
      </c>
      <c r="BI76" s="234" t="str">
        <f t="shared" ref="BI76" si="9">IF(U76="","",DATEDIF($BE76,$BE$72,"ｍ")+1)</f>
        <v/>
      </c>
      <c r="BJ76" s="331" t="str">
        <f>IF(OR(U76="",X76="",AP76=""),"",IF(Q76-Q76*Z76*(BI76-12)/12&gt;Q76,Q76,IF(Q76-Q76*Z76*(BI76-12)/12&lt;=0,1,Q76-ROUNDDOWN(Q76*Z76*(BI76-12)/12,0))))</f>
        <v/>
      </c>
      <c r="BK76" s="331"/>
      <c r="BL76" s="331"/>
      <c r="BM76" s="331"/>
      <c r="BN76" s="331"/>
    </row>
    <row r="77" spans="1:66" ht="9.75" customHeight="1">
      <c r="A77" s="1"/>
      <c r="B77" s="238"/>
      <c r="C77" s="239"/>
      <c r="D77" s="239"/>
      <c r="E77" s="239"/>
      <c r="F77" s="239"/>
      <c r="G77" s="240"/>
      <c r="H77" s="76"/>
      <c r="I77" s="77"/>
      <c r="J77" s="76"/>
      <c r="K77" s="242"/>
      <c r="L77" s="77"/>
      <c r="M77" s="243"/>
      <c r="N77" s="243"/>
      <c r="O77" s="243"/>
      <c r="P77" s="243"/>
      <c r="Q77" s="244"/>
      <c r="R77" s="244"/>
      <c r="S77" s="244"/>
      <c r="T77" s="244"/>
      <c r="U77" s="245"/>
      <c r="V77" s="245"/>
      <c r="W77" s="245"/>
      <c r="X77" s="246"/>
      <c r="Y77" s="246"/>
      <c r="Z77" s="229"/>
      <c r="AA77" s="229"/>
      <c r="AB77" s="231">
        <v>12</v>
      </c>
      <c r="AC77" s="231"/>
      <c r="AD77" s="244"/>
      <c r="AE77" s="244"/>
      <c r="AF77" s="244"/>
      <c r="AG77" s="244"/>
      <c r="AH77" s="244"/>
      <c r="AI77" s="244"/>
      <c r="AJ77" s="244"/>
      <c r="AK77" s="244"/>
      <c r="AL77" s="513"/>
      <c r="AM77" s="513"/>
      <c r="AN77" s="513"/>
      <c r="AO77" s="513"/>
      <c r="AP77" s="246"/>
      <c r="AQ77" s="246"/>
      <c r="AR77" s="244"/>
      <c r="AS77" s="244"/>
      <c r="AT77" s="244"/>
      <c r="AU77" s="244"/>
      <c r="AV77" s="244"/>
      <c r="AW77" s="244"/>
      <c r="AX77" s="244"/>
      <c r="AY77" s="244"/>
      <c r="AZ77" s="515"/>
      <c r="BA77" s="515"/>
      <c r="BB77" s="515"/>
      <c r="BC77" s="515"/>
      <c r="BD77" s="1"/>
      <c r="BE77" s="232"/>
      <c r="BF77" s="232"/>
      <c r="BG77" s="232"/>
      <c r="BH77" s="233"/>
      <c r="BI77" s="234"/>
      <c r="BJ77" s="331"/>
      <c r="BK77" s="331"/>
      <c r="BL77" s="331"/>
      <c r="BM77" s="331"/>
      <c r="BN77" s="331"/>
    </row>
    <row r="78" spans="1:66" ht="9.75" customHeight="1">
      <c r="A78" s="1"/>
      <c r="B78" s="235"/>
      <c r="C78" s="236"/>
      <c r="D78" s="236"/>
      <c r="E78" s="236"/>
      <c r="F78" s="236"/>
      <c r="G78" s="237"/>
      <c r="H78" s="74"/>
      <c r="I78" s="75"/>
      <c r="J78" s="74"/>
      <c r="K78" s="241"/>
      <c r="L78" s="75"/>
      <c r="M78" s="243"/>
      <c r="N78" s="243"/>
      <c r="O78" s="243"/>
      <c r="P78" s="243"/>
      <c r="Q78" s="244" t="str">
        <f t="shared" ref="Q78" si="10">IF(U78="","",M78)</f>
        <v/>
      </c>
      <c r="R78" s="244"/>
      <c r="S78" s="244"/>
      <c r="T78" s="244"/>
      <c r="U78" s="245" t="str">
        <f t="shared" ref="U78" si="11">IF( AND(B78&lt;&gt;"",J78&lt;&gt;"",K78&lt;&gt;"",L78&lt;&gt;"",M78&lt;&gt;""),"定額","")</f>
        <v/>
      </c>
      <c r="V78" s="245"/>
      <c r="W78" s="245"/>
      <c r="X78" s="246"/>
      <c r="Y78" s="246"/>
      <c r="Z78" s="229" t="str">
        <f t="shared" ref="Z78" si="12">IF(OR(U78="",X78="",AP78=""),"",ROUNDUP(1/X78,3))</f>
        <v/>
      </c>
      <c r="AA78" s="229"/>
      <c r="AB78" s="230" t="str">
        <f>IF(Z78="","",IF(BI78&gt;=12,12,BI78))</f>
        <v/>
      </c>
      <c r="AC78" s="230"/>
      <c r="AD78" s="244" t="str">
        <f t="shared" ref="AD78" si="13">IF(Z78="","",IF(BJ78=1,"",IF(ROUNDDOWN(Q78*Z78*AB78/AB79,0)&gt;=BJ78,BJ78-1,ROUNDDOWN(Q78*Z78*AB78/AB79,0))))</f>
        <v/>
      </c>
      <c r="AE78" s="244"/>
      <c r="AF78" s="244"/>
      <c r="AG78" s="244"/>
      <c r="AH78" s="244"/>
      <c r="AI78" s="244"/>
      <c r="AJ78" s="244"/>
      <c r="AK78" s="244"/>
      <c r="AL78" s="513" t="str">
        <f>IF(AD78="","",AD78+AH78)</f>
        <v/>
      </c>
      <c r="AM78" s="513"/>
      <c r="AN78" s="513"/>
      <c r="AO78" s="513"/>
      <c r="AP78" s="246">
        <v>100</v>
      </c>
      <c r="AQ78" s="246"/>
      <c r="AR78" s="244" t="str">
        <f>IF(AD78="","",ROUNDDOWN(AL78*AP78/100,0))</f>
        <v/>
      </c>
      <c r="AS78" s="244"/>
      <c r="AT78" s="244"/>
      <c r="AU78" s="244"/>
      <c r="AV78" s="244" t="str">
        <f t="shared" ref="AV78" si="14">IF(Z78="","",IF(Q78-ROUNDDOWN(Q78*Z78*BI78/12,0)&lt;=0,1,Q78-ROUNDDOWN(Q78*Z78*BI78/12,0)))</f>
        <v/>
      </c>
      <c r="AW78" s="244"/>
      <c r="AX78" s="244"/>
      <c r="AY78" s="244"/>
      <c r="AZ78" s="515"/>
      <c r="BA78" s="515"/>
      <c r="BB78" s="515"/>
      <c r="BC78" s="515"/>
      <c r="BD78" s="1"/>
      <c r="BE78" s="232" t="str">
        <f t="shared" ref="BE78" si="15">IF(U78="","",CONCATENATE(J78,K78,".",L78,".",1))</f>
        <v/>
      </c>
      <c r="BF78" s="232"/>
      <c r="BG78" s="232"/>
      <c r="BH78" s="233" t="str">
        <f t="shared" ref="BH78" si="16">IF(U78="","",DATEDIF($BE78,$BE$72,"Y"))</f>
        <v/>
      </c>
      <c r="BI78" s="234" t="str">
        <f t="shared" ref="BI78" si="17">IF(U78="","",DATEDIF($BE78,$BE$72,"ｍ")+1)</f>
        <v/>
      </c>
      <c r="BJ78" s="331" t="str">
        <f>IF(OR(U78="",X78="",AP78=""),"",IF(Q78-Q78*Z78*(BI78-12)/12&gt;Q78,Q78,IF(Q78-Q78*Z78*(BI78-12)/12&lt;=0,1,Q78-ROUNDDOWN(Q78*Z78*(BI78-12)/12,0))))</f>
        <v/>
      </c>
      <c r="BK78" s="331"/>
      <c r="BL78" s="331"/>
      <c r="BM78" s="331"/>
      <c r="BN78" s="331"/>
    </row>
    <row r="79" spans="1:66" ht="9.75" customHeight="1">
      <c r="A79" s="1"/>
      <c r="B79" s="238"/>
      <c r="C79" s="239"/>
      <c r="D79" s="239"/>
      <c r="E79" s="239"/>
      <c r="F79" s="239"/>
      <c r="G79" s="240"/>
      <c r="H79" s="76"/>
      <c r="I79" s="77"/>
      <c r="J79" s="76"/>
      <c r="K79" s="242"/>
      <c r="L79" s="77"/>
      <c r="M79" s="243"/>
      <c r="N79" s="243"/>
      <c r="O79" s="243"/>
      <c r="P79" s="243"/>
      <c r="Q79" s="244"/>
      <c r="R79" s="244"/>
      <c r="S79" s="244"/>
      <c r="T79" s="244"/>
      <c r="U79" s="245"/>
      <c r="V79" s="245"/>
      <c r="W79" s="245"/>
      <c r="X79" s="246"/>
      <c r="Y79" s="246"/>
      <c r="Z79" s="229"/>
      <c r="AA79" s="229"/>
      <c r="AB79" s="231">
        <v>12</v>
      </c>
      <c r="AC79" s="231"/>
      <c r="AD79" s="244"/>
      <c r="AE79" s="244"/>
      <c r="AF79" s="244"/>
      <c r="AG79" s="244"/>
      <c r="AH79" s="244"/>
      <c r="AI79" s="244"/>
      <c r="AJ79" s="244"/>
      <c r="AK79" s="244"/>
      <c r="AL79" s="513"/>
      <c r="AM79" s="513"/>
      <c r="AN79" s="513"/>
      <c r="AO79" s="513"/>
      <c r="AP79" s="246"/>
      <c r="AQ79" s="246"/>
      <c r="AR79" s="244"/>
      <c r="AS79" s="244"/>
      <c r="AT79" s="244"/>
      <c r="AU79" s="244"/>
      <c r="AV79" s="244"/>
      <c r="AW79" s="244"/>
      <c r="AX79" s="244"/>
      <c r="AY79" s="244"/>
      <c r="AZ79" s="515"/>
      <c r="BA79" s="515"/>
      <c r="BB79" s="515"/>
      <c r="BC79" s="515"/>
      <c r="BD79" s="1"/>
      <c r="BE79" s="232"/>
      <c r="BF79" s="232"/>
      <c r="BG79" s="232"/>
      <c r="BH79" s="233"/>
      <c r="BI79" s="234"/>
      <c r="BJ79" s="331"/>
      <c r="BK79" s="331"/>
      <c r="BL79" s="331"/>
      <c r="BM79" s="331"/>
      <c r="BN79" s="331"/>
    </row>
    <row r="80" spans="1:66" ht="9.75" customHeight="1">
      <c r="A80" s="1"/>
      <c r="B80" s="235"/>
      <c r="C80" s="236"/>
      <c r="D80" s="236"/>
      <c r="E80" s="236"/>
      <c r="F80" s="236"/>
      <c r="G80" s="237"/>
      <c r="H80" s="74"/>
      <c r="I80" s="75"/>
      <c r="J80" s="74"/>
      <c r="K80" s="241"/>
      <c r="L80" s="75"/>
      <c r="M80" s="243"/>
      <c r="N80" s="243"/>
      <c r="O80" s="243"/>
      <c r="P80" s="243"/>
      <c r="Q80" s="244" t="str">
        <f t="shared" ref="Q80" si="18">IF(U80="","",M80)</f>
        <v/>
      </c>
      <c r="R80" s="244"/>
      <c r="S80" s="244"/>
      <c r="T80" s="244"/>
      <c r="U80" s="245" t="str">
        <f t="shared" ref="U80" si="19">IF( AND(B80&lt;&gt;"",J80&lt;&gt;"",K80&lt;&gt;"",L80&lt;&gt;"",M80&lt;&gt;""),"定額","")</f>
        <v/>
      </c>
      <c r="V80" s="245"/>
      <c r="W80" s="245"/>
      <c r="X80" s="246"/>
      <c r="Y80" s="246"/>
      <c r="Z80" s="229" t="str">
        <f t="shared" ref="Z80" si="20">IF(OR(U80="",X80="",AP80=""),"",ROUNDUP(1/X80,3))</f>
        <v/>
      </c>
      <c r="AA80" s="229"/>
      <c r="AB80" s="230" t="str">
        <f>IF(Z80="","",IF(BI80&gt;=12,12,BI80))</f>
        <v/>
      </c>
      <c r="AC80" s="230"/>
      <c r="AD80" s="244" t="str">
        <f t="shared" ref="AD80" si="21">IF(Z80="","",IF(BJ80=1,"",IF(ROUNDDOWN(Q80*Z80*AB80/AB81,0)&gt;=BJ80,BJ80-1,ROUNDDOWN(Q80*Z80*AB80/AB81,0))))</f>
        <v/>
      </c>
      <c r="AE80" s="244"/>
      <c r="AF80" s="244"/>
      <c r="AG80" s="244"/>
      <c r="AH80" s="244"/>
      <c r="AI80" s="244"/>
      <c r="AJ80" s="244"/>
      <c r="AK80" s="244"/>
      <c r="AL80" s="513" t="str">
        <f>IF(AD80="","",AD80+AH80)</f>
        <v/>
      </c>
      <c r="AM80" s="513"/>
      <c r="AN80" s="513"/>
      <c r="AO80" s="513"/>
      <c r="AP80" s="246">
        <v>100</v>
      </c>
      <c r="AQ80" s="246"/>
      <c r="AR80" s="244" t="str">
        <f>IF(AD80="","",ROUNDDOWN(AL80*AP80/100,0))</f>
        <v/>
      </c>
      <c r="AS80" s="244"/>
      <c r="AT80" s="244"/>
      <c r="AU80" s="244"/>
      <c r="AV80" s="244" t="str">
        <f t="shared" ref="AV80" si="22">IF(Z80="","",IF(Q80-ROUNDDOWN(Q80*Z80*BI80/12,0)&lt;=0,1,Q80-ROUNDDOWN(Q80*Z80*BI80/12,0)))</f>
        <v/>
      </c>
      <c r="AW80" s="244"/>
      <c r="AX80" s="244"/>
      <c r="AY80" s="244"/>
      <c r="AZ80" s="515"/>
      <c r="BA80" s="515"/>
      <c r="BB80" s="515"/>
      <c r="BC80" s="515"/>
      <c r="BD80" s="1"/>
      <c r="BE80" s="232" t="str">
        <f t="shared" ref="BE80" si="23">IF(U80="","",CONCATENATE(J80,K80,".",L80,".",1))</f>
        <v/>
      </c>
      <c r="BF80" s="232"/>
      <c r="BG80" s="232"/>
      <c r="BH80" s="233" t="str">
        <f t="shared" ref="BH80" si="24">IF(U80="","",DATEDIF($BE80,$BE$72,"Y"))</f>
        <v/>
      </c>
      <c r="BI80" s="234" t="str">
        <f t="shared" ref="BI80" si="25">IF(U80="","",DATEDIF($BE80,$BE$72,"ｍ")+1)</f>
        <v/>
      </c>
      <c r="BJ80" s="331" t="str">
        <f>IF(OR(U80="",X80="",AP80=""),"",IF(Q80-Q80*Z80*(BI80-12)/12&gt;Q80,Q80,IF(Q80-Q80*Z80*(BI80-12)/12&lt;=0,1,Q80-ROUNDDOWN(Q80*Z80*(BI80-12)/12,0))))</f>
        <v/>
      </c>
      <c r="BK80" s="331"/>
      <c r="BL80" s="331"/>
      <c r="BM80" s="331"/>
      <c r="BN80" s="331"/>
    </row>
    <row r="81" spans="1:66" ht="9.75" customHeight="1">
      <c r="A81" s="1"/>
      <c r="B81" s="238"/>
      <c r="C81" s="239"/>
      <c r="D81" s="239"/>
      <c r="E81" s="239"/>
      <c r="F81" s="239"/>
      <c r="G81" s="240"/>
      <c r="H81" s="76"/>
      <c r="I81" s="77"/>
      <c r="J81" s="76"/>
      <c r="K81" s="242"/>
      <c r="L81" s="77"/>
      <c r="M81" s="243"/>
      <c r="N81" s="243"/>
      <c r="O81" s="243"/>
      <c r="P81" s="243"/>
      <c r="Q81" s="244"/>
      <c r="R81" s="244"/>
      <c r="S81" s="244"/>
      <c r="T81" s="244"/>
      <c r="U81" s="245"/>
      <c r="V81" s="245"/>
      <c r="W81" s="245"/>
      <c r="X81" s="246"/>
      <c r="Y81" s="246"/>
      <c r="Z81" s="229"/>
      <c r="AA81" s="229"/>
      <c r="AB81" s="231">
        <v>12</v>
      </c>
      <c r="AC81" s="231"/>
      <c r="AD81" s="244"/>
      <c r="AE81" s="244"/>
      <c r="AF81" s="244"/>
      <c r="AG81" s="244"/>
      <c r="AH81" s="244"/>
      <c r="AI81" s="244"/>
      <c r="AJ81" s="244"/>
      <c r="AK81" s="244"/>
      <c r="AL81" s="513"/>
      <c r="AM81" s="513"/>
      <c r="AN81" s="513"/>
      <c r="AO81" s="513"/>
      <c r="AP81" s="246"/>
      <c r="AQ81" s="246"/>
      <c r="AR81" s="244"/>
      <c r="AS81" s="244"/>
      <c r="AT81" s="244"/>
      <c r="AU81" s="244"/>
      <c r="AV81" s="244"/>
      <c r="AW81" s="244"/>
      <c r="AX81" s="244"/>
      <c r="AY81" s="244"/>
      <c r="AZ81" s="515"/>
      <c r="BA81" s="515"/>
      <c r="BB81" s="515"/>
      <c r="BC81" s="515"/>
      <c r="BD81" s="1"/>
      <c r="BE81" s="232"/>
      <c r="BF81" s="232"/>
      <c r="BG81" s="232"/>
      <c r="BH81" s="233"/>
      <c r="BI81" s="234"/>
      <c r="BJ81" s="331"/>
      <c r="BK81" s="331"/>
      <c r="BL81" s="331"/>
      <c r="BM81" s="331"/>
      <c r="BN81" s="331"/>
    </row>
    <row r="82" spans="1:66" ht="9.75" customHeight="1">
      <c r="A82" s="1"/>
      <c r="B82" s="235"/>
      <c r="C82" s="236"/>
      <c r="D82" s="236"/>
      <c r="E82" s="236"/>
      <c r="F82" s="236"/>
      <c r="G82" s="237"/>
      <c r="H82" s="74"/>
      <c r="I82" s="75"/>
      <c r="J82" s="74"/>
      <c r="K82" s="241"/>
      <c r="L82" s="75"/>
      <c r="M82" s="243"/>
      <c r="N82" s="243"/>
      <c r="O82" s="243"/>
      <c r="P82" s="243"/>
      <c r="Q82" s="244" t="str">
        <f t="shared" ref="Q82" si="26">IF(U82="","",M82)</f>
        <v/>
      </c>
      <c r="R82" s="244"/>
      <c r="S82" s="244"/>
      <c r="T82" s="244"/>
      <c r="U82" s="245" t="str">
        <f t="shared" ref="U82" si="27">IF( AND(B82&lt;&gt;"",J82&lt;&gt;"",K82&lt;&gt;"",L82&lt;&gt;"",M82&lt;&gt;""),"定額","")</f>
        <v/>
      </c>
      <c r="V82" s="245"/>
      <c r="W82" s="245"/>
      <c r="X82" s="246"/>
      <c r="Y82" s="246"/>
      <c r="Z82" s="229" t="str">
        <f t="shared" ref="Z82" si="28">IF(OR(U82="",X82="",AP82=""),"",ROUNDUP(1/X82,3))</f>
        <v/>
      </c>
      <c r="AA82" s="229"/>
      <c r="AB82" s="230" t="str">
        <f>IF(Z82="","",IF(BI82&gt;=12,12,BI82))</f>
        <v/>
      </c>
      <c r="AC82" s="230"/>
      <c r="AD82" s="244" t="str">
        <f t="shared" ref="AD82" si="29">IF(Z82="","",IF(BJ82=1,"",IF(ROUNDDOWN(Q82*Z82*AB82/AB83,0)&gt;=BJ82,BJ82-1,ROUNDDOWN(Q82*Z82*AB82/AB83,0))))</f>
        <v/>
      </c>
      <c r="AE82" s="244"/>
      <c r="AF82" s="244"/>
      <c r="AG82" s="244"/>
      <c r="AH82" s="244"/>
      <c r="AI82" s="244"/>
      <c r="AJ82" s="244"/>
      <c r="AK82" s="244"/>
      <c r="AL82" s="513" t="str">
        <f>IF(AD82="","",AD82+AH82)</f>
        <v/>
      </c>
      <c r="AM82" s="513"/>
      <c r="AN82" s="513"/>
      <c r="AO82" s="513"/>
      <c r="AP82" s="246">
        <v>100</v>
      </c>
      <c r="AQ82" s="246"/>
      <c r="AR82" s="244" t="str">
        <f>IF(AD82="","",ROUNDDOWN(AL82*AP82/100,0))</f>
        <v/>
      </c>
      <c r="AS82" s="244"/>
      <c r="AT82" s="244"/>
      <c r="AU82" s="244"/>
      <c r="AV82" s="244" t="str">
        <f>IF(Z82="","",IF(Q82-ROUNDDOWN(Q82*Z82*BI82/12,0)&lt;=0,1,Q82-ROUNDDOWN(Q82*Z82*BI82/12,0)))</f>
        <v/>
      </c>
      <c r="AW82" s="244"/>
      <c r="AX82" s="244"/>
      <c r="AY82" s="244"/>
      <c r="AZ82" s="515"/>
      <c r="BA82" s="515"/>
      <c r="BB82" s="515"/>
      <c r="BC82" s="515"/>
      <c r="BD82" s="1"/>
      <c r="BE82" s="232" t="str">
        <f t="shared" ref="BE82" si="30">IF(U82="","",CONCATENATE(J82,K82,".",L82,".",1))</f>
        <v/>
      </c>
      <c r="BF82" s="232"/>
      <c r="BG82" s="232"/>
      <c r="BH82" s="233" t="str">
        <f t="shared" ref="BH82" si="31">IF(U82="","",DATEDIF($BE82,$BE$72,"Y"))</f>
        <v/>
      </c>
      <c r="BI82" s="234" t="str">
        <f t="shared" ref="BI82" si="32">IF(U82="","",DATEDIF($BE82,$BE$72,"ｍ")+1)</f>
        <v/>
      </c>
      <c r="BJ82" s="331" t="str">
        <f>IF(OR(U82="",X82="",AP82=""),"",IF(Q82-Q82*Z82*(BI82-12)/12&gt;Q82,Q82,IF(Q82-Q82*Z82*(BI82-12)/12&lt;=0,1,Q82-ROUNDDOWN(Q82*Z82*(BI82-12)/12,0))))</f>
        <v/>
      </c>
      <c r="BK82" s="331"/>
      <c r="BL82" s="331"/>
      <c r="BM82" s="331"/>
      <c r="BN82" s="331"/>
    </row>
    <row r="83" spans="1:66" ht="9.75" customHeight="1">
      <c r="A83" s="1"/>
      <c r="B83" s="238"/>
      <c r="C83" s="239"/>
      <c r="D83" s="239"/>
      <c r="E83" s="239"/>
      <c r="F83" s="239"/>
      <c r="G83" s="240"/>
      <c r="H83" s="76"/>
      <c r="I83" s="77"/>
      <c r="J83" s="76"/>
      <c r="K83" s="242"/>
      <c r="L83" s="77"/>
      <c r="M83" s="243"/>
      <c r="N83" s="243"/>
      <c r="O83" s="243"/>
      <c r="P83" s="243"/>
      <c r="Q83" s="244"/>
      <c r="R83" s="244"/>
      <c r="S83" s="244"/>
      <c r="T83" s="244"/>
      <c r="U83" s="245"/>
      <c r="V83" s="245"/>
      <c r="W83" s="245"/>
      <c r="X83" s="246"/>
      <c r="Y83" s="246"/>
      <c r="Z83" s="229"/>
      <c r="AA83" s="229"/>
      <c r="AB83" s="231">
        <v>12</v>
      </c>
      <c r="AC83" s="231"/>
      <c r="AD83" s="244"/>
      <c r="AE83" s="244"/>
      <c r="AF83" s="244"/>
      <c r="AG83" s="244"/>
      <c r="AH83" s="244"/>
      <c r="AI83" s="244"/>
      <c r="AJ83" s="244"/>
      <c r="AK83" s="244"/>
      <c r="AL83" s="513"/>
      <c r="AM83" s="513"/>
      <c r="AN83" s="513"/>
      <c r="AO83" s="513"/>
      <c r="AP83" s="246"/>
      <c r="AQ83" s="246"/>
      <c r="AR83" s="244"/>
      <c r="AS83" s="244"/>
      <c r="AT83" s="244"/>
      <c r="AU83" s="244"/>
      <c r="AV83" s="244"/>
      <c r="AW83" s="244"/>
      <c r="AX83" s="244"/>
      <c r="AY83" s="244"/>
      <c r="AZ83" s="515"/>
      <c r="BA83" s="515"/>
      <c r="BB83" s="515"/>
      <c r="BC83" s="515"/>
      <c r="BD83" s="1"/>
      <c r="BE83" s="232"/>
      <c r="BF83" s="232"/>
      <c r="BG83" s="232"/>
      <c r="BH83" s="233"/>
      <c r="BI83" s="234"/>
      <c r="BJ83" s="331"/>
      <c r="BK83" s="331"/>
      <c r="BL83" s="331"/>
      <c r="BM83" s="331"/>
      <c r="BN83" s="331"/>
    </row>
    <row r="84" spans="1:66" ht="19.5" customHeight="1">
      <c r="A84" s="1"/>
      <c r="B84" s="73" t="s">
        <v>34</v>
      </c>
      <c r="C84" s="73"/>
      <c r="D84" s="73"/>
      <c r="E84" s="73"/>
      <c r="F84" s="73"/>
      <c r="G84" s="73"/>
      <c r="H84" s="248"/>
      <c r="I84" s="248"/>
      <c r="J84" s="254"/>
      <c r="K84" s="255"/>
      <c r="L84" s="256"/>
      <c r="M84" s="251"/>
      <c r="N84" s="251"/>
      <c r="O84" s="251"/>
      <c r="P84" s="251"/>
      <c r="Q84" s="251"/>
      <c r="R84" s="251"/>
      <c r="S84" s="251"/>
      <c r="T84" s="251"/>
      <c r="U84" s="248"/>
      <c r="V84" s="248"/>
      <c r="W84" s="248"/>
      <c r="X84" s="248"/>
      <c r="Y84" s="248"/>
      <c r="Z84" s="248"/>
      <c r="AA84" s="248"/>
      <c r="AB84" s="248"/>
      <c r="AC84" s="248"/>
      <c r="AD84" s="244" t="str">
        <f>IF(SUM(AD74:AG83)=0,"",SUM(AD74:AG83))</f>
        <v/>
      </c>
      <c r="AE84" s="244"/>
      <c r="AF84" s="244"/>
      <c r="AG84" s="244"/>
      <c r="AH84" s="244" t="str">
        <f>IF(SUM(AH74:AK83)=0,"",SUM(AH74:AK83))</f>
        <v/>
      </c>
      <c r="AI84" s="244"/>
      <c r="AJ84" s="244"/>
      <c r="AK84" s="244"/>
      <c r="AL84" s="244" t="str">
        <f>IF(SUM(AL74:AO83)=0,"",SUM(AL74:AO83))</f>
        <v/>
      </c>
      <c r="AM84" s="244"/>
      <c r="AN84" s="244"/>
      <c r="AO84" s="244"/>
      <c r="AP84" s="514"/>
      <c r="AQ84" s="514"/>
      <c r="AR84" s="244" t="str">
        <f>IF(SUM(AR74:AU83)=0,"",SUM(AR74:AU83))</f>
        <v/>
      </c>
      <c r="AS84" s="244"/>
      <c r="AT84" s="244"/>
      <c r="AU84" s="244"/>
      <c r="AV84" s="244" t="str">
        <f>IF(SUM(AV74:AY83)=0,"",SUM(AV74:AY83))</f>
        <v/>
      </c>
      <c r="AW84" s="244"/>
      <c r="AX84" s="244"/>
      <c r="AY84" s="244"/>
      <c r="AZ84" s="515"/>
      <c r="BA84" s="515"/>
      <c r="BB84" s="515"/>
      <c r="BC84" s="515"/>
      <c r="BD84" s="1"/>
    </row>
    <row r="85" spans="1:66" ht="10.5" customHeight="1">
      <c r="A85" s="1"/>
      <c r="B85" s="6"/>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66" ht="13.5" customHeight="1">
      <c r="A86" s="1"/>
      <c r="B86" s="4" t="s">
        <v>138</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4"/>
      <c r="AG86" s="1"/>
      <c r="AH86" s="1"/>
      <c r="AI86" s="1"/>
      <c r="AJ86" s="1"/>
      <c r="AK86" s="1"/>
      <c r="AL86" s="1"/>
      <c r="AM86" s="1"/>
      <c r="AN86" s="1"/>
      <c r="AO86" s="1"/>
      <c r="AP86" s="1"/>
      <c r="AQ86" s="1"/>
      <c r="AR86" s="1"/>
      <c r="AS86" s="1"/>
      <c r="AT86" s="1"/>
      <c r="AU86" s="272" t="s">
        <v>57</v>
      </c>
      <c r="AV86" s="272"/>
      <c r="AW86" s="272"/>
      <c r="AX86" s="272"/>
      <c r="AY86" s="272"/>
      <c r="AZ86" s="272"/>
      <c r="BA86" s="272"/>
      <c r="BB86" s="272"/>
      <c r="BC86" s="272"/>
      <c r="BD86" s="1"/>
    </row>
    <row r="87" spans="1:66" ht="9.75" customHeight="1">
      <c r="A87" s="1"/>
      <c r="B87" s="282" t="s">
        <v>139</v>
      </c>
      <c r="C87" s="283"/>
      <c r="D87" s="283"/>
      <c r="E87" s="283"/>
      <c r="F87" s="487"/>
      <c r="G87" s="407"/>
      <c r="H87" s="408"/>
      <c r="I87" s="408"/>
      <c r="J87" s="409" t="s">
        <v>141</v>
      </c>
      <c r="K87" s="409"/>
      <c r="L87" s="409"/>
      <c r="M87" s="409"/>
      <c r="N87" s="412" t="s">
        <v>140</v>
      </c>
      <c r="O87" s="412"/>
      <c r="P87" s="412"/>
      <c r="Q87" s="412"/>
      <c r="R87" s="412"/>
      <c r="S87" s="412"/>
      <c r="T87" s="412"/>
      <c r="U87" s="412"/>
      <c r="V87" s="412"/>
      <c r="W87" s="412"/>
      <c r="X87" s="412"/>
      <c r="Y87" s="412"/>
      <c r="Z87" s="412"/>
      <c r="AA87" s="412"/>
      <c r="AB87" s="412"/>
      <c r="AC87" s="412"/>
      <c r="AD87" s="412"/>
      <c r="AE87" s="412"/>
      <c r="AF87" s="412"/>
      <c r="AG87" s="412"/>
      <c r="AH87" s="412"/>
      <c r="AI87" s="249"/>
      <c r="AJ87" s="249"/>
      <c r="AK87" s="249"/>
      <c r="AL87" s="249"/>
      <c r="AM87" s="249"/>
      <c r="AN87" s="249"/>
      <c r="AO87" s="249"/>
      <c r="AP87" s="249"/>
      <c r="AQ87" s="391" t="s">
        <v>162</v>
      </c>
      <c r="AR87" s="249"/>
      <c r="AS87" s="249"/>
      <c r="AT87" s="15"/>
      <c r="AU87" s="392"/>
      <c r="AV87" s="392"/>
      <c r="AW87" s="392"/>
      <c r="AX87" s="392"/>
      <c r="AY87" s="392"/>
      <c r="AZ87" s="392"/>
      <c r="BA87" s="392"/>
      <c r="BB87" s="392"/>
      <c r="BC87" s="392"/>
      <c r="BD87" s="1"/>
    </row>
    <row r="88" spans="1:66" ht="9.75" customHeight="1">
      <c r="A88" s="1"/>
      <c r="B88" s="488"/>
      <c r="C88" s="200"/>
      <c r="D88" s="200"/>
      <c r="E88" s="200"/>
      <c r="F88" s="201"/>
      <c r="G88" s="408"/>
      <c r="H88" s="408"/>
      <c r="I88" s="408"/>
      <c r="J88" s="249" t="s">
        <v>142</v>
      </c>
      <c r="K88" s="110"/>
      <c r="L88" s="110"/>
      <c r="M88" s="110"/>
      <c r="N88" s="410"/>
      <c r="O88" s="410"/>
      <c r="P88" s="410"/>
      <c r="Q88" s="410"/>
      <c r="R88" s="495"/>
      <c r="S88" s="496"/>
      <c r="T88" s="496"/>
      <c r="U88" s="496"/>
      <c r="V88" s="497"/>
      <c r="W88" s="249" t="s">
        <v>143</v>
      </c>
      <c r="X88" s="110"/>
      <c r="Y88" s="110"/>
      <c r="Z88" s="110"/>
      <c r="AA88" s="410"/>
      <c r="AB88" s="411"/>
      <c r="AC88" s="411"/>
      <c r="AD88" s="411"/>
      <c r="AE88" s="410"/>
      <c r="AF88" s="411"/>
      <c r="AG88" s="411"/>
      <c r="AH88" s="411"/>
      <c r="AI88" s="249"/>
      <c r="AJ88" s="249"/>
      <c r="AK88" s="249"/>
      <c r="AL88" s="249"/>
      <c r="AM88" s="249"/>
      <c r="AN88" s="249"/>
      <c r="AO88" s="249"/>
      <c r="AP88" s="249"/>
      <c r="AQ88" s="249"/>
      <c r="AR88" s="249"/>
      <c r="AS88" s="249"/>
      <c r="AT88" s="15"/>
      <c r="AU88" s="392"/>
      <c r="AV88" s="392"/>
      <c r="AW88" s="392"/>
      <c r="AX88" s="392"/>
      <c r="AY88" s="392"/>
      <c r="AZ88" s="392"/>
      <c r="BA88" s="392"/>
      <c r="BB88" s="392"/>
      <c r="BC88" s="392"/>
      <c r="BD88" s="1"/>
    </row>
    <row r="89" spans="1:66" ht="9.75" customHeight="1">
      <c r="A89" s="1"/>
      <c r="B89" s="481" t="s">
        <v>163</v>
      </c>
      <c r="C89" s="482"/>
      <c r="D89" s="482"/>
      <c r="E89" s="482"/>
      <c r="F89" s="483"/>
      <c r="G89" s="408"/>
      <c r="H89" s="408"/>
      <c r="I89" s="408"/>
      <c r="J89" s="249"/>
      <c r="K89" s="110"/>
      <c r="L89" s="110"/>
      <c r="M89" s="110"/>
      <c r="N89" s="410"/>
      <c r="O89" s="410"/>
      <c r="P89" s="410"/>
      <c r="Q89" s="410"/>
      <c r="R89" s="498"/>
      <c r="S89" s="499"/>
      <c r="T89" s="499"/>
      <c r="U89" s="499"/>
      <c r="V89" s="500"/>
      <c r="W89" s="110"/>
      <c r="X89" s="110"/>
      <c r="Y89" s="110"/>
      <c r="Z89" s="110"/>
      <c r="AA89" s="411"/>
      <c r="AB89" s="411"/>
      <c r="AC89" s="411"/>
      <c r="AD89" s="411"/>
      <c r="AE89" s="411"/>
      <c r="AF89" s="411"/>
      <c r="AG89" s="411"/>
      <c r="AH89" s="411"/>
      <c r="AI89" s="249"/>
      <c r="AJ89" s="249"/>
      <c r="AK89" s="249"/>
      <c r="AL89" s="249"/>
      <c r="AM89" s="249"/>
      <c r="AN89" s="249"/>
      <c r="AO89" s="249"/>
      <c r="AP89" s="249"/>
      <c r="AQ89" s="249"/>
      <c r="AR89" s="249"/>
      <c r="AS89" s="249"/>
      <c r="AT89" s="15"/>
      <c r="AU89" s="392"/>
      <c r="AV89" s="392"/>
      <c r="AW89" s="392"/>
      <c r="AX89" s="392"/>
      <c r="AY89" s="392"/>
      <c r="AZ89" s="392"/>
      <c r="BA89" s="392"/>
      <c r="BB89" s="392"/>
      <c r="BC89" s="392"/>
      <c r="BD89" s="1"/>
    </row>
    <row r="90" spans="1:66" ht="9.75" customHeight="1">
      <c r="A90" s="1"/>
      <c r="B90" s="484"/>
      <c r="C90" s="485"/>
      <c r="D90" s="485"/>
      <c r="E90" s="485"/>
      <c r="F90" s="486"/>
      <c r="G90" s="408"/>
      <c r="H90" s="408"/>
      <c r="I90" s="408"/>
      <c r="J90" s="110"/>
      <c r="K90" s="110"/>
      <c r="L90" s="110"/>
      <c r="M90" s="110"/>
      <c r="N90" s="410"/>
      <c r="O90" s="410"/>
      <c r="P90" s="410"/>
      <c r="Q90" s="410"/>
      <c r="R90" s="501"/>
      <c r="S90" s="502"/>
      <c r="T90" s="502"/>
      <c r="U90" s="502"/>
      <c r="V90" s="503"/>
      <c r="W90" s="110"/>
      <c r="X90" s="110"/>
      <c r="Y90" s="110"/>
      <c r="Z90" s="110"/>
      <c r="AA90" s="411"/>
      <c r="AB90" s="411"/>
      <c r="AC90" s="411"/>
      <c r="AD90" s="411"/>
      <c r="AE90" s="411"/>
      <c r="AF90" s="411"/>
      <c r="AG90" s="411"/>
      <c r="AH90" s="411"/>
      <c r="AI90" s="249"/>
      <c r="AJ90" s="249"/>
      <c r="AK90" s="249"/>
      <c r="AL90" s="249"/>
      <c r="AM90" s="249"/>
      <c r="AN90" s="249"/>
      <c r="AO90" s="249"/>
      <c r="AP90" s="249"/>
      <c r="AQ90" s="249"/>
      <c r="AR90" s="249"/>
      <c r="AS90" s="249"/>
      <c r="AT90" s="15"/>
      <c r="AU90" s="392"/>
      <c r="AV90" s="392"/>
      <c r="AW90" s="392"/>
      <c r="AX90" s="392"/>
      <c r="AY90" s="392"/>
      <c r="AZ90" s="392"/>
      <c r="BA90" s="392"/>
      <c r="BB90" s="392"/>
      <c r="BC90" s="392"/>
      <c r="BD90" s="1"/>
    </row>
    <row r="91" spans="1:66" ht="18" customHeight="1">
      <c r="A91" s="1"/>
      <c r="B91" s="489"/>
      <c r="C91" s="490"/>
      <c r="D91" s="490"/>
      <c r="E91" s="490"/>
      <c r="F91" s="491"/>
      <c r="G91" s="252"/>
      <c r="H91" s="252"/>
      <c r="I91" s="252"/>
      <c r="J91" s="253"/>
      <c r="K91" s="253"/>
      <c r="L91" s="253"/>
      <c r="M91" s="253"/>
      <c r="N91" s="253"/>
      <c r="O91" s="253"/>
      <c r="P91" s="253"/>
      <c r="Q91" s="253"/>
      <c r="R91" s="504"/>
      <c r="S91" s="505"/>
      <c r="T91" s="505"/>
      <c r="U91" s="505"/>
      <c r="V91" s="506"/>
      <c r="W91" s="390" t="str">
        <f>IF(AND(N91="",R91=""),"",N91+R91)</f>
        <v/>
      </c>
      <c r="X91" s="390"/>
      <c r="Y91" s="390"/>
      <c r="Z91" s="390"/>
      <c r="AA91" s="253"/>
      <c r="AB91" s="253"/>
      <c r="AC91" s="253"/>
      <c r="AD91" s="253"/>
      <c r="AE91" s="390" t="str">
        <f>IF(W91="","",IF(W91-AA91=0,"",W91-AA91))</f>
        <v/>
      </c>
      <c r="AF91" s="390"/>
      <c r="AG91" s="390"/>
      <c r="AH91" s="390"/>
      <c r="AI91" s="253"/>
      <c r="AJ91" s="253"/>
      <c r="AK91" s="253"/>
      <c r="AL91" s="253"/>
      <c r="AM91" s="390" t="str">
        <f>IF(AE91="","",IF(J91+AE91-AI91=0,"",J91+AE91-AI91))</f>
        <v/>
      </c>
      <c r="AN91" s="390"/>
      <c r="AO91" s="390"/>
      <c r="AP91" s="390"/>
      <c r="AQ91" s="392"/>
      <c r="AR91" s="392"/>
      <c r="AS91" s="392"/>
      <c r="AT91" s="12"/>
      <c r="AU91" s="392"/>
      <c r="AV91" s="392"/>
      <c r="AW91" s="392"/>
      <c r="AX91" s="392"/>
      <c r="AY91" s="392"/>
      <c r="AZ91" s="392"/>
      <c r="BA91" s="392"/>
      <c r="BB91" s="392"/>
      <c r="BC91" s="392"/>
      <c r="BD91" s="1"/>
    </row>
    <row r="92" spans="1:66" ht="18" customHeight="1">
      <c r="A92" s="1"/>
      <c r="B92" s="489"/>
      <c r="C92" s="490"/>
      <c r="D92" s="490"/>
      <c r="E92" s="490"/>
      <c r="F92" s="491"/>
      <c r="G92" s="252"/>
      <c r="H92" s="252"/>
      <c r="I92" s="252"/>
      <c r="J92" s="253"/>
      <c r="K92" s="253"/>
      <c r="L92" s="253"/>
      <c r="M92" s="253"/>
      <c r="N92" s="253"/>
      <c r="O92" s="253"/>
      <c r="P92" s="253"/>
      <c r="Q92" s="253"/>
      <c r="R92" s="504"/>
      <c r="S92" s="505"/>
      <c r="T92" s="505"/>
      <c r="U92" s="505"/>
      <c r="V92" s="506"/>
      <c r="W92" s="390" t="str">
        <f>IF(AND(N92="",R92=""),"",N92+R92)</f>
        <v/>
      </c>
      <c r="X92" s="390"/>
      <c r="Y92" s="390"/>
      <c r="Z92" s="390"/>
      <c r="AA92" s="253"/>
      <c r="AB92" s="253"/>
      <c r="AC92" s="253"/>
      <c r="AD92" s="253"/>
      <c r="AE92" s="390" t="str">
        <f>IF(W92="","",IF(W92-AA92=0,"",W92-AA92))</f>
        <v/>
      </c>
      <c r="AF92" s="390"/>
      <c r="AG92" s="390"/>
      <c r="AH92" s="390"/>
      <c r="AI92" s="253"/>
      <c r="AJ92" s="253"/>
      <c r="AK92" s="253"/>
      <c r="AL92" s="253"/>
      <c r="AM92" s="390" t="str">
        <f>IF(AE92="","",IF(J92+AE92-AI92=0,"",J92+AE92-AI92))</f>
        <v/>
      </c>
      <c r="AN92" s="390"/>
      <c r="AO92" s="390"/>
      <c r="AP92" s="390"/>
      <c r="AQ92" s="392"/>
      <c r="AR92" s="392"/>
      <c r="AS92" s="392"/>
      <c r="AT92" s="64"/>
      <c r="AU92" s="392"/>
      <c r="AV92" s="392"/>
      <c r="AW92" s="392"/>
      <c r="AX92" s="392"/>
      <c r="AY92" s="392"/>
      <c r="AZ92" s="392"/>
      <c r="BA92" s="392"/>
      <c r="BB92" s="392"/>
      <c r="BC92" s="392"/>
      <c r="BD92" s="1"/>
    </row>
    <row r="93" spans="1:66" ht="18" customHeight="1">
      <c r="A93" s="1"/>
      <c r="B93" s="492" t="s">
        <v>144</v>
      </c>
      <c r="C93" s="493"/>
      <c r="D93" s="493"/>
      <c r="E93" s="493"/>
      <c r="F93" s="494"/>
      <c r="G93" s="404"/>
      <c r="H93" s="404"/>
      <c r="I93" s="404"/>
      <c r="J93" s="390" t="str">
        <f>IF(SUM(J91:M92)=0,"",SUM(J91:M92))</f>
        <v/>
      </c>
      <c r="K93" s="390"/>
      <c r="L93" s="390"/>
      <c r="M93" s="390"/>
      <c r="N93" s="390" t="str">
        <f t="shared" ref="N93" si="33">IF(SUM(N91:Q92)=0,"",SUM(N91:Q92))</f>
        <v/>
      </c>
      <c r="O93" s="390"/>
      <c r="P93" s="390"/>
      <c r="Q93" s="390"/>
      <c r="R93" s="507" t="str">
        <f t="shared" ref="R93" si="34">IF(SUM(R91:U92)=0,"",SUM(R91:U92))</f>
        <v/>
      </c>
      <c r="S93" s="508"/>
      <c r="T93" s="508"/>
      <c r="U93" s="508"/>
      <c r="V93" s="509"/>
      <c r="W93" s="390" t="str">
        <f t="shared" ref="W93" si="35">IF(SUM(W91:Z92)=0,"",SUM(W91:Z92))</f>
        <v/>
      </c>
      <c r="X93" s="390"/>
      <c r="Y93" s="390"/>
      <c r="Z93" s="390"/>
      <c r="AA93" s="390" t="str">
        <f t="shared" ref="AA93" si="36">IF(SUM(AA91:AD92)=0,"",SUM(AA91:AD92))</f>
        <v/>
      </c>
      <c r="AB93" s="390"/>
      <c r="AC93" s="390"/>
      <c r="AD93" s="390"/>
      <c r="AE93" s="390" t="str">
        <f t="shared" ref="AE93" si="37">IF(SUM(AE91:AH92)=0,"",SUM(AE91:AH92))</f>
        <v/>
      </c>
      <c r="AF93" s="390"/>
      <c r="AG93" s="390"/>
      <c r="AH93" s="390"/>
      <c r="AI93" s="390" t="str">
        <f t="shared" ref="AI93" si="38">IF(SUM(AI91:AL92)=0,"",SUM(AI91:AL92))</f>
        <v/>
      </c>
      <c r="AJ93" s="390"/>
      <c r="AK93" s="390"/>
      <c r="AL93" s="390"/>
      <c r="AM93" s="390" t="str">
        <f>IF(SUM(AM91:AP92)=0,"",SUM(AM91:AP92))</f>
        <v/>
      </c>
      <c r="AN93" s="390"/>
      <c r="AO93" s="390"/>
      <c r="AP93" s="390"/>
      <c r="AQ93" s="392"/>
      <c r="AR93" s="392"/>
      <c r="AS93" s="392"/>
      <c r="AT93" s="64"/>
      <c r="AU93" s="392"/>
      <c r="AV93" s="392"/>
      <c r="AW93" s="392"/>
      <c r="AX93" s="392"/>
      <c r="AY93" s="392"/>
      <c r="AZ93" s="392"/>
      <c r="BA93" s="392"/>
      <c r="BB93" s="392"/>
      <c r="BC93" s="392"/>
      <c r="BD93" s="1"/>
    </row>
    <row r="94" spans="1:66" ht="19.5" customHeight="1"/>
    <row r="95" spans="1:66" ht="19.5" customHeight="1"/>
  </sheetData>
  <sheetProtection password="8E92" sheet="1" objects="1" scenarios="1"/>
  <mergeCells count="593">
    <mergeCell ref="AZ72:BC73"/>
    <mergeCell ref="AZ74:BC75"/>
    <mergeCell ref="AZ76:BC77"/>
    <mergeCell ref="AZ78:BC79"/>
    <mergeCell ref="AZ80:BC81"/>
    <mergeCell ref="AZ82:BC83"/>
    <mergeCell ref="AZ84:BC84"/>
    <mergeCell ref="AR72:AU73"/>
    <mergeCell ref="AR74:AU75"/>
    <mergeCell ref="AR76:AU77"/>
    <mergeCell ref="AR78:AU79"/>
    <mergeCell ref="AR80:AU81"/>
    <mergeCell ref="AR82:AU83"/>
    <mergeCell ref="AR84:AU84"/>
    <mergeCell ref="AV72:AY73"/>
    <mergeCell ref="AV74:AY75"/>
    <mergeCell ref="AV76:AY77"/>
    <mergeCell ref="AV78:AY79"/>
    <mergeCell ref="AV80:AY81"/>
    <mergeCell ref="AV82:AY83"/>
    <mergeCell ref="AV84:AY84"/>
    <mergeCell ref="AL72:AO73"/>
    <mergeCell ref="AL74:AO75"/>
    <mergeCell ref="AL76:AO77"/>
    <mergeCell ref="AL78:AO79"/>
    <mergeCell ref="AL80:AO81"/>
    <mergeCell ref="AL82:AO83"/>
    <mergeCell ref="AL84:AO84"/>
    <mergeCell ref="AP72:AQ73"/>
    <mergeCell ref="AP74:AQ75"/>
    <mergeCell ref="AP76:AQ77"/>
    <mergeCell ref="AP78:AQ79"/>
    <mergeCell ref="AP80:AQ81"/>
    <mergeCell ref="AP82:AQ83"/>
    <mergeCell ref="AP84:AQ84"/>
    <mergeCell ref="AD72:AG73"/>
    <mergeCell ref="AD74:AG75"/>
    <mergeCell ref="AD76:AG77"/>
    <mergeCell ref="AD78:AG79"/>
    <mergeCell ref="AD80:AG81"/>
    <mergeCell ref="AD82:AG83"/>
    <mergeCell ref="AD84:AG84"/>
    <mergeCell ref="AH72:AK73"/>
    <mergeCell ref="AH74:AK75"/>
    <mergeCell ref="AH76:AK77"/>
    <mergeCell ref="AH78:AK79"/>
    <mergeCell ref="AH80:AK81"/>
    <mergeCell ref="AH82:AK83"/>
    <mergeCell ref="AH84:AK84"/>
    <mergeCell ref="C64:F64"/>
    <mergeCell ref="C65:F65"/>
    <mergeCell ref="C66:F66"/>
    <mergeCell ref="C67:F67"/>
    <mergeCell ref="C68:F68"/>
    <mergeCell ref="C69:F69"/>
    <mergeCell ref="C70:F70"/>
    <mergeCell ref="Z72:AA73"/>
    <mergeCell ref="Z74:AA75"/>
    <mergeCell ref="G70:H70"/>
    <mergeCell ref="I70:L70"/>
    <mergeCell ref="M70:P70"/>
    <mergeCell ref="Q70:R70"/>
    <mergeCell ref="S70:W70"/>
    <mergeCell ref="X70:Y70"/>
    <mergeCell ref="Z70:AC70"/>
    <mergeCell ref="Q68:R68"/>
    <mergeCell ref="S68:W68"/>
    <mergeCell ref="X68:Y68"/>
    <mergeCell ref="Z68:AC68"/>
    <mergeCell ref="G69:H69"/>
    <mergeCell ref="I69:L69"/>
    <mergeCell ref="M69:P69"/>
    <mergeCell ref="Q69:R69"/>
    <mergeCell ref="B89:F90"/>
    <mergeCell ref="B87:F88"/>
    <mergeCell ref="B91:F91"/>
    <mergeCell ref="B92:F92"/>
    <mergeCell ref="B93:F93"/>
    <mergeCell ref="R88:V90"/>
    <mergeCell ref="R91:V91"/>
    <mergeCell ref="R92:V92"/>
    <mergeCell ref="R93:V93"/>
    <mergeCell ref="AX25:BC28"/>
    <mergeCell ref="AI29:AJ32"/>
    <mergeCell ref="AK29:AK32"/>
    <mergeCell ref="AL29:AM32"/>
    <mergeCell ref="AN29:AO32"/>
    <mergeCell ref="AT29:AW32"/>
    <mergeCell ref="AX29:BC32"/>
    <mergeCell ref="Y26:AG27"/>
    <mergeCell ref="H32:H33"/>
    <mergeCell ref="I24:Q25"/>
    <mergeCell ref="I28:Q29"/>
    <mergeCell ref="I30:Q31"/>
    <mergeCell ref="I26:Q27"/>
    <mergeCell ref="I32:Q33"/>
    <mergeCell ref="T30:W31"/>
    <mergeCell ref="H30:H31"/>
    <mergeCell ref="AI33:AM36"/>
    <mergeCell ref="AN33:AO36"/>
    <mergeCell ref="AT33:AW36"/>
    <mergeCell ref="AX33:BC36"/>
    <mergeCell ref="AP33:AS34"/>
    <mergeCell ref="AP35:AS36"/>
    <mergeCell ref="AP29:AS30"/>
    <mergeCell ref="AP31:AS32"/>
    <mergeCell ref="X26:X27"/>
    <mergeCell ref="X28:X29"/>
    <mergeCell ref="X30:X31"/>
    <mergeCell ref="X32:X33"/>
    <mergeCell ref="T32:W33"/>
    <mergeCell ref="T34:W35"/>
    <mergeCell ref="X34:X35"/>
    <mergeCell ref="T20:W21"/>
    <mergeCell ref="T22:W23"/>
    <mergeCell ref="T24:W25"/>
    <mergeCell ref="T26:W27"/>
    <mergeCell ref="T28:W29"/>
    <mergeCell ref="C20:G21"/>
    <mergeCell ref="C22:G23"/>
    <mergeCell ref="C24:G25"/>
    <mergeCell ref="Y20:AG21"/>
    <mergeCell ref="Y22:AG23"/>
    <mergeCell ref="Y24:AG25"/>
    <mergeCell ref="P16:P17"/>
    <mergeCell ref="Q16:Q17"/>
    <mergeCell ref="AI25:AM28"/>
    <mergeCell ref="I20:Q21"/>
    <mergeCell ref="I22:Q23"/>
    <mergeCell ref="B17:C17"/>
    <mergeCell ref="AI19:AM20"/>
    <mergeCell ref="B20:B33"/>
    <mergeCell ref="C32:G33"/>
    <mergeCell ref="C26:G27"/>
    <mergeCell ref="C28:E31"/>
    <mergeCell ref="F28:G29"/>
    <mergeCell ref="F30:G31"/>
    <mergeCell ref="H20:H21"/>
    <mergeCell ref="H22:H23"/>
    <mergeCell ref="H24:H25"/>
    <mergeCell ref="H26:H27"/>
    <mergeCell ref="X20:X21"/>
    <mergeCell ref="AX19:BC20"/>
    <mergeCell ref="AT21:AW24"/>
    <mergeCell ref="AX21:BC24"/>
    <mergeCell ref="B19:H19"/>
    <mergeCell ref="I19:Q19"/>
    <mergeCell ref="R19:X19"/>
    <mergeCell ref="Y19:AG19"/>
    <mergeCell ref="AM92:AP92"/>
    <mergeCell ref="AU86:BC86"/>
    <mergeCell ref="G87:I90"/>
    <mergeCell ref="J88:M90"/>
    <mergeCell ref="J87:M87"/>
    <mergeCell ref="N88:Q90"/>
    <mergeCell ref="W88:Z90"/>
    <mergeCell ref="AA88:AD90"/>
    <mergeCell ref="AE88:AH90"/>
    <mergeCell ref="AI87:AL90"/>
    <mergeCell ref="AM87:AP90"/>
    <mergeCell ref="N87:AH87"/>
    <mergeCell ref="AU87:BC93"/>
    <mergeCell ref="N91:Q91"/>
    <mergeCell ref="W91:Z91"/>
    <mergeCell ref="AA91:AD91"/>
    <mergeCell ref="H28:H29"/>
    <mergeCell ref="AM93:AP93"/>
    <mergeCell ref="G92:I92"/>
    <mergeCell ref="J92:M92"/>
    <mergeCell ref="N92:Q92"/>
    <mergeCell ref="W92:Z92"/>
    <mergeCell ref="AA92:AD92"/>
    <mergeCell ref="AE92:AH92"/>
    <mergeCell ref="AI92:AL92"/>
    <mergeCell ref="G93:I93"/>
    <mergeCell ref="J93:M93"/>
    <mergeCell ref="N93:Q93"/>
    <mergeCell ref="W93:Z93"/>
    <mergeCell ref="AA93:AD93"/>
    <mergeCell ref="AE93:AH93"/>
    <mergeCell ref="AI93:AL93"/>
    <mergeCell ref="AE91:AH91"/>
    <mergeCell ref="AI91:AL91"/>
    <mergeCell ref="AM91:AP91"/>
    <mergeCell ref="AQ87:AS90"/>
    <mergeCell ref="AQ91:AS93"/>
    <mergeCell ref="AZ66:BC66"/>
    <mergeCell ref="AS67:AY67"/>
    <mergeCell ref="AS68:AY68"/>
    <mergeCell ref="AS69:AY69"/>
    <mergeCell ref="AS70:AY70"/>
    <mergeCell ref="AZ67:BC67"/>
    <mergeCell ref="AZ68:BC68"/>
    <mergeCell ref="AZ69:BC69"/>
    <mergeCell ref="AZ70:BC70"/>
    <mergeCell ref="AE69:AG69"/>
    <mergeCell ref="AH69:AI69"/>
    <mergeCell ref="AJ69:AM69"/>
    <mergeCell ref="AN69:AQ69"/>
    <mergeCell ref="AH70:AI70"/>
    <mergeCell ref="AJ70:AM70"/>
    <mergeCell ref="AN70:AQ70"/>
    <mergeCell ref="AR66:AR70"/>
    <mergeCell ref="AS66:AY66"/>
    <mergeCell ref="AE66:AG66"/>
    <mergeCell ref="AH66:AI66"/>
    <mergeCell ref="AJ66:AM66"/>
    <mergeCell ref="AN66:AQ66"/>
    <mergeCell ref="AE67:AG67"/>
    <mergeCell ref="AH67:AI67"/>
    <mergeCell ref="AJ67:AM67"/>
    <mergeCell ref="AN67:AQ67"/>
    <mergeCell ref="AE68:AG68"/>
    <mergeCell ref="AH68:AI68"/>
    <mergeCell ref="AJ68:AM68"/>
    <mergeCell ref="AN68:AQ68"/>
    <mergeCell ref="G65:H65"/>
    <mergeCell ref="I65:L65"/>
    <mergeCell ref="M65:P65"/>
    <mergeCell ref="Q65:R65"/>
    <mergeCell ref="S65:W65"/>
    <mergeCell ref="X65:Y65"/>
    <mergeCell ref="Z65:AC65"/>
    <mergeCell ref="G66:H66"/>
    <mergeCell ref="I66:L66"/>
    <mergeCell ref="M66:P66"/>
    <mergeCell ref="Q66:R66"/>
    <mergeCell ref="S66:W66"/>
    <mergeCell ref="X66:Y66"/>
    <mergeCell ref="Z66:AC66"/>
    <mergeCell ref="C61:F61"/>
    <mergeCell ref="C62:F62"/>
    <mergeCell ref="C63:F63"/>
    <mergeCell ref="AH65:AI65"/>
    <mergeCell ref="AJ65:AM65"/>
    <mergeCell ref="AN65:AQ65"/>
    <mergeCell ref="AR65:AS65"/>
    <mergeCell ref="AT65:AW65"/>
    <mergeCell ref="AX65:AY65"/>
    <mergeCell ref="AN64:AQ64"/>
    <mergeCell ref="AR64:AS64"/>
    <mergeCell ref="AT64:AW64"/>
    <mergeCell ref="AX64:AY64"/>
    <mergeCell ref="M61:P61"/>
    <mergeCell ref="Q61:R61"/>
    <mergeCell ref="S61:W61"/>
    <mergeCell ref="X61:Y61"/>
    <mergeCell ref="Z61:AC61"/>
    <mergeCell ref="G63:H63"/>
    <mergeCell ref="I63:L63"/>
    <mergeCell ref="M63:P63"/>
    <mergeCell ref="Q63:R63"/>
    <mergeCell ref="S63:W63"/>
    <mergeCell ref="X63:Y63"/>
    <mergeCell ref="AZ65:BC65"/>
    <mergeCell ref="G62:H62"/>
    <mergeCell ref="I62:L62"/>
    <mergeCell ref="M62:P62"/>
    <mergeCell ref="Q62:R62"/>
    <mergeCell ref="S62:W62"/>
    <mergeCell ref="X62:Y62"/>
    <mergeCell ref="Z62:AC62"/>
    <mergeCell ref="G64:H64"/>
    <mergeCell ref="I64:L64"/>
    <mergeCell ref="M64:P64"/>
    <mergeCell ref="Q64:R64"/>
    <mergeCell ref="S64:W64"/>
    <mergeCell ref="X64:Y64"/>
    <mergeCell ref="Z64:AC64"/>
    <mergeCell ref="AH63:AI63"/>
    <mergeCell ref="AJ63:AM63"/>
    <mergeCell ref="AN63:AQ63"/>
    <mergeCell ref="AR63:AS63"/>
    <mergeCell ref="AT63:AW63"/>
    <mergeCell ref="AX63:AY63"/>
    <mergeCell ref="AZ63:BC63"/>
    <mergeCell ref="AH64:AI64"/>
    <mergeCell ref="AJ64:AM64"/>
    <mergeCell ref="AZ64:BC64"/>
    <mergeCell ref="AX61:AY61"/>
    <mergeCell ref="AZ61:BC61"/>
    <mergeCell ref="AH62:AI62"/>
    <mergeCell ref="AJ62:AM62"/>
    <mergeCell ref="AN62:AQ62"/>
    <mergeCell ref="AR62:AS62"/>
    <mergeCell ref="AT62:AW62"/>
    <mergeCell ref="AX62:AY62"/>
    <mergeCell ref="AZ62:BC62"/>
    <mergeCell ref="AH61:AI61"/>
    <mergeCell ref="AJ61:AM61"/>
    <mergeCell ref="AN61:AQ61"/>
    <mergeCell ref="AR61:AS61"/>
    <mergeCell ref="AT61:AW61"/>
    <mergeCell ref="AH58:AI60"/>
    <mergeCell ref="AJ58:AM60"/>
    <mergeCell ref="AN58:AQ60"/>
    <mergeCell ref="AR58:BC58"/>
    <mergeCell ref="AR59:AW59"/>
    <mergeCell ref="AX59:BC59"/>
    <mergeCell ref="AR60:AS60"/>
    <mergeCell ref="AT60:AW60"/>
    <mergeCell ref="AX60:AY60"/>
    <mergeCell ref="AZ60:BC60"/>
    <mergeCell ref="M58:P60"/>
    <mergeCell ref="Q58:AC58"/>
    <mergeCell ref="Q59:W59"/>
    <mergeCell ref="X59:AC59"/>
    <mergeCell ref="S60:W60"/>
    <mergeCell ref="Q60:R60"/>
    <mergeCell ref="X60:Y60"/>
    <mergeCell ref="Z60:AC60"/>
    <mergeCell ref="AD58:AG60"/>
    <mergeCell ref="C38:G38"/>
    <mergeCell ref="D41:G41"/>
    <mergeCell ref="AI49:AM50"/>
    <mergeCell ref="AI51:AM52"/>
    <mergeCell ref="B58:F60"/>
    <mergeCell ref="B61:B70"/>
    <mergeCell ref="V41:W41"/>
    <mergeCell ref="AE61:AG61"/>
    <mergeCell ref="AE62:AG62"/>
    <mergeCell ref="AE63:AG63"/>
    <mergeCell ref="AE64:AG64"/>
    <mergeCell ref="AD61:AD64"/>
    <mergeCell ref="AD65:AG65"/>
    <mergeCell ref="AD66:AD69"/>
    <mergeCell ref="AD70:AG70"/>
    <mergeCell ref="G67:H67"/>
    <mergeCell ref="I67:L67"/>
    <mergeCell ref="M67:P67"/>
    <mergeCell ref="Q67:R67"/>
    <mergeCell ref="S67:W67"/>
    <mergeCell ref="X67:Y67"/>
    <mergeCell ref="Z67:AC67"/>
    <mergeCell ref="G68:H68"/>
    <mergeCell ref="I68:L68"/>
    <mergeCell ref="BJ74:BN75"/>
    <mergeCell ref="BJ76:BN77"/>
    <mergeCell ref="BJ78:BN79"/>
    <mergeCell ref="BJ80:BN81"/>
    <mergeCell ref="BJ82:BN83"/>
    <mergeCell ref="BE73:BG73"/>
    <mergeCell ref="C39:G39"/>
    <mergeCell ref="C40:G40"/>
    <mergeCell ref="BJ73:BN73"/>
    <mergeCell ref="AQ40:AT40"/>
    <mergeCell ref="AI40:AP40"/>
    <mergeCell ref="AI41:AP41"/>
    <mergeCell ref="AQ41:AT41"/>
    <mergeCell ref="AU41:AX41"/>
    <mergeCell ref="AY41:BC41"/>
    <mergeCell ref="M68:P68"/>
    <mergeCell ref="G61:H61"/>
    <mergeCell ref="I61:L61"/>
    <mergeCell ref="Z63:AC63"/>
    <mergeCell ref="S69:W69"/>
    <mergeCell ref="X69:Y69"/>
    <mergeCell ref="Z69:AC69"/>
    <mergeCell ref="G58:H60"/>
    <mergeCell ref="I58:L60"/>
    <mergeCell ref="AI43:AU44"/>
    <mergeCell ref="B34:B55"/>
    <mergeCell ref="C41:C55"/>
    <mergeCell ref="AI39:AP39"/>
    <mergeCell ref="AQ39:AT39"/>
    <mergeCell ref="I38:Q38"/>
    <mergeCell ref="I39:Q39"/>
    <mergeCell ref="I40:Q40"/>
    <mergeCell ref="AI45:AM46"/>
    <mergeCell ref="AN45:AP46"/>
    <mergeCell ref="AQ45:AS46"/>
    <mergeCell ref="AT45:AU46"/>
    <mergeCell ref="AI47:AM48"/>
    <mergeCell ref="C36:G37"/>
    <mergeCell ref="C34:G35"/>
    <mergeCell ref="R50:W51"/>
    <mergeCell ref="R52:W53"/>
    <mergeCell ref="X52:X53"/>
    <mergeCell ref="Y52:AG53"/>
    <mergeCell ref="H34:H35"/>
    <mergeCell ref="R54:X55"/>
    <mergeCell ref="H36:H37"/>
    <mergeCell ref="I34:Q35"/>
    <mergeCell ref="I36:Q37"/>
    <mergeCell ref="S10:W10"/>
    <mergeCell ref="X10:Y10"/>
    <mergeCell ref="AX11:BC12"/>
    <mergeCell ref="AX13:BC14"/>
    <mergeCell ref="AX15:BC15"/>
    <mergeCell ref="AT11:AT15"/>
    <mergeCell ref="AP19:AS19"/>
    <mergeCell ref="AP20:AS20"/>
    <mergeCell ref="H72:I73"/>
    <mergeCell ref="J72:L73"/>
    <mergeCell ref="M72:P73"/>
    <mergeCell ref="Q72:T73"/>
    <mergeCell ref="U72:W73"/>
    <mergeCell ref="X72:Y73"/>
    <mergeCell ref="AB72:AC73"/>
    <mergeCell ref="AU11:AW12"/>
    <mergeCell ref="AU13:AW14"/>
    <mergeCell ref="AU15:AW15"/>
    <mergeCell ref="I41:Q41"/>
    <mergeCell ref="AM11:AS12"/>
    <mergeCell ref="AY40:BC40"/>
    <mergeCell ref="AU40:AX40"/>
    <mergeCell ref="AU39:AX39"/>
    <mergeCell ref="AY39:BC39"/>
    <mergeCell ref="U84:W84"/>
    <mergeCell ref="X84:Y84"/>
    <mergeCell ref="Z84:AA84"/>
    <mergeCell ref="AB84:AC84"/>
    <mergeCell ref="M84:P84"/>
    <mergeCell ref="Q84:T84"/>
    <mergeCell ref="G91:I91"/>
    <mergeCell ref="J91:M91"/>
    <mergeCell ref="J84:L84"/>
    <mergeCell ref="A57:A70"/>
    <mergeCell ref="AH17:AH38"/>
    <mergeCell ref="B84:G84"/>
    <mergeCell ref="H84:I84"/>
    <mergeCell ref="U80:W81"/>
    <mergeCell ref="X80:Y81"/>
    <mergeCell ref="X74:Y75"/>
    <mergeCell ref="B72:G73"/>
    <mergeCell ref="BE72:BI72"/>
    <mergeCell ref="BH76:BH77"/>
    <mergeCell ref="BI76:BI77"/>
    <mergeCell ref="BH78:BH79"/>
    <mergeCell ref="BI78:BI79"/>
    <mergeCell ref="BE74:BG75"/>
    <mergeCell ref="BH74:BH75"/>
    <mergeCell ref="BI74:BI75"/>
    <mergeCell ref="B76:G77"/>
    <mergeCell ref="H76:I77"/>
    <mergeCell ref="J76:J77"/>
    <mergeCell ref="K76:K77"/>
    <mergeCell ref="L76:L77"/>
    <mergeCell ref="M76:P77"/>
    <mergeCell ref="Z76:AA77"/>
    <mergeCell ref="AB74:AC74"/>
    <mergeCell ref="AB79:AC79"/>
    <mergeCell ref="AB75:AC75"/>
    <mergeCell ref="AB76:AC76"/>
    <mergeCell ref="AB77:AC77"/>
    <mergeCell ref="B74:G75"/>
    <mergeCell ref="H74:I75"/>
    <mergeCell ref="M74:P75"/>
    <mergeCell ref="J74:J75"/>
    <mergeCell ref="K74:K75"/>
    <mergeCell ref="L74:L75"/>
    <mergeCell ref="Q74:T75"/>
    <mergeCell ref="U74:W75"/>
    <mergeCell ref="BE76:BG77"/>
    <mergeCell ref="Q76:T77"/>
    <mergeCell ref="U76:W77"/>
    <mergeCell ref="X76:Y77"/>
    <mergeCell ref="BE78:BG79"/>
    <mergeCell ref="Q78:T79"/>
    <mergeCell ref="U78:W79"/>
    <mergeCell ref="X78:Y79"/>
    <mergeCell ref="B80:G81"/>
    <mergeCell ref="H80:I81"/>
    <mergeCell ref="J80:J81"/>
    <mergeCell ref="K80:K81"/>
    <mergeCell ref="L80:L81"/>
    <mergeCell ref="M80:P81"/>
    <mergeCell ref="Q80:T81"/>
    <mergeCell ref="Z80:AA81"/>
    <mergeCell ref="B78:G79"/>
    <mergeCell ref="H78:I79"/>
    <mergeCell ref="J78:J79"/>
    <mergeCell ref="K78:K79"/>
    <mergeCell ref="L78:L79"/>
    <mergeCell ref="M78:P79"/>
    <mergeCell ref="Z78:AA79"/>
    <mergeCell ref="AB78:AC78"/>
    <mergeCell ref="B82:G83"/>
    <mergeCell ref="H82:I83"/>
    <mergeCell ref="J82:J83"/>
    <mergeCell ref="K82:K83"/>
    <mergeCell ref="L82:L83"/>
    <mergeCell ref="M82:P83"/>
    <mergeCell ref="Q82:T83"/>
    <mergeCell ref="U82:W83"/>
    <mergeCell ref="X82:Y83"/>
    <mergeCell ref="Z82:AA83"/>
    <mergeCell ref="AB80:AC80"/>
    <mergeCell ref="AB81:AC81"/>
    <mergeCell ref="AB82:AC82"/>
    <mergeCell ref="AB83:AC83"/>
    <mergeCell ref="BE80:BG81"/>
    <mergeCell ref="BH80:BH81"/>
    <mergeCell ref="BI80:BI81"/>
    <mergeCell ref="BH82:BH83"/>
    <mergeCell ref="BI82:BI83"/>
    <mergeCell ref="BE82:BG83"/>
    <mergeCell ref="Y36:AG37"/>
    <mergeCell ref="T36:W37"/>
    <mergeCell ref="X36:X37"/>
    <mergeCell ref="AM13:AS14"/>
    <mergeCell ref="AM15:AS15"/>
    <mergeCell ref="W11:Y13"/>
    <mergeCell ref="W14:Y14"/>
    <mergeCell ref="W15:Y15"/>
    <mergeCell ref="AJ11:AL12"/>
    <mergeCell ref="AJ13:AL14"/>
    <mergeCell ref="AJ15:AL15"/>
    <mergeCell ref="Z11:AI13"/>
    <mergeCell ref="AN19:AO20"/>
    <mergeCell ref="AI17:AS18"/>
    <mergeCell ref="AI21:AM24"/>
    <mergeCell ref="AN21:AO24"/>
    <mergeCell ref="AP21:AS22"/>
    <mergeCell ref="AP23:AS24"/>
    <mergeCell ref="AN25:AO28"/>
    <mergeCell ref="AP25:AS26"/>
    <mergeCell ref="AP27:AS28"/>
    <mergeCell ref="Y34:AG35"/>
    <mergeCell ref="X22:X23"/>
    <mergeCell ref="X24:X25"/>
    <mergeCell ref="I44:Q45"/>
    <mergeCell ref="I46:Q47"/>
    <mergeCell ref="I48:Q49"/>
    <mergeCell ref="Y38:AG38"/>
    <mergeCell ref="T38:W38"/>
    <mergeCell ref="Y28:AG29"/>
    <mergeCell ref="Y30:AG31"/>
    <mergeCell ref="S20:S45"/>
    <mergeCell ref="R20:R47"/>
    <mergeCell ref="Y39:AG39"/>
    <mergeCell ref="Y40:AG40"/>
    <mergeCell ref="Y41:AG41"/>
    <mergeCell ref="T42:W43"/>
    <mergeCell ref="Y42:AG43"/>
    <mergeCell ref="Y44:AG45"/>
    <mergeCell ref="X44:X45"/>
    <mergeCell ref="V40:W40"/>
    <mergeCell ref="T44:W45"/>
    <mergeCell ref="Y46:AG47"/>
    <mergeCell ref="X46:X47"/>
    <mergeCell ref="S46:W47"/>
    <mergeCell ref="T40:U41"/>
    <mergeCell ref="T39:W39"/>
    <mergeCell ref="Y32:AG33"/>
    <mergeCell ref="AT19:AW20"/>
    <mergeCell ref="AT25:AW28"/>
    <mergeCell ref="Y54:AG55"/>
    <mergeCell ref="I50:Q51"/>
    <mergeCell ref="I52:Q53"/>
    <mergeCell ref="I54:Q55"/>
    <mergeCell ref="D44:G45"/>
    <mergeCell ref="H44:H45"/>
    <mergeCell ref="H46:H47"/>
    <mergeCell ref="D46:G47"/>
    <mergeCell ref="D48:G49"/>
    <mergeCell ref="H48:H49"/>
    <mergeCell ref="H50:H51"/>
    <mergeCell ref="D50:G51"/>
    <mergeCell ref="D52:G53"/>
    <mergeCell ref="H52:H53"/>
    <mergeCell ref="D54:G55"/>
    <mergeCell ref="H54:H55"/>
    <mergeCell ref="R48:W49"/>
    <mergeCell ref="X48:X49"/>
    <mergeCell ref="Y48:AG49"/>
    <mergeCell ref="D42:G43"/>
    <mergeCell ref="H42:H43"/>
    <mergeCell ref="I42:Q43"/>
    <mergeCell ref="D4:F4"/>
    <mergeCell ref="B1:BA1"/>
    <mergeCell ref="B2:G2"/>
    <mergeCell ref="AQ55:AS56"/>
    <mergeCell ref="AT47:AU48"/>
    <mergeCell ref="AT49:AU50"/>
    <mergeCell ref="AT51:AU52"/>
    <mergeCell ref="AT53:AU54"/>
    <mergeCell ref="AT55:AU56"/>
    <mergeCell ref="Z14:AI14"/>
    <mergeCell ref="Z15:AI15"/>
    <mergeCell ref="X42:X43"/>
    <mergeCell ref="AO47:AO48"/>
    <mergeCell ref="AO49:AO50"/>
    <mergeCell ref="AO51:AO52"/>
    <mergeCell ref="AO53:AO54"/>
    <mergeCell ref="AQ47:AS48"/>
    <mergeCell ref="AQ49:AS50"/>
    <mergeCell ref="AQ51:AS52"/>
    <mergeCell ref="AQ53:AS54"/>
    <mergeCell ref="AI53:AM54"/>
    <mergeCell ref="AI55:AP56"/>
    <mergeCell ref="Y50:AG51"/>
    <mergeCell ref="X50:X51"/>
  </mergeCells>
  <phoneticPr fontId="2"/>
  <dataValidations count="12">
    <dataValidation type="whole" allowBlank="1" showInputMessage="1" showErrorMessage="1" error="数値を入力してください。" sqref="Y56 AU40:BC42 AO53 I54 AX21 AZ70 AP29 AX29 AK29 AP25 AP27 AX25 AP21 AP23 AO49 I56 AO47 AO51 I50 I52 I26 I32 Y20 Y22 Y24 Y26 Y28 Y30 Y32 Y34 Y36 Y38:Y42 Y44 Y46 Y48 Y50 Y52 Y54 I39:I42 I44 I46 I48">
      <formula1>0</formula1>
      <formula2>9999999999999</formula2>
    </dataValidation>
    <dataValidation type="whole" allowBlank="1" showInputMessage="1" showErrorMessage="1" error="100％以下の割合を数値で入力してください。" sqref="AP82 AP74 AP76 AP78 AP80">
      <formula1>0</formula1>
      <formula2>100</formula2>
    </dataValidation>
    <dataValidation type="whole" allowBlank="1" showInputMessage="1" showErrorMessage="1" error="1以上12以下の数値を入力してください。" sqref="AT47 AT49 AT51 AT53">
      <formula1>1</formula1>
      <formula2>12</formula2>
    </dataValidation>
    <dataValidation allowBlank="1" showInputMessage="1" showErrorMessage="1" error="数値を入力してください。" sqref="AQ40:AT42 Q70:R70 X70:Y70 AH64:BC65 AH69:AQ70 AZ66:BC66 I38 I34:Q35 I36:Q37 I20:Q21 I22:Q25 I28:Q31"/>
    <dataValidation type="whole" allowBlank="1" showInputMessage="1" showErrorMessage="1" error="数値を入力してください。" sqref="AN25 AN29 AN21">
      <formula1>1</formula1>
      <formula2>9999999999999</formula2>
    </dataValidation>
    <dataValidation type="whole" allowBlank="1" showInputMessage="1" showErrorMessage="1" error="数値を入力してください。" sqref="G61:AC69 AH66:AQ68 AZ67:BC69 AH61:BC63 AI91:AL92 AA91:AD92 J91:R92">
      <formula1>-9999999999999</formula1>
      <formula2>9999999999999</formula2>
    </dataValidation>
    <dataValidation type="whole" allowBlank="1" showInputMessage="1" showErrorMessage="1" error="12以下の月数を入力してください。" sqref="R16:R17">
      <formula1>0</formula1>
      <formula2>12</formula2>
    </dataValidation>
    <dataValidation type="whole" allowBlank="1" showInputMessage="1" showErrorMessage="1" error="1～12までの数値を入力してください。" sqref="L74:L83">
      <formula1>1</formula1>
      <formula2>12</formula2>
    </dataValidation>
    <dataValidation type="list" allowBlank="1" showInputMessage="1" showErrorMessage="1" sqref="J74:J83">
      <formula1>"　,R,H"</formula1>
    </dataValidation>
    <dataValidation type="whole" allowBlank="1" showInputMessage="1" showErrorMessage="1" error="数値を入力してください。" sqref="K74:K83">
      <formula1>1</formula1>
      <formula2>999</formula2>
    </dataValidation>
    <dataValidation type="whole" allowBlank="1" showInputMessage="1" showErrorMessage="1" error="0以上の数値を入力してください。" sqref="M74:P83">
      <formula1>0</formula1>
      <formula2>9999999999999</formula2>
    </dataValidation>
    <dataValidation type="whole" allowBlank="1" showInputMessage="1" showErrorMessage="1" error="0以上の数値を入力してください。" sqref="X74:Y83">
      <formula1>1</formula1>
      <formula2>9999999999999</formula2>
    </dataValidation>
  </dataValidations>
  <printOptions horizontalCentered="1" verticalCentered="1"/>
  <pageMargins left="0.39370078740157483" right="0.39370078740157483" top="0" bottom="0" header="0.31496062992125984" footer="0"/>
  <pageSetup paperSize="9" orientation="landscape" r:id="rId1"/>
  <rowBreaks count="1" manualBreakCount="1">
    <brk id="56" max="55" man="1"/>
  </rowBreaks>
  <ignoredErrors>
    <ignoredError sqref="I34 I36 I20 I22 I24 I30 I28"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収支農業</vt:lpstr>
      <vt:lpstr>収支農業!Print_Area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2024-10-21T00:22:33Z</cp:lastPrinted>
  <dcterms:created xsi:type="dcterms:W3CDTF">2020-11-19T02:41:34Z</dcterms:created>
  <dcterms:modified xsi:type="dcterms:W3CDTF">2025-01-16T02:41:53Z</dcterms:modified>
</cp:coreProperties>
</file>