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uiNvaPoCc/Yi5R3GHoMbeWXC5yG3Q2eLlpRJGyvsWYM0Wh6cdd60lTZ5GbzfP+YK37OKCsKCeAbqBY30IiZtA==" workbookSaltValue="jRWudvxdjg6HeadkttXLd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<sst xmlns="http://schemas.openxmlformats.org/spreadsheetml/2006/main" count="230" uniqueCount="116">
  <si>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</si>
  <si>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</si>
  <si>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</si>
  <si>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</si>
  <si>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</si>
  <si>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</si>
  <si>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</si>
  <si>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</si>
  <si>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</si>
  <si>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</si>
  <si>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</si>
  <si>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</si>
  <si>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</si>
  <si>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</si>
  <si>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</si>
  <si>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</si>
  <si>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</si>
  <si>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</si>
  <si>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</si>
  <si>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</si>
  <si>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</si>
  <si>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</si>
  <si>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</si>
  <si>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</si>
  <si>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</si>
  <si>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</si>
  <si>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</si>
  <si>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</si>
  <si>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</si>
  <si>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</si>
  <si>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</si>
  <si>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</si>
  <si>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</si>
  <si>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</si>
  <si>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</si>
  <si>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</si>
  <si>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</si>
  <si>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</si>
  <si>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</si>
  <si>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</si>
  <si>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</si>
  <si>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</si>
  <si>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</si>
  <si>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</si>
  <si>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</si>
  <si>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</si>
  <si>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</si>
  <si>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</si>
  <si>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</si>
  <si>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</si>
  <si>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</si>
  <si>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</si>
  <si>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</si>
  <si>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</si>
  <si>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</si>
  <si>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</si>
  <si>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</si>
  <si>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</si>
  <si>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</si>
  <si>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</si>
  <si>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</si>
  <si>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</si>
  <si>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</si>
  <si>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</si>
  <si>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</si>
  <si>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</si>
  <si>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</si>
  <si>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</si>
  <si>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</si>
  <si>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</si>
  <si>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</si>
  <si>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</si>
  <si>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</si>
  <si>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</si>
  <si>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</si>
  <si>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</si>
  <si>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</si>
  <si>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</si>
  <si>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</si>
  <si>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</si>
  <si>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</si>
  <si>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</si>
  <si>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</si>
  <si>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</si>
  <si>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</si>
  <si>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</si>
  <si>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</si>
  <si>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</si>
  <si>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</si>
  <si>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</si>
  <si>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</si>
  <si>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</si>
  <si>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</si>
  <si>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みやま市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</si>
  <si>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</si>
  <si>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</si>
  <si>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</si>
  <si>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</si>
  <si>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</si>
  <si>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</si>
  <si>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</si>
  <si>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</si>
  <si>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</si>
  <si>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</si>
  <si>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</si>
  <si>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</si>
  <si>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</si>
  <si>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</si>
  <si>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</si>
  <si>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</si>
  <si>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</si>
  <si>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引き続き経費の削減と収益の確保、施設の状態による効果的な更新事業が重要になっている。</t>
  </si>
  <si>
    <t>　また、水道事業が安定して継続可能となるようなに検討を進めていく。</t>
  </si>
  <si>
    <t>①経常収支比率は、毎年度100％以上を維持しており、今年度も昨年度に引き続き類似団体平均を上回っている。しかし今後も減価償却費等の経費の増加傾向は続く見込みで、経費の節減に努めるとともに、将来の料金改定についても検討しなければならない。
②人口減少が続く中、欠損金比率は0％で欠損金は、生じていない。
③流動比率は、類似団体平均をおおむね上回り安定して推移しており、支払能力に問題はない。
④企業債残高対給水収益比率は、類似団体平均を下回っている。過大な借入が経営に悪影響を与えないよう、原則償還額以内の借入額としている結果であり、配水池や浄水場の更新を控えてはいるが、可能な限り今後も継続していきたい。
⑤料金回収率の数値は100％を維持しているが、今後更新事業を行う中での推移に注視する必要がある。
⑥給水原価は、類似団体平均を下回っているが、今後も原価を下げるために有収率の向上や経費節減に努めなければならない。
⑦施設利用率は、類似団体と比較し高くなっているが、今後は給水需要の減少が見込まれるため、企業団構成団体との広域化・共同化を検討する必要がある。
⑧有収率は、類似団体平均を上回っているが高いとは言えない。漏水調査等を行い改善に努めているが、管路の老朽化による漏水が多発している。今後も漏水調査や老朽管の更新を進め、改善に努める。</t>
    <rPh sb="9" eb="12">
      <t>マイネンド</t>
    </rPh>
    <rPh sb="16" eb="18">
      <t>イジョウ</t>
    </rPh>
    <rPh sb="19" eb="21">
      <t>イジ</t>
    </rPh>
    <rPh sb="26" eb="29">
      <t>コンネンド</t>
    </rPh>
    <rPh sb="30" eb="33">
      <t>サクネンド</t>
    </rPh>
    <rPh sb="34" eb="35">
      <t>ヒ</t>
    </rPh>
    <rPh sb="36" eb="37">
      <t>ツヅ</t>
    </rPh>
    <rPh sb="38" eb="40">
      <t>ルイジ</t>
    </rPh>
    <rPh sb="40" eb="42">
      <t>ダンタイ</t>
    </rPh>
    <rPh sb="42" eb="44">
      <t>ヘイキン</t>
    </rPh>
    <rPh sb="58" eb="60">
      <t>ゲンカ</t>
    </rPh>
    <rPh sb="60" eb="62">
      <t>ショウキャク</t>
    </rPh>
    <rPh sb="62" eb="63">
      <t>ヒ</t>
    </rPh>
    <rPh sb="63" eb="64">
      <t>トウ</t>
    </rPh>
    <rPh sb="75" eb="77">
      <t>ミコ</t>
    </rPh>
    <rPh sb="94" eb="96">
      <t>ショウライ</t>
    </rPh>
    <rPh sb="97" eb="99">
      <t>リョウキン</t>
    </rPh>
    <rPh sb="99" eb="101">
      <t>カイテイ</t>
    </rPh>
    <rPh sb="106" eb="108">
      <t>ケントウ</t>
    </rPh>
    <rPh sb="158" eb="160">
      <t>ルイジ</t>
    </rPh>
    <rPh sb="160" eb="162">
      <t>ダンタイ</t>
    </rPh>
    <rPh sb="162" eb="164">
      <t>ヘイキン</t>
    </rPh>
    <rPh sb="169" eb="171">
      <t>ウワマワ</t>
    </rPh>
    <rPh sb="172" eb="174">
      <t>アンテイ</t>
    </rPh>
    <rPh sb="183" eb="187">
      <t>シハライノウリョク</t>
    </rPh>
    <rPh sb="188" eb="190">
      <t>モンダイ</t>
    </rPh>
    <rPh sb="210" eb="212">
      <t>ルイジ</t>
    </rPh>
    <rPh sb="212" eb="214">
      <t>ダンタイ</t>
    </rPh>
    <rPh sb="214" eb="216">
      <t>ヘイキン</t>
    </rPh>
    <rPh sb="244" eb="246">
      <t>ゲンソク</t>
    </rPh>
    <rPh sb="246" eb="248">
      <t>ショウカン</t>
    </rPh>
    <rPh sb="248" eb="249">
      <t>ガク</t>
    </rPh>
    <rPh sb="249" eb="251">
      <t>イナイ</t>
    </rPh>
    <rPh sb="260" eb="262">
      <t>ケッカ</t>
    </rPh>
    <rPh sb="266" eb="269">
      <t>ハイスイチ</t>
    </rPh>
    <rPh sb="270" eb="273">
      <t>ジョウスイジョウ</t>
    </rPh>
    <rPh sb="274" eb="276">
      <t>コウシン</t>
    </rPh>
    <rPh sb="277" eb="278">
      <t>ヒカ</t>
    </rPh>
    <rPh sb="285" eb="287">
      <t>カノウ</t>
    </rPh>
    <rPh sb="288" eb="289">
      <t>カギ</t>
    </rPh>
    <rPh sb="290" eb="292">
      <t>コンゴ</t>
    </rPh>
    <rPh sb="293" eb="295">
      <t>ケイゾク</t>
    </rPh>
    <rPh sb="310" eb="312">
      <t>スウチ</t>
    </rPh>
    <rPh sb="318" eb="320">
      <t>イジ</t>
    </rPh>
    <rPh sb="326" eb="328">
      <t>コンゴ</t>
    </rPh>
    <rPh sb="328" eb="330">
      <t>コウシン</t>
    </rPh>
    <rPh sb="330" eb="332">
      <t>ジギョウ</t>
    </rPh>
    <rPh sb="333" eb="334">
      <t>オコナ</t>
    </rPh>
    <rPh sb="335" eb="336">
      <t>ナカ</t>
    </rPh>
    <rPh sb="338" eb="340">
      <t>スイイ</t>
    </rPh>
    <rPh sb="341" eb="343">
      <t>チュウシ</t>
    </rPh>
    <rPh sb="345" eb="347">
      <t>ヒツヨウ</t>
    </rPh>
    <rPh sb="359" eb="361">
      <t>ルイジ</t>
    </rPh>
    <rPh sb="361" eb="363">
      <t>ダンタイ</t>
    </rPh>
    <rPh sb="363" eb="365">
      <t>ヘイキン</t>
    </rPh>
    <rPh sb="374" eb="376">
      <t>コンゴ</t>
    </rPh>
    <rPh sb="386" eb="389">
      <t>ユウシュウリツ</t>
    </rPh>
    <rPh sb="390" eb="392">
      <t>コウジョウ</t>
    </rPh>
    <rPh sb="395" eb="397">
      <t>セツゲン</t>
    </rPh>
    <rPh sb="435" eb="437">
      <t>コンゴ</t>
    </rPh>
    <rPh sb="438" eb="440">
      <t>キュウスイ</t>
    </rPh>
    <rPh sb="440" eb="442">
      <t>ジュヨウ</t>
    </rPh>
    <rPh sb="443" eb="445">
      <t>ゲンショウ</t>
    </rPh>
    <rPh sb="446" eb="448">
      <t>ミコ</t>
    </rPh>
    <rPh sb="454" eb="456">
      <t>キギョウ</t>
    </rPh>
    <rPh sb="456" eb="457">
      <t>ダン</t>
    </rPh>
    <rPh sb="457" eb="459">
      <t>コウセイ</t>
    </rPh>
    <rPh sb="459" eb="461">
      <t>ダンタイ</t>
    </rPh>
    <rPh sb="463" eb="466">
      <t>コウイキカ</t>
    </rPh>
    <rPh sb="467" eb="470">
      <t>キョウドウカ</t>
    </rPh>
    <rPh sb="471" eb="473">
      <t>ケントウ</t>
    </rPh>
    <rPh sb="475" eb="477">
      <t>ヒツヨウ</t>
    </rPh>
    <rPh sb="488" eb="490">
      <t>ルイジ</t>
    </rPh>
    <rPh sb="490" eb="492">
      <t>ダンタイ</t>
    </rPh>
    <rPh sb="492" eb="494">
      <t>ヘイキン</t>
    </rPh>
    <rPh sb="502" eb="503">
      <t>タカ</t>
    </rPh>
    <rPh sb="506" eb="507">
      <t>イ</t>
    </rPh>
    <rPh sb="511" eb="513">
      <t>ロウスイ</t>
    </rPh>
    <rPh sb="513" eb="515">
      <t>チョウサ</t>
    </rPh>
    <rPh sb="515" eb="516">
      <t>トウ</t>
    </rPh>
    <rPh sb="517" eb="518">
      <t>オコナ</t>
    </rPh>
    <rPh sb="519" eb="521">
      <t>カイゼン</t>
    </rPh>
    <rPh sb="522" eb="523">
      <t>ツト</t>
    </rPh>
    <rPh sb="548" eb="550">
      <t>コンゴ</t>
    </rPh>
    <rPh sb="556" eb="558">
      <t>ロウキュウ</t>
    </rPh>
    <rPh sb="558" eb="559">
      <t>カン</t>
    </rPh>
    <rPh sb="560" eb="562">
      <t>コウシン</t>
    </rPh>
    <rPh sb="563" eb="564">
      <t>スス</t>
    </rPh>
    <phoneticPr fontId="4"/>
  </si>
  <si>
    <t>　現状は、経営の健全性・効率性の指標が示すとおり、概ね健全な経営状況と言える。しかし、人口減少による給水人口の減少が続いている。そのため事業運営に必要な収益の確保が難しい状況になりつつある。一方で施設の耐震化の推進、老朽化にともなう更新事業費の確保が大きな課題である。
　令和2年度に水道ビジョン・経営戦略の見直しを行った。その中で、今後の投資・財政計画を作成したが、料金改定をしないと必要な更新が行えない結果となった。そのため、今後は経営状況の推移を見据えつつ、料金改定についても検討を進めたい。合わせて経費節減の取組をより一層進めていく。
　また、福岡県南広域水道企業団構成団体との広域化、共同化について協議を進め、事業運営の効率化に努めていきたい。</t>
    <rPh sb="1" eb="3">
      <t>ゲンジョウ</t>
    </rPh>
    <rPh sb="19" eb="20">
      <t>シメ</t>
    </rPh>
    <rPh sb="50" eb="52">
      <t>キュウスイ</t>
    </rPh>
    <rPh sb="52" eb="54">
      <t>ジンコウ</t>
    </rPh>
    <rPh sb="55" eb="57">
      <t>ゲンショウ</t>
    </rPh>
    <rPh sb="58" eb="59">
      <t>ツヅ</t>
    </rPh>
    <rPh sb="68" eb="70">
      <t>ジギョウ</t>
    </rPh>
    <rPh sb="70" eb="72">
      <t>ウンエイ</t>
    </rPh>
    <rPh sb="73" eb="75">
      <t>ヒツヨウ</t>
    </rPh>
    <rPh sb="116" eb="118">
      <t>コウシン</t>
    </rPh>
    <rPh sb="136" eb="138">
      <t>レイワ</t>
    </rPh>
    <rPh sb="139" eb="141">
      <t>ネンド</t>
    </rPh>
    <rPh sb="142" eb="144">
      <t>スイドウ</t>
    </rPh>
    <rPh sb="149" eb="151">
      <t>ケイエイ</t>
    </rPh>
    <rPh sb="151" eb="153">
      <t>センリャク</t>
    </rPh>
    <rPh sb="154" eb="156">
      <t>ミナオ</t>
    </rPh>
    <rPh sb="158" eb="159">
      <t>オコナ</t>
    </rPh>
    <rPh sb="164" eb="165">
      <t>ナカ</t>
    </rPh>
    <rPh sb="167" eb="169">
      <t>コンゴ</t>
    </rPh>
    <rPh sb="170" eb="172">
      <t>トウシ</t>
    </rPh>
    <rPh sb="173" eb="175">
      <t>ザイセイ</t>
    </rPh>
    <rPh sb="175" eb="177">
      <t>ケイカク</t>
    </rPh>
    <rPh sb="178" eb="180">
      <t>サクセイ</t>
    </rPh>
    <rPh sb="184" eb="186">
      <t>リョウキン</t>
    </rPh>
    <rPh sb="186" eb="188">
      <t>カイテイ</t>
    </rPh>
    <rPh sb="193" eb="195">
      <t>ヒツヨウ</t>
    </rPh>
    <rPh sb="196" eb="198">
      <t>コウシン</t>
    </rPh>
    <rPh sb="199" eb="200">
      <t>オコナ</t>
    </rPh>
    <rPh sb="203" eb="205">
      <t>ケッカ</t>
    </rPh>
    <rPh sb="215" eb="217">
      <t>コンゴ</t>
    </rPh>
    <rPh sb="218" eb="220">
      <t>ケイエイ</t>
    </rPh>
    <rPh sb="220" eb="222">
      <t>ジョウキョウ</t>
    </rPh>
    <rPh sb="223" eb="225">
      <t>スイイ</t>
    </rPh>
    <rPh sb="226" eb="228">
      <t>ミス</t>
    </rPh>
    <rPh sb="232" eb="234">
      <t>リョウキン</t>
    </rPh>
    <rPh sb="234" eb="236">
      <t>カイテイ</t>
    </rPh>
    <rPh sb="241" eb="243">
      <t>ケントウ</t>
    </rPh>
    <rPh sb="244" eb="245">
      <t>スス</t>
    </rPh>
    <rPh sb="249" eb="250">
      <t>ア</t>
    </rPh>
    <rPh sb="253" eb="255">
      <t>ケイヒ</t>
    </rPh>
    <rPh sb="255" eb="257">
      <t>セツゲン</t>
    </rPh>
    <rPh sb="258" eb="260">
      <t>トリクミ</t>
    </rPh>
    <rPh sb="263" eb="265">
      <t>イッソウ</t>
    </rPh>
    <rPh sb="265" eb="266">
      <t>スス</t>
    </rPh>
    <rPh sb="276" eb="278">
      <t>フクオカ</t>
    </rPh>
    <rPh sb="278" eb="280">
      <t>ケンナン</t>
    </rPh>
    <rPh sb="280" eb="282">
      <t>コウイキ</t>
    </rPh>
    <rPh sb="282" eb="284">
      <t>スイドウ</t>
    </rPh>
    <rPh sb="284" eb="286">
      <t>キギョウ</t>
    </rPh>
    <rPh sb="286" eb="287">
      <t>ダン</t>
    </rPh>
    <rPh sb="287" eb="289">
      <t>コウセイ</t>
    </rPh>
    <rPh sb="289" eb="291">
      <t>ダンタイ</t>
    </rPh>
    <rPh sb="293" eb="296">
      <t>コウイキカ</t>
    </rPh>
    <rPh sb="297" eb="300">
      <t>キョウドウカ</t>
    </rPh>
    <rPh sb="304" eb="306">
      <t>キョウギ</t>
    </rPh>
    <rPh sb="307" eb="308">
      <t>スス</t>
    </rPh>
    <rPh sb="310" eb="312">
      <t>ジギョウ</t>
    </rPh>
    <rPh sb="312" eb="314">
      <t>ウンエイ</t>
    </rPh>
    <rPh sb="315" eb="318">
      <t>コウリツカ</t>
    </rPh>
    <rPh sb="319" eb="320">
      <t>ツト</t>
    </rPh>
    <phoneticPr fontId="4"/>
  </si>
  <si>
    <t>①有形固定資産減価償却率は、類似団体平均を下回っているが、年々増加傾向にあり今後も増加する見込みであるため、計画的な更新を行っていく。
②管路経年化率は、創設期に整備した管路が耐用年数を経過している。限られた財源の中、優先順位の高い箇所から毎年更新工事を行い、年々改善傾向にあるが、類似団体より高くなっている。
③管路更新率は、類似団体と比較すると高くなっているが、まだ耐用年数を超えた管路が多く存在している状況である。財源が限られているため補助事業等を活用し老朽管更新を行っており、結果的に管路経年化率は減少傾向にある。だが、今のペースではすべての管路の更新に計算上100年あまりかかるため、経営状況を見ながら可能な限りペースアップし更新事業を進めていきたい。</t>
    <rPh sb="14" eb="16">
      <t>ルイジ</t>
    </rPh>
    <rPh sb="16" eb="18">
      <t>ダンタイ</t>
    </rPh>
    <rPh sb="18" eb="20">
      <t>ヘイキン</t>
    </rPh>
    <rPh sb="21" eb="23">
      <t>シタマワ</t>
    </rPh>
    <rPh sb="29" eb="31">
      <t>ネンネン</t>
    </rPh>
    <rPh sb="31" eb="33">
      <t>ゾウカ</t>
    </rPh>
    <rPh sb="33" eb="35">
      <t>ケイコウ</t>
    </rPh>
    <rPh sb="38" eb="40">
      <t>コンゴ</t>
    </rPh>
    <rPh sb="41" eb="43">
      <t>ゾウカ</t>
    </rPh>
    <rPh sb="45" eb="47">
      <t>ミコ</t>
    </rPh>
    <rPh sb="54" eb="57">
      <t>ケイカクテキ</t>
    </rPh>
    <rPh sb="58" eb="60">
      <t>コウシン</t>
    </rPh>
    <rPh sb="61" eb="62">
      <t>オコナ</t>
    </rPh>
    <rPh sb="100" eb="101">
      <t>カギ</t>
    </rPh>
    <rPh sb="104" eb="106">
      <t>ザイゲン</t>
    </rPh>
    <rPh sb="107" eb="108">
      <t>ナカ</t>
    </rPh>
    <rPh sb="120" eb="122">
      <t>マイトシ</t>
    </rPh>
    <rPh sb="130" eb="132">
      <t>ネンネン</t>
    </rPh>
    <rPh sb="132" eb="134">
      <t>カイゼン</t>
    </rPh>
    <rPh sb="134" eb="136">
      <t>ケイコウ</t>
    </rPh>
    <rPh sb="141" eb="143">
      <t>ルイジ</t>
    </rPh>
    <rPh sb="143" eb="145">
      <t>ダンタイ</t>
    </rPh>
    <rPh sb="147" eb="148">
      <t>タカ</t>
    </rPh>
    <rPh sb="164" eb="166">
      <t>ルイジ</t>
    </rPh>
    <rPh sb="166" eb="168">
      <t>ダンタイ</t>
    </rPh>
    <rPh sb="169" eb="171">
      <t>ヒカク</t>
    </rPh>
    <rPh sb="174" eb="175">
      <t>タカ</t>
    </rPh>
    <rPh sb="185" eb="187">
      <t>タイヨウ</t>
    </rPh>
    <rPh sb="187" eb="189">
      <t>ネンスウ</t>
    </rPh>
    <rPh sb="190" eb="191">
      <t>コ</t>
    </rPh>
    <rPh sb="193" eb="195">
      <t>カンロ</t>
    </rPh>
    <rPh sb="196" eb="197">
      <t>オオ</t>
    </rPh>
    <rPh sb="198" eb="200">
      <t>ソンザイ</t>
    </rPh>
    <rPh sb="204" eb="206">
      <t>ジョウキョウ</t>
    </rPh>
    <rPh sb="210" eb="212">
      <t>ザイゲン</t>
    </rPh>
    <rPh sb="213" eb="214">
      <t>カギ</t>
    </rPh>
    <rPh sb="221" eb="223">
      <t>ホジョ</t>
    </rPh>
    <rPh sb="223" eb="225">
      <t>ジギョウ</t>
    </rPh>
    <rPh sb="225" eb="226">
      <t>ナド</t>
    </rPh>
    <rPh sb="227" eb="229">
      <t>カツヨウ</t>
    </rPh>
    <rPh sb="230" eb="232">
      <t>ロウキュウ</t>
    </rPh>
    <rPh sb="232" eb="233">
      <t>カン</t>
    </rPh>
    <rPh sb="233" eb="235">
      <t>コウシン</t>
    </rPh>
    <rPh sb="236" eb="237">
      <t>オコナ</t>
    </rPh>
    <rPh sb="242" eb="244">
      <t>ケッカ</t>
    </rPh>
    <rPh sb="244" eb="245">
      <t>テキ</t>
    </rPh>
    <rPh sb="246" eb="248">
      <t>カンロ</t>
    </rPh>
    <rPh sb="248" eb="251">
      <t>ケイネンカ</t>
    </rPh>
    <rPh sb="251" eb="252">
      <t>リツ</t>
    </rPh>
    <rPh sb="253" eb="255">
      <t>ゲンショウ</t>
    </rPh>
    <rPh sb="264" eb="265">
      <t>イマ</t>
    </rPh>
    <rPh sb="275" eb="277">
      <t>カンロ</t>
    </rPh>
    <rPh sb="278" eb="280">
      <t>コウシン</t>
    </rPh>
    <rPh sb="281" eb="284">
      <t>ケイサンジョウ</t>
    </rPh>
    <rPh sb="287" eb="288">
      <t>ネン</t>
    </rPh>
    <rPh sb="297" eb="299">
      <t>ケイエイ</t>
    </rPh>
    <rPh sb="299" eb="301">
      <t>ジョウキョウ</t>
    </rPh>
    <rPh sb="302" eb="303">
      <t>ミ</t>
    </rPh>
    <rPh sb="306" eb="308">
      <t>カノウ</t>
    </rPh>
    <rPh sb="309" eb="310">
      <t>カギ</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</si>
</sst>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1.0900000000000001</c:v>
                </c:pt>
                <c:pt idx="1">
                  <c:v>1.06</c:v>
                </c:pt>
                <c:pt idx="2">
                  <c:v>0.8</c:v>
                </c:pt>
                <c:pt idx="3">
                  <c:v>0.85</c:v>
                </c:pt>
                <c:pt idx="4">
                  <c:v>1.08</c:v>
                </c:pt>
              </c:numCache>
            </c:numRef>
          </c:val>
          <c:extLst xmlns:c16r2="http://schemas.microsoft.com/office/drawing/2015/06/chart">
            <c:ext xmlns:c16="http://schemas.microsoft.com/office/drawing/2014/chart" uri="{C3380CC4-5D6E-409C-BE32-E72D297353CC}">
              <c16:uniqueId val="{00000000-1751-4805-8DEE-DF392646E635}"/>
            </c:ext>
          </c:extLst>
        </c:ser>
        <c:dLbls>
          <c:showLegendKey val="0"/>
          <c:showVal val="0"/>
          <c:showCatName val="0"/>
          <c:showSerName val="0"/>
          <c:showPercent val="0"/>
          <c:showBubbleSize val="0"/>
        </c:dLbls>
        <c:gapWidth val="150"/>
        <c:axId val="205200000"/>
        <c:axId val="20521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0.53</c:v>
                </c:pt>
                <c:pt idx="4">
                  <c:v>0.48</c:v>
                </c:pt>
              </c:numCache>
            </c:numRef>
          </c:val>
          <c:smooth val="0"/>
          <c:extLst xmlns:c16r2="http://schemas.microsoft.com/office/drawing/2015/06/chart">
            <c:ext xmlns:c16="http://schemas.microsoft.com/office/drawing/2014/chart" uri="{C3380CC4-5D6E-409C-BE32-E72D297353CC}">
              <c16:uniqueId val="{00000001-1751-4805-8DEE-DF392646E635}"/>
            </c:ext>
          </c:extLst>
        </c:ser>
        <c:dLbls>
          <c:showLegendKey val="0"/>
          <c:showVal val="0"/>
          <c:showCatName val="0"/>
          <c:showSerName val="0"/>
          <c:showPercent val="0"/>
          <c:showBubbleSize val="0"/>
        </c:dLbls>
        <c:marker val="1"/>
        <c:smooth val="0"/>
        <c:axId val="205200000"/>
        <c:axId val="205214464"/>
      </c:lineChart>
      <c:dateAx>
        <c:axId val="205200000"/>
        <c:scaling>
          <c:orientation val="minMax"/>
        </c:scaling>
        <c:delete val="1"/>
        <c:axPos val="b"/>
        <c:numFmt formatCode="&quot;H&quot;yy" sourceLinked="1"/>
        <c:majorTickMark val="none"/>
        <c:minorTickMark val="none"/>
        <c:tickLblPos val="none"/>
        <c:crossAx val="205214464"/>
        <c:crosses val="autoZero"/>
        <c:auto val="1"/>
        <c:lblOffset val="100"/>
        <c:baseTimeUnit val="years"/>
      </c:dateAx>
      <c:valAx>
        <c:axId val="2052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78.66</c:v>
                </c:pt>
                <c:pt idx="1">
                  <c:v>76.37</c:v>
                </c:pt>
                <c:pt idx="2">
                  <c:v>75.42</c:v>
                </c:pt>
                <c:pt idx="3">
                  <c:v>69.69</c:v>
                </c:pt>
                <c:pt idx="4">
                  <c:v>68.989999999999995</c:v>
                </c:pt>
              </c:numCache>
            </c:numRef>
          </c:val>
          <c:extLst xmlns:c16r2="http://schemas.microsoft.com/office/drawing/2015/06/chart">
            <c:ext xmlns:c16="http://schemas.microsoft.com/office/drawing/2014/chart" uri="{C3380CC4-5D6E-409C-BE32-E72D297353CC}">
              <c16:uniqueId val="{00000000-0AEB-4D20-A721-59D1516F28C4}"/>
            </c:ext>
          </c:extLst>
        </c:ser>
        <c:dLbls>
          <c:showLegendKey val="0"/>
          <c:showVal val="0"/>
          <c:showCatName val="0"/>
          <c:showSerName val="0"/>
          <c:showPercent val="0"/>
          <c:showBubbleSize val="0"/>
        </c:dLbls>
        <c:gapWidth val="150"/>
        <c:axId val="205769344"/>
        <c:axId val="20577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55.89</c:v>
                </c:pt>
                <c:pt idx="4">
                  <c:v>55.72</c:v>
                </c:pt>
              </c:numCache>
            </c:numRef>
          </c:val>
          <c:smooth val="0"/>
          <c:extLst xmlns:c16r2="http://schemas.microsoft.com/office/drawing/2015/06/chart">
            <c:ext xmlns:c16="http://schemas.microsoft.com/office/drawing/2014/chart" uri="{C3380CC4-5D6E-409C-BE32-E72D297353CC}">
              <c16:uniqueId val="{00000001-0AEB-4D20-A721-59D1516F28C4}"/>
            </c:ext>
          </c:extLst>
        </c:ser>
        <c:dLbls>
          <c:showLegendKey val="0"/>
          <c:showVal val="0"/>
          <c:showCatName val="0"/>
          <c:showSerName val="0"/>
          <c:showPercent val="0"/>
          <c:showBubbleSize val="0"/>
        </c:dLbls>
        <c:marker val="1"/>
        <c:smooth val="0"/>
        <c:axId val="205769344"/>
        <c:axId val="205775616"/>
      </c:lineChart>
      <c:dateAx>
        <c:axId val="205769344"/>
        <c:scaling>
          <c:orientation val="minMax"/>
        </c:scaling>
        <c:delete val="1"/>
        <c:axPos val="b"/>
        <c:numFmt formatCode="&quot;H&quot;yy" sourceLinked="1"/>
        <c:majorTickMark val="none"/>
        <c:minorTickMark val="none"/>
        <c:tickLblPos val="none"/>
        <c:crossAx val="205775616"/>
        <c:crosses val="autoZero"/>
        <c:auto val="1"/>
        <c:lblOffset val="100"/>
        <c:baseTimeUnit val="years"/>
      </c:dateAx>
      <c:valAx>
        <c:axId val="2057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80.69</c:v>
                </c:pt>
                <c:pt idx="1">
                  <c:v>82.91</c:v>
                </c:pt>
                <c:pt idx="2">
                  <c:v>82.64</c:v>
                </c:pt>
                <c:pt idx="3">
                  <c:v>85.35</c:v>
                </c:pt>
                <c:pt idx="4">
                  <c:v>84.79</c:v>
                </c:pt>
              </c:numCache>
            </c:numRef>
          </c:val>
          <c:extLst xmlns:c16r2="http://schemas.microsoft.com/office/drawing/2015/06/chart">
            <c:ext xmlns:c16="http://schemas.microsoft.com/office/drawing/2014/chart" uri="{C3380CC4-5D6E-409C-BE32-E72D297353CC}">
              <c16:uniqueId val="{00000000-2F1E-492C-9AE8-F11491A72762}"/>
            </c:ext>
          </c:extLst>
        </c:ser>
        <c:dLbls>
          <c:showLegendKey val="0"/>
          <c:showVal val="0"/>
          <c:showCatName val="0"/>
          <c:showSerName val="0"/>
          <c:showPercent val="0"/>
          <c:showBubbleSize val="0"/>
        </c:dLbls>
        <c:gapWidth val="150"/>
        <c:axId val="205892608"/>
        <c:axId val="20589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81.27</c:v>
                </c:pt>
                <c:pt idx="4">
                  <c:v>81.260000000000005</c:v>
                </c:pt>
              </c:numCache>
            </c:numRef>
          </c:val>
          <c:smooth val="0"/>
          <c:extLst xmlns:c16r2="http://schemas.microsoft.com/office/drawing/2015/06/chart">
            <c:ext xmlns:c16="http://schemas.microsoft.com/office/drawing/2014/chart" uri="{C3380CC4-5D6E-409C-BE32-E72D297353CC}">
              <c16:uniqueId val="{00000001-2F1E-492C-9AE8-F11491A72762}"/>
            </c:ext>
          </c:extLst>
        </c:ser>
        <c:dLbls>
          <c:showLegendKey val="0"/>
          <c:showVal val="0"/>
          <c:showCatName val="0"/>
          <c:showSerName val="0"/>
          <c:showPercent val="0"/>
          <c:showBubbleSize val="0"/>
        </c:dLbls>
        <c:marker val="1"/>
        <c:smooth val="0"/>
        <c:axId val="205892608"/>
        <c:axId val="205894784"/>
      </c:lineChart>
      <c:dateAx>
        <c:axId val="205892608"/>
        <c:scaling>
          <c:orientation val="minMax"/>
        </c:scaling>
        <c:delete val="1"/>
        <c:axPos val="b"/>
        <c:numFmt formatCode="&quot;H&quot;yy" sourceLinked="1"/>
        <c:majorTickMark val="none"/>
        <c:minorTickMark val="none"/>
        <c:tickLblPos val="none"/>
        <c:crossAx val="205894784"/>
        <c:crosses val="autoZero"/>
        <c:auto val="1"/>
        <c:lblOffset val="100"/>
        <c:baseTimeUnit val="years"/>
      </c:dateAx>
      <c:valAx>
        <c:axId val="2058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107.79</c:v>
                </c:pt>
                <c:pt idx="1">
                  <c:v>112.03</c:v>
                </c:pt>
                <c:pt idx="2">
                  <c:v>108.18</c:v>
                </c:pt>
                <c:pt idx="3">
                  <c:v>110.71</c:v>
                </c:pt>
                <c:pt idx="4">
                  <c:v>110.4</c:v>
                </c:pt>
              </c:numCache>
            </c:numRef>
          </c:val>
          <c:extLst xmlns:c16r2="http://schemas.microsoft.com/office/drawing/2015/06/chart">
            <c:ext xmlns:c16="http://schemas.microsoft.com/office/drawing/2014/chart" uri="{C3380CC4-5D6E-409C-BE32-E72D297353CC}">
              <c16:uniqueId val="{00000000-AFE0-4A45-9953-FC904BEAD5F6}"/>
            </c:ext>
          </c:extLst>
        </c:ser>
        <c:dLbls>
          <c:showLegendKey val="0"/>
          <c:showVal val="0"/>
          <c:showCatName val="0"/>
          <c:showSerName val="0"/>
          <c:showPercent val="0"/>
          <c:showBubbleSize val="0"/>
        </c:dLbls>
        <c:gapWidth val="150"/>
        <c:axId val="205237248"/>
        <c:axId val="20524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108.35</c:v>
                </c:pt>
                <c:pt idx="4">
                  <c:v>108.84</c:v>
                </c:pt>
              </c:numCache>
            </c:numRef>
          </c:val>
          <c:smooth val="0"/>
          <c:extLst xmlns:c16r2="http://schemas.microsoft.com/office/drawing/2015/06/chart">
            <c:ext xmlns:c16="http://schemas.microsoft.com/office/drawing/2014/chart" uri="{C3380CC4-5D6E-409C-BE32-E72D297353CC}">
              <c16:uniqueId val="{00000001-AFE0-4A45-9953-FC904BEAD5F6}"/>
            </c:ext>
          </c:extLst>
        </c:ser>
        <c:dLbls>
          <c:showLegendKey val="0"/>
          <c:showVal val="0"/>
          <c:showCatName val="0"/>
          <c:showSerName val="0"/>
          <c:showPercent val="0"/>
          <c:showBubbleSize val="0"/>
        </c:dLbls>
        <c:marker val="1"/>
        <c:smooth val="0"/>
        <c:axId val="205237248"/>
        <c:axId val="205247616"/>
      </c:lineChart>
      <c:dateAx>
        <c:axId val="205237248"/>
        <c:scaling>
          <c:orientation val="minMax"/>
        </c:scaling>
        <c:delete val="1"/>
        <c:axPos val="b"/>
        <c:numFmt formatCode="&quot;H&quot;yy" sourceLinked="1"/>
        <c:majorTickMark val="none"/>
        <c:minorTickMark val="none"/>
        <c:tickLblPos val="none"/>
        <c:crossAx val="205247616"/>
        <c:crosses val="autoZero"/>
        <c:auto val="1"/>
        <c:lblOffset val="100"/>
        <c:baseTimeUnit val="years"/>
      </c:dateAx>
      <c:valAx>
        <c:axId val="205247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45.96</c:v>
                </c:pt>
                <c:pt idx="1">
                  <c:v>46.51</c:v>
                </c:pt>
                <c:pt idx="2">
                  <c:v>47.02</c:v>
                </c:pt>
                <c:pt idx="3">
                  <c:v>48.03</c:v>
                </c:pt>
                <c:pt idx="4">
                  <c:v>48.88</c:v>
                </c:pt>
              </c:numCache>
            </c:numRef>
          </c:val>
          <c:extLst xmlns:c16r2="http://schemas.microsoft.com/office/drawing/2015/06/chart">
            <c:ext xmlns:c16="http://schemas.microsoft.com/office/drawing/2014/chart" uri="{C3380CC4-5D6E-409C-BE32-E72D297353CC}">
              <c16:uniqueId val="{00000000-BE79-4E21-B1C1-CE4559632B17}"/>
            </c:ext>
          </c:extLst>
        </c:ser>
        <c:dLbls>
          <c:showLegendKey val="0"/>
          <c:showVal val="0"/>
          <c:showCatName val="0"/>
          <c:showSerName val="0"/>
          <c:showPercent val="0"/>
          <c:showBubbleSize val="0"/>
        </c:dLbls>
        <c:gapWidth val="150"/>
        <c:axId val="205405568"/>
        <c:axId val="20543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50.63</c:v>
                </c:pt>
                <c:pt idx="4">
                  <c:v>51.29</c:v>
                </c:pt>
              </c:numCache>
            </c:numRef>
          </c:val>
          <c:smooth val="0"/>
          <c:extLst xmlns:c16r2="http://schemas.microsoft.com/office/drawing/2015/06/chart">
            <c:ext xmlns:c16="http://schemas.microsoft.com/office/drawing/2014/chart" uri="{C3380CC4-5D6E-409C-BE32-E72D297353CC}">
              <c16:uniqueId val="{00000001-BE79-4E21-B1C1-CE4559632B17}"/>
            </c:ext>
          </c:extLst>
        </c:ser>
        <c:dLbls>
          <c:showLegendKey val="0"/>
          <c:showVal val="0"/>
          <c:showCatName val="0"/>
          <c:showSerName val="0"/>
          <c:showPercent val="0"/>
          <c:showBubbleSize val="0"/>
        </c:dLbls>
        <c:marker val="1"/>
        <c:smooth val="0"/>
        <c:axId val="205405568"/>
        <c:axId val="205436416"/>
      </c:lineChart>
      <c:dateAx>
        <c:axId val="205405568"/>
        <c:scaling>
          <c:orientation val="minMax"/>
        </c:scaling>
        <c:delete val="1"/>
        <c:axPos val="b"/>
        <c:numFmt formatCode="&quot;H&quot;yy" sourceLinked="1"/>
        <c:majorTickMark val="none"/>
        <c:minorTickMark val="none"/>
        <c:tickLblPos val="none"/>
        <c:crossAx val="205436416"/>
        <c:crosses val="autoZero"/>
        <c:auto val="1"/>
        <c:lblOffset val="100"/>
        <c:baseTimeUnit val="years"/>
      </c:dateAx>
      <c:valAx>
        <c:axId val="20543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32.840000000000003</c:v>
                </c:pt>
                <c:pt idx="1">
                  <c:v>29.32</c:v>
                </c:pt>
                <c:pt idx="2">
                  <c:v>28.76</c:v>
                </c:pt>
                <c:pt idx="3">
                  <c:v>27.74</c:v>
                </c:pt>
                <c:pt idx="4">
                  <c:v>26.76</c:v>
                </c:pt>
              </c:numCache>
            </c:numRef>
          </c:val>
          <c:extLst xmlns:c16r2="http://schemas.microsoft.com/office/drawing/2015/06/chart">
            <c:ext xmlns:c16="http://schemas.microsoft.com/office/drawing/2014/chart" uri="{C3380CC4-5D6E-409C-BE32-E72D297353CC}">
              <c16:uniqueId val="{00000000-B598-43FD-A83F-F5AF918FE8DF}"/>
            </c:ext>
          </c:extLst>
        </c:ser>
        <c:dLbls>
          <c:showLegendKey val="0"/>
          <c:showVal val="0"/>
          <c:showCatName val="0"/>
          <c:showSerName val="0"/>
          <c:showPercent val="0"/>
          <c:showBubbleSize val="0"/>
        </c:dLbls>
        <c:gapWidth val="150"/>
        <c:axId val="205795328"/>
        <c:axId val="20579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18.28</c:v>
                </c:pt>
                <c:pt idx="4">
                  <c:v>19.61</c:v>
                </c:pt>
              </c:numCache>
            </c:numRef>
          </c:val>
          <c:smooth val="0"/>
          <c:extLst xmlns:c16r2="http://schemas.microsoft.com/office/drawing/2015/06/chart">
            <c:ext xmlns:c16="http://schemas.microsoft.com/office/drawing/2014/chart" uri="{C3380CC4-5D6E-409C-BE32-E72D297353CC}">
              <c16:uniqueId val="{00000001-B598-43FD-A83F-F5AF918FE8DF}"/>
            </c:ext>
          </c:extLst>
        </c:ser>
        <c:dLbls>
          <c:showLegendKey val="0"/>
          <c:showVal val="0"/>
          <c:showCatName val="0"/>
          <c:showSerName val="0"/>
          <c:showPercent val="0"/>
          <c:showBubbleSize val="0"/>
        </c:dLbls>
        <c:marker val="1"/>
        <c:smooth val="0"/>
        <c:axId val="205795328"/>
        <c:axId val="205797248"/>
      </c:lineChart>
      <c:dateAx>
        <c:axId val="205795328"/>
        <c:scaling>
          <c:orientation val="minMax"/>
        </c:scaling>
        <c:delete val="1"/>
        <c:axPos val="b"/>
        <c:numFmt formatCode="&quot;H&quot;yy" sourceLinked="1"/>
        <c:majorTickMark val="none"/>
        <c:minorTickMark val="none"/>
        <c:tickLblPos val="none"/>
        <c:crossAx val="205797248"/>
        <c:crosses val="autoZero"/>
        <c:auto val="1"/>
        <c:lblOffset val="100"/>
        <c:baseTimeUnit val="years"/>
      </c:dateAx>
      <c:valAx>
        <c:axId val="2057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459-4B94-94BF-E0C1DFC827F7}"/>
            </c:ext>
          </c:extLst>
        </c:ser>
        <c:dLbls>
          <c:showLegendKey val="0"/>
          <c:showVal val="0"/>
          <c:showCatName val="0"/>
          <c:showSerName val="0"/>
          <c:showPercent val="0"/>
          <c:showBubbleSize val="0"/>
        </c:dLbls>
        <c:gapWidth val="150"/>
        <c:axId val="205522048"/>
        <c:axId val="20552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3.98</c:v>
                </c:pt>
                <c:pt idx="4">
                  <c:v>6.02</c:v>
                </c:pt>
              </c:numCache>
            </c:numRef>
          </c:val>
          <c:smooth val="0"/>
          <c:extLst xmlns:c16r2="http://schemas.microsoft.com/office/drawing/2015/06/chart">
            <c:ext xmlns:c16="http://schemas.microsoft.com/office/drawing/2014/chart" uri="{C3380CC4-5D6E-409C-BE32-E72D297353CC}">
              <c16:uniqueId val="{00000001-D459-4B94-94BF-E0C1DFC827F7}"/>
            </c:ext>
          </c:extLst>
        </c:ser>
        <c:dLbls>
          <c:showLegendKey val="0"/>
          <c:showVal val="0"/>
          <c:showCatName val="0"/>
          <c:showSerName val="0"/>
          <c:showPercent val="0"/>
          <c:showBubbleSize val="0"/>
        </c:dLbls>
        <c:marker val="1"/>
        <c:smooth val="0"/>
        <c:axId val="205522048"/>
        <c:axId val="205523968"/>
      </c:lineChart>
      <c:dateAx>
        <c:axId val="205522048"/>
        <c:scaling>
          <c:orientation val="minMax"/>
        </c:scaling>
        <c:delete val="1"/>
        <c:axPos val="b"/>
        <c:numFmt formatCode="&quot;H&quot;yy" sourceLinked="1"/>
        <c:majorTickMark val="none"/>
        <c:minorTickMark val="none"/>
        <c:tickLblPos val="none"/>
        <c:crossAx val="205523968"/>
        <c:crosses val="autoZero"/>
        <c:auto val="1"/>
        <c:lblOffset val="100"/>
        <c:baseTimeUnit val="years"/>
      </c:dateAx>
      <c:valAx>
        <c:axId val="20552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52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438.02</c:v>
                </c:pt>
                <c:pt idx="1">
                  <c:v>433.17</c:v>
                </c:pt>
                <c:pt idx="2">
                  <c:v>345.43</c:v>
                </c:pt>
                <c:pt idx="3">
                  <c:v>463.85</c:v>
                </c:pt>
                <c:pt idx="4">
                  <c:v>408.53</c:v>
                </c:pt>
              </c:numCache>
            </c:numRef>
          </c:val>
          <c:extLst xmlns:c16r2="http://schemas.microsoft.com/office/drawing/2015/06/chart">
            <c:ext xmlns:c16="http://schemas.microsoft.com/office/drawing/2014/chart" uri="{C3380CC4-5D6E-409C-BE32-E72D297353CC}">
              <c16:uniqueId val="{00000000-2DDB-4A85-BB47-CC28229B0079}"/>
            </c:ext>
          </c:extLst>
        </c:ser>
        <c:dLbls>
          <c:showLegendKey val="0"/>
          <c:showVal val="0"/>
          <c:showCatName val="0"/>
          <c:showSerName val="0"/>
          <c:showPercent val="0"/>
          <c:showBubbleSize val="0"/>
        </c:dLbls>
        <c:gapWidth val="150"/>
        <c:axId val="205555200"/>
        <c:axId val="20555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367.55</c:v>
                </c:pt>
                <c:pt idx="4">
                  <c:v>378.56</c:v>
                </c:pt>
              </c:numCache>
            </c:numRef>
          </c:val>
          <c:smooth val="0"/>
          <c:extLst xmlns:c16r2="http://schemas.microsoft.com/office/drawing/2015/06/chart">
            <c:ext xmlns:c16="http://schemas.microsoft.com/office/drawing/2014/chart" uri="{C3380CC4-5D6E-409C-BE32-E72D297353CC}">
              <c16:uniqueId val="{00000001-2DDB-4A85-BB47-CC28229B0079}"/>
            </c:ext>
          </c:extLst>
        </c:ser>
        <c:dLbls>
          <c:showLegendKey val="0"/>
          <c:showVal val="0"/>
          <c:showCatName val="0"/>
          <c:showSerName val="0"/>
          <c:showPercent val="0"/>
          <c:showBubbleSize val="0"/>
        </c:dLbls>
        <c:marker val="1"/>
        <c:smooth val="0"/>
        <c:axId val="205555200"/>
        <c:axId val="205557120"/>
      </c:lineChart>
      <c:dateAx>
        <c:axId val="205555200"/>
        <c:scaling>
          <c:orientation val="minMax"/>
        </c:scaling>
        <c:delete val="1"/>
        <c:axPos val="b"/>
        <c:numFmt formatCode="&quot;H&quot;yy" sourceLinked="1"/>
        <c:majorTickMark val="none"/>
        <c:minorTickMark val="none"/>
        <c:tickLblPos val="none"/>
        <c:crossAx val="205557120"/>
        <c:crosses val="autoZero"/>
        <c:auto val="1"/>
        <c:lblOffset val="100"/>
        <c:baseTimeUnit val="years"/>
      </c:dateAx>
      <c:valAx>
        <c:axId val="205557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5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306.29000000000002</c:v>
                </c:pt>
                <c:pt idx="1">
                  <c:v>299.45999999999998</c:v>
                </c:pt>
                <c:pt idx="2">
                  <c:v>296.06</c:v>
                </c:pt>
                <c:pt idx="3">
                  <c:v>281.83</c:v>
                </c:pt>
                <c:pt idx="4">
                  <c:v>284.43</c:v>
                </c:pt>
              </c:numCache>
            </c:numRef>
          </c:val>
          <c:extLst xmlns:c16r2="http://schemas.microsoft.com/office/drawing/2015/06/chart">
            <c:ext xmlns:c16="http://schemas.microsoft.com/office/drawing/2014/chart" uri="{C3380CC4-5D6E-409C-BE32-E72D297353CC}">
              <c16:uniqueId val="{00000000-6899-4C28-B73F-F02E9E155D11}"/>
            </c:ext>
          </c:extLst>
        </c:ser>
        <c:dLbls>
          <c:showLegendKey val="0"/>
          <c:showVal val="0"/>
          <c:showCatName val="0"/>
          <c:showSerName val="0"/>
          <c:showPercent val="0"/>
          <c:showBubbleSize val="0"/>
        </c:dLbls>
        <c:gapWidth val="150"/>
        <c:axId val="205608448"/>
        <c:axId val="20561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418.68</c:v>
                </c:pt>
                <c:pt idx="4">
                  <c:v>395.68</c:v>
                </c:pt>
              </c:numCache>
            </c:numRef>
          </c:val>
          <c:smooth val="0"/>
          <c:extLst xmlns:c16r2="http://schemas.microsoft.com/office/drawing/2015/06/chart">
            <c:ext xmlns:c16="http://schemas.microsoft.com/office/drawing/2014/chart" uri="{C3380CC4-5D6E-409C-BE32-E72D297353CC}">
              <c16:uniqueId val="{00000001-6899-4C28-B73F-F02E9E155D11}"/>
            </c:ext>
          </c:extLst>
        </c:ser>
        <c:dLbls>
          <c:showLegendKey val="0"/>
          <c:showVal val="0"/>
          <c:showCatName val="0"/>
          <c:showSerName val="0"/>
          <c:showPercent val="0"/>
          <c:showBubbleSize val="0"/>
        </c:dLbls>
        <c:marker val="1"/>
        <c:smooth val="0"/>
        <c:axId val="205608448"/>
        <c:axId val="205610368"/>
      </c:lineChart>
      <c:dateAx>
        <c:axId val="205608448"/>
        <c:scaling>
          <c:orientation val="minMax"/>
        </c:scaling>
        <c:delete val="1"/>
        <c:axPos val="b"/>
        <c:numFmt formatCode="&quot;H&quot;yy" sourceLinked="1"/>
        <c:majorTickMark val="none"/>
        <c:minorTickMark val="none"/>
        <c:tickLblPos val="none"/>
        <c:crossAx val="205610368"/>
        <c:crosses val="autoZero"/>
        <c:auto val="1"/>
        <c:lblOffset val="100"/>
        <c:baseTimeUnit val="years"/>
      </c:dateAx>
      <c:valAx>
        <c:axId val="20561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6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99.22</c:v>
                </c:pt>
                <c:pt idx="1">
                  <c:v>103.88</c:v>
                </c:pt>
                <c:pt idx="2">
                  <c:v>101.41</c:v>
                </c:pt>
                <c:pt idx="3">
                  <c:v>104.77</c:v>
                </c:pt>
                <c:pt idx="4">
                  <c:v>104.43</c:v>
                </c:pt>
              </c:numCache>
            </c:numRef>
          </c:val>
          <c:extLst xmlns:c16r2="http://schemas.microsoft.com/office/drawing/2015/06/chart">
            <c:ext xmlns:c16="http://schemas.microsoft.com/office/drawing/2014/chart" uri="{C3380CC4-5D6E-409C-BE32-E72D297353CC}">
              <c16:uniqueId val="{00000000-F4F8-4E66-A4AC-39AF25384452}"/>
            </c:ext>
          </c:extLst>
        </c:ser>
        <c:dLbls>
          <c:showLegendKey val="0"/>
          <c:showVal val="0"/>
          <c:showCatName val="0"/>
          <c:showSerName val="0"/>
          <c:showPercent val="0"/>
          <c:showBubbleSize val="0"/>
        </c:dLbls>
        <c:gapWidth val="150"/>
        <c:axId val="205633408"/>
        <c:axId val="20564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94.78</c:v>
                </c:pt>
                <c:pt idx="4">
                  <c:v>97.59</c:v>
                </c:pt>
              </c:numCache>
            </c:numRef>
          </c:val>
          <c:smooth val="0"/>
          <c:extLst xmlns:c16r2="http://schemas.microsoft.com/office/drawing/2015/06/chart">
            <c:ext xmlns:c16="http://schemas.microsoft.com/office/drawing/2014/chart" uri="{C3380CC4-5D6E-409C-BE32-E72D297353CC}">
              <c16:uniqueId val="{00000001-F4F8-4E66-A4AC-39AF25384452}"/>
            </c:ext>
          </c:extLst>
        </c:ser>
        <c:dLbls>
          <c:showLegendKey val="0"/>
          <c:showVal val="0"/>
          <c:showCatName val="0"/>
          <c:showSerName val="0"/>
          <c:showPercent val="0"/>
          <c:showBubbleSize val="0"/>
        </c:dLbls>
        <c:marker val="1"/>
        <c:smooth val="0"/>
        <c:axId val="205633408"/>
        <c:axId val="205643776"/>
      </c:lineChart>
      <c:dateAx>
        <c:axId val="205633408"/>
        <c:scaling>
          <c:orientation val="minMax"/>
        </c:scaling>
        <c:delete val="1"/>
        <c:axPos val="b"/>
        <c:numFmt formatCode="&quot;H&quot;yy" sourceLinked="1"/>
        <c:majorTickMark val="none"/>
        <c:minorTickMark val="none"/>
        <c:tickLblPos val="none"/>
        <c:crossAx val="205643776"/>
        <c:crosses val="autoZero"/>
        <c:auto val="1"/>
        <c:lblOffset val="100"/>
        <c:baseTimeUnit val="years"/>
      </c:dateAx>
      <c:valAx>
        <c:axId val="2056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6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187.37</c:v>
                </c:pt>
                <c:pt idx="1">
                  <c:v>179.06</c:v>
                </c:pt>
                <c:pt idx="2">
                  <c:v>183.29</c:v>
                </c:pt>
                <c:pt idx="3">
                  <c:v>176.57</c:v>
                </c:pt>
                <c:pt idx="4">
                  <c:v>177.26</c:v>
                </c:pt>
              </c:numCache>
            </c:numRef>
          </c:val>
          <c:extLst xmlns:c16r2="http://schemas.microsoft.com/office/drawing/2015/06/chart">
            <c:ext xmlns:c16="http://schemas.microsoft.com/office/drawing/2014/chart" uri="{C3380CC4-5D6E-409C-BE32-E72D297353CC}">
              <c16:uniqueId val="{00000000-3B4A-4BE4-A040-AA1E887EB60C}"/>
            </c:ext>
          </c:extLst>
        </c:ser>
        <c:dLbls>
          <c:showLegendKey val="0"/>
          <c:showVal val="0"/>
          <c:showCatName val="0"/>
          <c:showSerName val="0"/>
          <c:showPercent val="0"/>
          <c:showBubbleSize val="0"/>
        </c:dLbls>
        <c:gapWidth val="150"/>
        <c:axId val="205740288"/>
        <c:axId val="20574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181.3</c:v>
                </c:pt>
                <c:pt idx="4">
                  <c:v>181.71</c:v>
                </c:pt>
              </c:numCache>
            </c:numRef>
          </c:val>
          <c:smooth val="0"/>
          <c:extLst xmlns:c16r2="http://schemas.microsoft.com/office/drawing/2015/06/chart">
            <c:ext xmlns:c16="http://schemas.microsoft.com/office/drawing/2014/chart" uri="{C3380CC4-5D6E-409C-BE32-E72D297353CC}">
              <c16:uniqueId val="{00000001-3B4A-4BE4-A040-AA1E887EB60C}"/>
            </c:ext>
          </c:extLst>
        </c:ser>
        <c:dLbls>
          <c:showLegendKey val="0"/>
          <c:showVal val="0"/>
          <c:showCatName val="0"/>
          <c:showSerName val="0"/>
          <c:showPercent val="0"/>
          <c:showBubbleSize val="0"/>
        </c:dLbls>
        <c:marker val="1"/>
        <c:smooth val="0"/>
        <c:axId val="205740288"/>
        <c:axId val="205746560"/>
      </c:lineChart>
      <c:dateAx>
        <c:axId val="205740288"/>
        <c:scaling>
          <c:orientation val="minMax"/>
        </c:scaling>
        <c:delete val="1"/>
        <c:axPos val="b"/>
        <c:numFmt formatCode="&quot;H&quot;yy" sourceLinked="1"/>
        <c:majorTickMark val="none"/>
        <c:minorTickMark val="none"/>
        <c:tickLblPos val="none"/>
        <c:crossAx val="205746560"/>
        <c:crosses val="autoZero"/>
        <c:auto val="1"/>
        <c:lblOffset val="100"/>
        <c:baseTimeUnit val="years"/>
      </c:dateAx>
      <c:valAx>
        <c:axId val="2057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福岡県　みやま市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36033</v>
      </c>
      <c r="AM8" s="66"/>
      <c r="AN8" s="66"/>
      <c r="AO8" s="66"/>
      <c r="AP8" s="66"/>
      <c r="AQ8" s="66"/>
      <c r="AR8" s="66"/>
      <c r="AS8" s="66"/>
      <c r="AT8" s="37">
        <f>データ!$S$6</f>
        <v>105.21</v>
      </c>
      <c r="AU8" s="38"/>
      <c r="AV8" s="38"/>
      <c r="AW8" s="38"/>
      <c r="AX8" s="38"/>
      <c r="AY8" s="38"/>
      <c r="AZ8" s="38"/>
      <c r="BA8" s="38"/>
      <c r="BB8" s="55">
        <f>データ!$T$6</f>
        <v>342.49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72.03</v>
      </c>
      <c r="J10" s="38"/>
      <c r="K10" s="38"/>
      <c r="L10" s="38"/>
      <c r="M10" s="38"/>
      <c r="N10" s="38"/>
      <c r="O10" s="65"/>
      <c r="P10" s="55">
        <f>データ!$P$6</f>
        <v>82.59</v>
      </c>
      <c r="Q10" s="55"/>
      <c r="R10" s="55"/>
      <c r="S10" s="55"/>
      <c r="T10" s="55"/>
      <c r="U10" s="55"/>
      <c r="V10" s="55"/>
      <c r="W10" s="66">
        <f>データ!$Q$6</f>
        <v>3510</v>
      </c>
      <c r="X10" s="66"/>
      <c r="Y10" s="66"/>
      <c r="Z10" s="66"/>
      <c r="AA10" s="66"/>
      <c r="AB10" s="66"/>
      <c r="AC10" s="66"/>
      <c r="AD10" s="2"/>
      <c r="AE10" s="2"/>
      <c r="AF10" s="2"/>
      <c r="AG10" s="2"/>
      <c r="AH10" s="2"/>
      <c r="AI10" s="2"/>
      <c r="AJ10" s="2"/>
      <c r="AK10" s="2"/>
      <c r="AL10" s="66">
        <f>データ!$U$6</f>
        <v>29556</v>
      </c>
      <c r="AM10" s="66"/>
      <c r="AN10" s="66"/>
      <c r="AO10" s="66"/>
      <c r="AP10" s="66"/>
      <c r="AQ10" s="66"/>
      <c r="AR10" s="66"/>
      <c r="AS10" s="66"/>
      <c r="AT10" s="37">
        <f>データ!$V$6</f>
        <v>72.41</v>
      </c>
      <c r="AU10" s="38"/>
      <c r="AV10" s="38"/>
      <c r="AW10" s="38"/>
      <c r="AX10" s="38"/>
      <c r="AY10" s="38"/>
      <c r="AZ10" s="38"/>
      <c r="BA10" s="38"/>
      <c r="BB10" s="55">
        <f>データ!$W$6</f>
        <v>408.18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115</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t="s">
        <v>111</v>
      </c>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t="s">
        <v>112</v>
      </c>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eXqQvynrKWWpzcLoJ0Mrr9enWSJYibzlyzxtmoZJkAxd/ILFFgA8CxqV56L3O7Lip57wVigF1iRTrdzMQkN5cA==" saltValue="54GkMeVUUpZvnzznMO3xi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402290</v>
      </c>
      <c r="D6" s="20">
        <f t="shared" si="3"/>
        <v>46</v>
      </c>
      <c r="E6" s="20">
        <f t="shared" si="3"/>
        <v>1</v>
      </c>
      <c r="F6" s="20">
        <f t="shared" si="3"/>
        <v>0</v>
      </c>
      <c r="G6" s="20">
        <f t="shared" si="3"/>
        <v>1</v>
      </c>
      <c r="H6" s="20" t="str">
        <f t="shared" si="3"/>
        <v>福岡県　みやま市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72.03</v>
      </c>
      <c r="P6" s="21">
        <f t="shared" si="3"/>
        <v>82.59</v>
      </c>
      <c r="Q6" s="21">
        <f t="shared" si="3"/>
        <v>3510</v>
      </c>
      <c r="R6" s="21">
        <f t="shared" si="3"/>
        <v>36033</v>
      </c>
      <c r="S6" s="21">
        <f t="shared" si="3"/>
        <v>105.21</v>
      </c>
      <c r="T6" s="21">
        <f t="shared" si="3"/>
        <v>342.49</v>
      </c>
      <c r="U6" s="21">
        <f t="shared" si="3"/>
        <v>29556</v>
      </c>
      <c r="V6" s="21">
        <f t="shared" si="3"/>
        <v>72.41</v>
      </c>
      <c r="W6" s="21">
        <f t="shared" si="3"/>
        <v>408.18</v>
      </c>
      <c r="X6" s="22">
        <f>IF(X7="",NA(),X7)</f>
        <v>107.79</v>
      </c>
      <c r="Y6" s="22">
        <f t="shared" ref="Y6:AG6" si="4">IF(Y7="",NA(),Y7)</f>
        <v>112.03</v>
      </c>
      <c r="Z6" s="22">
        <f t="shared" si="4"/>
        <v>108.18</v>
      </c>
      <c r="AA6" s="22">
        <f t="shared" si="4"/>
        <v>110.71</v>
      </c>
      <c r="AB6" s="22">
        <f t="shared" si="4"/>
        <v>110.4</v>
      </c>
      <c r="AC6" s="22">
        <f t="shared" si="4"/>
        <v>110.68</v>
      </c>
      <c r="AD6" s="22">
        <f t="shared" si="4"/>
        <v>110.66</v>
      </c>
      <c r="AE6" s="22">
        <f t="shared" si="4"/>
        <v>109.01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3.98</v>
      </c>
      <c r="AR6" s="22">
        <f t="shared" si="5"/>
        <v>6.02</v>
      </c>
      <c r="AS6" s="21" t="str">
        <f>IF(AS7="","",IF(AS7="-","【-】","【"&amp;SUBSTITUTE(TEXT(AS7,"#,##0.00"),"-","△")&amp;"】"))</f>
        <v>【1.30】</v>
      </c>
      <c r="AT6" s="22">
        <f>IF(AT7="",NA(),AT7)</f>
        <v>438.02</v>
      </c>
      <c r="AU6" s="22">
        <f t="shared" ref="AU6:BC6" si="6">IF(AU7="",NA(),AU7)</f>
        <v>433.17</v>
      </c>
      <c r="AV6" s="22">
        <f t="shared" si="6"/>
        <v>345.43</v>
      </c>
      <c r="AW6" s="22">
        <f t="shared" si="6"/>
        <v>463.85</v>
      </c>
      <c r="AX6" s="22">
        <f t="shared" si="6"/>
        <v>408.53</v>
      </c>
      <c r="AY6" s="22">
        <f t="shared" si="6"/>
        <v>357.34</v>
      </c>
      <c r="AZ6" s="22">
        <f t="shared" si="6"/>
        <v>366.03</v>
      </c>
      <c r="BA6" s="22">
        <f t="shared" si="6"/>
        <v>365.18</v>
      </c>
      <c r="BB6" s="22">
        <f t="shared" si="6"/>
        <v>367.55</v>
      </c>
      <c r="BC6" s="22">
        <f t="shared" si="6"/>
        <v>378.56</v>
      </c>
      <c r="BD6" s="21" t="str">
        <f>IF(BD7="","",IF(BD7="-","【-】","【"&amp;SUBSTITUTE(TEXT(BD7,"#,##0.00"),"-","△")&amp;"】"))</f>
        <v>【261.51】</v>
      </c>
      <c r="BE6" s="22">
        <f>IF(BE7="",NA(),BE7)</f>
        <v>306.29000000000002</v>
      </c>
      <c r="BF6" s="22">
        <f t="shared" ref="BF6:BN6" si="7">IF(BF7="",NA(),BF7)</f>
        <v>299.45999999999998</v>
      </c>
      <c r="BG6" s="22">
        <f t="shared" si="7"/>
        <v>296.06</v>
      </c>
      <c r="BH6" s="22">
        <f t="shared" si="7"/>
        <v>281.83</v>
      </c>
      <c r="BI6" s="22">
        <f t="shared" si="7"/>
        <v>284.43</v>
      </c>
      <c r="BJ6" s="22">
        <f t="shared" si="7"/>
        <v>373.69</v>
      </c>
      <c r="BK6" s="22">
        <f t="shared" si="7"/>
        <v>370.12</v>
      </c>
      <c r="BL6" s="22">
        <f t="shared" si="7"/>
        <v>371.65</v>
      </c>
      <c r="BM6" s="22">
        <f t="shared" si="7"/>
        <v>418.68</v>
      </c>
      <c r="BN6" s="22">
        <f t="shared" si="7"/>
        <v>395.68</v>
      </c>
      <c r="BO6" s="21" t="str">
        <f>IF(BO7="","",IF(BO7="-","【-】","【"&amp;SUBSTITUTE(TEXT(BO7,"#,##0.00"),"-","△")&amp;"】"))</f>
        <v>【265.16】</v>
      </c>
      <c r="BP6" s="22">
        <f>IF(BP7="",NA(),BP7)</f>
        <v>99.22</v>
      </c>
      <c r="BQ6" s="22">
        <f t="shared" ref="BQ6:BY6" si="8">IF(BQ7="",NA(),BQ7)</f>
        <v>103.88</v>
      </c>
      <c r="BR6" s="22">
        <f t="shared" si="8"/>
        <v>101.41</v>
      </c>
      <c r="BS6" s="22">
        <f t="shared" si="8"/>
        <v>104.77</v>
      </c>
      <c r="BT6" s="22">
        <f t="shared" si="8"/>
        <v>104.43</v>
      </c>
      <c r="BU6" s="22">
        <f t="shared" si="8"/>
        <v>99.87</v>
      </c>
      <c r="BV6" s="22">
        <f t="shared" si="8"/>
        <v>100.42</v>
      </c>
      <c r="BW6" s="22">
        <f t="shared" si="8"/>
        <v>98.77</v>
      </c>
      <c r="BX6" s="22">
        <f t="shared" si="8"/>
        <v>94.78</v>
      </c>
      <c r="BY6" s="22">
        <f t="shared" si="8"/>
        <v>97.59</v>
      </c>
      <c r="BZ6" s="21" t="str">
        <f>IF(BZ7="","",IF(BZ7="-","【-】","【"&amp;SUBSTITUTE(TEXT(BZ7,"#,##0.00"),"-","△")&amp;"】"))</f>
        <v>【102.35】</v>
      </c>
      <c r="CA6" s="22">
        <f>IF(CA7="",NA(),CA7)</f>
        <v>187.37</v>
      </c>
      <c r="CB6" s="22">
        <f t="shared" ref="CB6:CJ6" si="9">IF(CB7="",NA(),CB7)</f>
        <v>179.06</v>
      </c>
      <c r="CC6" s="22">
        <f t="shared" si="9"/>
        <v>183.29</v>
      </c>
      <c r="CD6" s="22">
        <f t="shared" si="9"/>
        <v>176.57</v>
      </c>
      <c r="CE6" s="22">
        <f t="shared" si="9"/>
        <v>177.26</v>
      </c>
      <c r="CF6" s="22">
        <f t="shared" si="9"/>
        <v>171.81</v>
      </c>
      <c r="CG6" s="22">
        <f t="shared" si="9"/>
        <v>171.67</v>
      </c>
      <c r="CH6" s="22">
        <f t="shared" si="9"/>
        <v>173.67</v>
      </c>
      <c r="CI6" s="22">
        <f t="shared" si="9"/>
        <v>181.3</v>
      </c>
      <c r="CJ6" s="22">
        <f t="shared" si="9"/>
        <v>181.71</v>
      </c>
      <c r="CK6" s="21" t="str">
        <f>IF(CK7="","",IF(CK7="-","【-】","【"&amp;SUBSTITUTE(TEXT(CK7,"#,##0.00"),"-","△")&amp;"】"))</f>
        <v>【167.74】</v>
      </c>
      <c r="CL6" s="22">
        <f>IF(CL7="",NA(),CL7)</f>
        <v>78.66</v>
      </c>
      <c r="CM6" s="22">
        <f t="shared" ref="CM6:CU6" si="10">IF(CM7="",NA(),CM7)</f>
        <v>76.37</v>
      </c>
      <c r="CN6" s="22">
        <f t="shared" si="10"/>
        <v>75.42</v>
      </c>
      <c r="CO6" s="22">
        <f t="shared" si="10"/>
        <v>69.69</v>
      </c>
      <c r="CP6" s="22">
        <f t="shared" si="10"/>
        <v>68.989999999999995</v>
      </c>
      <c r="CQ6" s="22">
        <f t="shared" si="10"/>
        <v>60.03</v>
      </c>
      <c r="CR6" s="22">
        <f t="shared" si="10"/>
        <v>59.74</v>
      </c>
      <c r="CS6" s="22">
        <f t="shared" si="10"/>
        <v>59.67</v>
      </c>
      <c r="CT6" s="22">
        <f t="shared" si="10"/>
        <v>55.89</v>
      </c>
      <c r="CU6" s="22">
        <f t="shared" si="10"/>
        <v>55.72</v>
      </c>
      <c r="CV6" s="21" t="str">
        <f>IF(CV7="","",IF(CV7="-","【-】","【"&amp;SUBSTITUTE(TEXT(CV7,"#,##0.00"),"-","△")&amp;"】"))</f>
        <v>【60.29】</v>
      </c>
      <c r="CW6" s="22">
        <f>IF(CW7="",NA(),CW7)</f>
        <v>80.69</v>
      </c>
      <c r="CX6" s="22">
        <f t="shared" ref="CX6:DF6" si="11">IF(CX7="",NA(),CX7)</f>
        <v>82.91</v>
      </c>
      <c r="CY6" s="22">
        <f t="shared" si="11"/>
        <v>82.64</v>
      </c>
      <c r="CZ6" s="22">
        <f t="shared" si="11"/>
        <v>85.35</v>
      </c>
      <c r="DA6" s="22">
        <f t="shared" si="11"/>
        <v>84.79</v>
      </c>
      <c r="DB6" s="22">
        <f t="shared" si="11"/>
        <v>84.81</v>
      </c>
      <c r="DC6" s="22">
        <f t="shared" si="11"/>
        <v>84.8</v>
      </c>
      <c r="DD6" s="22">
        <f t="shared" si="11"/>
        <v>84.6</v>
      </c>
      <c r="DE6" s="22">
        <f t="shared" si="11"/>
        <v>81.27</v>
      </c>
      <c r="DF6" s="22">
        <f t="shared" si="11"/>
        <v>81.260000000000005</v>
      </c>
      <c r="DG6" s="21" t="str">
        <f>IF(DG7="","",IF(DG7="-","【-】","【"&amp;SUBSTITUTE(TEXT(DG7,"#,##0.00"),"-","△")&amp;"】"))</f>
        <v>【90.12】</v>
      </c>
      <c r="DH6" s="22">
        <f>IF(DH7="",NA(),DH7)</f>
        <v>45.96</v>
      </c>
      <c r="DI6" s="22">
        <f t="shared" ref="DI6:DQ6" si="12">IF(DI7="",NA(),DI7)</f>
        <v>46.51</v>
      </c>
      <c r="DJ6" s="22">
        <f t="shared" si="12"/>
        <v>47.02</v>
      </c>
      <c r="DK6" s="22">
        <f t="shared" si="12"/>
        <v>48.03</v>
      </c>
      <c r="DL6" s="22">
        <f t="shared" si="12"/>
        <v>48.88</v>
      </c>
      <c r="DM6" s="22">
        <f t="shared" si="12"/>
        <v>47.28</v>
      </c>
      <c r="DN6" s="22">
        <f t="shared" si="12"/>
        <v>47.66</v>
      </c>
      <c r="DO6" s="22">
        <f t="shared" si="12"/>
        <v>48.17</v>
      </c>
      <c r="DP6" s="22">
        <f t="shared" si="12"/>
        <v>50.63</v>
      </c>
      <c r="DQ6" s="22">
        <f t="shared" si="12"/>
        <v>51.29</v>
      </c>
      <c r="DR6" s="21" t="str">
        <f>IF(DR7="","",IF(DR7="-","【-】","【"&amp;SUBSTITUTE(TEXT(DR7,"#,##0.00"),"-","△")&amp;"】"))</f>
        <v>【50.88】</v>
      </c>
      <c r="DS6" s="22">
        <f>IF(DS7="",NA(),DS7)</f>
        <v>32.840000000000003</v>
      </c>
      <c r="DT6" s="22">
        <f t="shared" ref="DT6:EB6" si="13">IF(DT7="",NA(),DT7)</f>
        <v>29.32</v>
      </c>
      <c r="DU6" s="22">
        <f t="shared" si="13"/>
        <v>28.76</v>
      </c>
      <c r="DV6" s="22">
        <f t="shared" si="13"/>
        <v>27.74</v>
      </c>
      <c r="DW6" s="22">
        <f t="shared" si="13"/>
        <v>26.76</v>
      </c>
      <c r="DX6" s="22">
        <f t="shared" si="13"/>
        <v>12.19</v>
      </c>
      <c r="DY6" s="22">
        <f t="shared" si="13"/>
        <v>15.1</v>
      </c>
      <c r="DZ6" s="22">
        <f t="shared" si="13"/>
        <v>17.12</v>
      </c>
      <c r="EA6" s="22">
        <f t="shared" si="13"/>
        <v>18.28</v>
      </c>
      <c r="EB6" s="22">
        <f t="shared" si="13"/>
        <v>19.61</v>
      </c>
      <c r="EC6" s="21" t="str">
        <f>IF(EC7="","",IF(EC7="-","【-】","【"&amp;SUBSTITUTE(TEXT(EC7,"#,##0.00"),"-","△")&amp;"】"))</f>
        <v>【22.30】</v>
      </c>
      <c r="ED6" s="22">
        <f>IF(ED7="",NA(),ED7)</f>
        <v>1.0900000000000001</v>
      </c>
      <c r="EE6" s="22">
        <f t="shared" ref="EE6:EM6" si="14">IF(EE7="",NA(),EE7)</f>
        <v>1.06</v>
      </c>
      <c r="EF6" s="22">
        <f t="shared" si="14"/>
        <v>0.8</v>
      </c>
      <c r="EG6" s="22">
        <f t="shared" si="14"/>
        <v>0.85</v>
      </c>
      <c r="EH6" s="22">
        <f t="shared" si="14"/>
        <v>1.08</v>
      </c>
      <c r="EI6" s="22">
        <f t="shared" si="14"/>
        <v>0.51</v>
      </c>
      <c r="EJ6" s="22">
        <f t="shared" si="14"/>
        <v>0.57999999999999996</v>
      </c>
      <c r="EK6" s="22">
        <f t="shared" si="14"/>
        <v>0.54</v>
      </c>
      <c r="EL6" s="22">
        <f t="shared" si="14"/>
        <v>0.53</v>
      </c>
      <c r="EM6" s="22">
        <f t="shared" si="14"/>
        <v>0.48</v>
      </c>
      <c r="EN6" s="21" t="str">
        <f>IF(EN7="","",IF(EN7="-","【-】","【"&amp;SUBSTITUTE(TEXT(EN7,"#,##0.00"),"-","△")&amp;"】"))</f>
        <v>【0.66】</v>
      </c>
    </row>
    <row r="7" spans="1:144" s="23" customFormat="1" x14ac:dyDescent="0.15">
      <c r="A7" s="15"/>
      <c r="B7" s="24">
        <v>2021</v>
      </c>
      <c r="C7" s="24">
        <v>402290</v>
      </c>
      <c r="D7" s="24">
        <v>46</v>
      </c>
      <c r="E7" s="24">
        <v>1</v>
      </c>
      <c r="F7" s="24">
        <v>0</v>
      </c>
      <c r="G7" s="24">
        <v>1</v>
      </c>
      <c r="H7" s="24" t="s">
        <v>93</v>
      </c>
      <c r="I7" s="24" t="s">
        <v>94</v>
      </c>
      <c r="J7" s="24" t="s">
        <v>95</v>
      </c>
      <c r="K7" s="24" t="s">
        <v>96</v>
      </c>
      <c r="L7" s="24" t="s">
        <v>97</v>
      </c>
      <c r="M7" s="24" t="s">
        <v>98</v>
      </c>
      <c r="N7" s="25" t="s">
        <v>99</v>
      </c>
      <c r="O7" s="25">
        <v>72.03</v>
      </c>
      <c r="P7" s="25">
        <v>82.59</v>
      </c>
      <c r="Q7" s="25">
        <v>3510</v>
      </c>
      <c r="R7" s="25">
        <v>36033</v>
      </c>
      <c r="S7" s="25">
        <v>105.21</v>
      </c>
      <c r="T7" s="25">
        <v>342.49</v>
      </c>
      <c r="U7" s="25">
        <v>29556</v>
      </c>
      <c r="V7" s="25">
        <v>72.41</v>
      </c>
      <c r="W7" s="25">
        <v>408.18</v>
      </c>
      <c r="X7" s="25">
        <v>107.79</v>
      </c>
      <c r="Y7" s="25">
        <v>112.03</v>
      </c>
      <c r="Z7" s="25">
        <v>108.18</v>
      </c>
      <c r="AA7" s="25">
        <v>110.71</v>
      </c>
      <c r="AB7" s="25">
        <v>110.4</v>
      </c>
      <c r="AC7" s="25">
        <v>110.68</v>
      </c>
      <c r="AD7" s="25">
        <v>110.66</v>
      </c>
      <c r="AE7" s="25">
        <v>109.01</v>
      </c>
      <c r="AF7" s="25">
        <v>108.35</v>
      </c>
      <c r="AG7" s="25">
        <v>108.84</v>
      </c>
      <c r="AH7" s="25">
        <v>111.39</v>
      </c>
      <c r="AI7" s="25">
        <v>0</v>
      </c>
      <c r="AJ7" s="25">
        <v>0</v>
      </c>
      <c r="AK7" s="25">
        <v>0</v>
      </c>
      <c r="AL7" s="25">
        <v>0</v>
      </c>
      <c r="AM7" s="25">
        <v>0</v>
      </c>
      <c r="AN7" s="25">
        <v>3.56</v>
      </c>
      <c r="AO7" s="25">
        <v>2.74</v>
      </c>
      <c r="AP7" s="25">
        <v>3.7</v>
      </c>
      <c r="AQ7" s="25">
        <v>3.98</v>
      </c>
      <c r="AR7" s="25">
        <v>6.02</v>
      </c>
      <c r="AS7" s="25">
        <v>1.3</v>
      </c>
      <c r="AT7" s="25">
        <v>438.02</v>
      </c>
      <c r="AU7" s="25">
        <v>433.17</v>
      </c>
      <c r="AV7" s="25">
        <v>345.43</v>
      </c>
      <c r="AW7" s="25">
        <v>463.85</v>
      </c>
      <c r="AX7" s="25">
        <v>408.53</v>
      </c>
      <c r="AY7" s="25">
        <v>357.34</v>
      </c>
      <c r="AZ7" s="25">
        <v>366.03</v>
      </c>
      <c r="BA7" s="25">
        <v>365.18</v>
      </c>
      <c r="BB7" s="25">
        <v>367.55</v>
      </c>
      <c r="BC7" s="25">
        <v>378.56</v>
      </c>
      <c r="BD7" s="25">
        <v>261.51</v>
      </c>
      <c r="BE7" s="25">
        <v>306.29000000000002</v>
      </c>
      <c r="BF7" s="25">
        <v>299.45999999999998</v>
      </c>
      <c r="BG7" s="25">
        <v>296.06</v>
      </c>
      <c r="BH7" s="25">
        <v>281.83</v>
      </c>
      <c r="BI7" s="25">
        <v>284.43</v>
      </c>
      <c r="BJ7" s="25">
        <v>373.69</v>
      </c>
      <c r="BK7" s="25">
        <v>370.12</v>
      </c>
      <c r="BL7" s="25">
        <v>371.65</v>
      </c>
      <c r="BM7" s="25">
        <v>418.68</v>
      </c>
      <c r="BN7" s="25">
        <v>395.68</v>
      </c>
      <c r="BO7" s="25">
        <v>265.16000000000003</v>
      </c>
      <c r="BP7" s="25">
        <v>99.22</v>
      </c>
      <c r="BQ7" s="25">
        <v>103.88</v>
      </c>
      <c r="BR7" s="25">
        <v>101.41</v>
      </c>
      <c r="BS7" s="25">
        <v>104.77</v>
      </c>
      <c r="BT7" s="25">
        <v>104.43</v>
      </c>
      <c r="BU7" s="25">
        <v>99.87</v>
      </c>
      <c r="BV7" s="25">
        <v>100.42</v>
      </c>
      <c r="BW7" s="25">
        <v>98.77</v>
      </c>
      <c r="BX7" s="25">
        <v>94.78</v>
      </c>
      <c r="BY7" s="25">
        <v>97.59</v>
      </c>
      <c r="BZ7" s="25">
        <v>102.35</v>
      </c>
      <c r="CA7" s="25">
        <v>187.37</v>
      </c>
      <c r="CB7" s="25">
        <v>179.06</v>
      </c>
      <c r="CC7" s="25">
        <v>183.29</v>
      </c>
      <c r="CD7" s="25">
        <v>176.57</v>
      </c>
      <c r="CE7" s="25">
        <v>177.26</v>
      </c>
      <c r="CF7" s="25">
        <v>171.81</v>
      </c>
      <c r="CG7" s="25">
        <v>171.67</v>
      </c>
      <c r="CH7" s="25">
        <v>173.67</v>
      </c>
      <c r="CI7" s="25">
        <v>181.3</v>
      </c>
      <c r="CJ7" s="25">
        <v>181.71</v>
      </c>
      <c r="CK7" s="25">
        <v>167.74</v>
      </c>
      <c r="CL7" s="25">
        <v>78.66</v>
      </c>
      <c r="CM7" s="25">
        <v>76.37</v>
      </c>
      <c r="CN7" s="25">
        <v>75.42</v>
      </c>
      <c r="CO7" s="25">
        <v>69.69</v>
      </c>
      <c r="CP7" s="25">
        <v>68.989999999999995</v>
      </c>
      <c r="CQ7" s="25">
        <v>60.03</v>
      </c>
      <c r="CR7" s="25">
        <v>59.74</v>
      </c>
      <c r="CS7" s="25">
        <v>59.67</v>
      </c>
      <c r="CT7" s="25">
        <v>55.89</v>
      </c>
      <c r="CU7" s="25">
        <v>55.72</v>
      </c>
      <c r="CV7" s="25">
        <v>60.29</v>
      </c>
      <c r="CW7" s="25">
        <v>80.69</v>
      </c>
      <c r="CX7" s="25">
        <v>82.91</v>
      </c>
      <c r="CY7" s="25">
        <v>82.64</v>
      </c>
      <c r="CZ7" s="25">
        <v>85.35</v>
      </c>
      <c r="DA7" s="25">
        <v>84.79</v>
      </c>
      <c r="DB7" s="25">
        <v>84.81</v>
      </c>
      <c r="DC7" s="25">
        <v>84.8</v>
      </c>
      <c r="DD7" s="25">
        <v>84.6</v>
      </c>
      <c r="DE7" s="25">
        <v>81.27</v>
      </c>
      <c r="DF7" s="25">
        <v>81.260000000000005</v>
      </c>
      <c r="DG7" s="25">
        <v>90.12</v>
      </c>
      <c r="DH7" s="25">
        <v>45.96</v>
      </c>
      <c r="DI7" s="25">
        <v>46.51</v>
      </c>
      <c r="DJ7" s="25">
        <v>47.02</v>
      </c>
      <c r="DK7" s="25">
        <v>48.03</v>
      </c>
      <c r="DL7" s="25">
        <v>48.88</v>
      </c>
      <c r="DM7" s="25">
        <v>47.28</v>
      </c>
      <c r="DN7" s="25">
        <v>47.66</v>
      </c>
      <c r="DO7" s="25">
        <v>48.17</v>
      </c>
      <c r="DP7" s="25">
        <v>50.63</v>
      </c>
      <c r="DQ7" s="25">
        <v>51.29</v>
      </c>
      <c r="DR7" s="25">
        <v>50.88</v>
      </c>
      <c r="DS7" s="25">
        <v>32.840000000000003</v>
      </c>
      <c r="DT7" s="25">
        <v>29.32</v>
      </c>
      <c r="DU7" s="25">
        <v>28.76</v>
      </c>
      <c r="DV7" s="25">
        <v>27.74</v>
      </c>
      <c r="DW7" s="25">
        <v>26.76</v>
      </c>
      <c r="DX7" s="25">
        <v>12.19</v>
      </c>
      <c r="DY7" s="25">
        <v>15.1</v>
      </c>
      <c r="DZ7" s="25">
        <v>17.12</v>
      </c>
      <c r="EA7" s="25">
        <v>18.28</v>
      </c>
      <c r="EB7" s="25">
        <v>19.61</v>
      </c>
      <c r="EC7" s="25">
        <v>22.3</v>
      </c>
      <c r="ED7" s="25">
        <v>1.0900000000000001</v>
      </c>
      <c r="EE7" s="25">
        <v>1.06</v>
      </c>
      <c r="EF7" s="25">
        <v>0.8</v>
      </c>
      <c r="EG7" s="25">
        <v>0.85</v>
      </c>
      <c r="EH7" s="25">
        <v>1.08</v>
      </c>
      <c r="EI7" s="25">
        <v>0.51</v>
      </c>
      <c r="EJ7" s="25">
        <v>0.57999999999999996</v>
      </c>
      <c r="EK7" s="25">
        <v>0.54</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2023-01-16T00:16:29Z</cp:lastPrinted>
  <dcterms:created xsi:type="dcterms:W3CDTF">2022-12-01T01:05:11Z</dcterms:created>
  <dcterms:modified xsi:type="dcterms:W3CDTF">2023-03-03T00:20:24Z</dcterms:modified>
  <cp:category/>
</cp:coreProperties>
</file>