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Netstorage\みやま市共有フォルダ\01総務\08総合政策課\02公共交通政策係\コミュニティバス\R6\01活性化協議会\2.会議\第1回会議\03協議事項\議案第5号　みやま市地域公共交通計画の修正について\"/>
    </mc:Choice>
  </mc:AlternateContent>
  <xr:revisionPtr revIDLastSave="0" documentId="13_ncr:1_{3DC1385A-AC70-4369-A58F-0C0D983E966C}" xr6:coauthVersionLast="47" xr6:coauthVersionMax="47" xr10:uidLastSave="{00000000-0000-0000-0000-000000000000}"/>
  <bookViews>
    <workbookView xWindow="-120" yWindow="-120" windowWidth="20730" windowHeight="11040" tabRatio="730" activeTab="4" xr2:uid="{00000000-000D-0000-FFFF-FFFF00000000}"/>
  </bookViews>
  <sheets>
    <sheet name="説明" sheetId="36" r:id="rId1"/>
    <sheet name="回数計算（任意様式）" sheetId="22" r:id="rId2"/>
    <sheet name="表１" sheetId="31" r:id="rId3"/>
    <sheet name="表１ (記載例)" sheetId="40" r:id="rId4"/>
    <sheet name="地域公共交通計画本体への位置づけ用シート" sheetId="43" r:id="rId5"/>
  </sheets>
  <externalReferences>
    <externalReference r:id="rId6"/>
  </externalReferences>
  <definedNames>
    <definedName name="_Fill" hidden="1">'[1]３種原型'!#REF!</definedName>
    <definedName name="_xlnm._FilterDatabase" localSheetId="1" hidden="1">'回数計算（任意様式）'!$BH$4:$BS$106</definedName>
    <definedName name="「祝日あり」を選択">説明!$B$66</definedName>
    <definedName name="「特〇」">説明!$B$60</definedName>
    <definedName name="_xlnm.Print_Area" localSheetId="1">'回数計算（任意様式）'!$A$1:$FI$50</definedName>
    <definedName name="_xlnm.Print_Area" localSheetId="4">地域公共交通計画本体への位置づけ用シート!$A$1:$J$20</definedName>
    <definedName name="_xlnm.Print_Area" localSheetId="2">表１!$B$1:$T$36</definedName>
    <definedName name="_xlnm.Print_Area" localSheetId="3">'表１ (記載例)'!$A$1:$AT$23</definedName>
    <definedName name="_xlnm.Print_Titles" localSheetId="1">'回数計算（任意様式）'!$1:$4</definedName>
    <definedName name="_xlnm.Print_Titles" localSheetId="0">説明!$1:$2</definedName>
    <definedName name="_xlnm.Print_Titles" localSheetId="2">表１!$1:$5</definedName>
    <definedName name="Z_61289116_9962_4321_A303_04B8F99620C9_.wvu.PrintArea" localSheetId="3" hidden="1">'表１ (記載例)'!$A$1:$AT$23</definedName>
    <definedName name="カレンダーNoごと曜日表">'回数計算（任意様式）'!$FM$5:$TN$11</definedName>
    <definedName name="カレンダーNoごと曜日表No付き">'回数計算（任意様式）'!$FL$5:$TN$11</definedName>
    <definedName name="カレンダーの説明">説明!$A$62</definedName>
    <definedName name="キロ程">説明!$A$53:$A$56</definedName>
    <definedName name="キロ程_往">'回数計算（任意様式）'!$H$5:$H$104</definedName>
    <definedName name="キロ程_復">'回数計算（任意様式）'!$I$5:$I$104</definedName>
    <definedName name="キロ程について">説明!$A$53:$A$56</definedName>
    <definedName name="運行回数の数え方">説明!$A$36:$A$38</definedName>
    <definedName name="黄色のセルについて">説明!$A$7:$A$9</definedName>
    <definedName name="火">'回数計算（任意様式）'!$FR$6:$FR$11</definedName>
    <definedName name="基本日数">'回数計算（任意様式）'!$DQ$16:$EF$22</definedName>
    <definedName name="起点">'回数計算（任意様式）'!$E$5:$E$104</definedName>
    <definedName name="金">'回数計算（任意様式）'!$FN$6:$FN$11</definedName>
    <definedName name="系統名" localSheetId="0">説明!$A$17:$A$18</definedName>
    <definedName name="系統名">'回数計算（任意様式）'!$C$5:$C$104</definedName>
    <definedName name="経由">'回数計算（任意様式）'!$F$5:$F$104</definedName>
    <definedName name="計画運行回数">'回数計算（任意様式）'!$BG$5:$BG$104</definedName>
    <definedName name="月">'回数計算（任意様式）'!$FQ$6:$FQ$11</definedName>
    <definedName name="終点">'回数計算（任意様式）'!$G$5:$G$104</definedName>
    <definedName name="祝日">'回数計算（任意様式）'!$BU$4:$BU$128</definedName>
    <definedName name="祝日判定表">'回数計算（任意様式）'!$BU$4:$BW$128</definedName>
    <definedName name="申請番号" localSheetId="0">説明!$A$12</definedName>
    <definedName name="申請番号">'回数計算（任意様式）'!$A$5:$A$104</definedName>
    <definedName name="申請番号毎の運行回数_計">'回数計算（任意様式）'!$TO$114:$TO$163</definedName>
    <definedName name="申請番号毎の運行日数_番号">'回数計算（任意様式）'!$FL$114:$FL$163</definedName>
    <definedName name="水">'回数計算（任意様式）'!$FS$6:$FS$11</definedName>
    <definedName name="土">'回数計算（任意様式）'!$FO$6:$FO$11</definedName>
    <definedName name="内閣府のHPで確認">説明!$B$63</definedName>
    <definedName name="日">'回数計算（任意様式）'!$FP$6:$FP$11</definedName>
    <definedName name="日付表">'回数計算（任意様式）'!$FM$2:$TN$2</definedName>
    <definedName name="不定とは">説明!$A$47:$A$50</definedName>
    <definedName name="不定日数">'回数計算（任意様式）'!$AE$5:$AE$104</definedName>
    <definedName name="木">'回数計算（任意様式）'!$FM$6:$FM$11</definedName>
    <definedName name="曜日一覧">'回数計算（任意様式）'!$EG$9:$EH$22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43" l="1"/>
  <c r="E15" i="43"/>
  <c r="G15" i="43"/>
  <c r="G14" i="43"/>
  <c r="E14" i="43"/>
  <c r="F14" i="43"/>
  <c r="D15" i="43"/>
  <c r="D14" i="43"/>
  <c r="C15" i="43"/>
  <c r="C14" i="43"/>
  <c r="CP4" i="22"/>
  <c r="CQ4" i="22" s="1"/>
  <c r="CO4" i="22" s="1"/>
  <c r="CR4" i="22"/>
  <c r="CV4" i="22"/>
  <c r="CW4" i="22" s="1"/>
  <c r="CU4" i="22" s="1"/>
  <c r="CX4" i="22"/>
  <c r="CQ5" i="22"/>
  <c r="CP5" i="22"/>
  <c r="CR5" i="22"/>
  <c r="CV5" i="22"/>
  <c r="CW5" i="22" s="1"/>
  <c r="CU5" i="22" s="1"/>
  <c r="CX5" i="22"/>
  <c r="CP6" i="22"/>
  <c r="CR6" i="22"/>
  <c r="CV6" i="22"/>
  <c r="CW6" i="22" s="1"/>
  <c r="CU6" i="22" s="1"/>
  <c r="CX6" i="22"/>
  <c r="CP7" i="22"/>
  <c r="CR7" i="22"/>
  <c r="CV7" i="22"/>
  <c r="CW7" i="22" s="1"/>
  <c r="CU7" i="22" s="1"/>
  <c r="CX7" i="22"/>
  <c r="CP8" i="22"/>
  <c r="CR8" i="22"/>
  <c r="CV8" i="22"/>
  <c r="CW8" i="22" s="1"/>
  <c r="CU8" i="22" s="1"/>
  <c r="CX8" i="22"/>
  <c r="CP9" i="22"/>
  <c r="CR9" i="22"/>
  <c r="CV9" i="22"/>
  <c r="CW9" i="22" s="1"/>
  <c r="CU9" i="22" s="1"/>
  <c r="CX9" i="22"/>
  <c r="CP10" i="22"/>
  <c r="CR10" i="22"/>
  <c r="CV10" i="22"/>
  <c r="CW10" i="22" s="1"/>
  <c r="CU10" i="22" s="1"/>
  <c r="CX10" i="22"/>
  <c r="CP11" i="22"/>
  <c r="CR11" i="22"/>
  <c r="CU11" i="22"/>
  <c r="CV11" i="22"/>
  <c r="CW11" i="22"/>
  <c r="CX11" i="22"/>
  <c r="CP12" i="22"/>
  <c r="CR12" i="22"/>
  <c r="CW12" i="22"/>
  <c r="CV12" i="22"/>
  <c r="CX12" i="22"/>
  <c r="CP13" i="22"/>
  <c r="CR13" i="22"/>
  <c r="CV13" i="22"/>
  <c r="CW13" i="22"/>
  <c r="CU13" i="22" s="1"/>
  <c r="CX13" i="22"/>
  <c r="CP14" i="22"/>
  <c r="CR14" i="22"/>
  <c r="CV14" i="22"/>
  <c r="CX14" i="22"/>
  <c r="CP15" i="22"/>
  <c r="CR15" i="22"/>
  <c r="CU15" i="22"/>
  <c r="CV15" i="22"/>
  <c r="CW15" i="22"/>
  <c r="CX15" i="22"/>
  <c r="CP16" i="22"/>
  <c r="CR16" i="22"/>
  <c r="CV16" i="22"/>
  <c r="CX16" i="22"/>
  <c r="CP17" i="22"/>
  <c r="CR17" i="22"/>
  <c r="CV17" i="22"/>
  <c r="CX17" i="22"/>
  <c r="CP18" i="22"/>
  <c r="CR18" i="22"/>
  <c r="CV18" i="22"/>
  <c r="CX18" i="22"/>
  <c r="CP19" i="22"/>
  <c r="CR19" i="22"/>
  <c r="CV19" i="22"/>
  <c r="CX19" i="22"/>
  <c r="CP20" i="22"/>
  <c r="CR20" i="22"/>
  <c r="CV20" i="22"/>
  <c r="CX20" i="22"/>
  <c r="CP21" i="22"/>
  <c r="CR21" i="22"/>
  <c r="CV21" i="22"/>
  <c r="CX21" i="22"/>
  <c r="CP22" i="22"/>
  <c r="CR22" i="22"/>
  <c r="CV22" i="22"/>
  <c r="CX22" i="22"/>
  <c r="CP23" i="22"/>
  <c r="CR23" i="22"/>
  <c r="CV23" i="22"/>
  <c r="CX23" i="22"/>
  <c r="CP24" i="22"/>
  <c r="CR24" i="22"/>
  <c r="CV24" i="22"/>
  <c r="CX24" i="22"/>
  <c r="CP25" i="22"/>
  <c r="CR25" i="22"/>
  <c r="CV25" i="22"/>
  <c r="CX25" i="22"/>
  <c r="CP26" i="22"/>
  <c r="CR26" i="22"/>
  <c r="CU26" i="22"/>
  <c r="CV26" i="22"/>
  <c r="CW26" i="22"/>
  <c r="CX26" i="22"/>
  <c r="CP27" i="22"/>
  <c r="CR27" i="22"/>
  <c r="CV27" i="22"/>
  <c r="CW27" i="22"/>
  <c r="CU27" i="22" s="1"/>
  <c r="CX27" i="22"/>
  <c r="CP28" i="22"/>
  <c r="CR28" i="22"/>
  <c r="CU28" i="22"/>
  <c r="CV28" i="22"/>
  <c r="CW28" i="22"/>
  <c r="CX28" i="22"/>
  <c r="CP29" i="22"/>
  <c r="CR29" i="22"/>
  <c r="CV29" i="22"/>
  <c r="CW29" i="22"/>
  <c r="CU29" i="22" s="1"/>
  <c r="CX29" i="22"/>
  <c r="CP30" i="22"/>
  <c r="CR30" i="22"/>
  <c r="CU30" i="22"/>
  <c r="CV30" i="22"/>
  <c r="CW30" i="22"/>
  <c r="CX30" i="22"/>
  <c r="CP31" i="22"/>
  <c r="CR31" i="22"/>
  <c r="CV31" i="22"/>
  <c r="CX31" i="22"/>
  <c r="CP32" i="22"/>
  <c r="CR32" i="22"/>
  <c r="CV32" i="22"/>
  <c r="CW32" i="22"/>
  <c r="CU32" i="22" s="1"/>
  <c r="CX32" i="22"/>
  <c r="CP33" i="22"/>
  <c r="CR33" i="22"/>
  <c r="CV33" i="22"/>
  <c r="CX33" i="22"/>
  <c r="CP34" i="22"/>
  <c r="CR34" i="22"/>
  <c r="CU34" i="22"/>
  <c r="CV34" i="22"/>
  <c r="CW34" i="22"/>
  <c r="CX34" i="22"/>
  <c r="CP35" i="22"/>
  <c r="CR35" i="22"/>
  <c r="CW35" i="22"/>
  <c r="CV35" i="22"/>
  <c r="CX35" i="22"/>
  <c r="CP36" i="22"/>
  <c r="CR36" i="22"/>
  <c r="CV36" i="22"/>
  <c r="CW36" i="22"/>
  <c r="CU36" i="22" s="1"/>
  <c r="CX36" i="22"/>
  <c r="CP37" i="22"/>
  <c r="CR37" i="22"/>
  <c r="CV37" i="22"/>
  <c r="CX37" i="22"/>
  <c r="CP38" i="22"/>
  <c r="CR38" i="22"/>
  <c r="CV38" i="22"/>
  <c r="CX38" i="22"/>
  <c r="CP39" i="22"/>
  <c r="CR39" i="22"/>
  <c r="CW39" i="22"/>
  <c r="CV39" i="22"/>
  <c r="CX39" i="22"/>
  <c r="CP40" i="22"/>
  <c r="CR40" i="22"/>
  <c r="CV40" i="22"/>
  <c r="CW40" i="22"/>
  <c r="CU40" i="22" s="1"/>
  <c r="CX40" i="22"/>
  <c r="CP41" i="22"/>
  <c r="CR41" i="22"/>
  <c r="CV41" i="22"/>
  <c r="CX41" i="22"/>
  <c r="CP42" i="22"/>
  <c r="CR42" i="22"/>
  <c r="CV42" i="22"/>
  <c r="CX42" i="22"/>
  <c r="CP43" i="22"/>
  <c r="CR43" i="22"/>
  <c r="CV43" i="22"/>
  <c r="CX43" i="22"/>
  <c r="CP44" i="22"/>
  <c r="CR44" i="22"/>
  <c r="CV44" i="22"/>
  <c r="CW44" i="22" s="1"/>
  <c r="CU44" i="22" s="1"/>
  <c r="CX44" i="22"/>
  <c r="CP45" i="22"/>
  <c r="CR45" i="22"/>
  <c r="CV45" i="22"/>
  <c r="CW45" i="22" s="1"/>
  <c r="CU45" i="22" s="1"/>
  <c r="CX45" i="22"/>
  <c r="CP46" i="22"/>
  <c r="CR46" i="22"/>
  <c r="CV46" i="22"/>
  <c r="CW46" i="22" s="1"/>
  <c r="CU46" i="22" s="1"/>
  <c r="CX46" i="22"/>
  <c r="CP47" i="22"/>
  <c r="CR47" i="22"/>
  <c r="CV47" i="22"/>
  <c r="CW47" i="22" s="1"/>
  <c r="CU47" i="22" s="1"/>
  <c r="CX47" i="22"/>
  <c r="CP48" i="22"/>
  <c r="CR48" i="22"/>
  <c r="CV48" i="22"/>
  <c r="CW48" i="22" s="1"/>
  <c r="CU48" i="22" s="1"/>
  <c r="CX48" i="22"/>
  <c r="CP49" i="22"/>
  <c r="CR49" i="22"/>
  <c r="CV49" i="22"/>
  <c r="CW49" i="22" s="1"/>
  <c r="CU49" i="22" s="1"/>
  <c r="CX49" i="22"/>
  <c r="CP50" i="22"/>
  <c r="CR50" i="22"/>
  <c r="CV50" i="22"/>
  <c r="CW50" i="22" s="1"/>
  <c r="CU50" i="22" s="1"/>
  <c r="CX50" i="22"/>
  <c r="CP51" i="22"/>
  <c r="CR51" i="22"/>
  <c r="CV51" i="22"/>
  <c r="CW51" i="22"/>
  <c r="CU51" i="22" s="1"/>
  <c r="CX51" i="22"/>
  <c r="CP52" i="22"/>
  <c r="CR52" i="22"/>
  <c r="CV52" i="22"/>
  <c r="CW52" i="22" s="1"/>
  <c r="CU52" i="22" s="1"/>
  <c r="CX52" i="22"/>
  <c r="CP53" i="22"/>
  <c r="CR53" i="22"/>
  <c r="CV53" i="22"/>
  <c r="CW53" i="22" s="1"/>
  <c r="CU53" i="22" s="1"/>
  <c r="CX53" i="22"/>
  <c r="CP54" i="22"/>
  <c r="CR54" i="22"/>
  <c r="CU54" i="22"/>
  <c r="CV54" i="22"/>
  <c r="CW54" i="22"/>
  <c r="CX54" i="22"/>
  <c r="CP55" i="22"/>
  <c r="CR55" i="22"/>
  <c r="CV55" i="22"/>
  <c r="CX55" i="22"/>
  <c r="CP56" i="22"/>
  <c r="CQ56" i="22"/>
  <c r="CO56" i="22" s="1"/>
  <c r="CR56" i="22"/>
  <c r="CV56" i="22"/>
  <c r="CW56" i="22" s="1"/>
  <c r="CU56" i="22" s="1"/>
  <c r="CX56" i="22"/>
  <c r="CP57" i="22"/>
  <c r="CR57" i="22"/>
  <c r="CU57" i="22"/>
  <c r="CV57" i="22"/>
  <c r="CW57" i="22"/>
  <c r="CX57" i="22"/>
  <c r="CP58" i="22"/>
  <c r="CR58" i="22"/>
  <c r="CV58" i="22"/>
  <c r="CX58" i="22"/>
  <c r="CP59" i="22"/>
  <c r="CR59" i="22"/>
  <c r="CV59" i="22"/>
  <c r="CW59" i="22" s="1"/>
  <c r="CU59" i="22" s="1"/>
  <c r="CX59" i="22"/>
  <c r="CP60" i="22"/>
  <c r="CR60" i="22"/>
  <c r="CV60" i="22"/>
  <c r="CW60" i="22" s="1"/>
  <c r="CU60" i="22" s="1"/>
  <c r="CX60" i="22"/>
  <c r="CP61" i="22"/>
  <c r="CR61" i="22"/>
  <c r="CV61" i="22"/>
  <c r="CW61" i="22" s="1"/>
  <c r="CU61" i="22" s="1"/>
  <c r="CX61" i="22"/>
  <c r="CP62" i="22"/>
  <c r="CR62" i="22"/>
  <c r="CV62" i="22"/>
  <c r="CW62" i="22" s="1"/>
  <c r="CU62" i="22" s="1"/>
  <c r="CX62" i="22"/>
  <c r="CP63" i="22"/>
  <c r="CR63" i="22"/>
  <c r="CV63" i="22"/>
  <c r="CW63" i="22" s="1"/>
  <c r="CU63" i="22" s="1"/>
  <c r="CX63" i="22"/>
  <c r="CP64" i="22"/>
  <c r="CR64" i="22"/>
  <c r="CV64" i="22"/>
  <c r="CW64" i="22" s="1"/>
  <c r="CU64" i="22" s="1"/>
  <c r="CX64" i="22"/>
  <c r="CP65" i="22"/>
  <c r="CR65" i="22"/>
  <c r="CV65" i="22"/>
  <c r="CW65" i="22" s="1"/>
  <c r="CU65" i="22" s="1"/>
  <c r="CX65" i="22"/>
  <c r="CP66" i="22"/>
  <c r="CR66" i="22"/>
  <c r="CV66" i="22"/>
  <c r="CW66" i="22" s="1"/>
  <c r="CU66" i="22" s="1"/>
  <c r="CX66" i="22"/>
  <c r="CP67" i="22"/>
  <c r="CR67" i="22"/>
  <c r="CU67" i="22"/>
  <c r="CV67" i="22"/>
  <c r="CW67" i="22" s="1"/>
  <c r="CX67" i="22"/>
  <c r="CP68" i="22"/>
  <c r="CR68" i="22"/>
  <c r="CV68" i="22"/>
  <c r="CW68" i="22" s="1"/>
  <c r="CX68" i="22"/>
  <c r="CP69" i="22"/>
  <c r="CR69" i="22"/>
  <c r="CV69" i="22"/>
  <c r="CW69" i="22"/>
  <c r="CX69" i="22"/>
  <c r="CP70" i="22"/>
  <c r="CR70" i="22"/>
  <c r="CV70" i="22"/>
  <c r="CX70" i="22"/>
  <c r="CP71" i="22"/>
  <c r="CR71" i="22"/>
  <c r="CV71" i="22"/>
  <c r="CW71" i="22" s="1"/>
  <c r="CU71" i="22" s="1"/>
  <c r="CX71" i="22"/>
  <c r="CP72" i="22"/>
  <c r="CR72" i="22"/>
  <c r="CU72" i="22"/>
  <c r="CV72" i="22"/>
  <c r="CW72" i="22" s="1"/>
  <c r="CX72" i="22"/>
  <c r="CP73" i="22"/>
  <c r="CR73" i="22"/>
  <c r="CV73" i="22"/>
  <c r="CW73" i="22"/>
  <c r="CX73" i="22"/>
  <c r="CP74" i="22"/>
  <c r="CR74" i="22"/>
  <c r="CV74" i="22"/>
  <c r="CX74" i="22"/>
  <c r="CP75" i="22"/>
  <c r="CR75" i="22"/>
  <c r="CV75" i="22"/>
  <c r="CX75" i="22"/>
  <c r="DA75" i="22"/>
  <c r="CP76" i="22"/>
  <c r="CR76" i="22"/>
  <c r="CV76" i="22"/>
  <c r="CW76" i="22" s="1"/>
  <c r="CU76" i="22" s="1"/>
  <c r="CX76" i="22"/>
  <c r="DA76" i="22"/>
  <c r="CP77" i="22"/>
  <c r="CR77" i="22"/>
  <c r="CV77" i="22"/>
  <c r="CW77" i="22"/>
  <c r="CX77" i="22"/>
  <c r="DA77" i="22"/>
  <c r="CP78" i="22"/>
  <c r="CR78" i="22"/>
  <c r="CV78" i="22"/>
  <c r="CX78" i="22"/>
  <c r="DA78" i="22"/>
  <c r="CP79" i="22"/>
  <c r="CR79" i="22"/>
  <c r="CV79" i="22"/>
  <c r="CX79" i="22"/>
  <c r="DA79" i="22"/>
  <c r="CP80" i="22"/>
  <c r="CR80" i="22"/>
  <c r="CV80" i="22"/>
  <c r="CX80" i="22"/>
  <c r="DA80" i="22"/>
  <c r="CP81" i="22"/>
  <c r="CR81" i="22"/>
  <c r="CU81" i="22"/>
  <c r="CV81" i="22"/>
  <c r="CW81" i="22"/>
  <c r="CX81" i="22"/>
  <c r="DA81" i="22"/>
  <c r="CP82" i="22"/>
  <c r="CR82" i="22"/>
  <c r="CV82" i="22"/>
  <c r="CX82" i="22"/>
  <c r="DA82" i="22"/>
  <c r="CP83" i="22"/>
  <c r="CR83" i="22"/>
  <c r="CV83" i="22"/>
  <c r="CX83" i="22"/>
  <c r="DA83" i="22"/>
  <c r="CP84" i="22"/>
  <c r="CR84" i="22"/>
  <c r="CV84" i="22"/>
  <c r="CX84" i="22"/>
  <c r="DA84" i="22"/>
  <c r="CP85" i="22"/>
  <c r="CR85" i="22"/>
  <c r="CV85" i="22"/>
  <c r="CX85" i="22"/>
  <c r="DA85" i="22"/>
  <c r="CP86" i="22"/>
  <c r="CR86" i="22"/>
  <c r="CV86" i="22"/>
  <c r="CX86" i="22"/>
  <c r="DA86" i="22"/>
  <c r="CP87" i="22"/>
  <c r="CR87" i="22"/>
  <c r="CV87" i="22"/>
  <c r="CX87" i="22"/>
  <c r="DA87" i="22"/>
  <c r="CP88" i="22"/>
  <c r="CR88" i="22"/>
  <c r="CV88" i="22"/>
  <c r="CX88" i="22"/>
  <c r="DA88" i="22"/>
  <c r="CP89" i="22"/>
  <c r="CR89" i="22"/>
  <c r="CV89" i="22"/>
  <c r="CX89" i="22"/>
  <c r="DA89" i="22"/>
  <c r="CP90" i="22"/>
  <c r="CR90" i="22"/>
  <c r="CV90" i="22"/>
  <c r="CX90" i="22"/>
  <c r="DA90" i="22"/>
  <c r="CP91" i="22"/>
  <c r="CR91" i="22"/>
  <c r="CV91" i="22"/>
  <c r="CX91" i="22"/>
  <c r="DA91" i="22"/>
  <c r="CP92" i="22"/>
  <c r="CR92" i="22"/>
  <c r="CV92" i="22"/>
  <c r="CX92" i="22"/>
  <c r="DA92" i="22"/>
  <c r="CP93" i="22"/>
  <c r="CR93" i="22"/>
  <c r="CV93" i="22"/>
  <c r="CX93" i="22"/>
  <c r="DA93" i="22"/>
  <c r="CP94" i="22"/>
  <c r="CR94" i="22"/>
  <c r="CV94" i="22"/>
  <c r="CX94" i="22"/>
  <c r="DA94" i="22"/>
  <c r="CP95" i="22"/>
  <c r="CR95" i="22"/>
  <c r="CV95" i="22"/>
  <c r="CX95" i="22"/>
  <c r="DA95" i="22"/>
  <c r="CP96" i="22"/>
  <c r="CR96" i="22"/>
  <c r="CV96" i="22"/>
  <c r="CX96" i="22"/>
  <c r="DA96" i="22"/>
  <c r="CP97" i="22"/>
  <c r="CR97" i="22"/>
  <c r="CV97" i="22"/>
  <c r="CX97" i="22"/>
  <c r="DA97" i="22"/>
  <c r="CP98" i="22"/>
  <c r="CR98" i="22"/>
  <c r="CV98" i="22"/>
  <c r="CX98" i="22"/>
  <c r="DA98" i="22"/>
  <c r="CP99" i="22"/>
  <c r="CR99" i="22"/>
  <c r="CV99" i="22"/>
  <c r="CX99" i="22"/>
  <c r="DA99" i="22"/>
  <c r="CP100" i="22"/>
  <c r="CR100" i="22"/>
  <c r="CV100" i="22"/>
  <c r="CX100" i="22"/>
  <c r="DA100" i="22"/>
  <c r="CP101" i="22"/>
  <c r="CR101" i="22"/>
  <c r="CV101" i="22"/>
  <c r="CX101" i="22"/>
  <c r="DA101" i="22"/>
  <c r="CP102" i="22"/>
  <c r="CR102" i="22"/>
  <c r="CV102" i="22"/>
  <c r="CX102" i="22"/>
  <c r="DA102" i="22"/>
  <c r="CP103" i="22"/>
  <c r="CR103" i="22"/>
  <c r="CV103" i="22"/>
  <c r="CX103" i="22"/>
  <c r="DA103" i="22"/>
  <c r="CP104" i="22"/>
  <c r="CR104" i="22"/>
  <c r="CV104" i="22"/>
  <c r="CX104" i="22"/>
  <c r="DA104" i="22"/>
  <c r="CP105" i="22"/>
  <c r="CR105" i="22"/>
  <c r="CV105" i="22"/>
  <c r="CX105" i="22"/>
  <c r="DA105" i="22"/>
  <c r="CP106" i="22"/>
  <c r="CR106" i="22"/>
  <c r="CV106" i="22"/>
  <c r="CX106" i="22"/>
  <c r="DA106" i="22"/>
  <c r="CP107" i="22"/>
  <c r="CR107" i="22"/>
  <c r="CV107" i="22"/>
  <c r="CX107" i="22"/>
  <c r="DA107" i="22"/>
  <c r="CP108" i="22"/>
  <c r="CQ108" i="22" s="1"/>
  <c r="CO108" i="22" s="1"/>
  <c r="CR108" i="22"/>
  <c r="CV108" i="22"/>
  <c r="CX108" i="22"/>
  <c r="DA108" i="22"/>
  <c r="CO109" i="22"/>
  <c r="CP109" i="22"/>
  <c r="CQ109" i="22"/>
  <c r="CR109" i="22"/>
  <c r="CV109" i="22"/>
  <c r="CX109" i="22"/>
  <c r="DA109" i="22"/>
  <c r="CP110" i="22"/>
  <c r="CQ110" i="22" s="1"/>
  <c r="CO110" i="22" s="1"/>
  <c r="CR110" i="22"/>
  <c r="CV110" i="22"/>
  <c r="CX110" i="22"/>
  <c r="DA110" i="22"/>
  <c r="CO111" i="22"/>
  <c r="CP111" i="22"/>
  <c r="CQ111" i="22"/>
  <c r="CR111" i="22"/>
  <c r="CV111" i="22"/>
  <c r="CX111" i="22"/>
  <c r="DA111" i="22"/>
  <c r="CP112" i="22"/>
  <c r="CQ112" i="22" s="1"/>
  <c r="CO112" i="22" s="1"/>
  <c r="CR112" i="22"/>
  <c r="CV112" i="22"/>
  <c r="CW112" i="22" s="1"/>
  <c r="CU112" i="22" s="1"/>
  <c r="CX112" i="22"/>
  <c r="DA112" i="22"/>
  <c r="CP113" i="22"/>
  <c r="CQ113" i="22" s="1"/>
  <c r="CO113" i="22" s="1"/>
  <c r="CR113" i="22"/>
  <c r="CV113" i="22"/>
  <c r="CW113" i="22" s="1"/>
  <c r="CU113" i="22" s="1"/>
  <c r="CX113" i="22"/>
  <c r="DA113" i="22"/>
  <c r="CV140" i="22"/>
  <c r="CW140" i="22" s="1"/>
  <c r="CU140" i="22" s="1"/>
  <c r="CV138" i="22"/>
  <c r="CW138" i="22" s="1"/>
  <c r="CU138" i="22" s="1"/>
  <c r="CV139" i="22"/>
  <c r="CW139" i="22" s="1"/>
  <c r="CU139" i="22" s="1"/>
  <c r="DP203" i="22"/>
  <c r="DO203" i="22"/>
  <c r="DN203" i="22"/>
  <c r="DM203" i="22"/>
  <c r="DJ203" i="22"/>
  <c r="DI203" i="22"/>
  <c r="DH203" i="22"/>
  <c r="DG203" i="22"/>
  <c r="DD203" i="22"/>
  <c r="DC203" i="22"/>
  <c r="DB203" i="22"/>
  <c r="DA203" i="22"/>
  <c r="CX203" i="22"/>
  <c r="CW203" i="22"/>
  <c r="CV203" i="22"/>
  <c r="CU203" i="22"/>
  <c r="CR203" i="22"/>
  <c r="CQ203" i="22"/>
  <c r="CP203" i="22"/>
  <c r="CO203" i="22"/>
  <c r="CL203" i="22"/>
  <c r="CK203" i="22"/>
  <c r="CJ203" i="22"/>
  <c r="CI203" i="22"/>
  <c r="CF203" i="22"/>
  <c r="CE203" i="22"/>
  <c r="CD203" i="22"/>
  <c r="CC203" i="22"/>
  <c r="DP202" i="22"/>
  <c r="DO202" i="22"/>
  <c r="DN202" i="22"/>
  <c r="DM202" i="22"/>
  <c r="DJ202" i="22"/>
  <c r="DI202" i="22"/>
  <c r="DH202" i="22"/>
  <c r="DG202" i="22"/>
  <c r="DD202" i="22"/>
  <c r="DC202" i="22"/>
  <c r="DB202" i="22"/>
  <c r="DA202" i="22"/>
  <c r="CX202" i="22"/>
  <c r="CW202" i="22"/>
  <c r="CV202" i="22"/>
  <c r="CU202" i="22"/>
  <c r="CR202" i="22"/>
  <c r="CQ202" i="22"/>
  <c r="CP202" i="22"/>
  <c r="CO202" i="22"/>
  <c r="CL202" i="22"/>
  <c r="CK202" i="22"/>
  <c r="CJ202" i="22"/>
  <c r="CI202" i="22"/>
  <c r="CF202" i="22"/>
  <c r="CE202" i="22"/>
  <c r="CD202" i="22"/>
  <c r="CC202" i="22"/>
  <c r="DP201" i="22"/>
  <c r="DO201" i="22"/>
  <c r="DN201" i="22"/>
  <c r="DM201" i="22"/>
  <c r="DJ201" i="22"/>
  <c r="DI201" i="22"/>
  <c r="DH201" i="22"/>
  <c r="DG201" i="22"/>
  <c r="DD201" i="22"/>
  <c r="DC201" i="22"/>
  <c r="DB201" i="22"/>
  <c r="DA201" i="22"/>
  <c r="CX201" i="22"/>
  <c r="CW201" i="22"/>
  <c r="CV201" i="22"/>
  <c r="CU201" i="22"/>
  <c r="CR201" i="22"/>
  <c r="CQ201" i="22"/>
  <c r="CP201" i="22"/>
  <c r="CO201" i="22"/>
  <c r="CL201" i="22"/>
  <c r="CK201" i="22"/>
  <c r="CJ201" i="22"/>
  <c r="CI201" i="22"/>
  <c r="CF201" i="22"/>
  <c r="CE201" i="22"/>
  <c r="CD201" i="22"/>
  <c r="CC201" i="22"/>
  <c r="DP200" i="22"/>
  <c r="DO200" i="22"/>
  <c r="DN200" i="22"/>
  <c r="DM200" i="22"/>
  <c r="DJ200" i="22"/>
  <c r="DI200" i="22"/>
  <c r="DH200" i="22"/>
  <c r="DG200" i="22"/>
  <c r="DD200" i="22"/>
  <c r="DC200" i="22"/>
  <c r="DB200" i="22"/>
  <c r="DA200" i="22"/>
  <c r="CX200" i="22"/>
  <c r="CV200" i="22"/>
  <c r="CW200" i="22" s="1"/>
  <c r="CU200" i="22" s="1"/>
  <c r="CR200" i="22"/>
  <c r="CQ200" i="22"/>
  <c r="CP200" i="22"/>
  <c r="CO200" i="22"/>
  <c r="CL200" i="22"/>
  <c r="CK200" i="22"/>
  <c r="CJ200" i="22"/>
  <c r="CI200" i="22"/>
  <c r="CF200" i="22"/>
  <c r="CE200" i="22"/>
  <c r="CD200" i="22"/>
  <c r="CC200" i="22"/>
  <c r="DP199" i="22"/>
  <c r="DO199" i="22"/>
  <c r="DN199" i="22"/>
  <c r="DM199" i="22"/>
  <c r="DJ199" i="22"/>
  <c r="DI199" i="22"/>
  <c r="DH199" i="22"/>
  <c r="DG199" i="22"/>
  <c r="DD199" i="22"/>
  <c r="DC199" i="22"/>
  <c r="DB199" i="22"/>
  <c r="DA199" i="22"/>
  <c r="CX199" i="22"/>
  <c r="CV199" i="22"/>
  <c r="CW199" i="22" s="1"/>
  <c r="CU199" i="22" s="1"/>
  <c r="CR199" i="22"/>
  <c r="CQ199" i="22"/>
  <c r="CP199" i="22"/>
  <c r="CO199" i="22"/>
  <c r="CL199" i="22"/>
  <c r="CK199" i="22"/>
  <c r="CJ199" i="22"/>
  <c r="CI199" i="22"/>
  <c r="CF199" i="22"/>
  <c r="CE199" i="22"/>
  <c r="CD199" i="22"/>
  <c r="CC199" i="22"/>
  <c r="DP198" i="22"/>
  <c r="DO198" i="22"/>
  <c r="DN198" i="22"/>
  <c r="DM198" i="22"/>
  <c r="DJ198" i="22"/>
  <c r="DI198" i="22"/>
  <c r="DH198" i="22"/>
  <c r="DG198" i="22"/>
  <c r="DD198" i="22"/>
  <c r="DC198" i="22"/>
  <c r="DB198" i="22"/>
  <c r="DA198" i="22"/>
  <c r="CX198" i="22"/>
  <c r="CV198" i="22"/>
  <c r="CW198" i="22" s="1"/>
  <c r="CU198" i="22" s="1"/>
  <c r="CR198" i="22"/>
  <c r="CQ198" i="22"/>
  <c r="CP198" i="22"/>
  <c r="CO198" i="22"/>
  <c r="CL198" i="22"/>
  <c r="CK198" i="22"/>
  <c r="CJ198" i="22"/>
  <c r="CI198" i="22"/>
  <c r="CF198" i="22"/>
  <c r="CE198" i="22"/>
  <c r="CD198" i="22"/>
  <c r="CC198" i="22"/>
  <c r="DP197" i="22"/>
  <c r="DO197" i="22"/>
  <c r="DN197" i="22"/>
  <c r="DM197" i="22"/>
  <c r="DJ197" i="22"/>
  <c r="DI197" i="22"/>
  <c r="DH197" i="22"/>
  <c r="DG197" i="22"/>
  <c r="DD197" i="22"/>
  <c r="DC197" i="22"/>
  <c r="DB197" i="22"/>
  <c r="DA197" i="22"/>
  <c r="CX197" i="22"/>
  <c r="CV197" i="22"/>
  <c r="CW197" i="22" s="1"/>
  <c r="CU197" i="22" s="1"/>
  <c r="CR197" i="22"/>
  <c r="CQ197" i="22"/>
  <c r="CP197" i="22"/>
  <c r="CO197" i="22"/>
  <c r="CL197" i="22"/>
  <c r="CK197" i="22"/>
  <c r="CJ197" i="22"/>
  <c r="CI197" i="22"/>
  <c r="CF197" i="22"/>
  <c r="CE197" i="22"/>
  <c r="CD197" i="22"/>
  <c r="CC197" i="22"/>
  <c r="DP196" i="22"/>
  <c r="DO196" i="22"/>
  <c r="DN196" i="22"/>
  <c r="DM196" i="22"/>
  <c r="DJ196" i="22"/>
  <c r="DI196" i="22"/>
  <c r="DH196" i="22"/>
  <c r="DG196" i="22"/>
  <c r="DD196" i="22"/>
  <c r="DC196" i="22"/>
  <c r="DB196" i="22"/>
  <c r="DA196" i="22"/>
  <c r="CX196" i="22"/>
  <c r="CV196" i="22"/>
  <c r="CW196" i="22" s="1"/>
  <c r="CU196" i="22" s="1"/>
  <c r="CR196" i="22"/>
  <c r="CQ196" i="22"/>
  <c r="CP196" i="22"/>
  <c r="CO196" i="22"/>
  <c r="CL196" i="22"/>
  <c r="CK196" i="22"/>
  <c r="CJ196" i="22"/>
  <c r="CI196" i="22"/>
  <c r="CF196" i="22"/>
  <c r="CE196" i="22"/>
  <c r="CD196" i="22"/>
  <c r="CC196" i="22"/>
  <c r="DP195" i="22"/>
  <c r="DO195" i="22"/>
  <c r="DN195" i="22"/>
  <c r="DM195" i="22"/>
  <c r="DJ195" i="22"/>
  <c r="DI195" i="22"/>
  <c r="DH195" i="22"/>
  <c r="DG195" i="22"/>
  <c r="DD195" i="22"/>
  <c r="DC195" i="22"/>
  <c r="DB195" i="22"/>
  <c r="DA195" i="22"/>
  <c r="CX195" i="22"/>
  <c r="CV195" i="22"/>
  <c r="CW195" i="22" s="1"/>
  <c r="CU195" i="22" s="1"/>
  <c r="CR195" i="22"/>
  <c r="CQ195" i="22"/>
  <c r="CP195" i="22"/>
  <c r="CO195" i="22"/>
  <c r="CL195" i="22"/>
  <c r="CK195" i="22"/>
  <c r="CJ195" i="22"/>
  <c r="CI195" i="22"/>
  <c r="CF195" i="22"/>
  <c r="CE195" i="22"/>
  <c r="CD195" i="22"/>
  <c r="CC195" i="22"/>
  <c r="DP194" i="22"/>
  <c r="DO194" i="22"/>
  <c r="DN194" i="22"/>
  <c r="DM194" i="22"/>
  <c r="DJ194" i="22"/>
  <c r="DI194" i="22"/>
  <c r="DH194" i="22"/>
  <c r="DG194" i="22"/>
  <c r="DD194" i="22"/>
  <c r="DC194" i="22"/>
  <c r="DB194" i="22"/>
  <c r="DA194" i="22"/>
  <c r="CX194" i="22"/>
  <c r="CV194" i="22"/>
  <c r="CW194" i="22" s="1"/>
  <c r="CU194" i="22" s="1"/>
  <c r="CR194" i="22"/>
  <c r="CQ194" i="22"/>
  <c r="CP194" i="22"/>
  <c r="CO194" i="22"/>
  <c r="CL194" i="22"/>
  <c r="CK194" i="22"/>
  <c r="CJ194" i="22"/>
  <c r="CI194" i="22"/>
  <c r="CF194" i="22"/>
  <c r="CE194" i="22"/>
  <c r="CD194" i="22"/>
  <c r="CC194" i="22"/>
  <c r="DP193" i="22"/>
  <c r="DO193" i="22"/>
  <c r="DN193" i="22"/>
  <c r="DM193" i="22"/>
  <c r="DJ193" i="22"/>
  <c r="DI193" i="22"/>
  <c r="DH193" i="22"/>
  <c r="DG193" i="22"/>
  <c r="DD193" i="22"/>
  <c r="DC193" i="22"/>
  <c r="DB193" i="22"/>
  <c r="DA193" i="22"/>
  <c r="CX193" i="22"/>
  <c r="CV193" i="22"/>
  <c r="CW193" i="22" s="1"/>
  <c r="CU193" i="22" s="1"/>
  <c r="CR193" i="22"/>
  <c r="CQ193" i="22"/>
  <c r="CP193" i="22"/>
  <c r="CO193" i="22"/>
  <c r="CL193" i="22"/>
  <c r="CK193" i="22"/>
  <c r="CJ193" i="22"/>
  <c r="CI193" i="22"/>
  <c r="CF193" i="22"/>
  <c r="CE193" i="22"/>
  <c r="CD193" i="22"/>
  <c r="CC193" i="22"/>
  <c r="DP192" i="22"/>
  <c r="DO192" i="22"/>
  <c r="DN192" i="22"/>
  <c r="DM192" i="22"/>
  <c r="DJ192" i="22"/>
  <c r="DI192" i="22"/>
  <c r="DH192" i="22"/>
  <c r="DG192" i="22"/>
  <c r="DD192" i="22"/>
  <c r="DC192" i="22"/>
  <c r="DB192" i="22"/>
  <c r="DA192" i="22"/>
  <c r="CX192" i="22"/>
  <c r="CV192" i="22"/>
  <c r="CW192" i="22" s="1"/>
  <c r="CU192" i="22" s="1"/>
  <c r="CR192" i="22"/>
  <c r="CQ192" i="22"/>
  <c r="CP192" i="22"/>
  <c r="CO192" i="22"/>
  <c r="CL192" i="22"/>
  <c r="CK192" i="22"/>
  <c r="CJ192" i="22"/>
  <c r="CI192" i="22"/>
  <c r="CF192" i="22"/>
  <c r="CE192" i="22"/>
  <c r="CD192" i="22"/>
  <c r="CC192" i="22"/>
  <c r="DP191" i="22"/>
  <c r="DO191" i="22"/>
  <c r="DN191" i="22"/>
  <c r="DM191" i="22"/>
  <c r="DJ191" i="22"/>
  <c r="DI191" i="22"/>
  <c r="DH191" i="22"/>
  <c r="DG191" i="22"/>
  <c r="DD191" i="22"/>
  <c r="DC191" i="22"/>
  <c r="DB191" i="22"/>
  <c r="DA191" i="22"/>
  <c r="CX191" i="22"/>
  <c r="CV191" i="22"/>
  <c r="CW191" i="22" s="1"/>
  <c r="CU191" i="22" s="1"/>
  <c r="CR191" i="22"/>
  <c r="CQ191" i="22"/>
  <c r="CP191" i="22"/>
  <c r="CO191" i="22"/>
  <c r="CL191" i="22"/>
  <c r="CK191" i="22"/>
  <c r="CJ191" i="22"/>
  <c r="CI191" i="22"/>
  <c r="CF191" i="22"/>
  <c r="CE191" i="22"/>
  <c r="CD191" i="22"/>
  <c r="CC191" i="22"/>
  <c r="DP190" i="22"/>
  <c r="DO190" i="22"/>
  <c r="DN190" i="22"/>
  <c r="DM190" i="22"/>
  <c r="DJ190" i="22"/>
  <c r="DI190" i="22"/>
  <c r="DH190" i="22"/>
  <c r="DG190" i="22"/>
  <c r="DD190" i="22"/>
  <c r="DC190" i="22"/>
  <c r="DB190" i="22"/>
  <c r="DA190" i="22"/>
  <c r="CX190" i="22"/>
  <c r="CV190" i="22"/>
  <c r="CW190" i="22" s="1"/>
  <c r="CU190" i="22" s="1"/>
  <c r="CR190" i="22"/>
  <c r="CP190" i="22"/>
  <c r="CQ190" i="22" s="1"/>
  <c r="CO190" i="22" s="1"/>
  <c r="CL190" i="22"/>
  <c r="CK190" i="22"/>
  <c r="CJ190" i="22"/>
  <c r="CI190" i="22"/>
  <c r="CF190" i="22"/>
  <c r="CE190" i="22"/>
  <c r="CD190" i="22"/>
  <c r="CC190" i="22"/>
  <c r="DP189" i="22"/>
  <c r="DO189" i="22"/>
  <c r="DN189" i="22"/>
  <c r="DM189" i="22"/>
  <c r="DJ189" i="22"/>
  <c r="DI189" i="22"/>
  <c r="DH189" i="22"/>
  <c r="DG189" i="22"/>
  <c r="DD189" i="22"/>
  <c r="DC189" i="22"/>
  <c r="DB189" i="22"/>
  <c r="DA189" i="22"/>
  <c r="CX189" i="22"/>
  <c r="CW189" i="22"/>
  <c r="CU189" i="22" s="1"/>
  <c r="CV189" i="22"/>
  <c r="CR189" i="22"/>
  <c r="CP189" i="22"/>
  <c r="CQ189" i="22" s="1"/>
  <c r="CO189" i="22" s="1"/>
  <c r="CL189" i="22"/>
  <c r="CK189" i="22"/>
  <c r="CJ189" i="22"/>
  <c r="CI189" i="22"/>
  <c r="CF189" i="22"/>
  <c r="CE189" i="22"/>
  <c r="CD189" i="22"/>
  <c r="CC189" i="22"/>
  <c r="DP188" i="22"/>
  <c r="DO188" i="22"/>
  <c r="DN188" i="22"/>
  <c r="DM188" i="22"/>
  <c r="DJ188" i="22"/>
  <c r="DI188" i="22"/>
  <c r="DH188" i="22"/>
  <c r="DG188" i="22"/>
  <c r="DD188" i="22"/>
  <c r="DC188" i="22"/>
  <c r="DB188" i="22"/>
  <c r="DA188" i="22"/>
  <c r="CX188" i="22"/>
  <c r="CV188" i="22"/>
  <c r="CW188" i="22" s="1"/>
  <c r="CU188" i="22" s="1"/>
  <c r="CR188" i="22"/>
  <c r="CP188" i="22"/>
  <c r="CQ188" i="22" s="1"/>
  <c r="CO188" i="22" s="1"/>
  <c r="CL188" i="22"/>
  <c r="CK188" i="22"/>
  <c r="CJ188" i="22"/>
  <c r="CI188" i="22"/>
  <c r="CF188" i="22"/>
  <c r="CE188" i="22"/>
  <c r="CD188" i="22"/>
  <c r="CC188" i="22"/>
  <c r="DP187" i="22"/>
  <c r="DO187" i="22"/>
  <c r="DN187" i="22"/>
  <c r="DM187" i="22"/>
  <c r="DJ187" i="22"/>
  <c r="DI187" i="22"/>
  <c r="DH187" i="22"/>
  <c r="DG187" i="22"/>
  <c r="DD187" i="22"/>
  <c r="DC187" i="22"/>
  <c r="DB187" i="22"/>
  <c r="DA187" i="22"/>
  <c r="CX187" i="22"/>
  <c r="CV187" i="22"/>
  <c r="CW187" i="22" s="1"/>
  <c r="CU187" i="22" s="1"/>
  <c r="CR187" i="22"/>
  <c r="CP187" i="22"/>
  <c r="CQ187" i="22" s="1"/>
  <c r="CO187" i="22" s="1"/>
  <c r="CL187" i="22"/>
  <c r="CK187" i="22"/>
  <c r="CJ187" i="22"/>
  <c r="CI187" i="22"/>
  <c r="CF187" i="22"/>
  <c r="CE187" i="22"/>
  <c r="CD187" i="22"/>
  <c r="CC187" i="22"/>
  <c r="DP186" i="22"/>
  <c r="DO186" i="22"/>
  <c r="DN186" i="22"/>
  <c r="DM186" i="22"/>
  <c r="DJ186" i="22"/>
  <c r="DI186" i="22"/>
  <c r="DH186" i="22"/>
  <c r="DG186" i="22"/>
  <c r="DD186" i="22"/>
  <c r="DC186" i="22"/>
  <c r="DB186" i="22"/>
  <c r="DA186" i="22"/>
  <c r="CX186" i="22"/>
  <c r="CW186" i="22"/>
  <c r="CU186" i="22" s="1"/>
  <c r="CV186" i="22"/>
  <c r="CR186" i="22"/>
  <c r="CP186" i="22"/>
  <c r="CQ186" i="22" s="1"/>
  <c r="CO186" i="22" s="1"/>
  <c r="CL186" i="22"/>
  <c r="CK186" i="22"/>
  <c r="CJ186" i="22"/>
  <c r="CI186" i="22"/>
  <c r="CF186" i="22"/>
  <c r="CE186" i="22"/>
  <c r="CD186" i="22"/>
  <c r="CC186" i="22"/>
  <c r="DP185" i="22"/>
  <c r="DO185" i="22"/>
  <c r="DN185" i="22"/>
  <c r="DM185" i="22"/>
  <c r="DJ185" i="22"/>
  <c r="DI185" i="22"/>
  <c r="DH185" i="22"/>
  <c r="DG185" i="22"/>
  <c r="DD185" i="22"/>
  <c r="DC185" i="22"/>
  <c r="DB185" i="22"/>
  <c r="DA185" i="22"/>
  <c r="CX185" i="22"/>
  <c r="CV185" i="22"/>
  <c r="CW185" i="22" s="1"/>
  <c r="CU185" i="22" s="1"/>
  <c r="CR185" i="22"/>
  <c r="CP185" i="22"/>
  <c r="CQ185" i="22" s="1"/>
  <c r="CO185" i="22" s="1"/>
  <c r="CL185" i="22"/>
  <c r="CK185" i="22"/>
  <c r="CJ185" i="22"/>
  <c r="CI185" i="22"/>
  <c r="CF185" i="22"/>
  <c r="CE185" i="22"/>
  <c r="CD185" i="22"/>
  <c r="CC185" i="22"/>
  <c r="DP184" i="22"/>
  <c r="DO184" i="22"/>
  <c r="DN184" i="22"/>
  <c r="DM184" i="22"/>
  <c r="DJ184" i="22"/>
  <c r="DI184" i="22"/>
  <c r="DH184" i="22"/>
  <c r="DG184" i="22"/>
  <c r="DD184" i="22"/>
  <c r="DC184" i="22"/>
  <c r="DB184" i="22"/>
  <c r="DA184" i="22"/>
  <c r="CX184" i="22"/>
  <c r="CV184" i="22"/>
  <c r="CW184" i="22" s="1"/>
  <c r="CU184" i="22" s="1"/>
  <c r="CR184" i="22"/>
  <c r="CP184" i="22"/>
  <c r="CQ184" i="22" s="1"/>
  <c r="CO184" i="22" s="1"/>
  <c r="CL184" i="22"/>
  <c r="CK184" i="22"/>
  <c r="CJ184" i="22"/>
  <c r="CI184" i="22"/>
  <c r="CF184" i="22"/>
  <c r="CE184" i="22"/>
  <c r="CD184" i="22"/>
  <c r="CC184" i="22"/>
  <c r="DP183" i="22"/>
  <c r="DO183" i="22"/>
  <c r="DN183" i="22"/>
  <c r="DM183" i="22"/>
  <c r="DJ183" i="22"/>
  <c r="DI183" i="22"/>
  <c r="DH183" i="22"/>
  <c r="DG183" i="22"/>
  <c r="DD183" i="22"/>
  <c r="DC183" i="22"/>
  <c r="DB183" i="22"/>
  <c r="DA183" i="22"/>
  <c r="CX183" i="22"/>
  <c r="CV183" i="22"/>
  <c r="CW183" i="22" s="1"/>
  <c r="CU183" i="22" s="1"/>
  <c r="CR183" i="22"/>
  <c r="CP183" i="22"/>
  <c r="CQ183" i="22" s="1"/>
  <c r="CO183" i="22" s="1"/>
  <c r="CL183" i="22"/>
  <c r="CK183" i="22"/>
  <c r="CJ183" i="22"/>
  <c r="CI183" i="22"/>
  <c r="CF183" i="22"/>
  <c r="CE183" i="22"/>
  <c r="CD183" i="22"/>
  <c r="CC183" i="22"/>
  <c r="DP182" i="22"/>
  <c r="DO182" i="22"/>
  <c r="DN182" i="22"/>
  <c r="DM182" i="22"/>
  <c r="DJ182" i="22"/>
  <c r="DI182" i="22"/>
  <c r="DH182" i="22"/>
  <c r="DG182" i="22"/>
  <c r="DD182" i="22"/>
  <c r="DC182" i="22"/>
  <c r="DB182" i="22"/>
  <c r="DA182" i="22"/>
  <c r="CX182" i="22"/>
  <c r="CV182" i="22"/>
  <c r="CW182" i="22" s="1"/>
  <c r="CU182" i="22" s="1"/>
  <c r="CR182" i="22"/>
  <c r="CP182" i="22"/>
  <c r="CQ182" i="22" s="1"/>
  <c r="CO182" i="22" s="1"/>
  <c r="CL182" i="22"/>
  <c r="CK182" i="22"/>
  <c r="CJ182" i="22"/>
  <c r="CI182" i="22"/>
  <c r="CF182" i="22"/>
  <c r="CE182" i="22"/>
  <c r="CD182" i="22"/>
  <c r="CC182" i="22"/>
  <c r="DP181" i="22"/>
  <c r="DO181" i="22"/>
  <c r="DN181" i="22"/>
  <c r="DM181" i="22"/>
  <c r="DJ181" i="22"/>
  <c r="DI181" i="22"/>
  <c r="DH181" i="22"/>
  <c r="DG181" i="22"/>
  <c r="DD181" i="22"/>
  <c r="DC181" i="22"/>
  <c r="DB181" i="22"/>
  <c r="DA181" i="22"/>
  <c r="CX181" i="22"/>
  <c r="CW181" i="22"/>
  <c r="CU181" i="22" s="1"/>
  <c r="CV181" i="22"/>
  <c r="CR181" i="22"/>
  <c r="CP181" i="22"/>
  <c r="CQ181" i="22" s="1"/>
  <c r="CO181" i="22" s="1"/>
  <c r="CL181" i="22"/>
  <c r="CK181" i="22"/>
  <c r="CJ181" i="22"/>
  <c r="CI181" i="22"/>
  <c r="CF181" i="22"/>
  <c r="CE181" i="22"/>
  <c r="CD181" i="22"/>
  <c r="CC181" i="22"/>
  <c r="DP180" i="22"/>
  <c r="DO180" i="22"/>
  <c r="DN180" i="22"/>
  <c r="DM180" i="22"/>
  <c r="DJ180" i="22"/>
  <c r="DI180" i="22"/>
  <c r="DH180" i="22"/>
  <c r="DG180" i="22"/>
  <c r="DD180" i="22"/>
  <c r="DC180" i="22"/>
  <c r="DB180" i="22"/>
  <c r="DA180" i="22"/>
  <c r="CX180" i="22"/>
  <c r="CV180" i="22"/>
  <c r="CW180" i="22" s="1"/>
  <c r="CU180" i="22" s="1"/>
  <c r="CR180" i="22"/>
  <c r="CP180" i="22"/>
  <c r="CQ180" i="22" s="1"/>
  <c r="CO180" i="22" s="1"/>
  <c r="CL180" i="22"/>
  <c r="CK180" i="22"/>
  <c r="CJ180" i="22"/>
  <c r="CI180" i="22"/>
  <c r="CF180" i="22"/>
  <c r="CE180" i="22"/>
  <c r="CD180" i="22"/>
  <c r="CC180" i="22"/>
  <c r="DP179" i="22"/>
  <c r="DO179" i="22"/>
  <c r="DN179" i="22"/>
  <c r="DM179" i="22"/>
  <c r="DJ179" i="22"/>
  <c r="DI179" i="22"/>
  <c r="DH179" i="22"/>
  <c r="DG179" i="22"/>
  <c r="DD179" i="22"/>
  <c r="DC179" i="22"/>
  <c r="DB179" i="22"/>
  <c r="DA179" i="22"/>
  <c r="CX179" i="22"/>
  <c r="CV179" i="22"/>
  <c r="CW179" i="22" s="1"/>
  <c r="CU179" i="22" s="1"/>
  <c r="CR179" i="22"/>
  <c r="CP179" i="22"/>
  <c r="CQ179" i="22" s="1"/>
  <c r="CO179" i="22" s="1"/>
  <c r="CL179" i="22"/>
  <c r="CK179" i="22"/>
  <c r="CJ179" i="22"/>
  <c r="CI179" i="22"/>
  <c r="CF179" i="22"/>
  <c r="CE179" i="22"/>
  <c r="CD179" i="22"/>
  <c r="CC179" i="22"/>
  <c r="DP178" i="22"/>
  <c r="DO178" i="22"/>
  <c r="DN178" i="22"/>
  <c r="DM178" i="22"/>
  <c r="DJ178" i="22"/>
  <c r="DI178" i="22"/>
  <c r="DH178" i="22"/>
  <c r="DG178" i="22"/>
  <c r="DD178" i="22"/>
  <c r="DC178" i="22"/>
  <c r="DB178" i="22"/>
  <c r="DA178" i="22"/>
  <c r="CX178" i="22"/>
  <c r="CW178" i="22"/>
  <c r="CU178" i="22" s="1"/>
  <c r="CV178" i="22"/>
  <c r="CR178" i="22"/>
  <c r="CP178" i="22"/>
  <c r="CQ178" i="22" s="1"/>
  <c r="CO178" i="22" s="1"/>
  <c r="CL178" i="22"/>
  <c r="CK178" i="22"/>
  <c r="CJ178" i="22"/>
  <c r="CI178" i="22"/>
  <c r="CF178" i="22"/>
  <c r="CE178" i="22"/>
  <c r="CD178" i="22"/>
  <c r="CC178" i="22"/>
  <c r="DP177" i="22"/>
  <c r="DO177" i="22"/>
  <c r="DN177" i="22"/>
  <c r="DM177" i="22"/>
  <c r="DJ177" i="22"/>
  <c r="DI177" i="22"/>
  <c r="DH177" i="22"/>
  <c r="DG177" i="22"/>
  <c r="DD177" i="22"/>
  <c r="DC177" i="22"/>
  <c r="DB177" i="22"/>
  <c r="DA177" i="22"/>
  <c r="CX177" i="22"/>
  <c r="CV177" i="22"/>
  <c r="CW177" i="22" s="1"/>
  <c r="CU177" i="22" s="1"/>
  <c r="CR177" i="22"/>
  <c r="CP177" i="22"/>
  <c r="CQ177" i="22" s="1"/>
  <c r="CO177" i="22" s="1"/>
  <c r="CL177" i="22"/>
  <c r="CK177" i="22"/>
  <c r="CJ177" i="22"/>
  <c r="CI177" i="22"/>
  <c r="CF177" i="22"/>
  <c r="CE177" i="22"/>
  <c r="CD177" i="22"/>
  <c r="CC177" i="22"/>
  <c r="DP176" i="22"/>
  <c r="DO176" i="22"/>
  <c r="DN176" i="22"/>
  <c r="DM176" i="22"/>
  <c r="DJ176" i="22"/>
  <c r="DI176" i="22"/>
  <c r="DH176" i="22"/>
  <c r="DG176" i="22"/>
  <c r="DD176" i="22"/>
  <c r="DC176" i="22"/>
  <c r="DB176" i="22"/>
  <c r="DA176" i="22"/>
  <c r="CX176" i="22"/>
  <c r="CV176" i="22"/>
  <c r="CW176" i="22" s="1"/>
  <c r="CU176" i="22" s="1"/>
  <c r="CR176" i="22"/>
  <c r="CP176" i="22"/>
  <c r="CQ176" i="22" s="1"/>
  <c r="CO176" i="22" s="1"/>
  <c r="CL176" i="22"/>
  <c r="CK176" i="22"/>
  <c r="CJ176" i="22"/>
  <c r="CI176" i="22"/>
  <c r="CF176" i="22"/>
  <c r="CE176" i="22"/>
  <c r="CD176" i="22"/>
  <c r="CC176" i="22"/>
  <c r="DP175" i="22"/>
  <c r="DO175" i="22"/>
  <c r="DN175" i="22"/>
  <c r="DM175" i="22"/>
  <c r="DJ175" i="22"/>
  <c r="DI175" i="22"/>
  <c r="DH175" i="22"/>
  <c r="DG175" i="22"/>
  <c r="DD175" i="22"/>
  <c r="DC175" i="22"/>
  <c r="DB175" i="22"/>
  <c r="DA175" i="22"/>
  <c r="CX175" i="22"/>
  <c r="CV175" i="22"/>
  <c r="CW175" i="22" s="1"/>
  <c r="CU175" i="22" s="1"/>
  <c r="CR175" i="22"/>
  <c r="CP175" i="22"/>
  <c r="CQ175" i="22" s="1"/>
  <c r="CO175" i="22" s="1"/>
  <c r="CL175" i="22"/>
  <c r="CK175" i="22"/>
  <c r="CJ175" i="22"/>
  <c r="CI175" i="22"/>
  <c r="CF175" i="22"/>
  <c r="CE175" i="22"/>
  <c r="CD175" i="22"/>
  <c r="CC175" i="22"/>
  <c r="DP174" i="22"/>
  <c r="DO174" i="22"/>
  <c r="DN174" i="22"/>
  <c r="DM174" i="22"/>
  <c r="DJ174" i="22"/>
  <c r="DI174" i="22"/>
  <c r="DH174" i="22"/>
  <c r="DG174" i="22"/>
  <c r="DD174" i="22"/>
  <c r="DC174" i="22"/>
  <c r="DB174" i="22"/>
  <c r="DA174" i="22"/>
  <c r="CX174" i="22"/>
  <c r="CV174" i="22"/>
  <c r="CW174" i="22" s="1"/>
  <c r="CU174" i="22" s="1"/>
  <c r="CR174" i="22"/>
  <c r="CP174" i="22"/>
  <c r="CQ174" i="22" s="1"/>
  <c r="CO174" i="22" s="1"/>
  <c r="CL174" i="22"/>
  <c r="CK174" i="22"/>
  <c r="CJ174" i="22"/>
  <c r="CI174" i="22"/>
  <c r="CF174" i="22"/>
  <c r="CE174" i="22"/>
  <c r="CD174" i="22"/>
  <c r="CC174" i="22"/>
  <c r="DP173" i="22"/>
  <c r="DO173" i="22"/>
  <c r="DN173" i="22"/>
  <c r="DM173" i="22"/>
  <c r="DJ173" i="22"/>
  <c r="DI173" i="22"/>
  <c r="DH173" i="22"/>
  <c r="DG173" i="22"/>
  <c r="DD173" i="22"/>
  <c r="DC173" i="22"/>
  <c r="DB173" i="22"/>
  <c r="DA173" i="22"/>
  <c r="CX173" i="22"/>
  <c r="CW173" i="22"/>
  <c r="CU173" i="22" s="1"/>
  <c r="CV173" i="22"/>
  <c r="CR173" i="22"/>
  <c r="CP173" i="22"/>
  <c r="CQ173" i="22" s="1"/>
  <c r="CO173" i="22" s="1"/>
  <c r="CL173" i="22"/>
  <c r="CK173" i="22"/>
  <c r="CJ173" i="22"/>
  <c r="CI173" i="22"/>
  <c r="CF173" i="22"/>
  <c r="CE173" i="22"/>
  <c r="CD173" i="22"/>
  <c r="CC173" i="22"/>
  <c r="DP172" i="22"/>
  <c r="DO172" i="22"/>
  <c r="DN172" i="22"/>
  <c r="DM172" i="22"/>
  <c r="DJ172" i="22"/>
  <c r="DI172" i="22"/>
  <c r="DH172" i="22"/>
  <c r="DG172" i="22"/>
  <c r="DD172" i="22"/>
  <c r="DC172" i="22"/>
  <c r="DB172" i="22"/>
  <c r="DA172" i="22"/>
  <c r="CX172" i="22"/>
  <c r="CV172" i="22"/>
  <c r="CW172" i="22" s="1"/>
  <c r="CU172" i="22" s="1"/>
  <c r="CR172" i="22"/>
  <c r="CP172" i="22"/>
  <c r="CQ172" i="22" s="1"/>
  <c r="CO172" i="22" s="1"/>
  <c r="CL172" i="22"/>
  <c r="CK172" i="22"/>
  <c r="CJ172" i="22"/>
  <c r="CI172" i="22"/>
  <c r="CF172" i="22"/>
  <c r="CE172" i="22"/>
  <c r="CD172" i="22"/>
  <c r="CC172" i="22"/>
  <c r="DP171" i="22"/>
  <c r="DO171" i="22"/>
  <c r="DN171" i="22"/>
  <c r="DM171" i="22"/>
  <c r="DJ171" i="22"/>
  <c r="DI171" i="22"/>
  <c r="DH171" i="22"/>
  <c r="DG171" i="22"/>
  <c r="DD171" i="22"/>
  <c r="DC171" i="22"/>
  <c r="DB171" i="22"/>
  <c r="DA171" i="22"/>
  <c r="CX171" i="22"/>
  <c r="CV171" i="22"/>
  <c r="CW171" i="22" s="1"/>
  <c r="CU171" i="22" s="1"/>
  <c r="CR171" i="22"/>
  <c r="CP171" i="22"/>
  <c r="CQ171" i="22" s="1"/>
  <c r="CO171" i="22" s="1"/>
  <c r="CL171" i="22"/>
  <c r="CK171" i="22"/>
  <c r="CJ171" i="22"/>
  <c r="CI171" i="22"/>
  <c r="CF171" i="22"/>
  <c r="CE171" i="22"/>
  <c r="CD171" i="22"/>
  <c r="CC171" i="22"/>
  <c r="DP170" i="22"/>
  <c r="DO170" i="22"/>
  <c r="DN170" i="22"/>
  <c r="DM170" i="22"/>
  <c r="DJ170" i="22"/>
  <c r="DI170" i="22"/>
  <c r="DH170" i="22"/>
  <c r="DG170" i="22"/>
  <c r="DD170" i="22"/>
  <c r="DC170" i="22"/>
  <c r="DB170" i="22"/>
  <c r="DA170" i="22"/>
  <c r="CX170" i="22"/>
  <c r="CW170" i="22"/>
  <c r="CU170" i="22" s="1"/>
  <c r="CV170" i="22"/>
  <c r="CR170" i="22"/>
  <c r="CP170" i="22"/>
  <c r="CQ170" i="22" s="1"/>
  <c r="CO170" i="22" s="1"/>
  <c r="CL170" i="22"/>
  <c r="CK170" i="22"/>
  <c r="CJ170" i="22"/>
  <c r="CI170" i="22"/>
  <c r="CF170" i="22"/>
  <c r="CE170" i="22"/>
  <c r="CD170" i="22"/>
  <c r="CC170" i="22"/>
  <c r="DP169" i="22"/>
  <c r="DO169" i="22"/>
  <c r="DN169" i="22"/>
  <c r="DM169" i="22"/>
  <c r="DJ169" i="22"/>
  <c r="DI169" i="22"/>
  <c r="DH169" i="22"/>
  <c r="DG169" i="22"/>
  <c r="DD169" i="22"/>
  <c r="DC169" i="22"/>
  <c r="DB169" i="22"/>
  <c r="DA169" i="22"/>
  <c r="CX169" i="22"/>
  <c r="CV169" i="22"/>
  <c r="CW169" i="22" s="1"/>
  <c r="CU169" i="22" s="1"/>
  <c r="CR169" i="22"/>
  <c r="CP169" i="22"/>
  <c r="CQ169" i="22" s="1"/>
  <c r="CO169" i="22" s="1"/>
  <c r="CL169" i="22"/>
  <c r="CK169" i="22"/>
  <c r="CJ169" i="22"/>
  <c r="CI169" i="22"/>
  <c r="CF169" i="22"/>
  <c r="CE169" i="22"/>
  <c r="CD169" i="22"/>
  <c r="CC169" i="22"/>
  <c r="DP168" i="22"/>
  <c r="DO168" i="22"/>
  <c r="DN168" i="22"/>
  <c r="DM168" i="22"/>
  <c r="DJ168" i="22"/>
  <c r="DI168" i="22"/>
  <c r="DH168" i="22"/>
  <c r="DG168" i="22"/>
  <c r="DD168" i="22"/>
  <c r="DC168" i="22"/>
  <c r="DB168" i="22"/>
  <c r="DA168" i="22"/>
  <c r="CX168" i="22"/>
  <c r="CV168" i="22"/>
  <c r="CW168" i="22" s="1"/>
  <c r="CU168" i="22" s="1"/>
  <c r="CR168" i="22"/>
  <c r="CP168" i="22"/>
  <c r="CQ168" i="22" s="1"/>
  <c r="CO168" i="22" s="1"/>
  <c r="CL168" i="22"/>
  <c r="CK168" i="22"/>
  <c r="CJ168" i="22"/>
  <c r="CI168" i="22"/>
  <c r="CF168" i="22"/>
  <c r="CE168" i="22"/>
  <c r="CD168" i="22"/>
  <c r="CC168" i="22"/>
  <c r="DP167" i="22"/>
  <c r="DO167" i="22"/>
  <c r="DN167" i="22"/>
  <c r="DM167" i="22"/>
  <c r="DJ167" i="22"/>
  <c r="DI167" i="22"/>
  <c r="DH167" i="22"/>
  <c r="DG167" i="22"/>
  <c r="DD167" i="22"/>
  <c r="DC167" i="22"/>
  <c r="DB167" i="22"/>
  <c r="DA167" i="22"/>
  <c r="CX167" i="22"/>
  <c r="CV167" i="22"/>
  <c r="CW167" i="22" s="1"/>
  <c r="CU167" i="22" s="1"/>
  <c r="CR167" i="22"/>
  <c r="CP167" i="22"/>
  <c r="CQ167" i="22" s="1"/>
  <c r="CO167" i="22" s="1"/>
  <c r="CL167" i="22"/>
  <c r="CK167" i="22"/>
  <c r="CJ167" i="22"/>
  <c r="CI167" i="22"/>
  <c r="CF167" i="22"/>
  <c r="CE167" i="22"/>
  <c r="CD167" i="22"/>
  <c r="CC167" i="22"/>
  <c r="DP166" i="22"/>
  <c r="DO166" i="22"/>
  <c r="DN166" i="22"/>
  <c r="DM166" i="22"/>
  <c r="DJ166" i="22"/>
  <c r="DI166" i="22"/>
  <c r="DH166" i="22"/>
  <c r="DG166" i="22"/>
  <c r="DD166" i="22"/>
  <c r="DC166" i="22"/>
  <c r="DB166" i="22"/>
  <c r="DA166" i="22"/>
  <c r="CX166" i="22"/>
  <c r="CV166" i="22"/>
  <c r="CW166" i="22" s="1"/>
  <c r="CU166" i="22" s="1"/>
  <c r="CR166" i="22"/>
  <c r="CP166" i="22"/>
  <c r="CQ166" i="22" s="1"/>
  <c r="CO166" i="22" s="1"/>
  <c r="CL166" i="22"/>
  <c r="CK166" i="22"/>
  <c r="CJ166" i="22"/>
  <c r="CI166" i="22"/>
  <c r="CF166" i="22"/>
  <c r="CE166" i="22"/>
  <c r="CD166" i="22"/>
  <c r="CC166" i="22"/>
  <c r="DP165" i="22"/>
  <c r="DO165" i="22"/>
  <c r="DN165" i="22"/>
  <c r="DM165" i="22"/>
  <c r="DJ165" i="22"/>
  <c r="DI165" i="22"/>
  <c r="DH165" i="22"/>
  <c r="DG165" i="22"/>
  <c r="DD165" i="22"/>
  <c r="DC165" i="22"/>
  <c r="DB165" i="22"/>
  <c r="DA165" i="22"/>
  <c r="CX165" i="22"/>
  <c r="CW165" i="22"/>
  <c r="CU165" i="22" s="1"/>
  <c r="CV165" i="22"/>
  <c r="CR165" i="22"/>
  <c r="CP165" i="22"/>
  <c r="CQ165" i="22" s="1"/>
  <c r="CO165" i="22" s="1"/>
  <c r="CL165" i="22"/>
  <c r="CK165" i="22"/>
  <c r="CJ165" i="22"/>
  <c r="CI165" i="22"/>
  <c r="CF165" i="22"/>
  <c r="CE165" i="22"/>
  <c r="CD165" i="22"/>
  <c r="CC165" i="22"/>
  <c r="DP164" i="22"/>
  <c r="DO164" i="22"/>
  <c r="DN164" i="22"/>
  <c r="DM164" i="22"/>
  <c r="DJ164" i="22"/>
  <c r="DI164" i="22"/>
  <c r="DH164" i="22"/>
  <c r="DG164" i="22"/>
  <c r="DD164" i="22"/>
  <c r="DC164" i="22"/>
  <c r="DB164" i="22"/>
  <c r="DA164" i="22"/>
  <c r="CX164" i="22"/>
  <c r="CV164" i="22"/>
  <c r="CW164" i="22" s="1"/>
  <c r="CU164" i="22" s="1"/>
  <c r="CR164" i="22"/>
  <c r="CP164" i="22"/>
  <c r="CQ164" i="22" s="1"/>
  <c r="CO164" i="22" s="1"/>
  <c r="CL164" i="22"/>
  <c r="CK164" i="22"/>
  <c r="CJ164" i="22"/>
  <c r="CI164" i="22"/>
  <c r="CF164" i="22"/>
  <c r="CE164" i="22"/>
  <c r="CD164" i="22"/>
  <c r="CC164" i="22"/>
  <c r="DP163" i="22"/>
  <c r="DO163" i="22"/>
  <c r="DN163" i="22"/>
  <c r="DM163" i="22"/>
  <c r="DJ163" i="22"/>
  <c r="DI163" i="22"/>
  <c r="DH163" i="22"/>
  <c r="DG163" i="22"/>
  <c r="DD163" i="22"/>
  <c r="DC163" i="22"/>
  <c r="DB163" i="22"/>
  <c r="DA163" i="22"/>
  <c r="CX163" i="22"/>
  <c r="CV163" i="22"/>
  <c r="CW163" i="22" s="1"/>
  <c r="CU163" i="22" s="1"/>
  <c r="CR163" i="22"/>
  <c r="CP163" i="22"/>
  <c r="CQ163" i="22" s="1"/>
  <c r="CO163" i="22" s="1"/>
  <c r="CL163" i="22"/>
  <c r="CK163" i="22"/>
  <c r="CJ163" i="22"/>
  <c r="CI163" i="22"/>
  <c r="CF163" i="22"/>
  <c r="CE163" i="22"/>
  <c r="CD163" i="22"/>
  <c r="CC163" i="22"/>
  <c r="DP162" i="22"/>
  <c r="DO162" i="22"/>
  <c r="DN162" i="22"/>
  <c r="DM162" i="22"/>
  <c r="DJ162" i="22"/>
  <c r="DI162" i="22"/>
  <c r="DH162" i="22"/>
  <c r="DG162" i="22"/>
  <c r="DD162" i="22"/>
  <c r="DC162" i="22"/>
  <c r="DB162" i="22"/>
  <c r="DA162" i="22"/>
  <c r="CX162" i="22"/>
  <c r="CV162" i="22"/>
  <c r="CW162" i="22" s="1"/>
  <c r="CU162" i="22" s="1"/>
  <c r="CR162" i="22"/>
  <c r="CP162" i="22"/>
  <c r="CQ162" i="22" s="1"/>
  <c r="CO162" i="22" s="1"/>
  <c r="CL162" i="22"/>
  <c r="CK162" i="22"/>
  <c r="CJ162" i="22"/>
  <c r="CI162" i="22"/>
  <c r="CF162" i="22"/>
  <c r="CE162" i="22"/>
  <c r="CD162" i="22"/>
  <c r="CC162" i="22"/>
  <c r="DP161" i="22"/>
  <c r="DO161" i="22"/>
  <c r="DN161" i="22"/>
  <c r="DM161" i="22"/>
  <c r="DJ161" i="22"/>
  <c r="DI161" i="22"/>
  <c r="DH161" i="22"/>
  <c r="DG161" i="22"/>
  <c r="DD161" i="22"/>
  <c r="DC161" i="22"/>
  <c r="DB161" i="22"/>
  <c r="DA161" i="22"/>
  <c r="CX161" i="22"/>
  <c r="CW161" i="22"/>
  <c r="CU161" i="22" s="1"/>
  <c r="CV161" i="22"/>
  <c r="CR161" i="22"/>
  <c r="CP161" i="22"/>
  <c r="CQ161" i="22" s="1"/>
  <c r="CO161" i="22" s="1"/>
  <c r="CL161" i="22"/>
  <c r="CK161" i="22"/>
  <c r="CJ161" i="22"/>
  <c r="CI161" i="22"/>
  <c r="CF161" i="22"/>
  <c r="CE161" i="22"/>
  <c r="CD161" i="22"/>
  <c r="CC161" i="22"/>
  <c r="DP160" i="22"/>
  <c r="DO160" i="22"/>
  <c r="DN160" i="22"/>
  <c r="DM160" i="22"/>
  <c r="DJ160" i="22"/>
  <c r="DI160" i="22"/>
  <c r="DH160" i="22"/>
  <c r="DG160" i="22"/>
  <c r="DD160" i="22"/>
  <c r="DC160" i="22"/>
  <c r="DB160" i="22"/>
  <c r="DA160" i="22"/>
  <c r="CX160" i="22"/>
  <c r="CV160" i="22"/>
  <c r="CW160" i="22" s="1"/>
  <c r="CU160" i="22" s="1"/>
  <c r="CR160" i="22"/>
  <c r="CP160" i="22"/>
  <c r="CQ160" i="22" s="1"/>
  <c r="CO160" i="22" s="1"/>
  <c r="CL160" i="22"/>
  <c r="CK160" i="22"/>
  <c r="CJ160" i="22"/>
  <c r="CI160" i="22"/>
  <c r="CF160" i="22"/>
  <c r="CE160" i="22"/>
  <c r="CD160" i="22"/>
  <c r="CC160" i="22"/>
  <c r="DP159" i="22"/>
  <c r="DO159" i="22"/>
  <c r="DN159" i="22"/>
  <c r="DM159" i="22"/>
  <c r="DJ159" i="22"/>
  <c r="DI159" i="22"/>
  <c r="DH159" i="22"/>
  <c r="DG159" i="22"/>
  <c r="DD159" i="22"/>
  <c r="DC159" i="22"/>
  <c r="DB159" i="22"/>
  <c r="DA159" i="22"/>
  <c r="CX159" i="22"/>
  <c r="CV159" i="22"/>
  <c r="CW159" i="22" s="1"/>
  <c r="CU159" i="22" s="1"/>
  <c r="CR159" i="22"/>
  <c r="CP159" i="22"/>
  <c r="CQ159" i="22" s="1"/>
  <c r="CO159" i="22" s="1"/>
  <c r="CL159" i="22"/>
  <c r="CK159" i="22"/>
  <c r="CJ159" i="22"/>
  <c r="CI159" i="22"/>
  <c r="CF159" i="22"/>
  <c r="CE159" i="22"/>
  <c r="CD159" i="22"/>
  <c r="CC159" i="22"/>
  <c r="DP158" i="22"/>
  <c r="DO158" i="22"/>
  <c r="DN158" i="22"/>
  <c r="DM158" i="22"/>
  <c r="DJ158" i="22"/>
  <c r="DI158" i="22"/>
  <c r="DH158" i="22"/>
  <c r="DG158" i="22"/>
  <c r="DD158" i="22"/>
  <c r="DC158" i="22"/>
  <c r="DB158" i="22"/>
  <c r="DA158" i="22"/>
  <c r="CX158" i="22"/>
  <c r="CW158" i="22"/>
  <c r="CU158" i="22" s="1"/>
  <c r="CV158" i="22"/>
  <c r="CR158" i="22"/>
  <c r="CP158" i="22"/>
  <c r="CQ158" i="22" s="1"/>
  <c r="CO158" i="22" s="1"/>
  <c r="CL158" i="22"/>
  <c r="CK158" i="22"/>
  <c r="CJ158" i="22"/>
  <c r="CI158" i="22"/>
  <c r="CF158" i="22"/>
  <c r="CE158" i="22"/>
  <c r="CD158" i="22"/>
  <c r="CC158" i="22"/>
  <c r="DP157" i="22"/>
  <c r="DO157" i="22"/>
  <c r="DN157" i="22"/>
  <c r="DM157" i="22"/>
  <c r="DJ157" i="22"/>
  <c r="DI157" i="22"/>
  <c r="DH157" i="22"/>
  <c r="DG157" i="22"/>
  <c r="DD157" i="22"/>
  <c r="DC157" i="22"/>
  <c r="DB157" i="22"/>
  <c r="DA157" i="22"/>
  <c r="CX157" i="22"/>
  <c r="CV157" i="22"/>
  <c r="CW157" i="22" s="1"/>
  <c r="CU157" i="22" s="1"/>
  <c r="CR157" i="22"/>
  <c r="CP157" i="22"/>
  <c r="CQ157" i="22" s="1"/>
  <c r="CO157" i="22" s="1"/>
  <c r="CL157" i="22"/>
  <c r="CK157" i="22"/>
  <c r="CJ157" i="22"/>
  <c r="CI157" i="22"/>
  <c r="CF157" i="22"/>
  <c r="CE157" i="22"/>
  <c r="CD157" i="22"/>
  <c r="CC157" i="22"/>
  <c r="DP156" i="22"/>
  <c r="DO156" i="22"/>
  <c r="DN156" i="22"/>
  <c r="DM156" i="22"/>
  <c r="DJ156" i="22"/>
  <c r="DI156" i="22"/>
  <c r="DH156" i="22"/>
  <c r="DG156" i="22"/>
  <c r="DD156" i="22"/>
  <c r="DC156" i="22"/>
  <c r="DB156" i="22"/>
  <c r="DA156" i="22"/>
  <c r="CX156" i="22"/>
  <c r="CV156" i="22"/>
  <c r="CW156" i="22" s="1"/>
  <c r="CU156" i="22" s="1"/>
  <c r="CR156" i="22"/>
  <c r="CP156" i="22"/>
  <c r="CQ156" i="22" s="1"/>
  <c r="CO156" i="22" s="1"/>
  <c r="CL156" i="22"/>
  <c r="CK156" i="22"/>
  <c r="CJ156" i="22"/>
  <c r="CI156" i="22"/>
  <c r="CF156" i="22"/>
  <c r="CE156" i="22"/>
  <c r="CD156" i="22"/>
  <c r="CC156" i="22"/>
  <c r="DP155" i="22"/>
  <c r="DO155" i="22"/>
  <c r="DN155" i="22"/>
  <c r="DM155" i="22"/>
  <c r="DJ155" i="22"/>
  <c r="DI155" i="22"/>
  <c r="DH155" i="22"/>
  <c r="DG155" i="22"/>
  <c r="DD155" i="22"/>
  <c r="DC155" i="22"/>
  <c r="DB155" i="22"/>
  <c r="DA155" i="22"/>
  <c r="CX155" i="22"/>
  <c r="CV155" i="22"/>
  <c r="CW155" i="22" s="1"/>
  <c r="CU155" i="22" s="1"/>
  <c r="CR155" i="22"/>
  <c r="CP155" i="22"/>
  <c r="CQ155" i="22" s="1"/>
  <c r="CO155" i="22" s="1"/>
  <c r="CL155" i="22"/>
  <c r="CK155" i="22"/>
  <c r="CJ155" i="22"/>
  <c r="CI155" i="22"/>
  <c r="CF155" i="22"/>
  <c r="CE155" i="22"/>
  <c r="CD155" i="22"/>
  <c r="CC155" i="22"/>
  <c r="DP154" i="22"/>
  <c r="DO154" i="22"/>
  <c r="DN154" i="22"/>
  <c r="DM154" i="22"/>
  <c r="DJ154" i="22"/>
  <c r="DI154" i="22"/>
  <c r="DH154" i="22"/>
  <c r="DG154" i="22"/>
  <c r="DD154" i="22"/>
  <c r="DC154" i="22"/>
  <c r="DB154" i="22"/>
  <c r="DA154" i="22"/>
  <c r="CX154" i="22"/>
  <c r="CV154" i="22"/>
  <c r="CW154" i="22" s="1"/>
  <c r="CU154" i="22" s="1"/>
  <c r="CR154" i="22"/>
  <c r="CP154" i="22"/>
  <c r="CQ154" i="22" s="1"/>
  <c r="CO154" i="22" s="1"/>
  <c r="CL154" i="22"/>
  <c r="CK154" i="22"/>
  <c r="CJ154" i="22"/>
  <c r="CI154" i="22"/>
  <c r="CF154" i="22"/>
  <c r="CE154" i="22"/>
  <c r="CD154" i="22"/>
  <c r="CC154" i="22"/>
  <c r="DP153" i="22"/>
  <c r="DO153" i="22"/>
  <c r="DN153" i="22"/>
  <c r="DM153" i="22"/>
  <c r="DJ153" i="22"/>
  <c r="DI153" i="22"/>
  <c r="DH153" i="22"/>
  <c r="DG153" i="22"/>
  <c r="DD153" i="22"/>
  <c r="DC153" i="22"/>
  <c r="DB153" i="22"/>
  <c r="DA153" i="22"/>
  <c r="CX153" i="22"/>
  <c r="CW153" i="22"/>
  <c r="CU153" i="22" s="1"/>
  <c r="CV153" i="22"/>
  <c r="CR153" i="22"/>
  <c r="CP153" i="22"/>
  <c r="CQ153" i="22" s="1"/>
  <c r="CO153" i="22" s="1"/>
  <c r="CL153" i="22"/>
  <c r="CK153" i="22"/>
  <c r="CJ153" i="22"/>
  <c r="CI153" i="22"/>
  <c r="CF153" i="22"/>
  <c r="CE153" i="22"/>
  <c r="CD153" i="22"/>
  <c r="CC153" i="22"/>
  <c r="DP152" i="22"/>
  <c r="DO152" i="22"/>
  <c r="DN152" i="22"/>
  <c r="DM152" i="22"/>
  <c r="DJ152" i="22"/>
  <c r="DI152" i="22"/>
  <c r="DH152" i="22"/>
  <c r="DG152" i="22"/>
  <c r="DD152" i="22"/>
  <c r="DC152" i="22"/>
  <c r="DB152" i="22"/>
  <c r="DA152" i="22"/>
  <c r="CX152" i="22"/>
  <c r="CV152" i="22"/>
  <c r="CW152" i="22" s="1"/>
  <c r="CU152" i="22" s="1"/>
  <c r="CR152" i="22"/>
  <c r="CP152" i="22"/>
  <c r="CQ152" i="22" s="1"/>
  <c r="CO152" i="22" s="1"/>
  <c r="CL152" i="22"/>
  <c r="CK152" i="22"/>
  <c r="CJ152" i="22"/>
  <c r="CI152" i="22"/>
  <c r="CF152" i="22"/>
  <c r="CE152" i="22"/>
  <c r="CD152" i="22"/>
  <c r="CC152" i="22"/>
  <c r="DP151" i="22"/>
  <c r="DO151" i="22"/>
  <c r="DN151" i="22"/>
  <c r="DM151" i="22"/>
  <c r="DJ151" i="22"/>
  <c r="DI151" i="22"/>
  <c r="DH151" i="22"/>
  <c r="DG151" i="22"/>
  <c r="DD151" i="22"/>
  <c r="DC151" i="22"/>
  <c r="DB151" i="22"/>
  <c r="DA151" i="22"/>
  <c r="CX151" i="22"/>
  <c r="CV151" i="22"/>
  <c r="CW151" i="22" s="1"/>
  <c r="CU151" i="22" s="1"/>
  <c r="CR151" i="22"/>
  <c r="CP151" i="22"/>
  <c r="CQ151" i="22" s="1"/>
  <c r="CO151" i="22" s="1"/>
  <c r="CL151" i="22"/>
  <c r="CK151" i="22"/>
  <c r="CJ151" i="22"/>
  <c r="CI151" i="22"/>
  <c r="CF151" i="22"/>
  <c r="CE151" i="22"/>
  <c r="CD151" i="22"/>
  <c r="CC151" i="22"/>
  <c r="DP150" i="22"/>
  <c r="DO150" i="22"/>
  <c r="DN150" i="22"/>
  <c r="DM150" i="22"/>
  <c r="DJ150" i="22"/>
  <c r="DI150" i="22"/>
  <c r="DH150" i="22"/>
  <c r="DG150" i="22"/>
  <c r="DD150" i="22"/>
  <c r="DC150" i="22"/>
  <c r="DB150" i="22"/>
  <c r="DA150" i="22"/>
  <c r="CX150" i="22"/>
  <c r="CW150" i="22"/>
  <c r="CU150" i="22" s="1"/>
  <c r="CV150" i="22"/>
  <c r="CR150" i="22"/>
  <c r="CP150" i="22"/>
  <c r="CQ150" i="22" s="1"/>
  <c r="CO150" i="22" s="1"/>
  <c r="CL150" i="22"/>
  <c r="CK150" i="22"/>
  <c r="CJ150" i="22"/>
  <c r="CI150" i="22"/>
  <c r="CF150" i="22"/>
  <c r="CE150" i="22"/>
  <c r="CD150" i="22"/>
  <c r="CC150" i="22"/>
  <c r="DP149" i="22"/>
  <c r="DO149" i="22"/>
  <c r="DN149" i="22"/>
  <c r="DM149" i="22"/>
  <c r="DJ149" i="22"/>
  <c r="DI149" i="22"/>
  <c r="DH149" i="22"/>
  <c r="DG149" i="22"/>
  <c r="DD149" i="22"/>
  <c r="DC149" i="22"/>
  <c r="DB149" i="22"/>
  <c r="DA149" i="22"/>
  <c r="CX149" i="22"/>
  <c r="CV149" i="22"/>
  <c r="CW149" i="22" s="1"/>
  <c r="CU149" i="22" s="1"/>
  <c r="CR149" i="22"/>
  <c r="CP149" i="22"/>
  <c r="CQ149" i="22" s="1"/>
  <c r="CO149" i="22" s="1"/>
  <c r="CL149" i="22"/>
  <c r="CK149" i="22"/>
  <c r="CJ149" i="22"/>
  <c r="CI149" i="22"/>
  <c r="CF149" i="22"/>
  <c r="CE149" i="22"/>
  <c r="CD149" i="22"/>
  <c r="CC149" i="22"/>
  <c r="DP148" i="22"/>
  <c r="DO148" i="22"/>
  <c r="DN148" i="22"/>
  <c r="DM148" i="22"/>
  <c r="DJ148" i="22"/>
  <c r="DI148" i="22"/>
  <c r="DH148" i="22"/>
  <c r="DG148" i="22"/>
  <c r="DD148" i="22"/>
  <c r="DC148" i="22"/>
  <c r="DB148" i="22"/>
  <c r="DA148" i="22"/>
  <c r="CX148" i="22"/>
  <c r="CV148" i="22"/>
  <c r="CW148" i="22" s="1"/>
  <c r="CU148" i="22" s="1"/>
  <c r="CR148" i="22"/>
  <c r="CP148" i="22"/>
  <c r="CQ148" i="22" s="1"/>
  <c r="CO148" i="22" s="1"/>
  <c r="CL148" i="22"/>
  <c r="CK148" i="22"/>
  <c r="CJ148" i="22"/>
  <c r="CI148" i="22"/>
  <c r="CF148" i="22"/>
  <c r="CE148" i="22"/>
  <c r="CD148" i="22"/>
  <c r="CC148" i="22"/>
  <c r="DP147" i="22"/>
  <c r="DO147" i="22"/>
  <c r="DN147" i="22"/>
  <c r="DM147" i="22"/>
  <c r="DJ147" i="22"/>
  <c r="DI147" i="22"/>
  <c r="DH147" i="22"/>
  <c r="DG147" i="22"/>
  <c r="DD147" i="22"/>
  <c r="DC147" i="22"/>
  <c r="DB147" i="22"/>
  <c r="DA147" i="22"/>
  <c r="CX147" i="22"/>
  <c r="CV147" i="22"/>
  <c r="CW147" i="22" s="1"/>
  <c r="CU147" i="22" s="1"/>
  <c r="CR147" i="22"/>
  <c r="CP147" i="22"/>
  <c r="CQ147" i="22" s="1"/>
  <c r="CO147" i="22" s="1"/>
  <c r="CL147" i="22"/>
  <c r="CK147" i="22"/>
  <c r="CJ147" i="22"/>
  <c r="CI147" i="22"/>
  <c r="CF147" i="22"/>
  <c r="CE147" i="22"/>
  <c r="CD147" i="22"/>
  <c r="CC147" i="22"/>
  <c r="DP146" i="22"/>
  <c r="DO146" i="22"/>
  <c r="DN146" i="22"/>
  <c r="DM146" i="22"/>
  <c r="DJ146" i="22"/>
  <c r="DI146" i="22"/>
  <c r="DH146" i="22"/>
  <c r="DG146" i="22"/>
  <c r="DD146" i="22"/>
  <c r="DC146" i="22"/>
  <c r="DB146" i="22"/>
  <c r="DA146" i="22"/>
  <c r="CX146" i="22"/>
  <c r="CV146" i="22"/>
  <c r="CW146" i="22" s="1"/>
  <c r="CU146" i="22" s="1"/>
  <c r="CR146" i="22"/>
  <c r="CP146" i="22"/>
  <c r="CQ146" i="22" s="1"/>
  <c r="CO146" i="22" s="1"/>
  <c r="CL146" i="22"/>
  <c r="CK146" i="22"/>
  <c r="CJ146" i="22"/>
  <c r="CI146" i="22"/>
  <c r="CF146" i="22"/>
  <c r="CE146" i="22"/>
  <c r="CD146" i="22"/>
  <c r="CC146" i="22"/>
  <c r="DP145" i="22"/>
  <c r="DO145" i="22"/>
  <c r="DN145" i="22"/>
  <c r="DM145" i="22"/>
  <c r="DJ145" i="22"/>
  <c r="DI145" i="22"/>
  <c r="DH145" i="22"/>
  <c r="DG145" i="22"/>
  <c r="DD145" i="22"/>
  <c r="DC145" i="22"/>
  <c r="DB145" i="22"/>
  <c r="DA145" i="22"/>
  <c r="CX145" i="22"/>
  <c r="CW145" i="22"/>
  <c r="CU145" i="22" s="1"/>
  <c r="CV145" i="22"/>
  <c r="CR145" i="22"/>
  <c r="CP145" i="22"/>
  <c r="CQ145" i="22" s="1"/>
  <c r="CO145" i="22" s="1"/>
  <c r="CL145" i="22"/>
  <c r="CK145" i="22"/>
  <c r="CJ145" i="22"/>
  <c r="CI145" i="22"/>
  <c r="CF145" i="22"/>
  <c r="CE145" i="22"/>
  <c r="CD145" i="22"/>
  <c r="CC145" i="22"/>
  <c r="DP144" i="22"/>
  <c r="DO144" i="22"/>
  <c r="DN144" i="22"/>
  <c r="DM144" i="22"/>
  <c r="DJ144" i="22"/>
  <c r="DI144" i="22"/>
  <c r="DH144" i="22"/>
  <c r="DG144" i="22"/>
  <c r="DD144" i="22"/>
  <c r="DC144" i="22"/>
  <c r="DB144" i="22"/>
  <c r="DA144" i="22"/>
  <c r="CX144" i="22"/>
  <c r="CV144" i="22"/>
  <c r="CW144" i="22" s="1"/>
  <c r="CU144" i="22" s="1"/>
  <c r="CR144" i="22"/>
  <c r="CP144" i="22"/>
  <c r="CQ144" i="22" s="1"/>
  <c r="CO144" i="22" s="1"/>
  <c r="CL144" i="22"/>
  <c r="CK144" i="22"/>
  <c r="CJ144" i="22"/>
  <c r="CI144" i="22"/>
  <c r="CF144" i="22"/>
  <c r="CE144" i="22"/>
  <c r="CD144" i="22"/>
  <c r="CC144" i="22"/>
  <c r="DP143" i="22"/>
  <c r="DO143" i="22"/>
  <c r="DN143" i="22"/>
  <c r="DM143" i="22"/>
  <c r="DJ143" i="22"/>
  <c r="DI143" i="22"/>
  <c r="DH143" i="22"/>
  <c r="DG143" i="22"/>
  <c r="DD143" i="22"/>
  <c r="DC143" i="22"/>
  <c r="DB143" i="22"/>
  <c r="DA143" i="22"/>
  <c r="CX143" i="22"/>
  <c r="CV143" i="22"/>
  <c r="CW143" i="22" s="1"/>
  <c r="CU143" i="22" s="1"/>
  <c r="CR143" i="22"/>
  <c r="CP143" i="22"/>
  <c r="CQ143" i="22" s="1"/>
  <c r="CO143" i="22" s="1"/>
  <c r="CL143" i="22"/>
  <c r="CK143" i="22"/>
  <c r="CJ143" i="22"/>
  <c r="CI143" i="22"/>
  <c r="CF143" i="22"/>
  <c r="CE143" i="22"/>
  <c r="CD143" i="22"/>
  <c r="CC143" i="22"/>
  <c r="DP142" i="22"/>
  <c r="DO142" i="22"/>
  <c r="DN142" i="22"/>
  <c r="DM142" i="22"/>
  <c r="DJ142" i="22"/>
  <c r="DI142" i="22"/>
  <c r="DH142" i="22"/>
  <c r="DG142" i="22"/>
  <c r="DD142" i="22"/>
  <c r="DC142" i="22"/>
  <c r="DB142" i="22"/>
  <c r="DA142" i="22"/>
  <c r="CX142" i="22"/>
  <c r="CW142" i="22"/>
  <c r="CU142" i="22" s="1"/>
  <c r="CV142" i="22"/>
  <c r="CR142" i="22"/>
  <c r="CP142" i="22"/>
  <c r="CQ142" i="22" s="1"/>
  <c r="CO142" i="22" s="1"/>
  <c r="CL142" i="22"/>
  <c r="CK142" i="22"/>
  <c r="CJ142" i="22"/>
  <c r="CI142" i="22"/>
  <c r="CF142" i="22"/>
  <c r="CE142" i="22"/>
  <c r="CD142" i="22"/>
  <c r="CC142" i="22"/>
  <c r="DP141" i="22"/>
  <c r="DO141" i="22"/>
  <c r="DN141" i="22"/>
  <c r="DM141" i="22"/>
  <c r="DJ141" i="22"/>
  <c r="DI141" i="22"/>
  <c r="DH141" i="22"/>
  <c r="DG141" i="22"/>
  <c r="DD141" i="22"/>
  <c r="DC141" i="22"/>
  <c r="DB141" i="22"/>
  <c r="DA141" i="22"/>
  <c r="CX141" i="22"/>
  <c r="CR141" i="22"/>
  <c r="CP141" i="22"/>
  <c r="CQ141" i="22" s="1"/>
  <c r="CO141" i="22" s="1"/>
  <c r="CL141" i="22"/>
  <c r="CK141" i="22"/>
  <c r="CJ141" i="22"/>
  <c r="CI141" i="22"/>
  <c r="CF141" i="22"/>
  <c r="CE141" i="22"/>
  <c r="CD141" i="22"/>
  <c r="CC141" i="22"/>
  <c r="DP140" i="22"/>
  <c r="DO140" i="22"/>
  <c r="DN140" i="22"/>
  <c r="DM140" i="22"/>
  <c r="DJ140" i="22"/>
  <c r="DI140" i="22"/>
  <c r="DH140" i="22"/>
  <c r="DG140" i="22"/>
  <c r="DD140" i="22"/>
  <c r="DC140" i="22"/>
  <c r="DB140" i="22"/>
  <c r="DA140" i="22"/>
  <c r="CX140" i="22"/>
  <c r="CR140" i="22"/>
  <c r="CP140" i="22"/>
  <c r="CQ140" i="22" s="1"/>
  <c r="CO140" i="22" s="1"/>
  <c r="CL140" i="22"/>
  <c r="CK140" i="22"/>
  <c r="CJ140" i="22"/>
  <c r="CI140" i="22"/>
  <c r="CF140" i="22"/>
  <c r="CE140" i="22"/>
  <c r="CD140" i="22"/>
  <c r="CC140" i="22"/>
  <c r="DP139" i="22"/>
  <c r="DO139" i="22"/>
  <c r="DN139" i="22"/>
  <c r="DM139" i="22"/>
  <c r="DJ139" i="22"/>
  <c r="DI139" i="22"/>
  <c r="DH139" i="22"/>
  <c r="DG139" i="22"/>
  <c r="DD139" i="22"/>
  <c r="DC139" i="22"/>
  <c r="DB139" i="22"/>
  <c r="DA139" i="22"/>
  <c r="CX139" i="22"/>
  <c r="CR139" i="22"/>
  <c r="CP139" i="22"/>
  <c r="CQ139" i="22" s="1"/>
  <c r="CO139" i="22" s="1"/>
  <c r="CL139" i="22"/>
  <c r="CK139" i="22"/>
  <c r="CJ139" i="22"/>
  <c r="CI139" i="22"/>
  <c r="CF139" i="22"/>
  <c r="CE139" i="22"/>
  <c r="CD139" i="22"/>
  <c r="CC139" i="22"/>
  <c r="DP138" i="22"/>
  <c r="DO138" i="22"/>
  <c r="DN138" i="22"/>
  <c r="DM138" i="22"/>
  <c r="DJ138" i="22"/>
  <c r="DI138" i="22"/>
  <c r="DH138" i="22"/>
  <c r="DG138" i="22"/>
  <c r="DD138" i="22"/>
  <c r="DC138" i="22"/>
  <c r="DB138" i="22"/>
  <c r="DA138" i="22"/>
  <c r="CX138" i="22"/>
  <c r="CR138" i="22"/>
  <c r="CP138" i="22"/>
  <c r="CQ138" i="22" s="1"/>
  <c r="CO138" i="22" s="1"/>
  <c r="CL138" i="22"/>
  <c r="CK138" i="22"/>
  <c r="CJ138" i="22"/>
  <c r="CI138" i="22"/>
  <c r="CF138" i="22"/>
  <c r="CE138" i="22"/>
  <c r="CD138" i="22"/>
  <c r="CC138" i="22"/>
  <c r="DP137" i="22"/>
  <c r="DO137" i="22"/>
  <c r="DN137" i="22"/>
  <c r="DM137" i="22"/>
  <c r="DJ137" i="22"/>
  <c r="DI137" i="22"/>
  <c r="DH137" i="22"/>
  <c r="DG137" i="22"/>
  <c r="DD137" i="22"/>
  <c r="DC137" i="22"/>
  <c r="DB137" i="22"/>
  <c r="DA137" i="22"/>
  <c r="CX137" i="22"/>
  <c r="CR137" i="22"/>
  <c r="CP137" i="22"/>
  <c r="CQ137" i="22" s="1"/>
  <c r="CO137" i="22" s="1"/>
  <c r="CL137" i="22"/>
  <c r="CK137" i="22"/>
  <c r="CJ137" i="22"/>
  <c r="CI137" i="22"/>
  <c r="CF137" i="22"/>
  <c r="CE137" i="22"/>
  <c r="CD137" i="22"/>
  <c r="CC137" i="22"/>
  <c r="DP136" i="22"/>
  <c r="DO136" i="22"/>
  <c r="DN136" i="22"/>
  <c r="DM136" i="22"/>
  <c r="DJ136" i="22"/>
  <c r="DI136" i="22"/>
  <c r="DH136" i="22"/>
  <c r="DG136" i="22"/>
  <c r="DD136" i="22"/>
  <c r="DC136" i="22"/>
  <c r="DB136" i="22"/>
  <c r="DA136" i="22"/>
  <c r="CX136" i="22"/>
  <c r="CR136" i="22"/>
  <c r="CP136" i="22"/>
  <c r="CQ136" i="22" s="1"/>
  <c r="CO136" i="22" s="1"/>
  <c r="CL136" i="22"/>
  <c r="CK136" i="22"/>
  <c r="CJ136" i="22"/>
  <c r="CI136" i="22"/>
  <c r="CF136" i="22"/>
  <c r="CE136" i="22"/>
  <c r="CD136" i="22"/>
  <c r="CC136" i="22"/>
  <c r="DP135" i="22"/>
  <c r="DO135" i="22"/>
  <c r="DN135" i="22"/>
  <c r="DM135" i="22"/>
  <c r="DJ135" i="22"/>
  <c r="DI135" i="22"/>
  <c r="DH135" i="22"/>
  <c r="DG135" i="22"/>
  <c r="DD135" i="22"/>
  <c r="DC135" i="22"/>
  <c r="DB135" i="22"/>
  <c r="DA135" i="22"/>
  <c r="CX135" i="22"/>
  <c r="CV135" i="22"/>
  <c r="CW135" i="22" s="1"/>
  <c r="CU135" i="22" s="1"/>
  <c r="CR135" i="22"/>
  <c r="CP135" i="22"/>
  <c r="CQ135" i="22" s="1"/>
  <c r="CO135" i="22" s="1"/>
  <c r="CL135" i="22"/>
  <c r="CK135" i="22"/>
  <c r="CJ135" i="22"/>
  <c r="CI135" i="22"/>
  <c r="CF135" i="22"/>
  <c r="CE135" i="22"/>
  <c r="CD135" i="22"/>
  <c r="CC135" i="22"/>
  <c r="DP134" i="22"/>
  <c r="DO134" i="22"/>
  <c r="DN134" i="22"/>
  <c r="DM134" i="22"/>
  <c r="DJ134" i="22"/>
  <c r="DI134" i="22"/>
  <c r="DH134" i="22"/>
  <c r="DG134" i="22"/>
  <c r="DD134" i="22"/>
  <c r="DC134" i="22"/>
  <c r="DB134" i="22"/>
  <c r="DA134" i="22"/>
  <c r="CX134" i="22"/>
  <c r="CV134" i="22"/>
  <c r="CW134" i="22" s="1"/>
  <c r="CU134" i="22" s="1"/>
  <c r="CR134" i="22"/>
  <c r="CP134" i="22"/>
  <c r="CQ134" i="22" s="1"/>
  <c r="CO134" i="22" s="1"/>
  <c r="CL134" i="22"/>
  <c r="CK134" i="22"/>
  <c r="CJ134" i="22"/>
  <c r="CI134" i="22"/>
  <c r="CF134" i="22"/>
  <c r="CE134" i="22"/>
  <c r="CD134" i="22"/>
  <c r="CC134" i="22"/>
  <c r="DP133" i="22"/>
  <c r="DO133" i="22"/>
  <c r="DN133" i="22"/>
  <c r="DM133" i="22"/>
  <c r="DJ133" i="22"/>
  <c r="DI133" i="22"/>
  <c r="DH133" i="22"/>
  <c r="DG133" i="22"/>
  <c r="DD133" i="22"/>
  <c r="DC133" i="22"/>
  <c r="DB133" i="22"/>
  <c r="DA133" i="22"/>
  <c r="CX133" i="22"/>
  <c r="CV133" i="22"/>
  <c r="CW133" i="22" s="1"/>
  <c r="CU133" i="22" s="1"/>
  <c r="CR133" i="22"/>
  <c r="CP133" i="22"/>
  <c r="CQ133" i="22" s="1"/>
  <c r="CO133" i="22" s="1"/>
  <c r="CL133" i="22"/>
  <c r="CK133" i="22"/>
  <c r="CJ133" i="22"/>
  <c r="CI133" i="22"/>
  <c r="CF133" i="22"/>
  <c r="CE133" i="22"/>
  <c r="CD133" i="22"/>
  <c r="CC133" i="22"/>
  <c r="DP132" i="22"/>
  <c r="DO132" i="22"/>
  <c r="DN132" i="22"/>
  <c r="DM132" i="22"/>
  <c r="DJ132" i="22"/>
  <c r="DI132" i="22"/>
  <c r="DH132" i="22"/>
  <c r="DG132" i="22"/>
  <c r="DD132" i="22"/>
  <c r="DC132" i="22"/>
  <c r="DB132" i="22"/>
  <c r="DA132" i="22"/>
  <c r="CX132" i="22"/>
  <c r="CR132" i="22"/>
  <c r="CP132" i="22"/>
  <c r="CQ132" i="22" s="1"/>
  <c r="CO132" i="22" s="1"/>
  <c r="CL132" i="22"/>
  <c r="CK132" i="22"/>
  <c r="CJ132" i="22"/>
  <c r="CI132" i="22"/>
  <c r="CF132" i="22"/>
  <c r="CE132" i="22"/>
  <c r="CD132" i="22"/>
  <c r="CC132" i="22"/>
  <c r="DP131" i="22"/>
  <c r="DO131" i="22"/>
  <c r="DN131" i="22"/>
  <c r="DM131" i="22"/>
  <c r="DJ131" i="22"/>
  <c r="DI131" i="22"/>
  <c r="DH131" i="22"/>
  <c r="DG131" i="22"/>
  <c r="DD131" i="22"/>
  <c r="DC131" i="22"/>
  <c r="DB131" i="22"/>
  <c r="DA131" i="22"/>
  <c r="CX131" i="22"/>
  <c r="CR131" i="22"/>
  <c r="CP131" i="22"/>
  <c r="CQ131" i="22" s="1"/>
  <c r="CO131" i="22" s="1"/>
  <c r="CL131" i="22"/>
  <c r="CK131" i="22"/>
  <c r="CJ131" i="22"/>
  <c r="CI131" i="22"/>
  <c r="CF131" i="22"/>
  <c r="CE131" i="22"/>
  <c r="CD131" i="22"/>
  <c r="CC131" i="22"/>
  <c r="DP130" i="22"/>
  <c r="DO130" i="22"/>
  <c r="DN130" i="22"/>
  <c r="DM130" i="22"/>
  <c r="DJ130" i="22"/>
  <c r="DI130" i="22"/>
  <c r="DH130" i="22"/>
  <c r="DG130" i="22"/>
  <c r="DD130" i="22"/>
  <c r="DC130" i="22"/>
  <c r="DB130" i="22"/>
  <c r="DA130" i="22"/>
  <c r="CX130" i="22"/>
  <c r="CV130" i="22"/>
  <c r="CW130" i="22" s="1"/>
  <c r="CU130" i="22" s="1"/>
  <c r="CR130" i="22"/>
  <c r="CP130" i="22"/>
  <c r="CL130" i="22"/>
  <c r="CK130" i="22"/>
  <c r="CJ130" i="22"/>
  <c r="CI130" i="22"/>
  <c r="CF130" i="22"/>
  <c r="CE130" i="22"/>
  <c r="CD130" i="22"/>
  <c r="CC130" i="22"/>
  <c r="DP129" i="22"/>
  <c r="DO129" i="22"/>
  <c r="DN129" i="22"/>
  <c r="DM129" i="22"/>
  <c r="DJ129" i="22"/>
  <c r="DI129" i="22"/>
  <c r="DH129" i="22"/>
  <c r="DG129" i="22"/>
  <c r="DD129" i="22"/>
  <c r="DC129" i="22"/>
  <c r="DB129" i="22"/>
  <c r="DA129" i="22"/>
  <c r="CX129" i="22"/>
  <c r="CW129" i="22"/>
  <c r="CU129" i="22" s="1"/>
  <c r="CV129" i="22"/>
  <c r="CR129" i="22"/>
  <c r="CP129" i="22"/>
  <c r="CL129" i="22"/>
  <c r="CK129" i="22"/>
  <c r="CJ129" i="22"/>
  <c r="CI129" i="22"/>
  <c r="CF129" i="22"/>
  <c r="CE129" i="22"/>
  <c r="CD129" i="22"/>
  <c r="CC129" i="22"/>
  <c r="DP128" i="22"/>
  <c r="DO128" i="22"/>
  <c r="DN128" i="22"/>
  <c r="DM128" i="22"/>
  <c r="DJ128" i="22"/>
  <c r="DI128" i="22"/>
  <c r="DH128" i="22"/>
  <c r="DG128" i="22"/>
  <c r="DD128" i="22"/>
  <c r="DC128" i="22"/>
  <c r="DB128" i="22"/>
  <c r="DA128" i="22"/>
  <c r="CX128" i="22"/>
  <c r="CV128" i="22"/>
  <c r="CW128" i="22" s="1"/>
  <c r="CU128" i="22" s="1"/>
  <c r="CR128" i="22"/>
  <c r="CP128" i="22"/>
  <c r="CL128" i="22"/>
  <c r="CK128" i="22"/>
  <c r="CJ128" i="22"/>
  <c r="CI128" i="22"/>
  <c r="CF128" i="22"/>
  <c r="CE128" i="22"/>
  <c r="CD128" i="22"/>
  <c r="CC128" i="22"/>
  <c r="DP127" i="22"/>
  <c r="DO127" i="22"/>
  <c r="DN127" i="22"/>
  <c r="DM127" i="22"/>
  <c r="DJ127" i="22"/>
  <c r="DI127" i="22"/>
  <c r="DH127" i="22"/>
  <c r="DG127" i="22"/>
  <c r="DD127" i="22"/>
  <c r="DC127" i="22"/>
  <c r="DB127" i="22"/>
  <c r="DA127" i="22"/>
  <c r="CX127" i="22"/>
  <c r="CR127" i="22"/>
  <c r="CP127" i="22"/>
  <c r="CL127" i="22"/>
  <c r="CK127" i="22"/>
  <c r="CJ127" i="22"/>
  <c r="CI127" i="22"/>
  <c r="CF127" i="22"/>
  <c r="CE127" i="22"/>
  <c r="CD127" i="22"/>
  <c r="CC127" i="22"/>
  <c r="CW82" i="22" l="1"/>
  <c r="CU82" i="22" s="1"/>
  <c r="CU70" i="22"/>
  <c r="CW70" i="22"/>
  <c r="CQ57" i="22"/>
  <c r="CO57" i="22" s="1"/>
  <c r="CU73" i="22"/>
  <c r="CU68" i="22"/>
  <c r="CU55" i="22"/>
  <c r="CW55" i="22"/>
  <c r="CW86" i="22"/>
  <c r="CU86" i="22" s="1"/>
  <c r="CU74" i="22"/>
  <c r="CW74" i="22"/>
  <c r="CW58" i="22"/>
  <c r="CU58" i="22" s="1"/>
  <c r="CW78" i="22"/>
  <c r="CU78" i="22" s="1"/>
  <c r="CU77" i="22"/>
  <c r="CU69" i="22"/>
  <c r="CU41" i="22"/>
  <c r="CW41" i="22"/>
  <c r="CU33" i="22"/>
  <c r="CW33" i="22"/>
  <c r="CW20" i="22"/>
  <c r="CU18" i="22"/>
  <c r="CW18" i="22"/>
  <c r="CW16" i="22"/>
  <c r="CU37" i="22"/>
  <c r="CW37" i="22"/>
  <c r="CW31" i="22"/>
  <c r="CO6" i="22"/>
  <c r="CQ6" i="22"/>
  <c r="CW14" i="22"/>
  <c r="CU14" i="22" s="1"/>
  <c r="CU39" i="22"/>
  <c r="CU35" i="22"/>
  <c r="CU31" i="22"/>
  <c r="CU20" i="22"/>
  <c r="CU16" i="22"/>
  <c r="CU12" i="22"/>
  <c r="CO5" i="22"/>
  <c r="CV141" i="22"/>
  <c r="CW141" i="22" s="1"/>
  <c r="CU141" i="22" s="1"/>
  <c r="CV136" i="22"/>
  <c r="CW136" i="22" s="1"/>
  <c r="CU136" i="22" s="1"/>
  <c r="CV132" i="22"/>
  <c r="CW132" i="22" s="1"/>
  <c r="CU132" i="22" s="1"/>
  <c r="CV127" i="22"/>
  <c r="CW127" i="22" s="1"/>
  <c r="CU127" i="22" s="1"/>
  <c r="CV131" i="22"/>
  <c r="CW131" i="22" s="1"/>
  <c r="CU131" i="22" s="1"/>
  <c r="CQ127" i="22"/>
  <c r="CO127" i="22" s="1"/>
  <c r="AB5" i="22"/>
  <c r="AC5" i="22"/>
  <c r="AD5" i="22" s="1"/>
  <c r="AE5" i="22"/>
  <c r="AF5" i="22"/>
  <c r="AG5" i="22"/>
  <c r="AH5" i="22"/>
  <c r="AI5" i="22"/>
  <c r="AJ5" i="22"/>
  <c r="AK5" i="22"/>
  <c r="AL5" i="22"/>
  <c r="AM5" i="22"/>
  <c r="AN5" i="22"/>
  <c r="AB6" i="22"/>
  <c r="AC6" i="22"/>
  <c r="AD6" i="22" s="1"/>
  <c r="AE6" i="22"/>
  <c r="AF6" i="22"/>
  <c r="AG6" i="22"/>
  <c r="AH6" i="22"/>
  <c r="AI6" i="22"/>
  <c r="AJ6" i="22"/>
  <c r="AK6" i="22"/>
  <c r="AL6" i="22"/>
  <c r="AM6" i="22"/>
  <c r="AN6" i="22"/>
  <c r="AB7" i="22"/>
  <c r="AC7" i="22"/>
  <c r="AD7" i="22" s="1"/>
  <c r="AE7" i="22"/>
  <c r="AF7" i="22"/>
  <c r="AG7" i="22"/>
  <c r="AH7" i="22"/>
  <c r="AI7" i="22"/>
  <c r="AJ7" i="22"/>
  <c r="AK7" i="22"/>
  <c r="AL7" i="22"/>
  <c r="AM7" i="22"/>
  <c r="AN7" i="22"/>
  <c r="AB8" i="22"/>
  <c r="AC8" i="22"/>
  <c r="AD8" i="22" s="1"/>
  <c r="AE8" i="22"/>
  <c r="AF8" i="22"/>
  <c r="AG8" i="22"/>
  <c r="AH8" i="22"/>
  <c r="AI8" i="22"/>
  <c r="AJ8" i="22"/>
  <c r="AK8" i="22"/>
  <c r="AL8" i="22"/>
  <c r="AM8" i="22"/>
  <c r="AN8" i="22"/>
  <c r="AB9" i="22"/>
  <c r="AC9" i="22"/>
  <c r="AD9" i="22" s="1"/>
  <c r="AE9" i="22"/>
  <c r="AF9" i="22"/>
  <c r="AG9" i="22"/>
  <c r="AH9" i="22"/>
  <c r="AI9" i="22"/>
  <c r="AJ9" i="22"/>
  <c r="AK9" i="22"/>
  <c r="AL9" i="22"/>
  <c r="AM9" i="22"/>
  <c r="AN9" i="22"/>
  <c r="AB10" i="22"/>
  <c r="AC10" i="22"/>
  <c r="AD10" i="22" s="1"/>
  <c r="AE10" i="22"/>
  <c r="AF10" i="22"/>
  <c r="AG10" i="22"/>
  <c r="AH10" i="22"/>
  <c r="AI10" i="22"/>
  <c r="AJ10" i="22"/>
  <c r="AK10" i="22"/>
  <c r="AL10" i="22"/>
  <c r="AM10" i="22"/>
  <c r="AN10" i="22"/>
  <c r="CW17" i="22" l="1"/>
  <c r="CU17" i="22" s="1"/>
  <c r="CW83" i="22"/>
  <c r="CU83" i="22" s="1"/>
  <c r="CW91" i="22"/>
  <c r="CU91" i="22"/>
  <c r="CW87" i="22"/>
  <c r="CU87" i="22" s="1"/>
  <c r="CW21" i="22"/>
  <c r="CU21" i="22" s="1"/>
  <c r="CW42" i="22"/>
  <c r="CU42" i="22"/>
  <c r="CW23" i="22"/>
  <c r="CU23" i="22"/>
  <c r="CW38" i="22"/>
  <c r="CU38" i="22" s="1"/>
  <c r="CW79" i="22"/>
  <c r="CU79" i="22"/>
  <c r="CW75" i="22"/>
  <c r="CU75" i="22" s="1"/>
  <c r="CU25" i="22"/>
  <c r="CW25" i="22"/>
  <c r="CW19" i="22"/>
  <c r="CU19" i="22"/>
  <c r="CQ7" i="22"/>
  <c r="CO7" i="22" s="1"/>
  <c r="CQ58" i="22"/>
  <c r="CO58" i="22" s="1"/>
  <c r="CV137" i="22"/>
  <c r="CW137" i="22" s="1"/>
  <c r="CU137" i="22" s="1"/>
  <c r="CQ128" i="22"/>
  <c r="CO128" i="22" s="1"/>
  <c r="DN205" i="22"/>
  <c r="DN204" i="22"/>
  <c r="DN126" i="22"/>
  <c r="DN125" i="22"/>
  <c r="DN124" i="22"/>
  <c r="DN123" i="22"/>
  <c r="DN122" i="22"/>
  <c r="DN121" i="22"/>
  <c r="DN120" i="22"/>
  <c r="DN119" i="22"/>
  <c r="DN118" i="22"/>
  <c r="DN117" i="22"/>
  <c r="DN116" i="22"/>
  <c r="DN115" i="22"/>
  <c r="DN114" i="22"/>
  <c r="DN113" i="22"/>
  <c r="DN112" i="22"/>
  <c r="DN111" i="22"/>
  <c r="DN110" i="22"/>
  <c r="DN109" i="22"/>
  <c r="DN108" i="22"/>
  <c r="DN107" i="22"/>
  <c r="DN106" i="22"/>
  <c r="DN105" i="22"/>
  <c r="DN104" i="22"/>
  <c r="DN103" i="22"/>
  <c r="DN102" i="22"/>
  <c r="DN101" i="22"/>
  <c r="DN100" i="22"/>
  <c r="DN99" i="22"/>
  <c r="DN98" i="22"/>
  <c r="DN97" i="22"/>
  <c r="DN96" i="22"/>
  <c r="DN95" i="22"/>
  <c r="DN94" i="22"/>
  <c r="DN93" i="22"/>
  <c r="DN92" i="22"/>
  <c r="DN91" i="22"/>
  <c r="DN90" i="22"/>
  <c r="DN89" i="22"/>
  <c r="DN88" i="22"/>
  <c r="DN87" i="22"/>
  <c r="DN86" i="22"/>
  <c r="DN85" i="22"/>
  <c r="DN84" i="22"/>
  <c r="DN83" i="22"/>
  <c r="DN82" i="22"/>
  <c r="DN81" i="22"/>
  <c r="DN80" i="22"/>
  <c r="DN79" i="22"/>
  <c r="DN78" i="22"/>
  <c r="DN77" i="22"/>
  <c r="DN76" i="22"/>
  <c r="DN75" i="22"/>
  <c r="DN74" i="22"/>
  <c r="DN73" i="22"/>
  <c r="DN72" i="22"/>
  <c r="DN71" i="22"/>
  <c r="DN70" i="22"/>
  <c r="DN69" i="22"/>
  <c r="DN68" i="22"/>
  <c r="DN67" i="22"/>
  <c r="DN66" i="22"/>
  <c r="DN65" i="22"/>
  <c r="DN64" i="22"/>
  <c r="DN63" i="22"/>
  <c r="DN62" i="22"/>
  <c r="DN61" i="22"/>
  <c r="DN60" i="22"/>
  <c r="DN59" i="22"/>
  <c r="DN58" i="22"/>
  <c r="DN57" i="22"/>
  <c r="DN56" i="22"/>
  <c r="DN55" i="22"/>
  <c r="DN54" i="22"/>
  <c r="DN53" i="22"/>
  <c r="DN52" i="22"/>
  <c r="DN51" i="22"/>
  <c r="DN50" i="22"/>
  <c r="DN49" i="22"/>
  <c r="DN48" i="22"/>
  <c r="DN47" i="22"/>
  <c r="DN46" i="22"/>
  <c r="DN45" i="22"/>
  <c r="DN44" i="22"/>
  <c r="DN43" i="22"/>
  <c r="DN42" i="22"/>
  <c r="DN41" i="22"/>
  <c r="DN40" i="22"/>
  <c r="DN39" i="22"/>
  <c r="DN38" i="22"/>
  <c r="DN37" i="22"/>
  <c r="DN36" i="22"/>
  <c r="DN35" i="22"/>
  <c r="DN34" i="22"/>
  <c r="DN33" i="22"/>
  <c r="DN32" i="22"/>
  <c r="DN31" i="22"/>
  <c r="DN30" i="22"/>
  <c r="DN29" i="22"/>
  <c r="DN28" i="22"/>
  <c r="DN27" i="22"/>
  <c r="DN26" i="22"/>
  <c r="DN25" i="22"/>
  <c r="DN24" i="22"/>
  <c r="DN23" i="22"/>
  <c r="DN22" i="22"/>
  <c r="DN21" i="22"/>
  <c r="DN20" i="22"/>
  <c r="DN19" i="22"/>
  <c r="DN18" i="22"/>
  <c r="DN17" i="22"/>
  <c r="DN16" i="22"/>
  <c r="DN15" i="22"/>
  <c r="DN14" i="22"/>
  <c r="DN13" i="22"/>
  <c r="DN12" i="22"/>
  <c r="DN11" i="22"/>
  <c r="DN10" i="22"/>
  <c r="DN9" i="22"/>
  <c r="DN8" i="22"/>
  <c r="DN7" i="22"/>
  <c r="DN6" i="22"/>
  <c r="DN5" i="22"/>
  <c r="DN4" i="22"/>
  <c r="DH205" i="22"/>
  <c r="DH204" i="22"/>
  <c r="DH126" i="22"/>
  <c r="DH125" i="22"/>
  <c r="DH124" i="22"/>
  <c r="DH123" i="22"/>
  <c r="DH122" i="22"/>
  <c r="DH121" i="22"/>
  <c r="DH120" i="22"/>
  <c r="DH119" i="22"/>
  <c r="DH118" i="22"/>
  <c r="DH117" i="22"/>
  <c r="DH116" i="22"/>
  <c r="DH115" i="22"/>
  <c r="DH114" i="22"/>
  <c r="DH113" i="22"/>
  <c r="DH112" i="22"/>
  <c r="DH111" i="22"/>
  <c r="DH110" i="22"/>
  <c r="DH109" i="22"/>
  <c r="DH108" i="22"/>
  <c r="DH107" i="22"/>
  <c r="DH106" i="22"/>
  <c r="DH105" i="22"/>
  <c r="DH104" i="22"/>
  <c r="DH103" i="22"/>
  <c r="DH102" i="22"/>
  <c r="DH101" i="22"/>
  <c r="DH100" i="22"/>
  <c r="DH99" i="22"/>
  <c r="DH98" i="22"/>
  <c r="DH97" i="22"/>
  <c r="DH96" i="22"/>
  <c r="DH95" i="22"/>
  <c r="DH94" i="22"/>
  <c r="DH93" i="22"/>
  <c r="DH92" i="22"/>
  <c r="DH91" i="22"/>
  <c r="DH90" i="22"/>
  <c r="DH89" i="22"/>
  <c r="DH88" i="22"/>
  <c r="DH87" i="22"/>
  <c r="DH86" i="22"/>
  <c r="DH85" i="22"/>
  <c r="DH84" i="22"/>
  <c r="DH83" i="22"/>
  <c r="DH82" i="22"/>
  <c r="DH81" i="22"/>
  <c r="DH80" i="22"/>
  <c r="DH79" i="22"/>
  <c r="DH78" i="22"/>
  <c r="DH77" i="22"/>
  <c r="DH76" i="22"/>
  <c r="DH75" i="22"/>
  <c r="DH74" i="22"/>
  <c r="DH73" i="22"/>
  <c r="DH72" i="22"/>
  <c r="DH71" i="22"/>
  <c r="DH70" i="22"/>
  <c r="DH69" i="22"/>
  <c r="DH68" i="22"/>
  <c r="DH67" i="22"/>
  <c r="DH66" i="22"/>
  <c r="DH65" i="22"/>
  <c r="DH64" i="22"/>
  <c r="DH63" i="22"/>
  <c r="DH62" i="22"/>
  <c r="DH61" i="22"/>
  <c r="DH60" i="22"/>
  <c r="DH59" i="22"/>
  <c r="DH58" i="22"/>
  <c r="DH57" i="22"/>
  <c r="DH56" i="22"/>
  <c r="DH55" i="22"/>
  <c r="DH54" i="22"/>
  <c r="DH53" i="22"/>
  <c r="DH52" i="22"/>
  <c r="DH51" i="22"/>
  <c r="DH50" i="22"/>
  <c r="DH49" i="22"/>
  <c r="DH48" i="22"/>
  <c r="DH47" i="22"/>
  <c r="DH46" i="22"/>
  <c r="DH45" i="22"/>
  <c r="DH44" i="22"/>
  <c r="DH43" i="22"/>
  <c r="DH42" i="22"/>
  <c r="DH41" i="22"/>
  <c r="DH40" i="22"/>
  <c r="DH39" i="22"/>
  <c r="DH38" i="22"/>
  <c r="DH37" i="22"/>
  <c r="DH36" i="22"/>
  <c r="DH35" i="22"/>
  <c r="DH34" i="22"/>
  <c r="DH33" i="22"/>
  <c r="DH32" i="22"/>
  <c r="DH31" i="22"/>
  <c r="DH30" i="22"/>
  <c r="DH29" i="22"/>
  <c r="DH28" i="22"/>
  <c r="DH27" i="22"/>
  <c r="DH26" i="22"/>
  <c r="DH25" i="22"/>
  <c r="DH24" i="22"/>
  <c r="DH23" i="22"/>
  <c r="DH22" i="22"/>
  <c r="DH21" i="22"/>
  <c r="DH20" i="22"/>
  <c r="DH19" i="22"/>
  <c r="DH18" i="22"/>
  <c r="DH17" i="22"/>
  <c r="DH16" i="22"/>
  <c r="DH15" i="22"/>
  <c r="DH14" i="22"/>
  <c r="DH13" i="22"/>
  <c r="DH12" i="22"/>
  <c r="DH11" i="22"/>
  <c r="DH10" i="22"/>
  <c r="DH9" i="22"/>
  <c r="DH8" i="22"/>
  <c r="DH7" i="22"/>
  <c r="DH6" i="22"/>
  <c r="DH5" i="22"/>
  <c r="DH4" i="22"/>
  <c r="DB205" i="22"/>
  <c r="DB204" i="22"/>
  <c r="DB126" i="22"/>
  <c r="DB125" i="22"/>
  <c r="DB124" i="22"/>
  <c r="DB123" i="22"/>
  <c r="DB122" i="22"/>
  <c r="DB121" i="22"/>
  <c r="DB120" i="22"/>
  <c r="DB119" i="22"/>
  <c r="DB118" i="22"/>
  <c r="DB117" i="22"/>
  <c r="DB116" i="22"/>
  <c r="DB115" i="22"/>
  <c r="DB114" i="22"/>
  <c r="DB113" i="22"/>
  <c r="DB112" i="22"/>
  <c r="DB111" i="22"/>
  <c r="DB110" i="22"/>
  <c r="DB109" i="22"/>
  <c r="DB108" i="22"/>
  <c r="DB107" i="22"/>
  <c r="DB106" i="22"/>
  <c r="DB105" i="22"/>
  <c r="DB104" i="22"/>
  <c r="DB103" i="22"/>
  <c r="DB102" i="22"/>
  <c r="DB101" i="22"/>
  <c r="DB100" i="22"/>
  <c r="DB99" i="22"/>
  <c r="DB98" i="22"/>
  <c r="DB97" i="22"/>
  <c r="DB96" i="22"/>
  <c r="DB95" i="22"/>
  <c r="DB94" i="22"/>
  <c r="DB93" i="22"/>
  <c r="DB92" i="22"/>
  <c r="DB91" i="22"/>
  <c r="DB90" i="22"/>
  <c r="DB89" i="22"/>
  <c r="DB88" i="22"/>
  <c r="DB87" i="22"/>
  <c r="DB86" i="22"/>
  <c r="DB85" i="22"/>
  <c r="DB84" i="22"/>
  <c r="DB83" i="22"/>
  <c r="DB82" i="22"/>
  <c r="DB81" i="22"/>
  <c r="DB80" i="22"/>
  <c r="DB79" i="22"/>
  <c r="DB78" i="22"/>
  <c r="DB77" i="22"/>
  <c r="DB76" i="22"/>
  <c r="DB75" i="22"/>
  <c r="DB74" i="22"/>
  <c r="DB73" i="22"/>
  <c r="DB72" i="22"/>
  <c r="DB71" i="22"/>
  <c r="DB70" i="22"/>
  <c r="DB69" i="22"/>
  <c r="DB68" i="22"/>
  <c r="DB67" i="22"/>
  <c r="DB66" i="22"/>
  <c r="DB65" i="22"/>
  <c r="DB64" i="22"/>
  <c r="DB63" i="22"/>
  <c r="DB62" i="22"/>
  <c r="DB61" i="22"/>
  <c r="DB60" i="22"/>
  <c r="DB59" i="22"/>
  <c r="DB58" i="22"/>
  <c r="DB57" i="22"/>
  <c r="DB56" i="22"/>
  <c r="DB55" i="22"/>
  <c r="DB54" i="22"/>
  <c r="DB53" i="22"/>
  <c r="DB52" i="22"/>
  <c r="DB51" i="22"/>
  <c r="DB50" i="22"/>
  <c r="DB49" i="22"/>
  <c r="DB48" i="22"/>
  <c r="DB47" i="22"/>
  <c r="DB46" i="22"/>
  <c r="DB45" i="22"/>
  <c r="DB44" i="22"/>
  <c r="DB43" i="22"/>
  <c r="DB42" i="22"/>
  <c r="DB41" i="22"/>
  <c r="DB40" i="22"/>
  <c r="DB39" i="22"/>
  <c r="DB38" i="22"/>
  <c r="DB37" i="22"/>
  <c r="DB36" i="22"/>
  <c r="DB35" i="22"/>
  <c r="DB34" i="22"/>
  <c r="DB33" i="22"/>
  <c r="DB32" i="22"/>
  <c r="DB31" i="22"/>
  <c r="DB30" i="22"/>
  <c r="DB29" i="22"/>
  <c r="DB28" i="22"/>
  <c r="DB27" i="22"/>
  <c r="DB26" i="22"/>
  <c r="DB25" i="22"/>
  <c r="DB24" i="22"/>
  <c r="DB23" i="22"/>
  <c r="DB22" i="22"/>
  <c r="DB21" i="22"/>
  <c r="DB20" i="22"/>
  <c r="DB19" i="22"/>
  <c r="DB18" i="22"/>
  <c r="DB17" i="22"/>
  <c r="DB16" i="22"/>
  <c r="DB15" i="22"/>
  <c r="DB14" i="22"/>
  <c r="DB13" i="22"/>
  <c r="DB12" i="22"/>
  <c r="DB11" i="22"/>
  <c r="DB10" i="22"/>
  <c r="DB9" i="22"/>
  <c r="DB8" i="22"/>
  <c r="DB7" i="22"/>
  <c r="DB6" i="22"/>
  <c r="DB5" i="22"/>
  <c r="DB4" i="22"/>
  <c r="CV205" i="22"/>
  <c r="CV204" i="22"/>
  <c r="CV126" i="22"/>
  <c r="CV125" i="22"/>
  <c r="CV124" i="22"/>
  <c r="CV123" i="22"/>
  <c r="CV122" i="22"/>
  <c r="CV121" i="22"/>
  <c r="CV120" i="22"/>
  <c r="CV119" i="22"/>
  <c r="CV118" i="22"/>
  <c r="CV117" i="22"/>
  <c r="CV116" i="22"/>
  <c r="CV115" i="22"/>
  <c r="CV114" i="22"/>
  <c r="CP205" i="22"/>
  <c r="CP204" i="22"/>
  <c r="CP126" i="22"/>
  <c r="CP125" i="22"/>
  <c r="CP124" i="22"/>
  <c r="CP123" i="22"/>
  <c r="CP122" i="22"/>
  <c r="CP121" i="22"/>
  <c r="CP120" i="22"/>
  <c r="CP119" i="22"/>
  <c r="CP118" i="22"/>
  <c r="CP117" i="22"/>
  <c r="CP116" i="22"/>
  <c r="CP115" i="22"/>
  <c r="CP114" i="22"/>
  <c r="CJ205" i="22"/>
  <c r="CJ204" i="22"/>
  <c r="CJ126" i="22"/>
  <c r="CJ125" i="22"/>
  <c r="CJ124" i="22"/>
  <c r="CJ123" i="22"/>
  <c r="CJ122" i="22"/>
  <c r="CJ121" i="22"/>
  <c r="CJ120" i="22"/>
  <c r="CJ119" i="22"/>
  <c r="CJ118" i="22"/>
  <c r="CJ117" i="22"/>
  <c r="CJ116" i="22"/>
  <c r="CJ115" i="22"/>
  <c r="CJ114" i="22"/>
  <c r="CJ113" i="22"/>
  <c r="CJ112" i="22"/>
  <c r="CJ111" i="22"/>
  <c r="CJ110" i="22"/>
  <c r="CJ109" i="22"/>
  <c r="CJ108" i="22"/>
  <c r="CJ107" i="22"/>
  <c r="CJ106" i="22"/>
  <c r="CJ105" i="22"/>
  <c r="CJ104" i="22"/>
  <c r="CJ103" i="22"/>
  <c r="CJ102" i="22"/>
  <c r="CJ101" i="22"/>
  <c r="CJ100" i="22"/>
  <c r="CJ99" i="22"/>
  <c r="CJ98" i="22"/>
  <c r="CJ97" i="22"/>
  <c r="CJ96" i="22"/>
  <c r="CJ95" i="22"/>
  <c r="CJ94" i="22"/>
  <c r="CJ93" i="22"/>
  <c r="CJ92" i="22"/>
  <c r="CJ91" i="22"/>
  <c r="CJ90" i="22"/>
  <c r="CJ89" i="22"/>
  <c r="CJ88" i="22"/>
  <c r="CJ87" i="22"/>
  <c r="CJ86" i="22"/>
  <c r="CJ85" i="22"/>
  <c r="CJ84" i="22"/>
  <c r="CJ83" i="22"/>
  <c r="CJ82" i="22"/>
  <c r="CJ81" i="22"/>
  <c r="CJ80" i="22"/>
  <c r="CJ79" i="22"/>
  <c r="CJ78" i="22"/>
  <c r="CJ77" i="22"/>
  <c r="CJ76" i="22"/>
  <c r="CJ75" i="22"/>
  <c r="CJ74" i="22"/>
  <c r="CJ73" i="22"/>
  <c r="CJ72" i="22"/>
  <c r="CJ71" i="22"/>
  <c r="CJ70" i="22"/>
  <c r="CJ69" i="22"/>
  <c r="CJ68" i="22"/>
  <c r="CJ67" i="22"/>
  <c r="CJ66" i="22"/>
  <c r="CJ65" i="22"/>
  <c r="CJ64" i="22"/>
  <c r="CJ63" i="22"/>
  <c r="CJ62" i="22"/>
  <c r="CJ61" i="22"/>
  <c r="CJ60" i="22"/>
  <c r="CJ59" i="22"/>
  <c r="CJ58" i="22"/>
  <c r="CJ57" i="22"/>
  <c r="CJ56" i="22"/>
  <c r="CJ55" i="22"/>
  <c r="CJ54" i="22"/>
  <c r="CJ53" i="22"/>
  <c r="CJ52" i="22"/>
  <c r="CJ51" i="22"/>
  <c r="CJ50" i="22"/>
  <c r="CJ49" i="22"/>
  <c r="CJ48" i="22"/>
  <c r="CJ47" i="22"/>
  <c r="CJ45" i="22"/>
  <c r="CJ44" i="22"/>
  <c r="CJ43" i="22"/>
  <c r="CJ42" i="22"/>
  <c r="CJ41" i="22"/>
  <c r="CJ40" i="22"/>
  <c r="CJ39" i="22"/>
  <c r="CJ38" i="22"/>
  <c r="CJ37" i="22"/>
  <c r="CJ36" i="22"/>
  <c r="CJ35" i="22"/>
  <c r="CJ34" i="22"/>
  <c r="CJ33" i="22"/>
  <c r="CJ32" i="22"/>
  <c r="CJ31" i="22"/>
  <c r="CJ30" i="22"/>
  <c r="CJ29" i="22"/>
  <c r="CJ28" i="22"/>
  <c r="CJ27" i="22"/>
  <c r="CJ26" i="22"/>
  <c r="CJ25" i="22"/>
  <c r="CJ24" i="22"/>
  <c r="CJ23" i="22"/>
  <c r="CJ22" i="22"/>
  <c r="CJ21" i="22"/>
  <c r="CJ20" i="22"/>
  <c r="CJ19" i="22"/>
  <c r="CJ18" i="22"/>
  <c r="CJ17" i="22"/>
  <c r="CJ16" i="22"/>
  <c r="CJ15" i="22"/>
  <c r="CJ14" i="22"/>
  <c r="CJ13" i="22"/>
  <c r="CJ12" i="22"/>
  <c r="CJ10" i="22"/>
  <c r="CJ9" i="22"/>
  <c r="CJ8" i="22"/>
  <c r="CJ7" i="22"/>
  <c r="CJ6" i="22"/>
  <c r="CJ5" i="22"/>
  <c r="CJ4" i="22"/>
  <c r="CD205" i="22"/>
  <c r="CD204" i="22"/>
  <c r="CD126" i="22"/>
  <c r="CD125" i="22"/>
  <c r="CD124" i="22"/>
  <c r="CD123" i="22"/>
  <c r="CD122" i="22"/>
  <c r="CD121" i="22"/>
  <c r="CD120" i="22"/>
  <c r="CD119" i="22"/>
  <c r="CD118" i="22"/>
  <c r="CD117" i="22"/>
  <c r="CD116" i="22"/>
  <c r="CD115" i="22"/>
  <c r="CD114" i="22"/>
  <c r="CD113" i="22"/>
  <c r="CD112" i="22"/>
  <c r="CD111" i="22"/>
  <c r="CD110" i="22"/>
  <c r="CD109" i="22"/>
  <c r="CD108" i="22"/>
  <c r="CD107" i="22"/>
  <c r="CD106" i="22"/>
  <c r="CD105" i="22"/>
  <c r="CD104" i="22"/>
  <c r="CD103" i="22"/>
  <c r="CD102" i="22"/>
  <c r="CD101" i="22"/>
  <c r="CD100" i="22"/>
  <c r="CD99" i="22"/>
  <c r="CD98" i="22"/>
  <c r="CD97" i="22"/>
  <c r="CD96" i="22"/>
  <c r="CD95" i="22"/>
  <c r="CD94" i="22"/>
  <c r="CD93" i="22"/>
  <c r="CD92" i="22"/>
  <c r="CD91" i="22"/>
  <c r="CD90" i="22"/>
  <c r="CD89" i="22"/>
  <c r="CD88" i="22"/>
  <c r="CD87" i="22"/>
  <c r="CD86" i="22"/>
  <c r="CD85" i="22"/>
  <c r="CD84" i="22"/>
  <c r="CD83" i="22"/>
  <c r="CD82" i="22"/>
  <c r="CD81" i="22"/>
  <c r="CD80" i="22"/>
  <c r="CD79" i="22"/>
  <c r="CD78" i="22"/>
  <c r="CD77" i="22"/>
  <c r="CD76" i="22"/>
  <c r="CD75" i="22"/>
  <c r="CD74" i="22"/>
  <c r="CD73" i="22"/>
  <c r="CD72" i="22"/>
  <c r="CD71" i="22"/>
  <c r="CD70" i="22"/>
  <c r="CD69" i="22"/>
  <c r="CD68" i="22"/>
  <c r="CD67" i="22"/>
  <c r="CD66" i="22"/>
  <c r="CD65" i="22"/>
  <c r="CD64" i="22"/>
  <c r="CD63" i="22"/>
  <c r="CD62" i="22"/>
  <c r="CD61" i="22"/>
  <c r="CD60" i="22"/>
  <c r="CD59" i="22"/>
  <c r="CD58" i="22"/>
  <c r="CD57" i="22"/>
  <c r="CD56" i="22"/>
  <c r="CD55" i="22"/>
  <c r="CD54" i="22"/>
  <c r="CD53" i="22"/>
  <c r="CD52" i="22"/>
  <c r="CD51" i="22"/>
  <c r="CD50" i="22"/>
  <c r="CD49" i="22"/>
  <c r="CD48" i="22"/>
  <c r="CD47" i="22"/>
  <c r="CD46" i="22"/>
  <c r="CD45" i="22"/>
  <c r="CD44" i="22"/>
  <c r="CD43" i="22"/>
  <c r="CD42" i="22"/>
  <c r="CD41" i="22"/>
  <c r="CD40" i="22"/>
  <c r="CD39" i="22"/>
  <c r="CD38" i="22"/>
  <c r="CD37" i="22"/>
  <c r="CD36" i="22"/>
  <c r="CD35" i="22"/>
  <c r="CD34" i="22"/>
  <c r="CD33" i="22"/>
  <c r="CD32" i="22"/>
  <c r="CD31" i="22"/>
  <c r="CD30" i="22"/>
  <c r="CD29" i="22"/>
  <c r="CD28" i="22"/>
  <c r="CD27" i="22"/>
  <c r="CD26" i="22"/>
  <c r="CD25" i="22"/>
  <c r="CD24" i="22"/>
  <c r="CD23" i="22"/>
  <c r="CD22" i="22"/>
  <c r="CD21" i="22"/>
  <c r="CD20" i="22"/>
  <c r="CD19" i="22"/>
  <c r="CD18" i="22"/>
  <c r="CD17" i="22"/>
  <c r="CD16" i="22"/>
  <c r="CD15" i="22"/>
  <c r="CD14" i="22"/>
  <c r="CD13" i="22"/>
  <c r="CD9" i="22"/>
  <c r="CD5" i="22"/>
  <c r="CD4" i="22"/>
  <c r="CQ8" i="22" l="1"/>
  <c r="CO8" i="22" s="1"/>
  <c r="CW24" i="22"/>
  <c r="CU24" i="22" s="1"/>
  <c r="CW84" i="22"/>
  <c r="CU84" i="22"/>
  <c r="CW22" i="22"/>
  <c r="CU22" i="22" s="1"/>
  <c r="CW80" i="22"/>
  <c r="CU80" i="22" s="1"/>
  <c r="CW43" i="22"/>
  <c r="CU43" i="22"/>
  <c r="CU92" i="22"/>
  <c r="CW92" i="22"/>
  <c r="CQ59" i="22"/>
  <c r="CO59" i="22"/>
  <c r="CW96" i="22"/>
  <c r="CU96" i="22" s="1"/>
  <c r="CW88" i="22"/>
  <c r="CU88" i="22" s="1"/>
  <c r="CQ129" i="22"/>
  <c r="CO129" i="22" s="1"/>
  <c r="AC104" i="22"/>
  <c r="AD104" i="22" s="1"/>
  <c r="AC103" i="22"/>
  <c r="AD103" i="22" s="1"/>
  <c r="AC102" i="22"/>
  <c r="AD102" i="22" s="1"/>
  <c r="AC101" i="22"/>
  <c r="AD101" i="22" s="1"/>
  <c r="AC100" i="22"/>
  <c r="AD100" i="22" s="1"/>
  <c r="AC99" i="22"/>
  <c r="AD99" i="22" s="1"/>
  <c r="AC98" i="22"/>
  <c r="AD98" i="22" s="1"/>
  <c r="AC97" i="22"/>
  <c r="AD97" i="22" s="1"/>
  <c r="AC96" i="22"/>
  <c r="AD96" i="22" s="1"/>
  <c r="AC95" i="22"/>
  <c r="AD95" i="22" s="1"/>
  <c r="AC94" i="22"/>
  <c r="AD94" i="22" s="1"/>
  <c r="AC93" i="22"/>
  <c r="AD93" i="22" s="1"/>
  <c r="AC92" i="22"/>
  <c r="AD92" i="22" s="1"/>
  <c r="AC91" i="22"/>
  <c r="AD91" i="22" s="1"/>
  <c r="AC90" i="22"/>
  <c r="AD90" i="22" s="1"/>
  <c r="AC89" i="22"/>
  <c r="AD89" i="22" s="1"/>
  <c r="AC88" i="22"/>
  <c r="AD88" i="22" s="1"/>
  <c r="AC87" i="22"/>
  <c r="AD87" i="22" s="1"/>
  <c r="AC86" i="22"/>
  <c r="AD86" i="22" s="1"/>
  <c r="AC85" i="22"/>
  <c r="AD85" i="22" s="1"/>
  <c r="AC84" i="22"/>
  <c r="AD84" i="22" s="1"/>
  <c r="AC83" i="22"/>
  <c r="AD83" i="22" s="1"/>
  <c r="AC82" i="22"/>
  <c r="AD82" i="22" s="1"/>
  <c r="AC81" i="22"/>
  <c r="AD81" i="22" s="1"/>
  <c r="AC80" i="22"/>
  <c r="AD80" i="22" s="1"/>
  <c r="AC79" i="22"/>
  <c r="AD79" i="22" s="1"/>
  <c r="AC78" i="22"/>
  <c r="AD78" i="22" s="1"/>
  <c r="AC77" i="22"/>
  <c r="AD77" i="22" s="1"/>
  <c r="AC76" i="22"/>
  <c r="AD76" i="22" s="1"/>
  <c r="AC75" i="22"/>
  <c r="AD75" i="22" s="1"/>
  <c r="AC74" i="22"/>
  <c r="AD74" i="22" s="1"/>
  <c r="AC73" i="22"/>
  <c r="AD73" i="22" s="1"/>
  <c r="AC72" i="22"/>
  <c r="AD72" i="22" s="1"/>
  <c r="AC71" i="22"/>
  <c r="AD71" i="22" s="1"/>
  <c r="AC70" i="22"/>
  <c r="AD70" i="22" s="1"/>
  <c r="AC69" i="22"/>
  <c r="AD69" i="22" s="1"/>
  <c r="AC68" i="22"/>
  <c r="AD68" i="22" s="1"/>
  <c r="AC67" i="22"/>
  <c r="AD67" i="22" s="1"/>
  <c r="AC66" i="22"/>
  <c r="AD66" i="22" s="1"/>
  <c r="AC65" i="22"/>
  <c r="AD65" i="22" s="1"/>
  <c r="AC64" i="22"/>
  <c r="AD64" i="22" s="1"/>
  <c r="AC63" i="22"/>
  <c r="AD63" i="22" s="1"/>
  <c r="AC62" i="22"/>
  <c r="AD62" i="22" s="1"/>
  <c r="AC61" i="22"/>
  <c r="AD61" i="22" s="1"/>
  <c r="AC60" i="22"/>
  <c r="AD60" i="22" s="1"/>
  <c r="AC59" i="22"/>
  <c r="AD59" i="22" s="1"/>
  <c r="AC58" i="22"/>
  <c r="AD58" i="22" s="1"/>
  <c r="AC57" i="22"/>
  <c r="AD57" i="22" s="1"/>
  <c r="AC56" i="22"/>
  <c r="AD56" i="22" s="1"/>
  <c r="AC55" i="22"/>
  <c r="AD55" i="22" s="1"/>
  <c r="AC54" i="22"/>
  <c r="AD54" i="22" s="1"/>
  <c r="AC53" i="22"/>
  <c r="AD53" i="22" s="1"/>
  <c r="AC52" i="22"/>
  <c r="AD52" i="22" s="1"/>
  <c r="AC51" i="22"/>
  <c r="AD51" i="22" s="1"/>
  <c r="AC50" i="22"/>
  <c r="AD50" i="22" s="1"/>
  <c r="AC49" i="22"/>
  <c r="AD49" i="22" s="1"/>
  <c r="AC48" i="22"/>
  <c r="AD48" i="22" s="1"/>
  <c r="AC47" i="22"/>
  <c r="AD47" i="22" s="1"/>
  <c r="AC46" i="22"/>
  <c r="AD46" i="22" s="1"/>
  <c r="AC45" i="22"/>
  <c r="AD45" i="22" s="1"/>
  <c r="AC44" i="22"/>
  <c r="AD44" i="22" s="1"/>
  <c r="AC43" i="22"/>
  <c r="AD43" i="22" s="1"/>
  <c r="AC42" i="22"/>
  <c r="AD42" i="22" s="1"/>
  <c r="AC41" i="22"/>
  <c r="AD41" i="22" s="1"/>
  <c r="AC40" i="22"/>
  <c r="AD40" i="22" s="1"/>
  <c r="AC39" i="22"/>
  <c r="AD39" i="22" s="1"/>
  <c r="AC38" i="22"/>
  <c r="AD38" i="22" s="1"/>
  <c r="AC37" i="22"/>
  <c r="AD37" i="22" s="1"/>
  <c r="AC36" i="22"/>
  <c r="AD36" i="22" s="1"/>
  <c r="AC35" i="22"/>
  <c r="AD35" i="22" s="1"/>
  <c r="AC34" i="22"/>
  <c r="AD34" i="22" s="1"/>
  <c r="AC33" i="22"/>
  <c r="AD33" i="22" s="1"/>
  <c r="AC32" i="22"/>
  <c r="AD32" i="22" s="1"/>
  <c r="AC31" i="22"/>
  <c r="AD31" i="22" s="1"/>
  <c r="AC30" i="22"/>
  <c r="AD30" i="22" s="1"/>
  <c r="AC29" i="22"/>
  <c r="AD29" i="22" s="1"/>
  <c r="AC28" i="22"/>
  <c r="AD28" i="22" s="1"/>
  <c r="AC27" i="22"/>
  <c r="AD27" i="22" s="1"/>
  <c r="AC26" i="22"/>
  <c r="AD26" i="22" s="1"/>
  <c r="AC25" i="22"/>
  <c r="AD25" i="22" s="1"/>
  <c r="AC24" i="22"/>
  <c r="AD24" i="22" s="1"/>
  <c r="AC23" i="22"/>
  <c r="AD23" i="22" s="1"/>
  <c r="AC22" i="22"/>
  <c r="AD22" i="22" s="1"/>
  <c r="AC21" i="22"/>
  <c r="AD21" i="22" s="1"/>
  <c r="AC20" i="22"/>
  <c r="AD20" i="22" s="1"/>
  <c r="AC19" i="22"/>
  <c r="AD19" i="22" s="1"/>
  <c r="AC18" i="22"/>
  <c r="AD18" i="22" s="1"/>
  <c r="AC17" i="22"/>
  <c r="AD17" i="22" s="1"/>
  <c r="AC16" i="22"/>
  <c r="AD16" i="22" s="1"/>
  <c r="AC15" i="22"/>
  <c r="AD15" i="22" s="1"/>
  <c r="AC14" i="22"/>
  <c r="AD14" i="22" s="1"/>
  <c r="AC13" i="22"/>
  <c r="AD13" i="22" s="1"/>
  <c r="AC12" i="22"/>
  <c r="AD12" i="22" s="1"/>
  <c r="AC11" i="22"/>
  <c r="AD11" i="22" s="1"/>
  <c r="CW101" i="22" l="1"/>
  <c r="CU101" i="22" s="1"/>
  <c r="CW93" i="22"/>
  <c r="CU93" i="22" s="1"/>
  <c r="CW89" i="22"/>
  <c r="CU89" i="22" s="1"/>
  <c r="CW97" i="22"/>
  <c r="CU97" i="22"/>
  <c r="CQ9" i="22"/>
  <c r="CO9" i="22"/>
  <c r="CU85" i="22"/>
  <c r="CW85" i="22"/>
  <c r="CQ60" i="22"/>
  <c r="CO60" i="22" s="1"/>
  <c r="CQ130" i="22"/>
  <c r="CO130" i="22" s="1"/>
  <c r="AD105" i="22"/>
  <c r="J1" i="22" s="1"/>
  <c r="AB104" i="22"/>
  <c r="AB103" i="22"/>
  <c r="AB102" i="22"/>
  <c r="AB101" i="22"/>
  <c r="AB100" i="22"/>
  <c r="AB99" i="22"/>
  <c r="AB98" i="22"/>
  <c r="AB97" i="22"/>
  <c r="AB96" i="22"/>
  <c r="AB95" i="22"/>
  <c r="AB94" i="22"/>
  <c r="AB93" i="22"/>
  <c r="AB92" i="22"/>
  <c r="AB91" i="22"/>
  <c r="AB90" i="22"/>
  <c r="AB89" i="22"/>
  <c r="AB88" i="22"/>
  <c r="AB87" i="22"/>
  <c r="AB86" i="22"/>
  <c r="AB85" i="22"/>
  <c r="AB84" i="22"/>
  <c r="AB83" i="22"/>
  <c r="AB82" i="22"/>
  <c r="AB81" i="22"/>
  <c r="AB80" i="22"/>
  <c r="AB79" i="22"/>
  <c r="AB78" i="22"/>
  <c r="AB77" i="22"/>
  <c r="AB76" i="22"/>
  <c r="AB75" i="22"/>
  <c r="AB74" i="22"/>
  <c r="AB73" i="22"/>
  <c r="AB72" i="22"/>
  <c r="AB71" i="22"/>
  <c r="AB70" i="22"/>
  <c r="AB69" i="22"/>
  <c r="AB68" i="22"/>
  <c r="AB67" i="22"/>
  <c r="AB66" i="22"/>
  <c r="AB65" i="22"/>
  <c r="AB64" i="22"/>
  <c r="AB63" i="22"/>
  <c r="AB62" i="22"/>
  <c r="AB61" i="22"/>
  <c r="AB60" i="22"/>
  <c r="AB59" i="22"/>
  <c r="AB58" i="22"/>
  <c r="AB57" i="22"/>
  <c r="AB56" i="22"/>
  <c r="AB55" i="22"/>
  <c r="AB54" i="22"/>
  <c r="AB53" i="22"/>
  <c r="AB52" i="22"/>
  <c r="AB51" i="22"/>
  <c r="AB50" i="22"/>
  <c r="AB49" i="22"/>
  <c r="AB48" i="22"/>
  <c r="AB47" i="22"/>
  <c r="AB46" i="22"/>
  <c r="AB45" i="22"/>
  <c r="AB44" i="22"/>
  <c r="AB43" i="22"/>
  <c r="AB42" i="22"/>
  <c r="AB41" i="22"/>
  <c r="AB40" i="22"/>
  <c r="AB39" i="22"/>
  <c r="AB38" i="22"/>
  <c r="AB37" i="22"/>
  <c r="AB36" i="22"/>
  <c r="AB35" i="22"/>
  <c r="AB34" i="22"/>
  <c r="AB33" i="22"/>
  <c r="AB32" i="22"/>
  <c r="AB31" i="22"/>
  <c r="AB30" i="22"/>
  <c r="AB29" i="22"/>
  <c r="AB28" i="22"/>
  <c r="AB27" i="22"/>
  <c r="AB26" i="22"/>
  <c r="AB25" i="22"/>
  <c r="AB24" i="22"/>
  <c r="AB23" i="22"/>
  <c r="AB22" i="22"/>
  <c r="AB21" i="22"/>
  <c r="AB20" i="22"/>
  <c r="AB19" i="22"/>
  <c r="AB18" i="22"/>
  <c r="AB17" i="22"/>
  <c r="AB16" i="22"/>
  <c r="AB15" i="22"/>
  <c r="AB14" i="22"/>
  <c r="AB13" i="22"/>
  <c r="AB12" i="22"/>
  <c r="AB11" i="22"/>
  <c r="V27" i="36"/>
  <c r="V26" i="36"/>
  <c r="CQ61" i="22" l="1"/>
  <c r="CO61" i="22"/>
  <c r="CO10" i="22"/>
  <c r="CQ10" i="22"/>
  <c r="CW102" i="22"/>
  <c r="CU102" i="22" s="1"/>
  <c r="CW106" i="22"/>
  <c r="CU106" i="22"/>
  <c r="CW94" i="22"/>
  <c r="CU94" i="22"/>
  <c r="CW90" i="22"/>
  <c r="CU90" i="22" s="1"/>
  <c r="CW98" i="22"/>
  <c r="CU98" i="22" s="1"/>
  <c r="AB105" i="22"/>
  <c r="X1" i="22" s="1"/>
  <c r="BM97" i="22"/>
  <c r="BM99" i="22"/>
  <c r="BM101" i="22"/>
  <c r="BM103" i="22"/>
  <c r="CW103" i="22" l="1"/>
  <c r="CU103" i="22" s="1"/>
  <c r="CW111" i="22"/>
  <c r="CU111" i="22" s="1"/>
  <c r="CQ62" i="22"/>
  <c r="CO62" i="22" s="1"/>
  <c r="CW107" i="22"/>
  <c r="CU107" i="22" s="1"/>
  <c r="CW99" i="22"/>
  <c r="CU99" i="22" s="1"/>
  <c r="CU95" i="22"/>
  <c r="CW95" i="22"/>
  <c r="CQ11" i="22"/>
  <c r="CO11" i="22"/>
  <c r="BG104" i="22"/>
  <c r="BG103" i="22"/>
  <c r="BG102" i="22"/>
  <c r="BG101" i="22"/>
  <c r="BG100" i="22"/>
  <c r="BG99" i="22"/>
  <c r="BG98" i="22"/>
  <c r="BG97" i="22"/>
  <c r="BG96" i="22"/>
  <c r="BG95" i="22"/>
  <c r="BG94" i="22"/>
  <c r="BG93" i="22"/>
  <c r="BG92" i="22"/>
  <c r="BG91" i="22"/>
  <c r="BG90" i="22"/>
  <c r="BG89" i="22"/>
  <c r="BG88" i="22"/>
  <c r="BG87" i="22"/>
  <c r="BG86" i="22"/>
  <c r="BG85" i="22"/>
  <c r="BG84" i="22"/>
  <c r="BG83" i="22"/>
  <c r="BG82" i="22"/>
  <c r="BG81" i="22"/>
  <c r="BG80" i="22"/>
  <c r="BG79" i="22"/>
  <c r="BG78" i="22"/>
  <c r="BG77" i="22"/>
  <c r="BG76" i="22"/>
  <c r="BG75" i="22"/>
  <c r="BG74" i="22"/>
  <c r="BG73" i="22"/>
  <c r="BG72" i="22"/>
  <c r="BG71" i="22"/>
  <c r="BG70" i="22"/>
  <c r="BG69" i="22"/>
  <c r="BG68" i="22"/>
  <c r="BG67" i="22"/>
  <c r="BG66" i="22"/>
  <c r="BG65" i="22"/>
  <c r="BG64" i="22"/>
  <c r="BG63" i="22"/>
  <c r="BG62" i="22"/>
  <c r="BG61" i="22"/>
  <c r="BG60" i="22"/>
  <c r="BG59" i="22"/>
  <c r="BG58" i="22"/>
  <c r="BG57" i="22"/>
  <c r="BG56" i="22"/>
  <c r="BG55" i="22"/>
  <c r="BG54" i="22"/>
  <c r="BG53" i="22"/>
  <c r="CI205" i="22"/>
  <c r="CI204" i="22"/>
  <c r="CI126" i="22"/>
  <c r="CI125" i="22"/>
  <c r="CI124" i="22"/>
  <c r="CI123" i="22"/>
  <c r="CI122" i="22"/>
  <c r="CI121" i="22"/>
  <c r="CI120" i="22"/>
  <c r="CI119" i="22"/>
  <c r="CI118" i="22"/>
  <c r="CI117" i="22"/>
  <c r="CI116" i="22"/>
  <c r="CI115" i="22"/>
  <c r="CI114" i="22"/>
  <c r="CI113" i="22"/>
  <c r="CI112" i="22"/>
  <c r="CI111" i="22"/>
  <c r="CI110" i="22"/>
  <c r="CI109" i="22"/>
  <c r="CI108" i="22"/>
  <c r="CI107" i="22"/>
  <c r="CI106" i="22"/>
  <c r="CI105" i="22"/>
  <c r="CI104" i="22"/>
  <c r="CI103" i="22"/>
  <c r="CI102" i="22"/>
  <c r="CI101" i="22"/>
  <c r="CI100" i="22"/>
  <c r="CI99" i="22"/>
  <c r="CI98" i="22"/>
  <c r="CI97" i="22"/>
  <c r="CI96" i="22"/>
  <c r="CI95" i="22"/>
  <c r="CI94" i="22"/>
  <c r="CI93" i="22"/>
  <c r="CI92" i="22"/>
  <c r="CI91" i="22"/>
  <c r="CI90" i="22"/>
  <c r="CI89" i="22"/>
  <c r="CI88" i="22"/>
  <c r="CI87" i="22"/>
  <c r="CI86" i="22"/>
  <c r="CI85" i="22"/>
  <c r="CI84" i="22"/>
  <c r="CI83" i="22"/>
  <c r="CI82" i="22"/>
  <c r="CI81" i="22"/>
  <c r="CI80" i="22"/>
  <c r="CI79" i="22"/>
  <c r="CI78" i="22"/>
  <c r="CI77" i="22"/>
  <c r="CI76" i="22"/>
  <c r="CI75" i="22"/>
  <c r="CI74" i="22"/>
  <c r="CI73" i="22"/>
  <c r="CI72" i="22"/>
  <c r="CI71" i="22"/>
  <c r="CI70" i="22"/>
  <c r="CI69" i="22"/>
  <c r="CI68" i="22"/>
  <c r="CI67" i="22"/>
  <c r="CI66" i="22"/>
  <c r="CI65" i="22"/>
  <c r="CI64" i="22"/>
  <c r="CI63" i="22"/>
  <c r="CI62" i="22"/>
  <c r="CI61" i="22"/>
  <c r="DM205" i="22"/>
  <c r="DM204" i="22"/>
  <c r="DM126" i="22"/>
  <c r="DM125" i="22"/>
  <c r="DM124" i="22"/>
  <c r="DM123" i="22"/>
  <c r="DM122" i="22"/>
  <c r="DM121" i="22"/>
  <c r="DM120" i="22"/>
  <c r="DM119" i="22"/>
  <c r="DM118" i="22"/>
  <c r="DM117" i="22"/>
  <c r="DM116" i="22"/>
  <c r="DM115" i="22"/>
  <c r="DM114" i="22"/>
  <c r="DM113" i="22"/>
  <c r="DM112" i="22"/>
  <c r="DM111" i="22"/>
  <c r="DM110" i="22"/>
  <c r="DM109" i="22"/>
  <c r="DM108" i="22"/>
  <c r="DM107" i="22"/>
  <c r="DM106" i="22"/>
  <c r="DM105" i="22"/>
  <c r="DM104" i="22"/>
  <c r="DM103" i="22"/>
  <c r="DM102" i="22"/>
  <c r="DM101" i="22"/>
  <c r="DM100" i="22"/>
  <c r="DM99" i="22"/>
  <c r="DM98" i="22"/>
  <c r="DM97" i="22"/>
  <c r="DM96" i="22"/>
  <c r="DM95" i="22"/>
  <c r="DM94" i="22"/>
  <c r="DM93" i="22"/>
  <c r="DM92" i="22"/>
  <c r="DM91" i="22"/>
  <c r="DM90" i="22"/>
  <c r="DM89" i="22"/>
  <c r="DM88" i="22"/>
  <c r="DM87" i="22"/>
  <c r="DM86" i="22"/>
  <c r="DM85" i="22"/>
  <c r="DM84" i="22"/>
  <c r="DM83" i="22"/>
  <c r="DM82" i="22"/>
  <c r="DM81" i="22"/>
  <c r="DM80" i="22"/>
  <c r="DM79" i="22"/>
  <c r="DM78" i="22"/>
  <c r="DM77" i="22"/>
  <c r="DM76" i="22"/>
  <c r="DM75" i="22"/>
  <c r="DM74" i="22"/>
  <c r="DM73" i="22"/>
  <c r="DM72" i="22"/>
  <c r="DM71" i="22"/>
  <c r="DM70" i="22"/>
  <c r="DM69" i="22"/>
  <c r="DM68" i="22"/>
  <c r="DM67" i="22"/>
  <c r="DM66" i="22"/>
  <c r="DM65" i="22"/>
  <c r="DM64" i="22"/>
  <c r="DM63" i="22"/>
  <c r="DM62" i="22"/>
  <c r="DM61" i="22"/>
  <c r="DM60" i="22"/>
  <c r="DM59" i="22"/>
  <c r="DM58" i="22"/>
  <c r="DM57" i="22"/>
  <c r="DM56" i="22"/>
  <c r="DM55" i="22"/>
  <c r="DM54" i="22"/>
  <c r="DM53" i="22"/>
  <c r="DM52" i="22"/>
  <c r="DM51" i="22"/>
  <c r="DM50" i="22"/>
  <c r="DM49" i="22"/>
  <c r="DM48" i="22"/>
  <c r="DM47" i="22"/>
  <c r="DM46" i="22"/>
  <c r="DM45" i="22"/>
  <c r="DM44" i="22"/>
  <c r="DM43" i="22"/>
  <c r="DM42" i="22"/>
  <c r="DM41" i="22"/>
  <c r="DM40" i="22"/>
  <c r="DM39" i="22"/>
  <c r="DM38" i="22"/>
  <c r="DM37" i="22"/>
  <c r="DM36" i="22"/>
  <c r="DM35" i="22"/>
  <c r="DM34" i="22"/>
  <c r="DM33" i="22"/>
  <c r="DM32" i="22"/>
  <c r="DM31" i="22"/>
  <c r="DM30" i="22"/>
  <c r="DM29" i="22"/>
  <c r="DM28" i="22"/>
  <c r="DM27" i="22"/>
  <c r="DM26" i="22"/>
  <c r="DM25" i="22"/>
  <c r="DM24" i="22"/>
  <c r="DM23" i="22"/>
  <c r="DM22" i="22"/>
  <c r="DM21" i="22"/>
  <c r="DM20" i="22"/>
  <c r="DM19" i="22"/>
  <c r="DM18" i="22"/>
  <c r="DM17" i="22"/>
  <c r="DM16" i="22"/>
  <c r="DM15" i="22"/>
  <c r="DM14" i="22"/>
  <c r="DM13" i="22"/>
  <c r="DM12" i="22"/>
  <c r="DM11" i="22"/>
  <c r="DG205" i="22"/>
  <c r="DG204" i="22"/>
  <c r="DG126" i="22"/>
  <c r="DG125" i="22"/>
  <c r="DG124" i="22"/>
  <c r="DG123" i="22"/>
  <c r="DG122" i="22"/>
  <c r="DG121" i="22"/>
  <c r="DG120" i="22"/>
  <c r="DG119" i="22"/>
  <c r="DG118" i="22"/>
  <c r="DG117" i="22"/>
  <c r="DG116" i="22"/>
  <c r="DG115" i="22"/>
  <c r="DG114" i="22"/>
  <c r="DG113" i="22"/>
  <c r="DG112" i="22"/>
  <c r="DG111" i="22"/>
  <c r="DG110" i="22"/>
  <c r="DG109" i="22"/>
  <c r="DG108" i="22"/>
  <c r="DG107" i="22"/>
  <c r="DG106" i="22"/>
  <c r="DG105" i="22"/>
  <c r="DG104" i="22"/>
  <c r="DG103" i="22"/>
  <c r="DG102" i="22"/>
  <c r="DG101" i="22"/>
  <c r="DG100" i="22"/>
  <c r="DG99" i="22"/>
  <c r="DG98" i="22"/>
  <c r="DG97" i="22"/>
  <c r="DG96" i="22"/>
  <c r="DG95" i="22"/>
  <c r="DG94" i="22"/>
  <c r="DG93" i="22"/>
  <c r="DG92" i="22"/>
  <c r="DG91" i="22"/>
  <c r="DG90" i="22"/>
  <c r="DG89" i="22"/>
  <c r="DG88" i="22"/>
  <c r="DG87" i="22"/>
  <c r="DG86" i="22"/>
  <c r="DG85" i="22"/>
  <c r="DG84" i="22"/>
  <c r="DG83" i="22"/>
  <c r="DG82" i="22"/>
  <c r="DG81" i="22"/>
  <c r="DG80" i="22"/>
  <c r="DG79" i="22"/>
  <c r="DG78" i="22"/>
  <c r="DG77" i="22"/>
  <c r="DG76" i="22"/>
  <c r="DG75" i="22"/>
  <c r="DG74" i="22"/>
  <c r="DG73" i="22"/>
  <c r="DG72" i="22"/>
  <c r="DG71" i="22"/>
  <c r="DG70" i="22"/>
  <c r="DG69" i="22"/>
  <c r="DG68" i="22"/>
  <c r="DG67" i="22"/>
  <c r="DG66" i="22"/>
  <c r="DG65" i="22"/>
  <c r="DG64" i="22"/>
  <c r="DG63" i="22"/>
  <c r="DG62" i="22"/>
  <c r="DG61" i="22"/>
  <c r="DG60" i="22"/>
  <c r="DG59" i="22"/>
  <c r="DG58" i="22"/>
  <c r="DG57" i="22"/>
  <c r="DG56" i="22"/>
  <c r="DG55" i="22"/>
  <c r="DG54" i="22"/>
  <c r="DG53" i="22"/>
  <c r="DG52" i="22"/>
  <c r="DG51" i="22"/>
  <c r="DG50" i="22"/>
  <c r="DG49" i="22"/>
  <c r="DG48" i="22"/>
  <c r="DG47" i="22"/>
  <c r="DG46" i="22"/>
  <c r="DG45" i="22"/>
  <c r="DG44" i="22"/>
  <c r="DG43" i="22"/>
  <c r="DG42" i="22"/>
  <c r="DG41" i="22"/>
  <c r="DG40" i="22"/>
  <c r="DG39" i="22"/>
  <c r="DG38" i="22"/>
  <c r="DG37" i="22"/>
  <c r="DG36" i="22"/>
  <c r="DG35" i="22"/>
  <c r="DG34" i="22"/>
  <c r="DG33" i="22"/>
  <c r="DG32" i="22"/>
  <c r="DG31" i="22"/>
  <c r="DG30" i="22"/>
  <c r="DG29" i="22"/>
  <c r="DG28" i="22"/>
  <c r="DG27" i="22"/>
  <c r="DG26" i="22"/>
  <c r="DG25" i="22"/>
  <c r="DG24" i="22"/>
  <c r="DG23" i="22"/>
  <c r="DG22" i="22"/>
  <c r="DG21" i="22"/>
  <c r="DG20" i="22"/>
  <c r="DG19" i="22"/>
  <c r="DG18" i="22"/>
  <c r="DG17" i="22"/>
  <c r="DG16" i="22"/>
  <c r="DG15" i="22"/>
  <c r="DG14" i="22"/>
  <c r="DG13" i="22"/>
  <c r="DG12" i="22"/>
  <c r="DG11" i="22"/>
  <c r="DA205" i="22"/>
  <c r="DA204" i="22"/>
  <c r="DA126" i="22"/>
  <c r="DA125" i="22"/>
  <c r="DA124" i="22"/>
  <c r="DA123" i="22"/>
  <c r="DA122" i="22"/>
  <c r="DA121" i="22"/>
  <c r="DA120" i="22"/>
  <c r="DA119" i="22"/>
  <c r="DA118" i="22"/>
  <c r="DA117" i="22"/>
  <c r="DA116" i="22"/>
  <c r="DA115" i="22"/>
  <c r="DA114" i="22"/>
  <c r="CU205" i="22"/>
  <c r="CU204" i="22"/>
  <c r="CO205" i="22"/>
  <c r="CO204" i="22"/>
  <c r="DD5" i="22"/>
  <c r="DC6" i="22"/>
  <c r="DA6" i="22" s="1"/>
  <c r="DD6" i="22"/>
  <c r="DC7" i="22"/>
  <c r="DA7" i="22" s="1"/>
  <c r="DD7" i="22"/>
  <c r="DC8" i="22"/>
  <c r="DA8" i="22" s="1"/>
  <c r="DD8" i="22"/>
  <c r="DC9" i="22"/>
  <c r="DA9" i="22" s="1"/>
  <c r="DD9" i="22"/>
  <c r="DC10" i="22"/>
  <c r="DA10" i="22" s="1"/>
  <c r="DD10" i="22"/>
  <c r="DC11" i="22"/>
  <c r="DA11" i="22" s="1"/>
  <c r="DD11" i="22"/>
  <c r="DC12" i="22"/>
  <c r="DA12" i="22" s="1"/>
  <c r="DD12" i="22"/>
  <c r="DC13" i="22"/>
  <c r="DA13" i="22" s="1"/>
  <c r="DD13" i="22"/>
  <c r="DC14" i="22"/>
  <c r="DA14" i="22" s="1"/>
  <c r="DD14" i="22"/>
  <c r="DC15" i="22"/>
  <c r="DA15" i="22" s="1"/>
  <c r="DD15" i="22"/>
  <c r="DC16" i="22"/>
  <c r="DA16" i="22" s="1"/>
  <c r="DD16" i="22"/>
  <c r="DC17" i="22"/>
  <c r="DA17" i="22" s="1"/>
  <c r="DD17" i="22"/>
  <c r="DC18" i="22"/>
  <c r="DA18" i="22" s="1"/>
  <c r="DD18" i="22"/>
  <c r="DC19" i="22"/>
  <c r="DA19" i="22" s="1"/>
  <c r="DD19" i="22"/>
  <c r="DC20" i="22"/>
  <c r="DA20" i="22" s="1"/>
  <c r="DD20" i="22"/>
  <c r="DC21" i="22"/>
  <c r="DA21" i="22" s="1"/>
  <c r="DD21" i="22"/>
  <c r="DC22" i="22"/>
  <c r="DA22" i="22" s="1"/>
  <c r="DD22" i="22"/>
  <c r="DC23" i="22"/>
  <c r="DA23" i="22" s="1"/>
  <c r="DD23" i="22"/>
  <c r="DC24" i="22"/>
  <c r="DA24" i="22" s="1"/>
  <c r="DD24" i="22"/>
  <c r="DC25" i="22"/>
  <c r="DA25" i="22" s="1"/>
  <c r="DD25" i="22"/>
  <c r="DC26" i="22"/>
  <c r="DA26" i="22" s="1"/>
  <c r="DD26" i="22"/>
  <c r="DC27" i="22"/>
  <c r="DA27" i="22" s="1"/>
  <c r="DD27" i="22"/>
  <c r="DC28" i="22"/>
  <c r="DA28" i="22" s="1"/>
  <c r="DD28" i="22"/>
  <c r="DC29" i="22"/>
  <c r="DA29" i="22" s="1"/>
  <c r="DD29" i="22"/>
  <c r="DC30" i="22"/>
  <c r="DA30" i="22" s="1"/>
  <c r="DD30" i="22"/>
  <c r="DC31" i="22"/>
  <c r="DA31" i="22" s="1"/>
  <c r="DD31" i="22"/>
  <c r="DC32" i="22"/>
  <c r="DA32" i="22" s="1"/>
  <c r="DD32" i="22"/>
  <c r="DC33" i="22"/>
  <c r="DA33" i="22" s="1"/>
  <c r="DD33" i="22"/>
  <c r="DC34" i="22"/>
  <c r="DA34" i="22" s="1"/>
  <c r="DD34" i="22"/>
  <c r="DC35" i="22"/>
  <c r="DA35" i="22" s="1"/>
  <c r="DD35" i="22"/>
  <c r="DC36" i="22"/>
  <c r="DA36" i="22" s="1"/>
  <c r="DD36" i="22"/>
  <c r="DC37" i="22"/>
  <c r="DA37" i="22" s="1"/>
  <c r="DD37" i="22"/>
  <c r="DC38" i="22"/>
  <c r="DA38" i="22" s="1"/>
  <c r="DD38" i="22"/>
  <c r="DC39" i="22"/>
  <c r="DA39" i="22" s="1"/>
  <c r="DD39" i="22"/>
  <c r="DC40" i="22"/>
  <c r="DA40" i="22" s="1"/>
  <c r="DD40" i="22"/>
  <c r="DC41" i="22"/>
  <c r="DA41" i="22" s="1"/>
  <c r="DD41" i="22"/>
  <c r="DC42" i="22"/>
  <c r="DA42" i="22" s="1"/>
  <c r="DD42" i="22"/>
  <c r="DC43" i="22"/>
  <c r="DA43" i="22" s="1"/>
  <c r="DD43" i="22"/>
  <c r="DC44" i="22"/>
  <c r="DA44" i="22" s="1"/>
  <c r="DD44" i="22"/>
  <c r="DC45" i="22"/>
  <c r="DA45" i="22" s="1"/>
  <c r="DD45" i="22"/>
  <c r="DC46" i="22"/>
  <c r="DA46" i="22" s="1"/>
  <c r="DD46" i="22"/>
  <c r="DC47" i="22"/>
  <c r="DA47" i="22" s="1"/>
  <c r="DD47" i="22"/>
  <c r="DC48" i="22"/>
  <c r="DA48" i="22" s="1"/>
  <c r="DD48" i="22"/>
  <c r="DC49" i="22"/>
  <c r="DA49" i="22" s="1"/>
  <c r="DD49" i="22"/>
  <c r="DC50" i="22"/>
  <c r="DA50" i="22" s="1"/>
  <c r="DD50" i="22"/>
  <c r="DC51" i="22"/>
  <c r="DA51" i="22" s="1"/>
  <c r="DD51" i="22"/>
  <c r="DC52" i="22"/>
  <c r="DA52" i="22" s="1"/>
  <c r="DD52" i="22"/>
  <c r="DC53" i="22"/>
  <c r="DA53" i="22" s="1"/>
  <c r="DD53" i="22"/>
  <c r="DC54" i="22"/>
  <c r="DA54" i="22" s="1"/>
  <c r="DD54" i="22"/>
  <c r="DC55" i="22"/>
  <c r="DA55" i="22" s="1"/>
  <c r="DD55" i="22"/>
  <c r="DC56" i="22"/>
  <c r="DA56" i="22" s="1"/>
  <c r="DD56" i="22"/>
  <c r="DC57" i="22"/>
  <c r="DA57" i="22" s="1"/>
  <c r="DD57" i="22"/>
  <c r="DC58" i="22"/>
  <c r="DA58" i="22" s="1"/>
  <c r="DD58" i="22"/>
  <c r="DC59" i="22"/>
  <c r="DA59" i="22" s="1"/>
  <c r="DD59" i="22"/>
  <c r="DC60" i="22"/>
  <c r="DA60" i="22" s="1"/>
  <c r="DD60" i="22"/>
  <c r="DC61" i="22"/>
  <c r="DA61" i="22" s="1"/>
  <c r="DD61" i="22"/>
  <c r="DC62" i="22"/>
  <c r="DA62" i="22" s="1"/>
  <c r="DD62" i="22"/>
  <c r="DC63" i="22"/>
  <c r="DA63" i="22" s="1"/>
  <c r="DD63" i="22"/>
  <c r="DC64" i="22"/>
  <c r="DA64" i="22" s="1"/>
  <c r="DD64" i="22"/>
  <c r="DC65" i="22"/>
  <c r="DA65" i="22" s="1"/>
  <c r="DD65" i="22"/>
  <c r="DC66" i="22"/>
  <c r="DA66" i="22" s="1"/>
  <c r="DD66" i="22"/>
  <c r="DC67" i="22"/>
  <c r="DA67" i="22" s="1"/>
  <c r="DD67" i="22"/>
  <c r="DC68" i="22"/>
  <c r="DA68" i="22" s="1"/>
  <c r="DD68" i="22"/>
  <c r="DC69" i="22"/>
  <c r="DA69" i="22" s="1"/>
  <c r="DD69" i="22"/>
  <c r="DC70" i="22"/>
  <c r="DA70" i="22" s="1"/>
  <c r="DD70" i="22"/>
  <c r="DC71" i="22"/>
  <c r="DA71" i="22" s="1"/>
  <c r="DD71" i="22"/>
  <c r="DC72" i="22"/>
  <c r="DA72" i="22" s="1"/>
  <c r="DD72" i="22"/>
  <c r="DC73" i="22"/>
  <c r="DA73" i="22" s="1"/>
  <c r="DD73" i="22"/>
  <c r="DC74" i="22"/>
  <c r="DA74" i="22" s="1"/>
  <c r="DD74" i="22"/>
  <c r="DC75" i="22"/>
  <c r="DD75" i="22"/>
  <c r="DC76" i="22"/>
  <c r="DD76" i="22"/>
  <c r="DC77" i="22"/>
  <c r="DD77" i="22"/>
  <c r="DC78" i="22"/>
  <c r="DD78" i="22"/>
  <c r="DC79" i="22"/>
  <c r="DD79" i="22"/>
  <c r="DC80" i="22"/>
  <c r="DD80" i="22"/>
  <c r="DC81" i="22"/>
  <c r="DD81" i="22"/>
  <c r="DC82" i="22"/>
  <c r="DD82" i="22"/>
  <c r="DC83" i="22"/>
  <c r="DD83" i="22"/>
  <c r="DC84" i="22"/>
  <c r="DD84" i="22"/>
  <c r="DC85" i="22"/>
  <c r="DD85" i="22"/>
  <c r="DC86" i="22"/>
  <c r="DD86" i="22"/>
  <c r="DC87" i="22"/>
  <c r="DD87" i="22"/>
  <c r="DC88" i="22"/>
  <c r="DD88" i="22"/>
  <c r="DC89" i="22"/>
  <c r="DD89" i="22"/>
  <c r="DC90" i="22"/>
  <c r="DD90" i="22"/>
  <c r="DC91" i="22"/>
  <c r="DD91" i="22"/>
  <c r="DC92" i="22"/>
  <c r="DD92" i="22"/>
  <c r="DC93" i="22"/>
  <c r="DD93" i="22"/>
  <c r="DC94" i="22"/>
  <c r="DD94" i="22"/>
  <c r="DC95" i="22"/>
  <c r="DD95" i="22"/>
  <c r="DC96" i="22"/>
  <c r="DD96" i="22"/>
  <c r="DC97" i="22"/>
  <c r="DD97" i="22"/>
  <c r="DC98" i="22"/>
  <c r="DD98" i="22"/>
  <c r="DC99" i="22"/>
  <c r="DD99" i="22"/>
  <c r="DC100" i="22"/>
  <c r="DD100" i="22"/>
  <c r="DC101" i="22"/>
  <c r="DD101" i="22"/>
  <c r="DC102" i="22"/>
  <c r="DD102" i="22"/>
  <c r="DC103" i="22"/>
  <c r="DD103" i="22"/>
  <c r="DC104" i="22"/>
  <c r="DD104" i="22"/>
  <c r="DC105" i="22"/>
  <c r="DD105" i="22"/>
  <c r="DC106" i="22"/>
  <c r="DD106" i="22"/>
  <c r="DC107" i="22"/>
  <c r="DD107" i="22"/>
  <c r="DC108" i="22"/>
  <c r="DD108" i="22"/>
  <c r="DC109" i="22"/>
  <c r="DD109" i="22"/>
  <c r="DC110" i="22"/>
  <c r="DD110" i="22"/>
  <c r="DC111" i="22"/>
  <c r="DD111" i="22"/>
  <c r="DC112" i="22"/>
  <c r="DD112" i="22"/>
  <c r="DC113" i="22"/>
  <c r="DD113" i="22"/>
  <c r="DC114" i="22"/>
  <c r="DD114" i="22"/>
  <c r="DC115" i="22"/>
  <c r="DD115" i="22"/>
  <c r="DC116" i="22"/>
  <c r="DD116" i="22"/>
  <c r="DC117" i="22"/>
  <c r="DD117" i="22"/>
  <c r="DC118" i="22"/>
  <c r="DD118" i="22"/>
  <c r="DC119" i="22"/>
  <c r="DD119" i="22"/>
  <c r="DC120" i="22"/>
  <c r="DD120" i="22"/>
  <c r="DC121" i="22"/>
  <c r="DD121" i="22"/>
  <c r="DC122" i="22"/>
  <c r="DD122" i="22"/>
  <c r="DC123" i="22"/>
  <c r="DD123" i="22"/>
  <c r="DC124" i="22"/>
  <c r="DD124" i="22"/>
  <c r="DC125" i="22"/>
  <c r="DD125" i="22"/>
  <c r="DC126" i="22"/>
  <c r="DD126" i="22"/>
  <c r="DC204" i="22"/>
  <c r="DD204" i="22"/>
  <c r="DC205" i="22"/>
  <c r="DD205" i="22"/>
  <c r="DD4" i="22"/>
  <c r="CW100" i="22" l="1"/>
  <c r="CU100" i="22" s="1"/>
  <c r="CQ63" i="22"/>
  <c r="CO63" i="22" s="1"/>
  <c r="CW108" i="22"/>
  <c r="CU108" i="22"/>
  <c r="CQ12" i="22"/>
  <c r="CO12" i="22" s="1"/>
  <c r="CU104" i="22"/>
  <c r="CW104" i="22"/>
  <c r="CC205" i="22"/>
  <c r="CC204" i="22"/>
  <c r="CC126" i="22"/>
  <c r="CC125" i="22"/>
  <c r="CC124" i="22"/>
  <c r="CC123" i="22"/>
  <c r="CC122" i="22"/>
  <c r="CC121" i="22"/>
  <c r="CC120" i="22"/>
  <c r="CC119" i="22"/>
  <c r="CC118" i="22"/>
  <c r="CC117" i="22"/>
  <c r="CC116" i="22"/>
  <c r="CC115" i="22"/>
  <c r="CC114" i="22"/>
  <c r="CC113" i="22"/>
  <c r="CC112" i="22"/>
  <c r="CC111" i="22"/>
  <c r="CC110" i="22"/>
  <c r="CC109" i="22"/>
  <c r="CC108" i="22"/>
  <c r="CC107" i="22"/>
  <c r="CC106" i="22"/>
  <c r="CC105" i="22"/>
  <c r="CC104" i="22"/>
  <c r="CC103" i="22"/>
  <c r="CC102" i="22"/>
  <c r="CC101" i="22"/>
  <c r="CC100" i="22"/>
  <c r="CC99" i="22"/>
  <c r="CC98" i="22"/>
  <c r="CC97" i="22"/>
  <c r="CC96" i="22"/>
  <c r="CC95" i="22"/>
  <c r="CC94" i="22"/>
  <c r="CC93" i="22"/>
  <c r="CC92" i="22"/>
  <c r="CC91" i="22"/>
  <c r="CC90" i="22"/>
  <c r="CC89" i="22"/>
  <c r="CC88" i="22"/>
  <c r="CC87" i="22"/>
  <c r="CC86" i="22"/>
  <c r="CC85" i="22"/>
  <c r="CC84" i="22"/>
  <c r="CC83" i="22"/>
  <c r="CC82" i="22"/>
  <c r="CC81" i="22"/>
  <c r="CC80" i="22"/>
  <c r="CC79" i="22"/>
  <c r="CC78" i="22"/>
  <c r="CC77" i="22"/>
  <c r="CC76" i="22"/>
  <c r="CC75" i="22"/>
  <c r="CC74" i="22"/>
  <c r="CC73" i="22"/>
  <c r="CC72" i="22"/>
  <c r="CC71" i="22"/>
  <c r="CC70" i="22"/>
  <c r="CC69" i="22"/>
  <c r="CC68" i="22"/>
  <c r="CC67" i="22"/>
  <c r="CC66" i="22"/>
  <c r="CC65" i="22"/>
  <c r="CC64" i="22"/>
  <c r="CC63" i="22"/>
  <c r="CC62" i="22"/>
  <c r="CC61" i="22"/>
  <c r="CC60" i="22"/>
  <c r="CC59" i="22"/>
  <c r="CC58" i="22"/>
  <c r="BU2" i="22"/>
  <c r="CQ13" i="22" l="1"/>
  <c r="CO13" i="22" s="1"/>
  <c r="CU105" i="22"/>
  <c r="CW105" i="22"/>
  <c r="CO64" i="22"/>
  <c r="CQ64" i="22"/>
  <c r="CW109" i="22"/>
  <c r="CU109" i="22" s="1"/>
  <c r="AS53" i="22"/>
  <c r="AT53" i="22"/>
  <c r="AU53" i="22"/>
  <c r="AV53" i="22"/>
  <c r="AW53" i="22"/>
  <c r="AX53" i="22"/>
  <c r="AY53" i="22"/>
  <c r="AZ53" i="22"/>
  <c r="BA53" i="22"/>
  <c r="BB53" i="22"/>
  <c r="BC53" i="22"/>
  <c r="BD53" i="22"/>
  <c r="BE53" i="22"/>
  <c r="AS54" i="22"/>
  <c r="AT54" i="22"/>
  <c r="AU54" i="22"/>
  <c r="AV54" i="22"/>
  <c r="AW54" i="22"/>
  <c r="AX54" i="22"/>
  <c r="AY54" i="22"/>
  <c r="AZ54" i="22"/>
  <c r="BA54" i="22"/>
  <c r="BB54" i="22"/>
  <c r="BC54" i="22"/>
  <c r="BD54" i="22"/>
  <c r="BE54" i="22"/>
  <c r="AS55" i="22"/>
  <c r="AT55" i="22"/>
  <c r="AU55" i="22"/>
  <c r="AV55" i="22"/>
  <c r="AW55" i="22"/>
  <c r="AX55" i="22"/>
  <c r="AY55" i="22"/>
  <c r="AZ55" i="22"/>
  <c r="BA55" i="22"/>
  <c r="BB55" i="22"/>
  <c r="BC55" i="22"/>
  <c r="BD55" i="22"/>
  <c r="BE55" i="22"/>
  <c r="AS56" i="22"/>
  <c r="AT56" i="22"/>
  <c r="AU56" i="22"/>
  <c r="AV56" i="22"/>
  <c r="AW56" i="22"/>
  <c r="AX56" i="22"/>
  <c r="AY56" i="22"/>
  <c r="AZ56" i="22"/>
  <c r="BA56" i="22"/>
  <c r="BB56" i="22"/>
  <c r="BC56" i="22"/>
  <c r="BD56" i="22"/>
  <c r="BE56" i="22"/>
  <c r="AS57" i="22"/>
  <c r="AT57" i="22"/>
  <c r="AU57" i="22"/>
  <c r="AV57" i="22"/>
  <c r="AW57" i="22"/>
  <c r="AX57" i="22"/>
  <c r="AY57" i="22"/>
  <c r="AZ57" i="22"/>
  <c r="BA57" i="22"/>
  <c r="BB57" i="22"/>
  <c r="BC57" i="22"/>
  <c r="BD57" i="22"/>
  <c r="BE57" i="22"/>
  <c r="AS58" i="22"/>
  <c r="AT58" i="22"/>
  <c r="AU58" i="22"/>
  <c r="AV58" i="22"/>
  <c r="AW58" i="22"/>
  <c r="AX58" i="22"/>
  <c r="AY58" i="22"/>
  <c r="AZ58" i="22"/>
  <c r="BA58" i="22"/>
  <c r="BB58" i="22"/>
  <c r="BC58" i="22"/>
  <c r="BD58" i="22"/>
  <c r="BE58" i="22"/>
  <c r="AS59" i="22"/>
  <c r="AT59" i="22"/>
  <c r="AU59" i="22"/>
  <c r="AV59" i="22"/>
  <c r="AW59" i="22"/>
  <c r="AX59" i="22"/>
  <c r="AY59" i="22"/>
  <c r="AZ59" i="22"/>
  <c r="BA59" i="22"/>
  <c r="BB59" i="22"/>
  <c r="BC59" i="22"/>
  <c r="BD59" i="22"/>
  <c r="BE59" i="22"/>
  <c r="AS60" i="22"/>
  <c r="AT60" i="22"/>
  <c r="AU60" i="22"/>
  <c r="AV60" i="22"/>
  <c r="AW60" i="22"/>
  <c r="AX60" i="22"/>
  <c r="AY60" i="22"/>
  <c r="AZ60" i="22"/>
  <c r="BA60" i="22"/>
  <c r="BB60" i="22"/>
  <c r="BC60" i="22"/>
  <c r="BD60" i="22"/>
  <c r="BE60" i="22"/>
  <c r="AS61" i="22"/>
  <c r="AT61" i="22"/>
  <c r="AU61" i="22"/>
  <c r="AV61" i="22"/>
  <c r="AW61" i="22"/>
  <c r="AX61" i="22"/>
  <c r="AY61" i="22"/>
  <c r="AZ61" i="22"/>
  <c r="BA61" i="22"/>
  <c r="BB61" i="22"/>
  <c r="BC61" i="22"/>
  <c r="BD61" i="22"/>
  <c r="BE61" i="22"/>
  <c r="AS62" i="22"/>
  <c r="AT62" i="22"/>
  <c r="AU62" i="22"/>
  <c r="AV62" i="22"/>
  <c r="AW62" i="22"/>
  <c r="AX62" i="22"/>
  <c r="AY62" i="22"/>
  <c r="AZ62" i="22"/>
  <c r="BA62" i="22"/>
  <c r="BB62" i="22"/>
  <c r="BC62" i="22"/>
  <c r="BD62" i="22"/>
  <c r="BE62" i="22"/>
  <c r="AS63" i="22"/>
  <c r="AT63" i="22"/>
  <c r="AU63" i="22"/>
  <c r="AV63" i="22"/>
  <c r="AW63" i="22"/>
  <c r="AX63" i="22"/>
  <c r="AY63" i="22"/>
  <c r="AZ63" i="22"/>
  <c r="BA63" i="22"/>
  <c r="BB63" i="22"/>
  <c r="BC63" i="22"/>
  <c r="BD63" i="22"/>
  <c r="BE63" i="22"/>
  <c r="AS64" i="22"/>
  <c r="AT64" i="22"/>
  <c r="AU64" i="22"/>
  <c r="AV64" i="22"/>
  <c r="AW64" i="22"/>
  <c r="AX64" i="22"/>
  <c r="AY64" i="22"/>
  <c r="AZ64" i="22"/>
  <c r="BA64" i="22"/>
  <c r="BB64" i="22"/>
  <c r="BC64" i="22"/>
  <c r="BD64" i="22"/>
  <c r="BE64" i="22"/>
  <c r="AS65" i="22"/>
  <c r="AT65" i="22"/>
  <c r="AU65" i="22"/>
  <c r="AV65" i="22"/>
  <c r="AW65" i="22"/>
  <c r="AX65" i="22"/>
  <c r="AY65" i="22"/>
  <c r="AZ65" i="22"/>
  <c r="BA65" i="22"/>
  <c r="BB65" i="22"/>
  <c r="BC65" i="22"/>
  <c r="BD65" i="22"/>
  <c r="BE65" i="22"/>
  <c r="AS66" i="22"/>
  <c r="AT66" i="22"/>
  <c r="AU66" i="22"/>
  <c r="AV66" i="22"/>
  <c r="AW66" i="22"/>
  <c r="AX66" i="22"/>
  <c r="AY66" i="22"/>
  <c r="AZ66" i="22"/>
  <c r="BA66" i="22"/>
  <c r="BB66" i="22"/>
  <c r="BC66" i="22"/>
  <c r="BD66" i="22"/>
  <c r="BE66" i="22"/>
  <c r="AS67" i="22"/>
  <c r="AT67" i="22"/>
  <c r="AU67" i="22"/>
  <c r="AV67" i="22"/>
  <c r="AW67" i="22"/>
  <c r="AX67" i="22"/>
  <c r="AY67" i="22"/>
  <c r="AZ67" i="22"/>
  <c r="BA67" i="22"/>
  <c r="BB67" i="22"/>
  <c r="BC67" i="22"/>
  <c r="BD67" i="22"/>
  <c r="BE67" i="22"/>
  <c r="AS68" i="22"/>
  <c r="AT68" i="22"/>
  <c r="AU68" i="22"/>
  <c r="AV68" i="22"/>
  <c r="AW68" i="22"/>
  <c r="AX68" i="22"/>
  <c r="AY68" i="22"/>
  <c r="AZ68" i="22"/>
  <c r="BA68" i="22"/>
  <c r="BB68" i="22"/>
  <c r="BC68" i="22"/>
  <c r="BD68" i="22"/>
  <c r="BE68" i="22"/>
  <c r="AS69" i="22"/>
  <c r="AT69" i="22"/>
  <c r="AU69" i="22"/>
  <c r="AV69" i="22"/>
  <c r="AW69" i="22"/>
  <c r="AX69" i="22"/>
  <c r="AY69" i="22"/>
  <c r="AZ69" i="22"/>
  <c r="BA69" i="22"/>
  <c r="BB69" i="22"/>
  <c r="BC69" i="22"/>
  <c r="BD69" i="22"/>
  <c r="BE69" i="22"/>
  <c r="AS70" i="22"/>
  <c r="AT70" i="22"/>
  <c r="AU70" i="22"/>
  <c r="AV70" i="22"/>
  <c r="AW70" i="22"/>
  <c r="AX70" i="22"/>
  <c r="AY70" i="22"/>
  <c r="AZ70" i="22"/>
  <c r="BA70" i="22"/>
  <c r="BB70" i="22"/>
  <c r="BC70" i="22"/>
  <c r="BD70" i="22"/>
  <c r="BE70" i="22"/>
  <c r="AS71" i="22"/>
  <c r="AT71" i="22"/>
  <c r="AU71" i="22"/>
  <c r="AV71" i="22"/>
  <c r="AW71" i="22"/>
  <c r="AX71" i="22"/>
  <c r="AY71" i="22"/>
  <c r="AZ71" i="22"/>
  <c r="BA71" i="22"/>
  <c r="BB71" i="22"/>
  <c r="BC71" i="22"/>
  <c r="BD71" i="22"/>
  <c r="BE71" i="22"/>
  <c r="AS72" i="22"/>
  <c r="AT72" i="22"/>
  <c r="AU72" i="22"/>
  <c r="AV72" i="22"/>
  <c r="AW72" i="22"/>
  <c r="AX72" i="22"/>
  <c r="AY72" i="22"/>
  <c r="AZ72" i="22"/>
  <c r="BA72" i="22"/>
  <c r="BB72" i="22"/>
  <c r="BC72" i="22"/>
  <c r="BD72" i="22"/>
  <c r="BE72" i="22"/>
  <c r="AS73" i="22"/>
  <c r="AT73" i="22"/>
  <c r="AU73" i="22"/>
  <c r="AV73" i="22"/>
  <c r="AW73" i="22"/>
  <c r="AX73" i="22"/>
  <c r="AY73" i="22"/>
  <c r="AZ73" i="22"/>
  <c r="BA73" i="22"/>
  <c r="BB73" i="22"/>
  <c r="BC73" i="22"/>
  <c r="BD73" i="22"/>
  <c r="BE73" i="22"/>
  <c r="AS74" i="22"/>
  <c r="AT74" i="22"/>
  <c r="AU74" i="22"/>
  <c r="AV74" i="22"/>
  <c r="AW74" i="22"/>
  <c r="AX74" i="22"/>
  <c r="AY74" i="22"/>
  <c r="AZ74" i="22"/>
  <c r="BA74" i="22"/>
  <c r="BB74" i="22"/>
  <c r="BC74" i="22"/>
  <c r="BD74" i="22"/>
  <c r="BE74" i="22"/>
  <c r="AS75" i="22"/>
  <c r="AT75" i="22"/>
  <c r="AU75" i="22"/>
  <c r="AV75" i="22"/>
  <c r="AW75" i="22"/>
  <c r="AX75" i="22"/>
  <c r="AY75" i="22"/>
  <c r="AZ75" i="22"/>
  <c r="BA75" i="22"/>
  <c r="BB75" i="22"/>
  <c r="BC75" i="22"/>
  <c r="BD75" i="22"/>
  <c r="BE75" i="22"/>
  <c r="AS76" i="22"/>
  <c r="AT76" i="22"/>
  <c r="AU76" i="22"/>
  <c r="AV76" i="22"/>
  <c r="AW76" i="22"/>
  <c r="AX76" i="22"/>
  <c r="AY76" i="22"/>
  <c r="AZ76" i="22"/>
  <c r="BA76" i="22"/>
  <c r="BB76" i="22"/>
  <c r="BC76" i="22"/>
  <c r="BD76" i="22"/>
  <c r="BE76" i="22"/>
  <c r="AS77" i="22"/>
  <c r="AT77" i="22"/>
  <c r="AU77" i="22"/>
  <c r="AV77" i="22"/>
  <c r="AW77" i="22"/>
  <c r="AX77" i="22"/>
  <c r="AY77" i="22"/>
  <c r="AZ77" i="22"/>
  <c r="BA77" i="22"/>
  <c r="BB77" i="22"/>
  <c r="BC77" i="22"/>
  <c r="BD77" i="22"/>
  <c r="BE77" i="22"/>
  <c r="AS78" i="22"/>
  <c r="AT78" i="22"/>
  <c r="AU78" i="22"/>
  <c r="AV78" i="22"/>
  <c r="AW78" i="22"/>
  <c r="AX78" i="22"/>
  <c r="AY78" i="22"/>
  <c r="AZ78" i="22"/>
  <c r="BA78" i="22"/>
  <c r="BB78" i="22"/>
  <c r="BC78" i="22"/>
  <c r="BD78" i="22"/>
  <c r="BE78" i="22"/>
  <c r="AS79" i="22"/>
  <c r="AT79" i="22"/>
  <c r="AU79" i="22"/>
  <c r="AV79" i="22"/>
  <c r="AW79" i="22"/>
  <c r="AX79" i="22"/>
  <c r="AY79" i="22"/>
  <c r="AZ79" i="22"/>
  <c r="BA79" i="22"/>
  <c r="BB79" i="22"/>
  <c r="BC79" i="22"/>
  <c r="BD79" i="22"/>
  <c r="BE79" i="22"/>
  <c r="AS80" i="22"/>
  <c r="AT80" i="22"/>
  <c r="AU80" i="22"/>
  <c r="AV80" i="22"/>
  <c r="AW80" i="22"/>
  <c r="AX80" i="22"/>
  <c r="AY80" i="22"/>
  <c r="AZ80" i="22"/>
  <c r="BA80" i="22"/>
  <c r="BB80" i="22"/>
  <c r="BC80" i="22"/>
  <c r="BD80" i="22"/>
  <c r="BE80" i="22"/>
  <c r="AS81" i="22"/>
  <c r="AT81" i="22"/>
  <c r="AU81" i="22"/>
  <c r="AV81" i="22"/>
  <c r="AW81" i="22"/>
  <c r="AX81" i="22"/>
  <c r="AY81" i="22"/>
  <c r="AZ81" i="22"/>
  <c r="BA81" i="22"/>
  <c r="BB81" i="22"/>
  <c r="BC81" i="22"/>
  <c r="BD81" i="22"/>
  <c r="BE81" i="22"/>
  <c r="AS82" i="22"/>
  <c r="AT82" i="22"/>
  <c r="AU82" i="22"/>
  <c r="AV82" i="22"/>
  <c r="AW82" i="22"/>
  <c r="AX82" i="22"/>
  <c r="AY82" i="22"/>
  <c r="AZ82" i="22"/>
  <c r="BA82" i="22"/>
  <c r="BB82" i="22"/>
  <c r="BC82" i="22"/>
  <c r="BD82" i="22"/>
  <c r="BE82" i="22"/>
  <c r="AS83" i="22"/>
  <c r="AT83" i="22"/>
  <c r="AU83" i="22"/>
  <c r="AV83" i="22"/>
  <c r="AW83" i="22"/>
  <c r="AX83" i="22"/>
  <c r="AY83" i="22"/>
  <c r="AZ83" i="22"/>
  <c r="BA83" i="22"/>
  <c r="BB83" i="22"/>
  <c r="BC83" i="22"/>
  <c r="BD83" i="22"/>
  <c r="BE83" i="22"/>
  <c r="AS84" i="22"/>
  <c r="AT84" i="22"/>
  <c r="AU84" i="22"/>
  <c r="AV84" i="22"/>
  <c r="AW84" i="22"/>
  <c r="AX84" i="22"/>
  <c r="AY84" i="22"/>
  <c r="AZ84" i="22"/>
  <c r="BA84" i="22"/>
  <c r="BB84" i="22"/>
  <c r="BC84" i="22"/>
  <c r="BD84" i="22"/>
  <c r="BE84" i="22"/>
  <c r="AS85" i="22"/>
  <c r="AT85" i="22"/>
  <c r="AU85" i="22"/>
  <c r="AV85" i="22"/>
  <c r="AW85" i="22"/>
  <c r="AX85" i="22"/>
  <c r="AY85" i="22"/>
  <c r="AZ85" i="22"/>
  <c r="BA85" i="22"/>
  <c r="BB85" i="22"/>
  <c r="BC85" i="22"/>
  <c r="BD85" i="22"/>
  <c r="BE85" i="22"/>
  <c r="AS86" i="22"/>
  <c r="AT86" i="22"/>
  <c r="AU86" i="22"/>
  <c r="AV86" i="22"/>
  <c r="AW86" i="22"/>
  <c r="AX86" i="22"/>
  <c r="AY86" i="22"/>
  <c r="AZ86" i="22"/>
  <c r="BA86" i="22"/>
  <c r="BB86" i="22"/>
  <c r="BC86" i="22"/>
  <c r="BD86" i="22"/>
  <c r="BE86" i="22"/>
  <c r="AS87" i="22"/>
  <c r="AT87" i="22"/>
  <c r="AU87" i="22"/>
  <c r="AV87" i="22"/>
  <c r="AW87" i="22"/>
  <c r="AX87" i="22"/>
  <c r="AY87" i="22"/>
  <c r="AZ87" i="22"/>
  <c r="BA87" i="22"/>
  <c r="BB87" i="22"/>
  <c r="BC87" i="22"/>
  <c r="BD87" i="22"/>
  <c r="BE87" i="22"/>
  <c r="AS88" i="22"/>
  <c r="AT88" i="22"/>
  <c r="AU88" i="22"/>
  <c r="AV88" i="22"/>
  <c r="AW88" i="22"/>
  <c r="AX88" i="22"/>
  <c r="AY88" i="22"/>
  <c r="AZ88" i="22"/>
  <c r="BA88" i="22"/>
  <c r="BB88" i="22"/>
  <c r="BC88" i="22"/>
  <c r="BD88" i="22"/>
  <c r="BE88" i="22"/>
  <c r="AS89" i="22"/>
  <c r="AT89" i="22"/>
  <c r="AU89" i="22"/>
  <c r="AV89" i="22"/>
  <c r="AW89" i="22"/>
  <c r="AX89" i="22"/>
  <c r="AY89" i="22"/>
  <c r="AZ89" i="22"/>
  <c r="BA89" i="22"/>
  <c r="BB89" i="22"/>
  <c r="BC89" i="22"/>
  <c r="BD89" i="22"/>
  <c r="BE89" i="22"/>
  <c r="AS90" i="22"/>
  <c r="AT90" i="22"/>
  <c r="AU90" i="22"/>
  <c r="AV90" i="22"/>
  <c r="AW90" i="22"/>
  <c r="AX90" i="22"/>
  <c r="AY90" i="22"/>
  <c r="AZ90" i="22"/>
  <c r="BA90" i="22"/>
  <c r="BB90" i="22"/>
  <c r="BC90" i="22"/>
  <c r="BD90" i="22"/>
  <c r="BE90" i="22"/>
  <c r="AS91" i="22"/>
  <c r="AT91" i="22"/>
  <c r="AU91" i="22"/>
  <c r="AV91" i="22"/>
  <c r="AW91" i="22"/>
  <c r="AX91" i="22"/>
  <c r="AY91" i="22"/>
  <c r="AZ91" i="22"/>
  <c r="BA91" i="22"/>
  <c r="BB91" i="22"/>
  <c r="BC91" i="22"/>
  <c r="BD91" i="22"/>
  <c r="BE91" i="22"/>
  <c r="AS92" i="22"/>
  <c r="AT92" i="22"/>
  <c r="AU92" i="22"/>
  <c r="AV92" i="22"/>
  <c r="AW92" i="22"/>
  <c r="AX92" i="22"/>
  <c r="AY92" i="22"/>
  <c r="AZ92" i="22"/>
  <c r="BA92" i="22"/>
  <c r="BB92" i="22"/>
  <c r="BC92" i="22"/>
  <c r="BD92" i="22"/>
  <c r="BE92" i="22"/>
  <c r="AS93" i="22"/>
  <c r="AT93" i="22"/>
  <c r="AU93" i="22"/>
  <c r="AV93" i="22"/>
  <c r="AW93" i="22"/>
  <c r="AX93" i="22"/>
  <c r="AY93" i="22"/>
  <c r="AZ93" i="22"/>
  <c r="BA93" i="22"/>
  <c r="BB93" i="22"/>
  <c r="BC93" i="22"/>
  <c r="BD93" i="22"/>
  <c r="BE93" i="22"/>
  <c r="AS94" i="22"/>
  <c r="AT94" i="22"/>
  <c r="AU94" i="22"/>
  <c r="AV94" i="22"/>
  <c r="AW94" i="22"/>
  <c r="AX94" i="22"/>
  <c r="AY94" i="22"/>
  <c r="AZ94" i="22"/>
  <c r="BA94" i="22"/>
  <c r="BB94" i="22"/>
  <c r="BC94" i="22"/>
  <c r="BD94" i="22"/>
  <c r="BE94" i="22"/>
  <c r="AS95" i="22"/>
  <c r="AT95" i="22"/>
  <c r="AU95" i="22"/>
  <c r="AV95" i="22"/>
  <c r="AW95" i="22"/>
  <c r="AX95" i="22"/>
  <c r="AY95" i="22"/>
  <c r="AZ95" i="22"/>
  <c r="BA95" i="22"/>
  <c r="BB95" i="22"/>
  <c r="BC95" i="22"/>
  <c r="BD95" i="22"/>
  <c r="BE95" i="22"/>
  <c r="AS96" i="22"/>
  <c r="AT96" i="22"/>
  <c r="AU96" i="22"/>
  <c r="AV96" i="22"/>
  <c r="AW96" i="22"/>
  <c r="AX96" i="22"/>
  <c r="AY96" i="22"/>
  <c r="AZ96" i="22"/>
  <c r="BA96" i="22"/>
  <c r="BB96" i="22"/>
  <c r="BC96" i="22"/>
  <c r="BD96" i="22"/>
  <c r="BE96" i="22"/>
  <c r="AS97" i="22"/>
  <c r="AT97" i="22"/>
  <c r="AU97" i="22"/>
  <c r="AV97" i="22"/>
  <c r="AW97" i="22"/>
  <c r="AX97" i="22"/>
  <c r="AY97" i="22"/>
  <c r="AZ97" i="22"/>
  <c r="BA97" i="22"/>
  <c r="BB97" i="22"/>
  <c r="BC97" i="22"/>
  <c r="BD97" i="22"/>
  <c r="BE97" i="22"/>
  <c r="AS98" i="22"/>
  <c r="AT98" i="22"/>
  <c r="AU98" i="22"/>
  <c r="AV98" i="22"/>
  <c r="AW98" i="22"/>
  <c r="AX98" i="22"/>
  <c r="AY98" i="22"/>
  <c r="AZ98" i="22"/>
  <c r="BA98" i="22"/>
  <c r="BB98" i="22"/>
  <c r="BC98" i="22"/>
  <c r="BD98" i="22"/>
  <c r="BE98" i="22"/>
  <c r="AS99" i="22"/>
  <c r="AT99" i="22"/>
  <c r="AU99" i="22"/>
  <c r="AV99" i="22"/>
  <c r="AW99" i="22"/>
  <c r="AX99" i="22"/>
  <c r="AY99" i="22"/>
  <c r="AZ99" i="22"/>
  <c r="BA99" i="22"/>
  <c r="BB99" i="22"/>
  <c r="BC99" i="22"/>
  <c r="BD99" i="22"/>
  <c r="BE99" i="22"/>
  <c r="AS100" i="22"/>
  <c r="AT100" i="22"/>
  <c r="AU100" i="22"/>
  <c r="AV100" i="22"/>
  <c r="AW100" i="22"/>
  <c r="AX100" i="22"/>
  <c r="AY100" i="22"/>
  <c r="AZ100" i="22"/>
  <c r="BA100" i="22"/>
  <c r="BB100" i="22"/>
  <c r="BC100" i="22"/>
  <c r="BD100" i="22"/>
  <c r="BE100" i="22"/>
  <c r="AS101" i="22"/>
  <c r="AT101" i="22"/>
  <c r="AU101" i="22"/>
  <c r="AV101" i="22"/>
  <c r="AW101" i="22"/>
  <c r="AX101" i="22"/>
  <c r="AY101" i="22"/>
  <c r="AZ101" i="22"/>
  <c r="BA101" i="22"/>
  <c r="BB101" i="22"/>
  <c r="BC101" i="22"/>
  <c r="BD101" i="22"/>
  <c r="BE101" i="22"/>
  <c r="AS102" i="22"/>
  <c r="AT102" i="22"/>
  <c r="AU102" i="22"/>
  <c r="AV102" i="22"/>
  <c r="AW102" i="22"/>
  <c r="AX102" i="22"/>
  <c r="AY102" i="22"/>
  <c r="AZ102" i="22"/>
  <c r="BA102" i="22"/>
  <c r="BB102" i="22"/>
  <c r="BC102" i="22"/>
  <c r="BD102" i="22"/>
  <c r="BE102" i="22"/>
  <c r="AS103" i="22"/>
  <c r="AT103" i="22"/>
  <c r="AU103" i="22"/>
  <c r="AV103" i="22"/>
  <c r="AW103" i="22"/>
  <c r="AX103" i="22"/>
  <c r="AY103" i="22"/>
  <c r="AZ103" i="22"/>
  <c r="BA103" i="22"/>
  <c r="BB103" i="22"/>
  <c r="BC103" i="22"/>
  <c r="BD103" i="22"/>
  <c r="BE103" i="22"/>
  <c r="AS104" i="22"/>
  <c r="AT104" i="22"/>
  <c r="AU104" i="22"/>
  <c r="AV104" i="22"/>
  <c r="AW104" i="22"/>
  <c r="AX104" i="22"/>
  <c r="AY104" i="22"/>
  <c r="AZ104" i="22"/>
  <c r="BA104" i="22"/>
  <c r="BB104" i="22"/>
  <c r="BC104" i="22"/>
  <c r="BD104" i="22"/>
  <c r="BE104" i="22"/>
  <c r="CQ14" i="22" l="1"/>
  <c r="CO14" i="22"/>
  <c r="CU110" i="22"/>
  <c r="CW110" i="22"/>
  <c r="CQ65" i="22"/>
  <c r="CO65" i="22" s="1"/>
  <c r="DI77" i="22"/>
  <c r="DJ77" i="22"/>
  <c r="DO77" i="22"/>
  <c r="DP77" i="22"/>
  <c r="DI78" i="22"/>
  <c r="DJ78" i="22"/>
  <c r="DO78" i="22"/>
  <c r="DP78" i="22"/>
  <c r="DI79" i="22"/>
  <c r="DJ79" i="22"/>
  <c r="DO79" i="22"/>
  <c r="DP79" i="22"/>
  <c r="DI80" i="22"/>
  <c r="DJ80" i="22"/>
  <c r="DO80" i="22"/>
  <c r="DP80" i="22"/>
  <c r="DI81" i="22"/>
  <c r="DJ81" i="22"/>
  <c r="DO81" i="22"/>
  <c r="DP81" i="22"/>
  <c r="DI82" i="22"/>
  <c r="DJ82" i="22"/>
  <c r="DO82" i="22"/>
  <c r="DP82" i="22"/>
  <c r="DI83" i="22"/>
  <c r="DJ83" i="22"/>
  <c r="DO83" i="22"/>
  <c r="DP83" i="22"/>
  <c r="DI84" i="22"/>
  <c r="DJ84" i="22"/>
  <c r="DO84" i="22"/>
  <c r="DP84" i="22"/>
  <c r="DI85" i="22"/>
  <c r="DJ85" i="22"/>
  <c r="DO85" i="22"/>
  <c r="DP85" i="22"/>
  <c r="DI86" i="22"/>
  <c r="DJ86" i="22"/>
  <c r="DO86" i="22"/>
  <c r="DP86" i="22"/>
  <c r="DI87" i="22"/>
  <c r="DJ87" i="22"/>
  <c r="DO87" i="22"/>
  <c r="DP87" i="22"/>
  <c r="DI88" i="22"/>
  <c r="DJ88" i="22"/>
  <c r="DO88" i="22"/>
  <c r="DP88" i="22"/>
  <c r="DI89" i="22"/>
  <c r="DJ89" i="22"/>
  <c r="DO89" i="22"/>
  <c r="DP89" i="22"/>
  <c r="DI90" i="22"/>
  <c r="DJ90" i="22"/>
  <c r="DO90" i="22"/>
  <c r="DP90" i="22"/>
  <c r="DI91" i="22"/>
  <c r="DJ91" i="22"/>
  <c r="DO91" i="22"/>
  <c r="DP91" i="22"/>
  <c r="DI92" i="22"/>
  <c r="DJ92" i="22"/>
  <c r="DO92" i="22"/>
  <c r="DP92" i="22"/>
  <c r="DI93" i="22"/>
  <c r="DJ93" i="22"/>
  <c r="DO93" i="22"/>
  <c r="DP93" i="22"/>
  <c r="DI94" i="22"/>
  <c r="DJ94" i="22"/>
  <c r="DO94" i="22"/>
  <c r="DP94" i="22"/>
  <c r="DI95" i="22"/>
  <c r="DJ95" i="22"/>
  <c r="DO95" i="22"/>
  <c r="DP95" i="22"/>
  <c r="DI96" i="22"/>
  <c r="DJ96" i="22"/>
  <c r="DO96" i="22"/>
  <c r="DP96" i="22"/>
  <c r="DI97" i="22"/>
  <c r="DJ97" i="22"/>
  <c r="DO97" i="22"/>
  <c r="DP97" i="22"/>
  <c r="DI98" i="22"/>
  <c r="DJ98" i="22"/>
  <c r="DO98" i="22"/>
  <c r="DP98" i="22"/>
  <c r="DI99" i="22"/>
  <c r="DJ99" i="22"/>
  <c r="DO99" i="22"/>
  <c r="DP99" i="22"/>
  <c r="DI100" i="22"/>
  <c r="DJ100" i="22"/>
  <c r="DO100" i="22"/>
  <c r="DP100" i="22"/>
  <c r="DI101" i="22"/>
  <c r="DJ101" i="22"/>
  <c r="DO101" i="22"/>
  <c r="DP101" i="22"/>
  <c r="DI102" i="22"/>
  <c r="DJ102" i="22"/>
  <c r="DO102" i="22"/>
  <c r="DP102" i="22"/>
  <c r="DI103" i="22"/>
  <c r="DJ103" i="22"/>
  <c r="DO103" i="22"/>
  <c r="DP103" i="22"/>
  <c r="DI104" i="22"/>
  <c r="DJ104" i="22"/>
  <c r="DO104" i="22"/>
  <c r="DP104" i="22"/>
  <c r="DI105" i="22"/>
  <c r="DJ105" i="22"/>
  <c r="DO105" i="22"/>
  <c r="DP105" i="22"/>
  <c r="DI106" i="22"/>
  <c r="DJ106" i="22"/>
  <c r="DO106" i="22"/>
  <c r="DP106" i="22"/>
  <c r="DI107" i="22"/>
  <c r="DJ107" i="22"/>
  <c r="DO107" i="22"/>
  <c r="DP107" i="22"/>
  <c r="DI108" i="22"/>
  <c r="DJ108" i="22"/>
  <c r="DO108" i="22"/>
  <c r="DP108" i="22"/>
  <c r="DI109" i="22"/>
  <c r="DJ109" i="22"/>
  <c r="DO109" i="22"/>
  <c r="DP109" i="22"/>
  <c r="DI110" i="22"/>
  <c r="DJ110" i="22"/>
  <c r="DO110" i="22"/>
  <c r="DP110" i="22"/>
  <c r="DI111" i="22"/>
  <c r="DJ111" i="22"/>
  <c r="DO111" i="22"/>
  <c r="DP111" i="22"/>
  <c r="DI112" i="22"/>
  <c r="DJ112" i="22"/>
  <c r="DO112" i="22"/>
  <c r="DP112" i="22"/>
  <c r="DI113" i="22"/>
  <c r="DJ113" i="22"/>
  <c r="DO113" i="22"/>
  <c r="DP113" i="22"/>
  <c r="CW114" i="22"/>
  <c r="CU114" i="22" s="1"/>
  <c r="CX114" i="22"/>
  <c r="DI114" i="22"/>
  <c r="DJ114" i="22"/>
  <c r="DO114" i="22"/>
  <c r="DP114" i="22"/>
  <c r="CW115" i="22"/>
  <c r="CU115" i="22" s="1"/>
  <c r="CX115" i="22"/>
  <c r="DI115" i="22"/>
  <c r="DJ115" i="22"/>
  <c r="DO115" i="22"/>
  <c r="DP115" i="22"/>
  <c r="CW116" i="22"/>
  <c r="CU116" i="22" s="1"/>
  <c r="CX116" i="22"/>
  <c r="DI116" i="22"/>
  <c r="DJ116" i="22"/>
  <c r="DO116" i="22"/>
  <c r="DP116" i="22"/>
  <c r="CW117" i="22"/>
  <c r="CU117" i="22" s="1"/>
  <c r="CX117" i="22"/>
  <c r="DI117" i="22"/>
  <c r="DJ117" i="22"/>
  <c r="DO117" i="22"/>
  <c r="DP117" i="22"/>
  <c r="CW118" i="22"/>
  <c r="CU118" i="22" s="1"/>
  <c r="CX118" i="22"/>
  <c r="DI118" i="22"/>
  <c r="DJ118" i="22"/>
  <c r="DO118" i="22"/>
  <c r="DP118" i="22"/>
  <c r="CW119" i="22"/>
  <c r="CU119" i="22" s="1"/>
  <c r="CX119" i="22"/>
  <c r="DI119" i="22"/>
  <c r="DJ119" i="22"/>
  <c r="DO119" i="22"/>
  <c r="DP119" i="22"/>
  <c r="CW120" i="22"/>
  <c r="CU120" i="22" s="1"/>
  <c r="CX120" i="22"/>
  <c r="DI120" i="22"/>
  <c r="DJ120" i="22"/>
  <c r="DO120" i="22"/>
  <c r="DP120" i="22"/>
  <c r="CW121" i="22"/>
  <c r="CU121" i="22" s="1"/>
  <c r="CX121" i="22"/>
  <c r="DI121" i="22"/>
  <c r="DJ121" i="22"/>
  <c r="DO121" i="22"/>
  <c r="DP121" i="22"/>
  <c r="CW122" i="22"/>
  <c r="CU122" i="22" s="1"/>
  <c r="CX122" i="22"/>
  <c r="DI122" i="22"/>
  <c r="DJ122" i="22"/>
  <c r="DO122" i="22"/>
  <c r="DP122" i="22"/>
  <c r="CW123" i="22"/>
  <c r="CU123" i="22" s="1"/>
  <c r="CX123" i="22"/>
  <c r="DI123" i="22"/>
  <c r="DJ123" i="22"/>
  <c r="DO123" i="22"/>
  <c r="DP123" i="22"/>
  <c r="CW124" i="22"/>
  <c r="CU124" i="22" s="1"/>
  <c r="CX124" i="22"/>
  <c r="DI124" i="22"/>
  <c r="DJ124" i="22"/>
  <c r="DO124" i="22"/>
  <c r="DP124" i="22"/>
  <c r="CW125" i="22"/>
  <c r="CU125" i="22" s="1"/>
  <c r="CX125" i="22"/>
  <c r="DI125" i="22"/>
  <c r="DJ125" i="22"/>
  <c r="DO125" i="22"/>
  <c r="DP125" i="22"/>
  <c r="CW126" i="22"/>
  <c r="CU126" i="22" s="1"/>
  <c r="CX126" i="22"/>
  <c r="DI126" i="22"/>
  <c r="DJ126" i="22"/>
  <c r="DO126" i="22"/>
  <c r="DP126" i="22"/>
  <c r="CW204" i="22"/>
  <c r="CX204" i="22"/>
  <c r="DI204" i="22"/>
  <c r="DJ204" i="22"/>
  <c r="DO204" i="22"/>
  <c r="DP204" i="22"/>
  <c r="CW205" i="22"/>
  <c r="CX205" i="22"/>
  <c r="DI205" i="22"/>
  <c r="DJ205" i="22"/>
  <c r="DO205" i="22"/>
  <c r="DP205" i="22"/>
  <c r="CQ114" i="22"/>
  <c r="CO114" i="22" s="1"/>
  <c r="CR114" i="22"/>
  <c r="CQ115" i="22"/>
  <c r="CO115" i="22" s="1"/>
  <c r="CR115" i="22"/>
  <c r="CQ116" i="22"/>
  <c r="CO116" i="22" s="1"/>
  <c r="CR116" i="22"/>
  <c r="CQ117" i="22"/>
  <c r="CO117" i="22" s="1"/>
  <c r="CR117" i="22"/>
  <c r="CQ118" i="22"/>
  <c r="CO118" i="22" s="1"/>
  <c r="CR118" i="22"/>
  <c r="CQ119" i="22"/>
  <c r="CO119" i="22" s="1"/>
  <c r="CR119" i="22"/>
  <c r="CQ120" i="22"/>
  <c r="CO120" i="22" s="1"/>
  <c r="CR120" i="22"/>
  <c r="CQ121" i="22"/>
  <c r="CO121" i="22" s="1"/>
  <c r="CR121" i="22"/>
  <c r="CQ122" i="22"/>
  <c r="CO122" i="22" s="1"/>
  <c r="CR122" i="22"/>
  <c r="CQ123" i="22"/>
  <c r="CO123" i="22" s="1"/>
  <c r="CR123" i="22"/>
  <c r="CQ124" i="22"/>
  <c r="CO124" i="22" s="1"/>
  <c r="CR124" i="22"/>
  <c r="CQ125" i="22"/>
  <c r="CO125" i="22" s="1"/>
  <c r="CR125" i="22"/>
  <c r="CQ126" i="22"/>
  <c r="CO126" i="22" s="1"/>
  <c r="CR126" i="22"/>
  <c r="CQ204" i="22"/>
  <c r="CR204" i="22"/>
  <c r="CQ205" i="22"/>
  <c r="CR205" i="22"/>
  <c r="CK80" i="22"/>
  <c r="CL80" i="22"/>
  <c r="CK81" i="22"/>
  <c r="CL81" i="22"/>
  <c r="CK82" i="22"/>
  <c r="CL82" i="22"/>
  <c r="CK83" i="22"/>
  <c r="CL83" i="22"/>
  <c r="CK84" i="22"/>
  <c r="CL84" i="22"/>
  <c r="CK85" i="22"/>
  <c r="CL85" i="22"/>
  <c r="CK86" i="22"/>
  <c r="CL86" i="22"/>
  <c r="CK87" i="22"/>
  <c r="CL87" i="22"/>
  <c r="CK88" i="22"/>
  <c r="CL88" i="22"/>
  <c r="CK89" i="22"/>
  <c r="CL89" i="22"/>
  <c r="CK90" i="22"/>
  <c r="CL90" i="22"/>
  <c r="CK91" i="22"/>
  <c r="CL91" i="22"/>
  <c r="CK92" i="22"/>
  <c r="CL92" i="22"/>
  <c r="CK93" i="22"/>
  <c r="CL93" i="22"/>
  <c r="CK94" i="22"/>
  <c r="CL94" i="22"/>
  <c r="CK95" i="22"/>
  <c r="CL95" i="22"/>
  <c r="CK96" i="22"/>
  <c r="CL96" i="22"/>
  <c r="CK97" i="22"/>
  <c r="CL97" i="22"/>
  <c r="CK98" i="22"/>
  <c r="CL98" i="22"/>
  <c r="CK99" i="22"/>
  <c r="CL99" i="22"/>
  <c r="CK100" i="22"/>
  <c r="CL100" i="22"/>
  <c r="CK101" i="22"/>
  <c r="CL101" i="22"/>
  <c r="CK102" i="22"/>
  <c r="CL102" i="22"/>
  <c r="CK103" i="22"/>
  <c r="CL103" i="22"/>
  <c r="CK104" i="22"/>
  <c r="CL104" i="22"/>
  <c r="CK105" i="22"/>
  <c r="CL105" i="22"/>
  <c r="CK106" i="22"/>
  <c r="CL106" i="22"/>
  <c r="CK107" i="22"/>
  <c r="CL107" i="22"/>
  <c r="CK108" i="22"/>
  <c r="CL108" i="22"/>
  <c r="CK109" i="22"/>
  <c r="CL109" i="22"/>
  <c r="CK110" i="22"/>
  <c r="CL110" i="22"/>
  <c r="CK111" i="22"/>
  <c r="CL111" i="22"/>
  <c r="CK112" i="22"/>
  <c r="CL112" i="22"/>
  <c r="CK113" i="22"/>
  <c r="CL113" i="22"/>
  <c r="CK114" i="22"/>
  <c r="CL114" i="22"/>
  <c r="CK115" i="22"/>
  <c r="CL115" i="22"/>
  <c r="CK116" i="22"/>
  <c r="CL116" i="22"/>
  <c r="CK117" i="22"/>
  <c r="CL117" i="22"/>
  <c r="CK118" i="22"/>
  <c r="CL118" i="22"/>
  <c r="CK119" i="22"/>
  <c r="CL119" i="22"/>
  <c r="CK120" i="22"/>
  <c r="CL120" i="22"/>
  <c r="CK121" i="22"/>
  <c r="CL121" i="22"/>
  <c r="CK122" i="22"/>
  <c r="CL122" i="22"/>
  <c r="CK123" i="22"/>
  <c r="CL123" i="22"/>
  <c r="CK124" i="22"/>
  <c r="CL124" i="22"/>
  <c r="CK125" i="22"/>
  <c r="CL125" i="22"/>
  <c r="CK126" i="22"/>
  <c r="CL126" i="22"/>
  <c r="CK204" i="22"/>
  <c r="CL204" i="22"/>
  <c r="CK205" i="22"/>
  <c r="CL205" i="22"/>
  <c r="CE88" i="22"/>
  <c r="CF88" i="22"/>
  <c r="CE89" i="22"/>
  <c r="CF89" i="22"/>
  <c r="CE90" i="22"/>
  <c r="CF90" i="22"/>
  <c r="CE91" i="22"/>
  <c r="CF91" i="22"/>
  <c r="CE92" i="22"/>
  <c r="CF92" i="22"/>
  <c r="CE93" i="22"/>
  <c r="CF93" i="22"/>
  <c r="CE94" i="22"/>
  <c r="CF94" i="22"/>
  <c r="CE95" i="22"/>
  <c r="CF95" i="22"/>
  <c r="CE96" i="22"/>
  <c r="CF96" i="22"/>
  <c r="CE97" i="22"/>
  <c r="CF97" i="22"/>
  <c r="CE98" i="22"/>
  <c r="CF98" i="22"/>
  <c r="CE99" i="22"/>
  <c r="CF99" i="22"/>
  <c r="CE100" i="22"/>
  <c r="CF100" i="22"/>
  <c r="CE101" i="22"/>
  <c r="CF101" i="22"/>
  <c r="CE102" i="22"/>
  <c r="CF102" i="22"/>
  <c r="CE103" i="22"/>
  <c r="CF103" i="22"/>
  <c r="CE104" i="22"/>
  <c r="CF104" i="22"/>
  <c r="CE105" i="22"/>
  <c r="CF105" i="22"/>
  <c r="CE106" i="22"/>
  <c r="CF106" i="22"/>
  <c r="CE107" i="22"/>
  <c r="CF107" i="22"/>
  <c r="CE108" i="22"/>
  <c r="CF108" i="22"/>
  <c r="CE109" i="22"/>
  <c r="CF109" i="22"/>
  <c r="CE110" i="22"/>
  <c r="CF110" i="22"/>
  <c r="CE111" i="22"/>
  <c r="CF111" i="22"/>
  <c r="CE112" i="22"/>
  <c r="CF112" i="22"/>
  <c r="CE113" i="22"/>
  <c r="CF113" i="22"/>
  <c r="CE114" i="22"/>
  <c r="CF114" i="22"/>
  <c r="CE115" i="22"/>
  <c r="CF115" i="22"/>
  <c r="CE116" i="22"/>
  <c r="CF116" i="22"/>
  <c r="CE117" i="22"/>
  <c r="CF117" i="22"/>
  <c r="CE118" i="22"/>
  <c r="CF118" i="22"/>
  <c r="CE119" i="22"/>
  <c r="CF119" i="22"/>
  <c r="CE120" i="22"/>
  <c r="CF120" i="22"/>
  <c r="CE121" i="22"/>
  <c r="CF121" i="22"/>
  <c r="CE122" i="22"/>
  <c r="CF122" i="22"/>
  <c r="CE123" i="22"/>
  <c r="CF123" i="22"/>
  <c r="CE124" i="22"/>
  <c r="CF124" i="22"/>
  <c r="CE125" i="22"/>
  <c r="CF125" i="22"/>
  <c r="CE126" i="22"/>
  <c r="CF126" i="22"/>
  <c r="CE204" i="22"/>
  <c r="CF204" i="22"/>
  <c r="CE205" i="22"/>
  <c r="CF205" i="22"/>
  <c r="CQ15" i="22" l="1"/>
  <c r="CO15" i="22"/>
  <c r="CQ66" i="22"/>
  <c r="CO66" i="22" s="1"/>
  <c r="AR8" i="22"/>
  <c r="AQ8" i="22"/>
  <c r="AP8" i="22"/>
  <c r="AO8" i="22"/>
  <c r="AR7" i="22"/>
  <c r="AQ7" i="22"/>
  <c r="AP7" i="22"/>
  <c r="AO7" i="22"/>
  <c r="AR6" i="22"/>
  <c r="AQ6" i="22"/>
  <c r="AP6" i="22"/>
  <c r="AO6" i="22"/>
  <c r="AR5" i="22"/>
  <c r="AQ5" i="22"/>
  <c r="AP5" i="22"/>
  <c r="AO5" i="22"/>
  <c r="CQ16" i="22" l="1"/>
  <c r="CO16" i="22" s="1"/>
  <c r="CQ67" i="22"/>
  <c r="CO67" i="22" s="1"/>
  <c r="BF13" i="22"/>
  <c r="BF12" i="22"/>
  <c r="BF11" i="22"/>
  <c r="BF10" i="22"/>
  <c r="BF9" i="22"/>
  <c r="BF8" i="22"/>
  <c r="BF7" i="22"/>
  <c r="BF6" i="22"/>
  <c r="BF5" i="22"/>
  <c r="CQ17" i="22" l="1"/>
  <c r="CO17" i="22" s="1"/>
  <c r="CO68" i="22"/>
  <c r="CQ68" i="22"/>
  <c r="CQ18" i="22" l="1"/>
  <c r="CO18" i="22"/>
  <c r="CO69" i="22"/>
  <c r="CQ69" i="22"/>
  <c r="CQ70" i="22" l="1"/>
  <c r="CO70" i="22"/>
  <c r="CQ19" i="22"/>
  <c r="CO19" i="22" s="1"/>
  <c r="CQ71" i="22" l="1"/>
  <c r="CO71" i="22" s="1"/>
  <c r="CQ20" i="22"/>
  <c r="CO20" i="22" s="1"/>
  <c r="CQ21" i="22" l="1"/>
  <c r="CO21" i="22" s="1"/>
  <c r="CO72" i="22"/>
  <c r="CQ72" i="22"/>
  <c r="AA112" i="31"/>
  <c r="Z112" i="31"/>
  <c r="AA110" i="31"/>
  <c r="Z110" i="31"/>
  <c r="AA108" i="31"/>
  <c r="Z108" i="31"/>
  <c r="AA85" i="31"/>
  <c r="Z85" i="31"/>
  <c r="AA83" i="31"/>
  <c r="Z83" i="31"/>
  <c r="AA81" i="31"/>
  <c r="Z81" i="31"/>
  <c r="T1" i="31"/>
  <c r="FM2" i="22"/>
  <c r="CQ22" i="22" l="1"/>
  <c r="CO22" i="22"/>
  <c r="CO73" i="22"/>
  <c r="CQ73" i="22"/>
  <c r="EL5" i="22"/>
  <c r="CQ74" i="22" l="1"/>
  <c r="CO74" i="22"/>
  <c r="CQ23" i="22"/>
  <c r="CO23" i="22" s="1"/>
  <c r="EL4" i="22"/>
  <c r="CQ75" i="22" l="1"/>
  <c r="CO75" i="22" s="1"/>
  <c r="CQ24" i="22"/>
  <c r="CO24" i="22" s="1"/>
  <c r="CQ25" i="22" l="1"/>
  <c r="CO25" i="22" s="1"/>
  <c r="CO76" i="22"/>
  <c r="CQ76" i="22"/>
  <c r="AA118" i="31"/>
  <c r="Z118" i="31"/>
  <c r="AA116" i="31"/>
  <c r="Z116" i="31"/>
  <c r="AA114" i="31"/>
  <c r="Z114" i="31"/>
  <c r="AA105" i="31"/>
  <c r="Z105" i="31"/>
  <c r="AA103" i="31"/>
  <c r="Z103" i="31"/>
  <c r="AA101" i="31"/>
  <c r="Z101" i="31"/>
  <c r="AA99" i="31"/>
  <c r="Z99" i="31"/>
  <c r="AA97" i="31"/>
  <c r="Z97" i="31"/>
  <c r="AA95" i="31"/>
  <c r="Z95" i="31"/>
  <c r="AA93" i="31"/>
  <c r="Z93" i="31"/>
  <c r="AA91" i="31"/>
  <c r="Z91" i="31"/>
  <c r="AA89" i="31"/>
  <c r="Z89" i="31"/>
  <c r="AA87" i="31"/>
  <c r="Z87" i="31"/>
  <c r="AA78" i="31"/>
  <c r="Z78" i="31"/>
  <c r="AA76" i="31"/>
  <c r="Z76" i="31"/>
  <c r="AA74" i="31"/>
  <c r="Z74" i="31"/>
  <c r="AA72" i="31"/>
  <c r="Z72" i="31"/>
  <c r="AA70" i="31"/>
  <c r="Z70" i="31"/>
  <c r="AA68" i="31"/>
  <c r="Z68" i="31"/>
  <c r="AA66" i="31"/>
  <c r="Z66" i="31"/>
  <c r="AA64" i="31"/>
  <c r="Z64" i="31"/>
  <c r="AA62" i="31"/>
  <c r="Z62" i="31"/>
  <c r="AA60" i="31"/>
  <c r="Z60" i="31"/>
  <c r="AA58" i="31"/>
  <c r="Z58" i="31"/>
  <c r="AA56" i="31"/>
  <c r="Z56" i="31"/>
  <c r="AA54" i="31"/>
  <c r="Z54" i="31"/>
  <c r="AA52" i="31"/>
  <c r="Z52" i="31"/>
  <c r="AA50" i="31"/>
  <c r="Z50" i="31"/>
  <c r="AA48" i="31"/>
  <c r="Z48" i="31"/>
  <c r="AA46" i="31"/>
  <c r="Z46" i="31"/>
  <c r="AA44" i="31"/>
  <c r="Z44" i="31"/>
  <c r="AA42" i="31"/>
  <c r="Z42" i="31"/>
  <c r="AA40" i="31"/>
  <c r="Z40" i="31"/>
  <c r="AA38" i="31"/>
  <c r="Z38" i="31"/>
  <c r="AA36" i="31"/>
  <c r="Z36" i="31"/>
  <c r="AA34" i="31"/>
  <c r="Z34" i="31"/>
  <c r="AA32" i="31"/>
  <c r="Z32" i="31"/>
  <c r="AA30" i="31"/>
  <c r="Z30" i="31"/>
  <c r="AA28" i="31"/>
  <c r="Z28" i="31"/>
  <c r="AA26" i="31"/>
  <c r="Z26" i="31"/>
  <c r="AA24" i="31"/>
  <c r="Z24" i="31"/>
  <c r="AA22" i="31"/>
  <c r="Z22" i="31"/>
  <c r="AA20" i="31"/>
  <c r="Z20" i="31"/>
  <c r="AA18" i="31"/>
  <c r="Z18" i="31"/>
  <c r="FK112" i="22"/>
  <c r="FK111" i="22"/>
  <c r="FK110" i="22"/>
  <c r="FK109" i="22"/>
  <c r="FK108" i="22"/>
  <c r="FK107" i="22"/>
  <c r="FK14" i="22"/>
  <c r="FK15" i="22"/>
  <c r="FK16" i="22"/>
  <c r="FK17" i="22"/>
  <c r="FK18" i="22"/>
  <c r="FK19" i="22"/>
  <c r="FK20" i="22"/>
  <c r="FK21" i="22"/>
  <c r="FK22" i="22"/>
  <c r="FK23" i="22"/>
  <c r="FK24" i="22"/>
  <c r="FK25" i="22"/>
  <c r="FK26" i="22"/>
  <c r="FK27" i="22"/>
  <c r="FK28" i="22"/>
  <c r="FK29" i="22"/>
  <c r="FK30" i="22"/>
  <c r="FK31" i="22"/>
  <c r="FK32" i="22"/>
  <c r="FK33" i="22"/>
  <c r="FK34" i="22"/>
  <c r="FK35" i="22"/>
  <c r="FK36" i="22"/>
  <c r="FK37" i="22"/>
  <c r="FK38" i="22"/>
  <c r="FK39" i="22"/>
  <c r="FK40" i="22"/>
  <c r="FK41" i="22"/>
  <c r="FK42" i="22"/>
  <c r="FK43" i="22"/>
  <c r="FK44" i="22"/>
  <c r="FK45" i="22"/>
  <c r="FK46" i="22"/>
  <c r="FK47" i="22"/>
  <c r="FK48" i="22"/>
  <c r="FK49" i="22"/>
  <c r="FK50" i="22"/>
  <c r="FK51" i="22"/>
  <c r="FK52" i="22"/>
  <c r="FK53" i="22"/>
  <c r="FK54" i="22"/>
  <c r="FK55" i="22"/>
  <c r="FK56" i="22"/>
  <c r="FK57" i="22"/>
  <c r="FK58" i="22"/>
  <c r="FK59" i="22"/>
  <c r="FK60" i="22"/>
  <c r="FK61" i="22"/>
  <c r="FK62" i="22"/>
  <c r="FK63" i="22"/>
  <c r="FK64" i="22"/>
  <c r="FK65" i="22"/>
  <c r="FK66" i="22"/>
  <c r="FK67" i="22"/>
  <c r="FK68" i="22"/>
  <c r="FK69" i="22"/>
  <c r="FK70" i="22"/>
  <c r="FK71" i="22"/>
  <c r="FK72" i="22"/>
  <c r="FK73" i="22"/>
  <c r="FK74" i="22"/>
  <c r="FK75" i="22"/>
  <c r="FK76" i="22"/>
  <c r="FK77" i="22"/>
  <c r="FK78" i="22"/>
  <c r="FK79" i="22"/>
  <c r="FK80" i="22"/>
  <c r="FK81" i="22"/>
  <c r="FK82" i="22"/>
  <c r="FK83" i="22"/>
  <c r="FK84" i="22"/>
  <c r="FK85" i="22"/>
  <c r="FK86" i="22"/>
  <c r="FK87" i="22"/>
  <c r="FK88" i="22"/>
  <c r="FK89" i="22"/>
  <c r="FK90" i="22"/>
  <c r="FK91" i="22"/>
  <c r="FK92" i="22"/>
  <c r="FK93" i="22"/>
  <c r="FK94" i="22"/>
  <c r="FK95" i="22"/>
  <c r="FK96" i="22"/>
  <c r="FK97" i="22"/>
  <c r="FK98" i="22"/>
  <c r="FK99" i="22"/>
  <c r="FK100" i="22"/>
  <c r="FK101" i="22"/>
  <c r="FK102" i="22"/>
  <c r="FK103" i="22"/>
  <c r="FK104" i="22"/>
  <c r="FK105" i="22"/>
  <c r="FK106" i="22"/>
  <c r="AR104" i="22"/>
  <c r="AQ104" i="22"/>
  <c r="AP104" i="22"/>
  <c r="AO104" i="22"/>
  <c r="AN104" i="22"/>
  <c r="AM104" i="22"/>
  <c r="AL104" i="22"/>
  <c r="AK104" i="22"/>
  <c r="AJ104" i="22"/>
  <c r="AI104" i="22"/>
  <c r="AH104" i="22"/>
  <c r="AG104" i="22"/>
  <c r="AF104" i="22"/>
  <c r="AR103" i="22"/>
  <c r="AQ103" i="22"/>
  <c r="AP103" i="22"/>
  <c r="AO103" i="22"/>
  <c r="AN103" i="22"/>
  <c r="AM103" i="22"/>
  <c r="AL103" i="22"/>
  <c r="AK103" i="22"/>
  <c r="AJ103" i="22"/>
  <c r="AI103" i="22"/>
  <c r="AH103" i="22"/>
  <c r="AG103" i="22"/>
  <c r="AF103" i="22"/>
  <c r="AR102" i="22"/>
  <c r="AQ102" i="22"/>
  <c r="AP102" i="22"/>
  <c r="AO102" i="22"/>
  <c r="AN102" i="22"/>
  <c r="AM102" i="22"/>
  <c r="AL102" i="22"/>
  <c r="AK102" i="22"/>
  <c r="AJ102" i="22"/>
  <c r="AI102" i="22"/>
  <c r="AH102" i="22"/>
  <c r="AG102" i="22"/>
  <c r="AF102" i="22"/>
  <c r="AR101" i="22"/>
  <c r="AQ101" i="22"/>
  <c r="AP101" i="22"/>
  <c r="AO101" i="22"/>
  <c r="AN101" i="22"/>
  <c r="AM101" i="22"/>
  <c r="AL101" i="22"/>
  <c r="AK101" i="22"/>
  <c r="AJ101" i="22"/>
  <c r="AI101" i="22"/>
  <c r="AH101" i="22"/>
  <c r="AG101" i="22"/>
  <c r="AF101" i="22"/>
  <c r="AR100" i="22"/>
  <c r="AQ100" i="22"/>
  <c r="AP100" i="22"/>
  <c r="AO100" i="22"/>
  <c r="AN100" i="22"/>
  <c r="AM100" i="22"/>
  <c r="AL100" i="22"/>
  <c r="AK100" i="22"/>
  <c r="AJ100" i="22"/>
  <c r="AI100" i="22"/>
  <c r="AH100" i="22"/>
  <c r="AG100" i="22"/>
  <c r="AF100" i="22"/>
  <c r="AR99" i="22"/>
  <c r="AQ99" i="22"/>
  <c r="AP99" i="22"/>
  <c r="AO99" i="22"/>
  <c r="AN99" i="22"/>
  <c r="AM99" i="22"/>
  <c r="AL99" i="22"/>
  <c r="AK99" i="22"/>
  <c r="AJ99" i="22"/>
  <c r="AI99" i="22"/>
  <c r="AH99" i="22"/>
  <c r="AG99" i="22"/>
  <c r="AF99" i="22"/>
  <c r="AR98" i="22"/>
  <c r="AQ98" i="22"/>
  <c r="AP98" i="22"/>
  <c r="AO98" i="22"/>
  <c r="AN98" i="22"/>
  <c r="AM98" i="22"/>
  <c r="AL98" i="22"/>
  <c r="AK98" i="22"/>
  <c r="AJ98" i="22"/>
  <c r="AI98" i="22"/>
  <c r="AH98" i="22"/>
  <c r="AG98" i="22"/>
  <c r="AF98" i="22"/>
  <c r="AR97" i="22"/>
  <c r="AQ97" i="22"/>
  <c r="AP97" i="22"/>
  <c r="AO97" i="22"/>
  <c r="AN97" i="22"/>
  <c r="AM97" i="22"/>
  <c r="AL97" i="22"/>
  <c r="AK97" i="22"/>
  <c r="AJ97" i="22"/>
  <c r="AI97" i="22"/>
  <c r="AH97" i="22"/>
  <c r="AG97" i="22"/>
  <c r="AF97" i="22"/>
  <c r="AR96" i="22"/>
  <c r="AQ96" i="22"/>
  <c r="AP96" i="22"/>
  <c r="AO96" i="22"/>
  <c r="AN96" i="22"/>
  <c r="AM96" i="22"/>
  <c r="AL96" i="22"/>
  <c r="AK96" i="22"/>
  <c r="AJ96" i="22"/>
  <c r="AI96" i="22"/>
  <c r="AH96" i="22"/>
  <c r="AG96" i="22"/>
  <c r="AF96" i="22"/>
  <c r="AR95" i="22"/>
  <c r="AQ95" i="22"/>
  <c r="AP95" i="22"/>
  <c r="AO95" i="22"/>
  <c r="AN95" i="22"/>
  <c r="AM95" i="22"/>
  <c r="AL95" i="22"/>
  <c r="AK95" i="22"/>
  <c r="AJ95" i="22"/>
  <c r="AI95" i="22"/>
  <c r="AH95" i="22"/>
  <c r="AG95" i="22"/>
  <c r="AF95" i="22"/>
  <c r="AR94" i="22"/>
  <c r="AQ94" i="22"/>
  <c r="AP94" i="22"/>
  <c r="AO94" i="22"/>
  <c r="AN94" i="22"/>
  <c r="AM94" i="22"/>
  <c r="AL94" i="22"/>
  <c r="AK94" i="22"/>
  <c r="AJ94" i="22"/>
  <c r="AI94" i="22"/>
  <c r="AH94" i="22"/>
  <c r="AG94" i="22"/>
  <c r="AF94" i="22"/>
  <c r="AR93" i="22"/>
  <c r="AQ93" i="22"/>
  <c r="AP93" i="22"/>
  <c r="AO93" i="22"/>
  <c r="AN93" i="22"/>
  <c r="AM93" i="22"/>
  <c r="AL93" i="22"/>
  <c r="AK93" i="22"/>
  <c r="AJ93" i="22"/>
  <c r="AI93" i="22"/>
  <c r="AH93" i="22"/>
  <c r="AG93" i="22"/>
  <c r="AF93" i="22"/>
  <c r="AR92" i="22"/>
  <c r="AQ92" i="22"/>
  <c r="AP92" i="22"/>
  <c r="AO92" i="22"/>
  <c r="AN92" i="22"/>
  <c r="AM92" i="22"/>
  <c r="AL92" i="22"/>
  <c r="AK92" i="22"/>
  <c r="AJ92" i="22"/>
  <c r="AI92" i="22"/>
  <c r="AH92" i="22"/>
  <c r="AG92" i="22"/>
  <c r="AF92" i="22"/>
  <c r="AR91" i="22"/>
  <c r="AQ91" i="22"/>
  <c r="AP91" i="22"/>
  <c r="AO91" i="22"/>
  <c r="AN91" i="22"/>
  <c r="AM91" i="22"/>
  <c r="AL91" i="22"/>
  <c r="AK91" i="22"/>
  <c r="AJ91" i="22"/>
  <c r="AI91" i="22"/>
  <c r="AH91" i="22"/>
  <c r="AG91" i="22"/>
  <c r="AF91" i="22"/>
  <c r="AR90" i="22"/>
  <c r="AQ90" i="22"/>
  <c r="AP90" i="22"/>
  <c r="AO90" i="22"/>
  <c r="AN90" i="22"/>
  <c r="AM90" i="22"/>
  <c r="AL90" i="22"/>
  <c r="AK90" i="22"/>
  <c r="AJ90" i="22"/>
  <c r="AI90" i="22"/>
  <c r="AH90" i="22"/>
  <c r="AG90" i="22"/>
  <c r="AF90" i="22"/>
  <c r="AR89" i="22"/>
  <c r="AQ89" i="22"/>
  <c r="AP89" i="22"/>
  <c r="AO89" i="22"/>
  <c r="AN89" i="22"/>
  <c r="AM89" i="22"/>
  <c r="AL89" i="22"/>
  <c r="AK89" i="22"/>
  <c r="AJ89" i="22"/>
  <c r="AI89" i="22"/>
  <c r="AH89" i="22"/>
  <c r="AG89" i="22"/>
  <c r="AF89" i="22"/>
  <c r="AR88" i="22"/>
  <c r="AQ88" i="22"/>
  <c r="AP88" i="22"/>
  <c r="AO88" i="22"/>
  <c r="AN88" i="22"/>
  <c r="AM88" i="22"/>
  <c r="AL88" i="22"/>
  <c r="AK88" i="22"/>
  <c r="AJ88" i="22"/>
  <c r="AI88" i="22"/>
  <c r="AH88" i="22"/>
  <c r="AG88" i="22"/>
  <c r="AF88" i="22"/>
  <c r="AR87" i="22"/>
  <c r="AQ87" i="22"/>
  <c r="AP87" i="22"/>
  <c r="AO87" i="22"/>
  <c r="AN87" i="22"/>
  <c r="AM87" i="22"/>
  <c r="AL87" i="22"/>
  <c r="AK87" i="22"/>
  <c r="AJ87" i="22"/>
  <c r="AI87" i="22"/>
  <c r="AH87" i="22"/>
  <c r="AG87" i="22"/>
  <c r="AF87" i="22"/>
  <c r="AR86" i="22"/>
  <c r="AQ86" i="22"/>
  <c r="AP86" i="22"/>
  <c r="AO86" i="22"/>
  <c r="AN86" i="22"/>
  <c r="AM86" i="22"/>
  <c r="AL86" i="22"/>
  <c r="AK86" i="22"/>
  <c r="AJ86" i="22"/>
  <c r="AI86" i="22"/>
  <c r="AH86" i="22"/>
  <c r="AG86" i="22"/>
  <c r="AF86" i="22"/>
  <c r="AR85" i="22"/>
  <c r="AQ85" i="22"/>
  <c r="AP85" i="22"/>
  <c r="AO85" i="22"/>
  <c r="AN85" i="22"/>
  <c r="AM85" i="22"/>
  <c r="AL85" i="22"/>
  <c r="AK85" i="22"/>
  <c r="AJ85" i="22"/>
  <c r="AI85" i="22"/>
  <c r="AH85" i="22"/>
  <c r="AG85" i="22"/>
  <c r="AF85" i="22"/>
  <c r="AR84" i="22"/>
  <c r="AQ84" i="22"/>
  <c r="AP84" i="22"/>
  <c r="AO84" i="22"/>
  <c r="AN84" i="22"/>
  <c r="AM84" i="22"/>
  <c r="AL84" i="22"/>
  <c r="AK84" i="22"/>
  <c r="AJ84" i="22"/>
  <c r="AI84" i="22"/>
  <c r="AH84" i="22"/>
  <c r="AG84" i="22"/>
  <c r="AF84" i="22"/>
  <c r="AR83" i="22"/>
  <c r="AQ83" i="22"/>
  <c r="AP83" i="22"/>
  <c r="AO83" i="22"/>
  <c r="AN83" i="22"/>
  <c r="AM83" i="22"/>
  <c r="AL83" i="22"/>
  <c r="AK83" i="22"/>
  <c r="AJ83" i="22"/>
  <c r="AI83" i="22"/>
  <c r="AH83" i="22"/>
  <c r="AG83" i="22"/>
  <c r="AF83" i="22"/>
  <c r="AR82" i="22"/>
  <c r="AQ82" i="22"/>
  <c r="AP82" i="22"/>
  <c r="AO82" i="22"/>
  <c r="AN82" i="22"/>
  <c r="AM82" i="22"/>
  <c r="AL82" i="22"/>
  <c r="AK82" i="22"/>
  <c r="AJ82" i="22"/>
  <c r="AI82" i="22"/>
  <c r="AH82" i="22"/>
  <c r="AG82" i="22"/>
  <c r="AF82" i="22"/>
  <c r="AR81" i="22"/>
  <c r="AQ81" i="22"/>
  <c r="AP81" i="22"/>
  <c r="AO81" i="22"/>
  <c r="AN81" i="22"/>
  <c r="AM81" i="22"/>
  <c r="AL81" i="22"/>
  <c r="AK81" i="22"/>
  <c r="AJ81" i="22"/>
  <c r="AI81" i="22"/>
  <c r="AH81" i="22"/>
  <c r="AG81" i="22"/>
  <c r="AF81" i="22"/>
  <c r="AR80" i="22"/>
  <c r="AQ80" i="22"/>
  <c r="AP80" i="22"/>
  <c r="AO80" i="22"/>
  <c r="AN80" i="22"/>
  <c r="AM80" i="22"/>
  <c r="AL80" i="22"/>
  <c r="AK80" i="22"/>
  <c r="AJ80" i="22"/>
  <c r="AI80" i="22"/>
  <c r="AH80" i="22"/>
  <c r="AG80" i="22"/>
  <c r="AF80" i="22"/>
  <c r="AR79" i="22"/>
  <c r="AQ79" i="22"/>
  <c r="AP79" i="22"/>
  <c r="AO79" i="22"/>
  <c r="AN79" i="22"/>
  <c r="AM79" i="22"/>
  <c r="AL79" i="22"/>
  <c r="AK79" i="22"/>
  <c r="AJ79" i="22"/>
  <c r="AI79" i="22"/>
  <c r="AH79" i="22"/>
  <c r="AG79" i="22"/>
  <c r="AF79" i="22"/>
  <c r="AR78" i="22"/>
  <c r="AQ78" i="22"/>
  <c r="AP78" i="22"/>
  <c r="AO78" i="22"/>
  <c r="AN78" i="22"/>
  <c r="AM78" i="22"/>
  <c r="AL78" i="22"/>
  <c r="AK78" i="22"/>
  <c r="AJ78" i="22"/>
  <c r="AI78" i="22"/>
  <c r="AH78" i="22"/>
  <c r="AG78" i="22"/>
  <c r="AF78" i="22"/>
  <c r="AR77" i="22"/>
  <c r="AQ77" i="22"/>
  <c r="AP77" i="22"/>
  <c r="AO77" i="22"/>
  <c r="AN77" i="22"/>
  <c r="AM77" i="22"/>
  <c r="AL77" i="22"/>
  <c r="AK77" i="22"/>
  <c r="AJ77" i="22"/>
  <c r="AI77" i="22"/>
  <c r="AH77" i="22"/>
  <c r="AG77" i="22"/>
  <c r="AF77" i="22"/>
  <c r="AR76" i="22"/>
  <c r="AQ76" i="22"/>
  <c r="AP76" i="22"/>
  <c r="AO76" i="22"/>
  <c r="AN76" i="22"/>
  <c r="AM76" i="22"/>
  <c r="AL76" i="22"/>
  <c r="AK76" i="22"/>
  <c r="AJ76" i="22"/>
  <c r="AI76" i="22"/>
  <c r="AH76" i="22"/>
  <c r="AG76" i="22"/>
  <c r="AF76" i="22"/>
  <c r="AR75" i="22"/>
  <c r="AQ75" i="22"/>
  <c r="AP75" i="22"/>
  <c r="AO75" i="22"/>
  <c r="AN75" i="22"/>
  <c r="AM75" i="22"/>
  <c r="AL75" i="22"/>
  <c r="AK75" i="22"/>
  <c r="AJ75" i="22"/>
  <c r="AI75" i="22"/>
  <c r="AH75" i="22"/>
  <c r="AG75" i="22"/>
  <c r="AF75" i="22"/>
  <c r="AR74" i="22"/>
  <c r="AQ74" i="22"/>
  <c r="AP74" i="22"/>
  <c r="AO74" i="22"/>
  <c r="AN74" i="22"/>
  <c r="AM74" i="22"/>
  <c r="AL74" i="22"/>
  <c r="AK74" i="22"/>
  <c r="AJ74" i="22"/>
  <c r="AI74" i="22"/>
  <c r="AH74" i="22"/>
  <c r="AG74" i="22"/>
  <c r="AF74" i="22"/>
  <c r="AR73" i="22"/>
  <c r="AQ73" i="22"/>
  <c r="AP73" i="22"/>
  <c r="AO73" i="22"/>
  <c r="AN73" i="22"/>
  <c r="AM73" i="22"/>
  <c r="AL73" i="22"/>
  <c r="AK73" i="22"/>
  <c r="AJ73" i="22"/>
  <c r="AI73" i="22"/>
  <c r="AH73" i="22"/>
  <c r="AG73" i="22"/>
  <c r="AF73" i="22"/>
  <c r="AR72" i="22"/>
  <c r="AQ72" i="22"/>
  <c r="AP72" i="22"/>
  <c r="AO72" i="22"/>
  <c r="AN72" i="22"/>
  <c r="AM72" i="22"/>
  <c r="AL72" i="22"/>
  <c r="AK72" i="22"/>
  <c r="AJ72" i="22"/>
  <c r="AI72" i="22"/>
  <c r="AH72" i="22"/>
  <c r="AG72" i="22"/>
  <c r="AF72" i="22"/>
  <c r="AR71" i="22"/>
  <c r="AQ71" i="22"/>
  <c r="AP71" i="22"/>
  <c r="AO71" i="22"/>
  <c r="AN71" i="22"/>
  <c r="AM71" i="22"/>
  <c r="AL71" i="22"/>
  <c r="AK71" i="22"/>
  <c r="AJ71" i="22"/>
  <c r="AI71" i="22"/>
  <c r="AH71" i="22"/>
  <c r="AG71" i="22"/>
  <c r="AF71" i="22"/>
  <c r="AR70" i="22"/>
  <c r="AQ70" i="22"/>
  <c r="AP70" i="22"/>
  <c r="AO70" i="22"/>
  <c r="AN70" i="22"/>
  <c r="AM70" i="22"/>
  <c r="AL70" i="22"/>
  <c r="AK70" i="22"/>
  <c r="AJ70" i="22"/>
  <c r="AI70" i="22"/>
  <c r="AH70" i="22"/>
  <c r="AG70" i="22"/>
  <c r="AF70" i="22"/>
  <c r="AR69" i="22"/>
  <c r="AQ69" i="22"/>
  <c r="AP69" i="22"/>
  <c r="AO69" i="22"/>
  <c r="AN69" i="22"/>
  <c r="AM69" i="22"/>
  <c r="AL69" i="22"/>
  <c r="AK69" i="22"/>
  <c r="AJ69" i="22"/>
  <c r="AI69" i="22"/>
  <c r="AH69" i="22"/>
  <c r="AG69" i="22"/>
  <c r="AF69" i="22"/>
  <c r="AR68" i="22"/>
  <c r="AQ68" i="22"/>
  <c r="AP68" i="22"/>
  <c r="AO68" i="22"/>
  <c r="AN68" i="22"/>
  <c r="AM68" i="22"/>
  <c r="AL68" i="22"/>
  <c r="AK68" i="22"/>
  <c r="AJ68" i="22"/>
  <c r="AI68" i="22"/>
  <c r="AH68" i="22"/>
  <c r="AG68" i="22"/>
  <c r="AF68" i="22"/>
  <c r="AR67" i="22"/>
  <c r="AQ67" i="22"/>
  <c r="AP67" i="22"/>
  <c r="AO67" i="22"/>
  <c r="AN67" i="22"/>
  <c r="AM67" i="22"/>
  <c r="AL67" i="22"/>
  <c r="AK67" i="22"/>
  <c r="AJ67" i="22"/>
  <c r="AI67" i="22"/>
  <c r="AH67" i="22"/>
  <c r="AG67" i="22"/>
  <c r="AF67" i="22"/>
  <c r="AR66" i="22"/>
  <c r="AQ66" i="22"/>
  <c r="AP66" i="22"/>
  <c r="AO66" i="22"/>
  <c r="AN66" i="22"/>
  <c r="AM66" i="22"/>
  <c r="AL66" i="22"/>
  <c r="AK66" i="22"/>
  <c r="AJ66" i="22"/>
  <c r="AI66" i="22"/>
  <c r="AH66" i="22"/>
  <c r="AG66" i="22"/>
  <c r="AF66" i="22"/>
  <c r="AR65" i="22"/>
  <c r="AQ65" i="22"/>
  <c r="AP65" i="22"/>
  <c r="AO65" i="22"/>
  <c r="AN65" i="22"/>
  <c r="AM65" i="22"/>
  <c r="AL65" i="22"/>
  <c r="AK65" i="22"/>
  <c r="AJ65" i="22"/>
  <c r="AI65" i="22"/>
  <c r="AH65" i="22"/>
  <c r="AG65" i="22"/>
  <c r="AF65" i="22"/>
  <c r="AR64" i="22"/>
  <c r="AQ64" i="22"/>
  <c r="AP64" i="22"/>
  <c r="AO64" i="22"/>
  <c r="AN64" i="22"/>
  <c r="AM64" i="22"/>
  <c r="AL64" i="22"/>
  <c r="AK64" i="22"/>
  <c r="AJ64" i="22"/>
  <c r="AI64" i="22"/>
  <c r="AH64" i="22"/>
  <c r="AG64" i="22"/>
  <c r="AF64" i="22"/>
  <c r="AR63" i="22"/>
  <c r="AQ63" i="22"/>
  <c r="AP63" i="22"/>
  <c r="AO63" i="22"/>
  <c r="AN63" i="22"/>
  <c r="AM63" i="22"/>
  <c r="AL63" i="22"/>
  <c r="AK63" i="22"/>
  <c r="AJ63" i="22"/>
  <c r="AI63" i="22"/>
  <c r="AH63" i="22"/>
  <c r="AG63" i="22"/>
  <c r="AF63" i="22"/>
  <c r="AR62" i="22"/>
  <c r="AQ62" i="22"/>
  <c r="AP62" i="22"/>
  <c r="AO62" i="22"/>
  <c r="AN62" i="22"/>
  <c r="AM62" i="22"/>
  <c r="AL62" i="22"/>
  <c r="AK62" i="22"/>
  <c r="AJ62" i="22"/>
  <c r="AI62" i="22"/>
  <c r="AH62" i="22"/>
  <c r="AG62" i="22"/>
  <c r="AF62" i="22"/>
  <c r="AR61" i="22"/>
  <c r="AQ61" i="22"/>
  <c r="AP61" i="22"/>
  <c r="AO61" i="22"/>
  <c r="AN61" i="22"/>
  <c r="AM61" i="22"/>
  <c r="AL61" i="22"/>
  <c r="AK61" i="22"/>
  <c r="AJ61" i="22"/>
  <c r="AI61" i="22"/>
  <c r="AH61" i="22"/>
  <c r="AG61" i="22"/>
  <c r="AF61" i="22"/>
  <c r="AR60" i="22"/>
  <c r="AQ60" i="22"/>
  <c r="AP60" i="22"/>
  <c r="AO60" i="22"/>
  <c r="AN60" i="22"/>
  <c r="AM60" i="22"/>
  <c r="AL60" i="22"/>
  <c r="AK60" i="22"/>
  <c r="AJ60" i="22"/>
  <c r="AI60" i="22"/>
  <c r="AH60" i="22"/>
  <c r="AG60" i="22"/>
  <c r="AF60" i="22"/>
  <c r="AR59" i="22"/>
  <c r="AQ59" i="22"/>
  <c r="AP59" i="22"/>
  <c r="AO59" i="22"/>
  <c r="AN59" i="22"/>
  <c r="AM59" i="22"/>
  <c r="AL59" i="22"/>
  <c r="AK59" i="22"/>
  <c r="AJ59" i="22"/>
  <c r="AI59" i="22"/>
  <c r="AH59" i="22"/>
  <c r="AG59" i="22"/>
  <c r="AF59" i="22"/>
  <c r="AR58" i="22"/>
  <c r="AQ58" i="22"/>
  <c r="AP58" i="22"/>
  <c r="AO58" i="22"/>
  <c r="AN58" i="22"/>
  <c r="AM58" i="22"/>
  <c r="AL58" i="22"/>
  <c r="AK58" i="22"/>
  <c r="AJ58" i="22"/>
  <c r="AI58" i="22"/>
  <c r="AH58" i="22"/>
  <c r="AG58" i="22"/>
  <c r="AF58" i="22"/>
  <c r="AR57" i="22"/>
  <c r="AQ57" i="22"/>
  <c r="AP57" i="22"/>
  <c r="AO57" i="22"/>
  <c r="AN57" i="22"/>
  <c r="AM57" i="22"/>
  <c r="AL57" i="22"/>
  <c r="AK57" i="22"/>
  <c r="AJ57" i="22"/>
  <c r="AI57" i="22"/>
  <c r="AH57" i="22"/>
  <c r="AG57" i="22"/>
  <c r="AF57" i="22"/>
  <c r="AR56" i="22"/>
  <c r="AQ56" i="22"/>
  <c r="AP56" i="22"/>
  <c r="AO56" i="22"/>
  <c r="AN56" i="22"/>
  <c r="AM56" i="22"/>
  <c r="AL56" i="22"/>
  <c r="AK56" i="22"/>
  <c r="AJ56" i="22"/>
  <c r="AI56" i="22"/>
  <c r="AH56" i="22"/>
  <c r="AG56" i="22"/>
  <c r="AF56" i="22"/>
  <c r="AR55" i="22"/>
  <c r="AQ55" i="22"/>
  <c r="AP55" i="22"/>
  <c r="AO55" i="22"/>
  <c r="AN55" i="22"/>
  <c r="AM55" i="22"/>
  <c r="AL55" i="22"/>
  <c r="AK55" i="22"/>
  <c r="AJ55" i="22"/>
  <c r="AI55" i="22"/>
  <c r="AH55" i="22"/>
  <c r="AG55" i="22"/>
  <c r="AF55" i="22"/>
  <c r="AR54" i="22"/>
  <c r="AQ54" i="22"/>
  <c r="AP54" i="22"/>
  <c r="AO54" i="22"/>
  <c r="AN54" i="22"/>
  <c r="AM54" i="22"/>
  <c r="AL54" i="22"/>
  <c r="AK54" i="22"/>
  <c r="AJ54" i="22"/>
  <c r="AI54" i="22"/>
  <c r="AH54" i="22"/>
  <c r="AG54" i="22"/>
  <c r="AF54" i="22"/>
  <c r="AR53" i="22"/>
  <c r="AQ53" i="22"/>
  <c r="AP53" i="22"/>
  <c r="AO53" i="22"/>
  <c r="AN53" i="22"/>
  <c r="AM53" i="22"/>
  <c r="AL53" i="22"/>
  <c r="AK53" i="22"/>
  <c r="AJ53" i="22"/>
  <c r="AI53" i="22"/>
  <c r="AH53" i="22"/>
  <c r="AG53" i="22"/>
  <c r="AF53" i="22"/>
  <c r="AR52" i="22"/>
  <c r="AQ52" i="22"/>
  <c r="AP52" i="22"/>
  <c r="AO52" i="22"/>
  <c r="AN52" i="22"/>
  <c r="AM52" i="22"/>
  <c r="AL52" i="22"/>
  <c r="AK52" i="22"/>
  <c r="AJ52" i="22"/>
  <c r="AI52" i="22"/>
  <c r="AH52" i="22"/>
  <c r="AG52" i="22"/>
  <c r="AF52" i="22"/>
  <c r="AR51" i="22"/>
  <c r="AQ51" i="22"/>
  <c r="AP51" i="22"/>
  <c r="AO51" i="22"/>
  <c r="AN51" i="22"/>
  <c r="AM51" i="22"/>
  <c r="AL51" i="22"/>
  <c r="AK51" i="22"/>
  <c r="AJ51" i="22"/>
  <c r="AI51" i="22"/>
  <c r="AH51" i="22"/>
  <c r="AG51" i="22"/>
  <c r="AF51" i="22"/>
  <c r="AR50" i="22"/>
  <c r="AQ50" i="22"/>
  <c r="AP50" i="22"/>
  <c r="AO50" i="22"/>
  <c r="AN50" i="22"/>
  <c r="AM50" i="22"/>
  <c r="AL50" i="22"/>
  <c r="AK50" i="22"/>
  <c r="AJ50" i="22"/>
  <c r="AI50" i="22"/>
  <c r="AH50" i="22"/>
  <c r="AG50" i="22"/>
  <c r="AF50" i="22"/>
  <c r="AR49" i="22"/>
  <c r="AQ49" i="22"/>
  <c r="AP49" i="22"/>
  <c r="AO49" i="22"/>
  <c r="AN49" i="22"/>
  <c r="AM49" i="22"/>
  <c r="AL49" i="22"/>
  <c r="AK49" i="22"/>
  <c r="AJ49" i="22"/>
  <c r="AI49" i="22"/>
  <c r="AH49" i="22"/>
  <c r="AG49" i="22"/>
  <c r="AF49" i="22"/>
  <c r="AR48" i="22"/>
  <c r="AQ48" i="22"/>
  <c r="AP48" i="22"/>
  <c r="AO48" i="22"/>
  <c r="AN48" i="22"/>
  <c r="AM48" i="22"/>
  <c r="AL48" i="22"/>
  <c r="AK48" i="22"/>
  <c r="AJ48" i="22"/>
  <c r="AI48" i="22"/>
  <c r="AH48" i="22"/>
  <c r="AG48" i="22"/>
  <c r="AF48" i="22"/>
  <c r="AR47" i="22"/>
  <c r="AQ47" i="22"/>
  <c r="AP47" i="22"/>
  <c r="AO47" i="22"/>
  <c r="AN47" i="22"/>
  <c r="AM47" i="22"/>
  <c r="AL47" i="22"/>
  <c r="AK47" i="22"/>
  <c r="AJ47" i="22"/>
  <c r="AI47" i="22"/>
  <c r="AH47" i="22"/>
  <c r="AG47" i="22"/>
  <c r="AF47" i="22"/>
  <c r="AR46" i="22"/>
  <c r="AQ46" i="22"/>
  <c r="AP46" i="22"/>
  <c r="AO46" i="22"/>
  <c r="AN46" i="22"/>
  <c r="AM46" i="22"/>
  <c r="AL46" i="22"/>
  <c r="AK46" i="22"/>
  <c r="AJ46" i="22"/>
  <c r="AI46" i="22"/>
  <c r="AH46" i="22"/>
  <c r="AG46" i="22"/>
  <c r="AF46" i="22"/>
  <c r="AR45" i="22"/>
  <c r="AQ45" i="22"/>
  <c r="AP45" i="22"/>
  <c r="AO45" i="22"/>
  <c r="AN45" i="22"/>
  <c r="AM45" i="22"/>
  <c r="AL45" i="22"/>
  <c r="AK45" i="22"/>
  <c r="AJ45" i="22"/>
  <c r="AI45" i="22"/>
  <c r="AH45" i="22"/>
  <c r="AG45" i="22"/>
  <c r="AF45" i="22"/>
  <c r="AR44" i="22"/>
  <c r="AQ44" i="22"/>
  <c r="AP44" i="22"/>
  <c r="AO44" i="22"/>
  <c r="AN44" i="22"/>
  <c r="AM44" i="22"/>
  <c r="AL44" i="22"/>
  <c r="AK44" i="22"/>
  <c r="AJ44" i="22"/>
  <c r="AI44" i="22"/>
  <c r="AH44" i="22"/>
  <c r="AG44" i="22"/>
  <c r="AF44" i="22"/>
  <c r="AR43" i="22"/>
  <c r="AQ43" i="22"/>
  <c r="AP43" i="22"/>
  <c r="AO43" i="22"/>
  <c r="AN43" i="22"/>
  <c r="AM43" i="22"/>
  <c r="AL43" i="22"/>
  <c r="AK43" i="22"/>
  <c r="AJ43" i="22"/>
  <c r="AI43" i="22"/>
  <c r="AH43" i="22"/>
  <c r="AG43" i="22"/>
  <c r="AF43" i="22"/>
  <c r="AR42" i="22"/>
  <c r="AQ42" i="22"/>
  <c r="AP42" i="22"/>
  <c r="AO42" i="22"/>
  <c r="AN42" i="22"/>
  <c r="AM42" i="22"/>
  <c r="AL42" i="22"/>
  <c r="AK42" i="22"/>
  <c r="AJ42" i="22"/>
  <c r="AI42" i="22"/>
  <c r="AH42" i="22"/>
  <c r="AG42" i="22"/>
  <c r="AF42" i="22"/>
  <c r="AR41" i="22"/>
  <c r="AQ41" i="22"/>
  <c r="AP41" i="22"/>
  <c r="AO41" i="22"/>
  <c r="AN41" i="22"/>
  <c r="AM41" i="22"/>
  <c r="AL41" i="22"/>
  <c r="AK41" i="22"/>
  <c r="AJ41" i="22"/>
  <c r="AI41" i="22"/>
  <c r="AH41" i="22"/>
  <c r="AG41" i="22"/>
  <c r="AF41" i="22"/>
  <c r="AR40" i="22"/>
  <c r="AQ40" i="22"/>
  <c r="AP40" i="22"/>
  <c r="AO40" i="22"/>
  <c r="AN40" i="22"/>
  <c r="AM40" i="22"/>
  <c r="AL40" i="22"/>
  <c r="AK40" i="22"/>
  <c r="AJ40" i="22"/>
  <c r="AI40" i="22"/>
  <c r="AH40" i="22"/>
  <c r="AG40" i="22"/>
  <c r="AF40" i="22"/>
  <c r="AR39" i="22"/>
  <c r="AQ39" i="22"/>
  <c r="AP39" i="22"/>
  <c r="AO39" i="22"/>
  <c r="AN39" i="22"/>
  <c r="AM39" i="22"/>
  <c r="AL39" i="22"/>
  <c r="AK39" i="22"/>
  <c r="AJ39" i="22"/>
  <c r="AI39" i="22"/>
  <c r="AH39" i="22"/>
  <c r="AG39" i="22"/>
  <c r="AF39" i="22"/>
  <c r="AR38" i="22"/>
  <c r="AQ38" i="22"/>
  <c r="AP38" i="22"/>
  <c r="AO38" i="22"/>
  <c r="AN38" i="22"/>
  <c r="AM38" i="22"/>
  <c r="AL38" i="22"/>
  <c r="AK38" i="22"/>
  <c r="AJ38" i="22"/>
  <c r="AI38" i="22"/>
  <c r="AH38" i="22"/>
  <c r="AG38" i="22"/>
  <c r="AF38" i="22"/>
  <c r="AR37" i="22"/>
  <c r="AQ37" i="22"/>
  <c r="AP37" i="22"/>
  <c r="AO37" i="22"/>
  <c r="AN37" i="22"/>
  <c r="AM37" i="22"/>
  <c r="AL37" i="22"/>
  <c r="AK37" i="22"/>
  <c r="AJ37" i="22"/>
  <c r="AI37" i="22"/>
  <c r="AH37" i="22"/>
  <c r="AG37" i="22"/>
  <c r="AF37" i="22"/>
  <c r="AR36" i="22"/>
  <c r="AQ36" i="22"/>
  <c r="AP36" i="22"/>
  <c r="AO36" i="22"/>
  <c r="AN36" i="22"/>
  <c r="AM36" i="22"/>
  <c r="AL36" i="22"/>
  <c r="AK36" i="22"/>
  <c r="AJ36" i="22"/>
  <c r="AI36" i="22"/>
  <c r="AH36" i="22"/>
  <c r="AG36" i="22"/>
  <c r="AF36" i="22"/>
  <c r="AR35" i="22"/>
  <c r="AQ35" i="22"/>
  <c r="AP35" i="22"/>
  <c r="AO35" i="22"/>
  <c r="AN35" i="22"/>
  <c r="AM35" i="22"/>
  <c r="AL35" i="22"/>
  <c r="AK35" i="22"/>
  <c r="AJ35" i="22"/>
  <c r="AI35" i="22"/>
  <c r="AH35" i="22"/>
  <c r="AG35" i="22"/>
  <c r="AF35" i="22"/>
  <c r="AR34" i="22"/>
  <c r="AQ34" i="22"/>
  <c r="AP34" i="22"/>
  <c r="AO34" i="22"/>
  <c r="AN34" i="22"/>
  <c r="AM34" i="22"/>
  <c r="AL34" i="22"/>
  <c r="AK34" i="22"/>
  <c r="AJ34" i="22"/>
  <c r="AI34" i="22"/>
  <c r="AH34" i="22"/>
  <c r="AG34" i="22"/>
  <c r="AF34" i="22"/>
  <c r="AR33" i="22"/>
  <c r="AQ33" i="22"/>
  <c r="AP33" i="22"/>
  <c r="AO33" i="22"/>
  <c r="AN33" i="22"/>
  <c r="AM33" i="22"/>
  <c r="AL33" i="22"/>
  <c r="AK33" i="22"/>
  <c r="AJ33" i="22"/>
  <c r="AI33" i="22"/>
  <c r="AH33" i="22"/>
  <c r="AG33" i="22"/>
  <c r="AF33" i="22"/>
  <c r="AR32" i="22"/>
  <c r="AQ32" i="22"/>
  <c r="AP32" i="22"/>
  <c r="AO32" i="22"/>
  <c r="AN32" i="22"/>
  <c r="AM32" i="22"/>
  <c r="AL32" i="22"/>
  <c r="AK32" i="22"/>
  <c r="AJ32" i="22"/>
  <c r="AI32" i="22"/>
  <c r="AH32" i="22"/>
  <c r="AG32" i="22"/>
  <c r="AF32" i="22"/>
  <c r="AR31" i="22"/>
  <c r="AQ31" i="22"/>
  <c r="AP31" i="22"/>
  <c r="AO31" i="22"/>
  <c r="AN31" i="22"/>
  <c r="AM31" i="22"/>
  <c r="AL31" i="22"/>
  <c r="AK31" i="22"/>
  <c r="AJ31" i="22"/>
  <c r="AI31" i="22"/>
  <c r="AH31" i="22"/>
  <c r="AG31" i="22"/>
  <c r="AF31" i="22"/>
  <c r="AR30" i="22"/>
  <c r="AQ30" i="22"/>
  <c r="AP30" i="22"/>
  <c r="AO30" i="22"/>
  <c r="AN30" i="22"/>
  <c r="AM30" i="22"/>
  <c r="AL30" i="22"/>
  <c r="AK30" i="22"/>
  <c r="AJ30" i="22"/>
  <c r="AI30" i="22"/>
  <c r="AH30" i="22"/>
  <c r="AG30" i="22"/>
  <c r="AF30" i="22"/>
  <c r="AR29" i="22"/>
  <c r="AQ29" i="22"/>
  <c r="AP29" i="22"/>
  <c r="AO29" i="22"/>
  <c r="AN29" i="22"/>
  <c r="AM29" i="22"/>
  <c r="AL29" i="22"/>
  <c r="AK29" i="22"/>
  <c r="AJ29" i="22"/>
  <c r="AI29" i="22"/>
  <c r="AH29" i="22"/>
  <c r="AG29" i="22"/>
  <c r="AF29" i="22"/>
  <c r="AR28" i="22"/>
  <c r="AQ28" i="22"/>
  <c r="AP28" i="22"/>
  <c r="AO28" i="22"/>
  <c r="AN28" i="22"/>
  <c r="AM28" i="22"/>
  <c r="AL28" i="22"/>
  <c r="AK28" i="22"/>
  <c r="AJ28" i="22"/>
  <c r="AI28" i="22"/>
  <c r="AH28" i="22"/>
  <c r="AG28" i="22"/>
  <c r="AF28" i="22"/>
  <c r="AR27" i="22"/>
  <c r="AQ27" i="22"/>
  <c r="AP27" i="22"/>
  <c r="AO27" i="22"/>
  <c r="AN27" i="22"/>
  <c r="AM27" i="22"/>
  <c r="AL27" i="22"/>
  <c r="AK27" i="22"/>
  <c r="AJ27" i="22"/>
  <c r="AI27" i="22"/>
  <c r="AH27" i="22"/>
  <c r="AG27" i="22"/>
  <c r="AF27" i="22"/>
  <c r="AR26" i="22"/>
  <c r="AQ26" i="22"/>
  <c r="AP26" i="22"/>
  <c r="AO26" i="22"/>
  <c r="AN26" i="22"/>
  <c r="AM26" i="22"/>
  <c r="AL26" i="22"/>
  <c r="AK26" i="22"/>
  <c r="AJ26" i="22"/>
  <c r="AI26" i="22"/>
  <c r="AH26" i="22"/>
  <c r="AG26" i="22"/>
  <c r="AF26" i="22"/>
  <c r="AR25" i="22"/>
  <c r="AQ25" i="22"/>
  <c r="AP25" i="22"/>
  <c r="AO25" i="22"/>
  <c r="AN25" i="22"/>
  <c r="AM25" i="22"/>
  <c r="AL25" i="22"/>
  <c r="AK25" i="22"/>
  <c r="AJ25" i="22"/>
  <c r="AI25" i="22"/>
  <c r="AH25" i="22"/>
  <c r="AG25" i="22"/>
  <c r="AF25" i="22"/>
  <c r="AR24" i="22"/>
  <c r="AQ24" i="22"/>
  <c r="AP24" i="22"/>
  <c r="AO24" i="22"/>
  <c r="AN24" i="22"/>
  <c r="AM24" i="22"/>
  <c r="AL24" i="22"/>
  <c r="AK24" i="22"/>
  <c r="AJ24" i="22"/>
  <c r="AI24" i="22"/>
  <c r="AH24" i="22"/>
  <c r="AG24" i="22"/>
  <c r="AF24" i="22"/>
  <c r="AR23" i="22"/>
  <c r="AQ23" i="22"/>
  <c r="AP23" i="22"/>
  <c r="AO23" i="22"/>
  <c r="AN23" i="22"/>
  <c r="AM23" i="22"/>
  <c r="AL23" i="22"/>
  <c r="AK23" i="22"/>
  <c r="AJ23" i="22"/>
  <c r="AI23" i="22"/>
  <c r="AH23" i="22"/>
  <c r="AG23" i="22"/>
  <c r="AF23" i="22"/>
  <c r="AR22" i="22"/>
  <c r="AQ22" i="22"/>
  <c r="AP22" i="22"/>
  <c r="AO22" i="22"/>
  <c r="AN22" i="22"/>
  <c r="AM22" i="22"/>
  <c r="AL22" i="22"/>
  <c r="AK22" i="22"/>
  <c r="AJ22" i="22"/>
  <c r="AI22" i="22"/>
  <c r="AH22" i="22"/>
  <c r="AG22" i="22"/>
  <c r="AF22" i="22"/>
  <c r="AR21" i="22"/>
  <c r="AQ21" i="22"/>
  <c r="AP21" i="22"/>
  <c r="AO21" i="22"/>
  <c r="AN21" i="22"/>
  <c r="AM21" i="22"/>
  <c r="AL21" i="22"/>
  <c r="AK21" i="22"/>
  <c r="AJ21" i="22"/>
  <c r="AI21" i="22"/>
  <c r="AH21" i="22"/>
  <c r="AG21" i="22"/>
  <c r="AF21" i="22"/>
  <c r="AR20" i="22"/>
  <c r="AQ20" i="22"/>
  <c r="AP20" i="22"/>
  <c r="AO20" i="22"/>
  <c r="AN20" i="22"/>
  <c r="AM20" i="22"/>
  <c r="AL20" i="22"/>
  <c r="AK20" i="22"/>
  <c r="AJ20" i="22"/>
  <c r="AI20" i="22"/>
  <c r="AH20" i="22"/>
  <c r="AG20" i="22"/>
  <c r="AF20" i="22"/>
  <c r="AR19" i="22"/>
  <c r="AQ19" i="22"/>
  <c r="AP19" i="22"/>
  <c r="AO19" i="22"/>
  <c r="AN19" i="22"/>
  <c r="AM19" i="22"/>
  <c r="AL19" i="22"/>
  <c r="AK19" i="22"/>
  <c r="AJ19" i="22"/>
  <c r="AI19" i="22"/>
  <c r="AH19" i="22"/>
  <c r="AG19" i="22"/>
  <c r="AF19" i="22"/>
  <c r="AR18" i="22"/>
  <c r="AQ18" i="22"/>
  <c r="AP18" i="22"/>
  <c r="AO18" i="22"/>
  <c r="AN18" i="22"/>
  <c r="AM18" i="22"/>
  <c r="AL18" i="22"/>
  <c r="AK18" i="22"/>
  <c r="AJ18" i="22"/>
  <c r="AI18" i="22"/>
  <c r="AH18" i="22"/>
  <c r="AG18" i="22"/>
  <c r="AF18" i="22"/>
  <c r="AR17" i="22"/>
  <c r="AQ17" i="22"/>
  <c r="AP17" i="22"/>
  <c r="AO17" i="22"/>
  <c r="AN17" i="22"/>
  <c r="AM17" i="22"/>
  <c r="AL17" i="22"/>
  <c r="AK17" i="22"/>
  <c r="AJ17" i="22"/>
  <c r="AI17" i="22"/>
  <c r="AH17" i="22"/>
  <c r="AG17" i="22"/>
  <c r="AF17" i="22"/>
  <c r="AR16" i="22"/>
  <c r="AQ16" i="22"/>
  <c r="AP16" i="22"/>
  <c r="AO16" i="22"/>
  <c r="AN16" i="22"/>
  <c r="AM16" i="22"/>
  <c r="AL16" i="22"/>
  <c r="AK16" i="22"/>
  <c r="AJ16" i="22"/>
  <c r="AI16" i="22"/>
  <c r="AH16" i="22"/>
  <c r="AG16" i="22"/>
  <c r="AF16" i="22"/>
  <c r="AR15" i="22"/>
  <c r="AQ15" i="22"/>
  <c r="AP15" i="22"/>
  <c r="AO15" i="22"/>
  <c r="AN15" i="22"/>
  <c r="AM15" i="22"/>
  <c r="AL15" i="22"/>
  <c r="AK15" i="22"/>
  <c r="AJ15" i="22"/>
  <c r="AI15" i="22"/>
  <c r="AH15" i="22"/>
  <c r="AG15" i="22"/>
  <c r="AF15" i="22"/>
  <c r="AR14" i="22"/>
  <c r="AQ14" i="22"/>
  <c r="AP14" i="22"/>
  <c r="AO14" i="22"/>
  <c r="AN14" i="22"/>
  <c r="AM14" i="22"/>
  <c r="AL14" i="22"/>
  <c r="AK14" i="22"/>
  <c r="AJ14" i="22"/>
  <c r="AI14" i="22"/>
  <c r="AH14" i="22"/>
  <c r="AG14" i="22"/>
  <c r="AF14" i="22"/>
  <c r="AR13" i="22"/>
  <c r="AQ13" i="22"/>
  <c r="AP13" i="22"/>
  <c r="AO13" i="22"/>
  <c r="AN13" i="22"/>
  <c r="AM13" i="22"/>
  <c r="AL13" i="22"/>
  <c r="AK13" i="22"/>
  <c r="AJ13" i="22"/>
  <c r="AI13" i="22"/>
  <c r="AH13" i="22"/>
  <c r="AG13" i="22"/>
  <c r="AF13" i="22"/>
  <c r="AR12" i="22"/>
  <c r="AQ12" i="22"/>
  <c r="AP12" i="22"/>
  <c r="AO12" i="22"/>
  <c r="AN12" i="22"/>
  <c r="AM12" i="22"/>
  <c r="AL12" i="22"/>
  <c r="AK12" i="22"/>
  <c r="AJ12" i="22"/>
  <c r="AI12" i="22"/>
  <c r="AH12" i="22"/>
  <c r="AG12" i="22"/>
  <c r="AF12" i="22"/>
  <c r="AR11" i="22"/>
  <c r="AQ11" i="22"/>
  <c r="AP11" i="22"/>
  <c r="AO11" i="22"/>
  <c r="AN11" i="22"/>
  <c r="AM11" i="22"/>
  <c r="AL11" i="22"/>
  <c r="AK11" i="22"/>
  <c r="AJ11" i="22"/>
  <c r="AI11" i="22"/>
  <c r="AH11" i="22"/>
  <c r="AG11" i="22"/>
  <c r="AF11" i="22"/>
  <c r="AR10" i="22"/>
  <c r="AQ10" i="22"/>
  <c r="AP10" i="22"/>
  <c r="AO10" i="22"/>
  <c r="AR9" i="22"/>
  <c r="AQ9" i="22"/>
  <c r="AP9" i="22"/>
  <c r="AO9" i="22"/>
  <c r="CQ26" i="22" l="1"/>
  <c r="CO26" i="22" s="1"/>
  <c r="CO77" i="22"/>
  <c r="CQ77" i="22"/>
  <c r="FL84" i="22"/>
  <c r="FL63" i="22"/>
  <c r="FL67" i="22"/>
  <c r="FL71" i="22"/>
  <c r="FL82" i="22"/>
  <c r="FL86" i="22"/>
  <c r="FL90" i="22"/>
  <c r="FL92" i="22"/>
  <c r="FL94" i="22"/>
  <c r="FL98" i="22"/>
  <c r="FL101" i="22"/>
  <c r="FL103" i="22"/>
  <c r="FL88" i="22"/>
  <c r="FL96" i="22"/>
  <c r="FL65" i="22"/>
  <c r="FL69" i="22"/>
  <c r="FL73" i="22"/>
  <c r="FL105" i="22"/>
  <c r="FL108" i="22"/>
  <c r="FL112" i="22"/>
  <c r="FL107" i="22"/>
  <c r="AB118" i="31"/>
  <c r="FL111" i="22"/>
  <c r="FL110" i="22"/>
  <c r="FL61" i="22"/>
  <c r="FL62" i="22"/>
  <c r="FL64" i="22"/>
  <c r="FL66" i="22"/>
  <c r="FL68" i="22"/>
  <c r="FL70" i="22"/>
  <c r="FL72" i="22"/>
  <c r="FL74" i="22"/>
  <c r="FL75" i="22"/>
  <c r="FL76" i="22"/>
  <c r="FL77" i="22"/>
  <c r="FL78" i="22"/>
  <c r="FL79" i="22"/>
  <c r="FL80" i="22"/>
  <c r="FL81" i="22"/>
  <c r="FL83" i="22"/>
  <c r="FL85" i="22"/>
  <c r="FL87" i="22"/>
  <c r="FL89" i="22"/>
  <c r="FL91" i="22"/>
  <c r="FL93" i="22"/>
  <c r="FL95" i="22"/>
  <c r="FL97" i="22"/>
  <c r="FL99" i="22"/>
  <c r="FL100" i="22"/>
  <c r="FL102" i="22"/>
  <c r="FL104" i="22"/>
  <c r="FL106" i="22"/>
  <c r="FL109" i="22"/>
  <c r="CQ78" i="22" l="1"/>
  <c r="CO78" i="22"/>
  <c r="CO27" i="22"/>
  <c r="CQ27" i="22"/>
  <c r="TK109" i="22"/>
  <c r="TG109" i="22"/>
  <c r="TC109" i="22"/>
  <c r="SY109" i="22"/>
  <c r="SU109" i="22"/>
  <c r="SQ109" i="22"/>
  <c r="SM109" i="22"/>
  <c r="SI109" i="22"/>
  <c r="SE109" i="22"/>
  <c r="SA109" i="22"/>
  <c r="RW109" i="22"/>
  <c r="RS109" i="22"/>
  <c r="RO109" i="22"/>
  <c r="RK109" i="22"/>
  <c r="RG109" i="22"/>
  <c r="RC109" i="22"/>
  <c r="QY109" i="22"/>
  <c r="QU109" i="22"/>
  <c r="QQ109" i="22"/>
  <c r="QM109" i="22"/>
  <c r="QI109" i="22"/>
  <c r="QE109" i="22"/>
  <c r="QA109" i="22"/>
  <c r="PW109" i="22"/>
  <c r="PS109" i="22"/>
  <c r="PO109" i="22"/>
  <c r="PK109" i="22"/>
  <c r="PG109" i="22"/>
  <c r="PC109" i="22"/>
  <c r="OY109" i="22"/>
  <c r="OU109" i="22"/>
  <c r="OQ109" i="22"/>
  <c r="OM109" i="22"/>
  <c r="OI109" i="22"/>
  <c r="OE109" i="22"/>
  <c r="OA109" i="22"/>
  <c r="NW109" i="22"/>
  <c r="NS109" i="22"/>
  <c r="NO109" i="22"/>
  <c r="NK109" i="22"/>
  <c r="NG109" i="22"/>
  <c r="NC109" i="22"/>
  <c r="MY109" i="22"/>
  <c r="MU109" i="22"/>
  <c r="MQ109" i="22"/>
  <c r="MM109" i="22"/>
  <c r="MI109" i="22"/>
  <c r="ME109" i="22"/>
  <c r="MA109" i="22"/>
  <c r="LW109" i="22"/>
  <c r="LS109" i="22"/>
  <c r="LO109" i="22"/>
  <c r="LK109" i="22"/>
  <c r="LG109" i="22"/>
  <c r="LC109" i="22"/>
  <c r="KY109" i="22"/>
  <c r="KU109" i="22"/>
  <c r="KQ109" i="22"/>
  <c r="KM109" i="22"/>
  <c r="KI109" i="22"/>
  <c r="KE109" i="22"/>
  <c r="KA109" i="22"/>
  <c r="JW109" i="22"/>
  <c r="JS109" i="22"/>
  <c r="JO109" i="22"/>
  <c r="JK109" i="22"/>
  <c r="JG109" i="22"/>
  <c r="JC109" i="22"/>
  <c r="IY109" i="22"/>
  <c r="IU109" i="22"/>
  <c r="IQ109" i="22"/>
  <c r="IM109" i="22"/>
  <c r="II109" i="22"/>
  <c r="IE109" i="22"/>
  <c r="IA109" i="22"/>
  <c r="HW109" i="22"/>
  <c r="HS109" i="22"/>
  <c r="HO109" i="22"/>
  <c r="HK109" i="22"/>
  <c r="HG109" i="22"/>
  <c r="HC109" i="22"/>
  <c r="GY109" i="22"/>
  <c r="GU109" i="22"/>
  <c r="GQ109" i="22"/>
  <c r="GM109" i="22"/>
  <c r="GI109" i="22"/>
  <c r="TN109" i="22"/>
  <c r="TJ109" i="22"/>
  <c r="TF109" i="22"/>
  <c r="TB109" i="22"/>
  <c r="SX109" i="22"/>
  <c r="ST109" i="22"/>
  <c r="SP109" i="22"/>
  <c r="SL109" i="22"/>
  <c r="SH109" i="22"/>
  <c r="SD109" i="22"/>
  <c r="RZ109" i="22"/>
  <c r="RV109" i="22"/>
  <c r="RR109" i="22"/>
  <c r="RN109" i="22"/>
  <c r="RJ109" i="22"/>
  <c r="RF109" i="22"/>
  <c r="RB109" i="22"/>
  <c r="QX109" i="22"/>
  <c r="QT109" i="22"/>
  <c r="QP109" i="22"/>
  <c r="QL109" i="22"/>
  <c r="QH109" i="22"/>
  <c r="QD109" i="22"/>
  <c r="PZ109" i="22"/>
  <c r="PV109" i="22"/>
  <c r="PR109" i="22"/>
  <c r="PN109" i="22"/>
  <c r="PJ109" i="22"/>
  <c r="PF109" i="22"/>
  <c r="PB109" i="22"/>
  <c r="OX109" i="22"/>
  <c r="OT109" i="22"/>
  <c r="OP109" i="22"/>
  <c r="OL109" i="22"/>
  <c r="OH109" i="22"/>
  <c r="OD109" i="22"/>
  <c r="NZ109" i="22"/>
  <c r="NV109" i="22"/>
  <c r="NR109" i="22"/>
  <c r="NN109" i="22"/>
  <c r="NJ109" i="22"/>
  <c r="NF109" i="22"/>
  <c r="NB109" i="22"/>
  <c r="MX109" i="22"/>
  <c r="MT109" i="22"/>
  <c r="MP109" i="22"/>
  <c r="ML109" i="22"/>
  <c r="MH109" i="22"/>
  <c r="MD109" i="22"/>
  <c r="LZ109" i="22"/>
  <c r="LV109" i="22"/>
  <c r="LR109" i="22"/>
  <c r="LN109" i="22"/>
  <c r="LJ109" i="22"/>
  <c r="LF109" i="22"/>
  <c r="LB109" i="22"/>
  <c r="KX109" i="22"/>
  <c r="KT109" i="22"/>
  <c r="KP109" i="22"/>
  <c r="KL109" i="22"/>
  <c r="KH109" i="22"/>
  <c r="KD109" i="22"/>
  <c r="JZ109" i="22"/>
  <c r="JV109" i="22"/>
  <c r="JR109" i="22"/>
  <c r="JN109" i="22"/>
  <c r="JJ109" i="22"/>
  <c r="JF109" i="22"/>
  <c r="JB109" i="22"/>
  <c r="IX109" i="22"/>
  <c r="IT109" i="22"/>
  <c r="IP109" i="22"/>
  <c r="IL109" i="22"/>
  <c r="IH109" i="22"/>
  <c r="ID109" i="22"/>
  <c r="HZ109" i="22"/>
  <c r="HV109" i="22"/>
  <c r="HR109" i="22"/>
  <c r="HN109" i="22"/>
  <c r="HJ109" i="22"/>
  <c r="HF109" i="22"/>
  <c r="HB109" i="22"/>
  <c r="GX109" i="22"/>
  <c r="GT109" i="22"/>
  <c r="GP109" i="22"/>
  <c r="GL109" i="22"/>
  <c r="GH109" i="22"/>
  <c r="TM109" i="22"/>
  <c r="TI109" i="22"/>
  <c r="TE109" i="22"/>
  <c r="TA109" i="22"/>
  <c r="SW109" i="22"/>
  <c r="SS109" i="22"/>
  <c r="SO109" i="22"/>
  <c r="SK109" i="22"/>
  <c r="SG109" i="22"/>
  <c r="SC109" i="22"/>
  <c r="RY109" i="22"/>
  <c r="RU109" i="22"/>
  <c r="RQ109" i="22"/>
  <c r="RM109" i="22"/>
  <c r="RI109" i="22"/>
  <c r="RE109" i="22"/>
  <c r="RA109" i="22"/>
  <c r="QW109" i="22"/>
  <c r="QS109" i="22"/>
  <c r="QO109" i="22"/>
  <c r="QK109" i="22"/>
  <c r="QG109" i="22"/>
  <c r="QC109" i="22"/>
  <c r="PY109" i="22"/>
  <c r="PU109" i="22"/>
  <c r="PQ109" i="22"/>
  <c r="PM109" i="22"/>
  <c r="PI109" i="22"/>
  <c r="PE109" i="22"/>
  <c r="PA109" i="22"/>
  <c r="OW109" i="22"/>
  <c r="OS109" i="22"/>
  <c r="OO109" i="22"/>
  <c r="OK109" i="22"/>
  <c r="OG109" i="22"/>
  <c r="OC109" i="22"/>
  <c r="NY109" i="22"/>
  <c r="NU109" i="22"/>
  <c r="NQ109" i="22"/>
  <c r="NM109" i="22"/>
  <c r="NI109" i="22"/>
  <c r="NE109" i="22"/>
  <c r="NA109" i="22"/>
  <c r="MW109" i="22"/>
  <c r="MS109" i="22"/>
  <c r="MO109" i="22"/>
  <c r="MK109" i="22"/>
  <c r="MG109" i="22"/>
  <c r="MC109" i="22"/>
  <c r="LY109" i="22"/>
  <c r="LU109" i="22"/>
  <c r="LQ109" i="22"/>
  <c r="LM109" i="22"/>
  <c r="LI109" i="22"/>
  <c r="LE109" i="22"/>
  <c r="LA109" i="22"/>
  <c r="KW109" i="22"/>
  <c r="KS109" i="22"/>
  <c r="KO109" i="22"/>
  <c r="KK109" i="22"/>
  <c r="KG109" i="22"/>
  <c r="KC109" i="22"/>
  <c r="JY109" i="22"/>
  <c r="JU109" i="22"/>
  <c r="JQ109" i="22"/>
  <c r="JM109" i="22"/>
  <c r="JI109" i="22"/>
  <c r="JE109" i="22"/>
  <c r="JA109" i="22"/>
  <c r="IW109" i="22"/>
  <c r="IS109" i="22"/>
  <c r="IO109" i="22"/>
  <c r="IK109" i="22"/>
  <c r="IG109" i="22"/>
  <c r="IC109" i="22"/>
  <c r="HY109" i="22"/>
  <c r="HU109" i="22"/>
  <c r="HQ109" i="22"/>
  <c r="HM109" i="22"/>
  <c r="HI109" i="22"/>
  <c r="HE109" i="22"/>
  <c r="HA109" i="22"/>
  <c r="GW109" i="22"/>
  <c r="GS109" i="22"/>
  <c r="GO109" i="22"/>
  <c r="GK109" i="22"/>
  <c r="TH109" i="22"/>
  <c r="SR109" i="22"/>
  <c r="SB109" i="22"/>
  <c r="RL109" i="22"/>
  <c r="QV109" i="22"/>
  <c r="QF109" i="22"/>
  <c r="PP109" i="22"/>
  <c r="OZ109" i="22"/>
  <c r="OJ109" i="22"/>
  <c r="NT109" i="22"/>
  <c r="ND109" i="22"/>
  <c r="MN109" i="22"/>
  <c r="LX109" i="22"/>
  <c r="LH109" i="22"/>
  <c r="KR109" i="22"/>
  <c r="KB109" i="22"/>
  <c r="JL109" i="22"/>
  <c r="IV109" i="22"/>
  <c r="IF109" i="22"/>
  <c r="HP109" i="22"/>
  <c r="GZ109" i="22"/>
  <c r="GJ109" i="22"/>
  <c r="GD109" i="22"/>
  <c r="FZ109" i="22"/>
  <c r="FV109" i="22"/>
  <c r="FR109" i="22"/>
  <c r="FN109" i="22"/>
  <c r="TD109" i="22"/>
  <c r="SN109" i="22"/>
  <c r="RX109" i="22"/>
  <c r="RH109" i="22"/>
  <c r="QR109" i="22"/>
  <c r="QB109" i="22"/>
  <c r="PL109" i="22"/>
  <c r="OV109" i="22"/>
  <c r="OF109" i="22"/>
  <c r="NP109" i="22"/>
  <c r="MZ109" i="22"/>
  <c r="MJ109" i="22"/>
  <c r="LT109" i="22"/>
  <c r="LD109" i="22"/>
  <c r="KN109" i="22"/>
  <c r="JX109" i="22"/>
  <c r="JH109" i="22"/>
  <c r="IR109" i="22"/>
  <c r="IB109" i="22"/>
  <c r="HL109" i="22"/>
  <c r="GV109" i="22"/>
  <c r="GG109" i="22"/>
  <c r="GC109" i="22"/>
  <c r="FY109" i="22"/>
  <c r="FU109" i="22"/>
  <c r="FQ109" i="22"/>
  <c r="SZ109" i="22"/>
  <c r="SJ109" i="22"/>
  <c r="RT109" i="22"/>
  <c r="RD109" i="22"/>
  <c r="QN109" i="22"/>
  <c r="PX109" i="22"/>
  <c r="PH109" i="22"/>
  <c r="OR109" i="22"/>
  <c r="OB109" i="22"/>
  <c r="NL109" i="22"/>
  <c r="MV109" i="22"/>
  <c r="MF109" i="22"/>
  <c r="LP109" i="22"/>
  <c r="KZ109" i="22"/>
  <c r="KJ109" i="22"/>
  <c r="JT109" i="22"/>
  <c r="JD109" i="22"/>
  <c r="IN109" i="22"/>
  <c r="HX109" i="22"/>
  <c r="HH109" i="22"/>
  <c r="GR109" i="22"/>
  <c r="GF109" i="22"/>
  <c r="GB109" i="22"/>
  <c r="FX109" i="22"/>
  <c r="FT109" i="22"/>
  <c r="FP109" i="22"/>
  <c r="TL109" i="22"/>
  <c r="QZ109" i="22"/>
  <c r="ON109" i="22"/>
  <c r="MB109" i="22"/>
  <c r="JP109" i="22"/>
  <c r="HD109" i="22"/>
  <c r="FW109" i="22"/>
  <c r="SV109" i="22"/>
  <c r="QJ109" i="22"/>
  <c r="NX109" i="22"/>
  <c r="LL109" i="22"/>
  <c r="IZ109" i="22"/>
  <c r="GN109" i="22"/>
  <c r="FS109" i="22"/>
  <c r="SF109" i="22"/>
  <c r="PT109" i="22"/>
  <c r="NH109" i="22"/>
  <c r="KV109" i="22"/>
  <c r="IJ109" i="22"/>
  <c r="GE109" i="22"/>
  <c r="FO109" i="22"/>
  <c r="KF109" i="22"/>
  <c r="RP109" i="22"/>
  <c r="HT109" i="22"/>
  <c r="PD109" i="22"/>
  <c r="GA109" i="22"/>
  <c r="MR109" i="22"/>
  <c r="FM109" i="22"/>
  <c r="TL106" i="22"/>
  <c r="TH106" i="22"/>
  <c r="TD106" i="22"/>
  <c r="SZ106" i="22"/>
  <c r="SV106" i="22"/>
  <c r="SR106" i="22"/>
  <c r="SN106" i="22"/>
  <c r="SJ106" i="22"/>
  <c r="SF106" i="22"/>
  <c r="SB106" i="22"/>
  <c r="RX106" i="22"/>
  <c r="RT106" i="22"/>
  <c r="RP106" i="22"/>
  <c r="RL106" i="22"/>
  <c r="RH106" i="22"/>
  <c r="RD106" i="22"/>
  <c r="QZ106" i="22"/>
  <c r="QV106" i="22"/>
  <c r="QR106" i="22"/>
  <c r="QN106" i="22"/>
  <c r="QJ106" i="22"/>
  <c r="QF106" i="22"/>
  <c r="QB106" i="22"/>
  <c r="PX106" i="22"/>
  <c r="PT106" i="22"/>
  <c r="PP106" i="22"/>
  <c r="PL106" i="22"/>
  <c r="PH106" i="22"/>
  <c r="PD106" i="22"/>
  <c r="OZ106" i="22"/>
  <c r="OV106" i="22"/>
  <c r="OR106" i="22"/>
  <c r="ON106" i="22"/>
  <c r="OJ106" i="22"/>
  <c r="OF106" i="22"/>
  <c r="OB106" i="22"/>
  <c r="NX106" i="22"/>
  <c r="NT106" i="22"/>
  <c r="NP106" i="22"/>
  <c r="NL106" i="22"/>
  <c r="NH106" i="22"/>
  <c r="ND106" i="22"/>
  <c r="MZ106" i="22"/>
  <c r="MV106" i="22"/>
  <c r="MR106" i="22"/>
  <c r="MN106" i="22"/>
  <c r="MJ106" i="22"/>
  <c r="MF106" i="22"/>
  <c r="MB106" i="22"/>
  <c r="LX106" i="22"/>
  <c r="LT106" i="22"/>
  <c r="LP106" i="22"/>
  <c r="LL106" i="22"/>
  <c r="LH106" i="22"/>
  <c r="LD106" i="22"/>
  <c r="KZ106" i="22"/>
  <c r="KV106" i="22"/>
  <c r="KR106" i="22"/>
  <c r="KN106" i="22"/>
  <c r="KJ106" i="22"/>
  <c r="KF106" i="22"/>
  <c r="KB106" i="22"/>
  <c r="JX106" i="22"/>
  <c r="JT106" i="22"/>
  <c r="JP106" i="22"/>
  <c r="TK106" i="22"/>
  <c r="TG106" i="22"/>
  <c r="TC106" i="22"/>
  <c r="SY106" i="22"/>
  <c r="SU106" i="22"/>
  <c r="SQ106" i="22"/>
  <c r="SM106" i="22"/>
  <c r="SI106" i="22"/>
  <c r="SE106" i="22"/>
  <c r="SA106" i="22"/>
  <c r="RW106" i="22"/>
  <c r="RS106" i="22"/>
  <c r="RO106" i="22"/>
  <c r="RK106" i="22"/>
  <c r="RG106" i="22"/>
  <c r="RC106" i="22"/>
  <c r="QY106" i="22"/>
  <c r="QU106" i="22"/>
  <c r="QQ106" i="22"/>
  <c r="QM106" i="22"/>
  <c r="QI106" i="22"/>
  <c r="QE106" i="22"/>
  <c r="QA106" i="22"/>
  <c r="PW106" i="22"/>
  <c r="PS106" i="22"/>
  <c r="PO106" i="22"/>
  <c r="PK106" i="22"/>
  <c r="PG106" i="22"/>
  <c r="PC106" i="22"/>
  <c r="OY106" i="22"/>
  <c r="OU106" i="22"/>
  <c r="OQ106" i="22"/>
  <c r="OM106" i="22"/>
  <c r="OI106" i="22"/>
  <c r="OE106" i="22"/>
  <c r="OA106" i="22"/>
  <c r="NW106" i="22"/>
  <c r="NS106" i="22"/>
  <c r="NO106" i="22"/>
  <c r="NK106" i="22"/>
  <c r="NG106" i="22"/>
  <c r="NC106" i="22"/>
  <c r="MY106" i="22"/>
  <c r="MU106" i="22"/>
  <c r="MQ106" i="22"/>
  <c r="MM106" i="22"/>
  <c r="MI106" i="22"/>
  <c r="ME106" i="22"/>
  <c r="MA106" i="22"/>
  <c r="LW106" i="22"/>
  <c r="LS106" i="22"/>
  <c r="LO106" i="22"/>
  <c r="LK106" i="22"/>
  <c r="LG106" i="22"/>
  <c r="LC106" i="22"/>
  <c r="KY106" i="22"/>
  <c r="KU106" i="22"/>
  <c r="KQ106" i="22"/>
  <c r="KM106" i="22"/>
  <c r="KI106" i="22"/>
  <c r="KE106" i="22"/>
  <c r="KA106" i="22"/>
  <c r="JW106" i="22"/>
  <c r="JS106" i="22"/>
  <c r="JO106" i="22"/>
  <c r="TN106" i="22"/>
  <c r="TJ106" i="22"/>
  <c r="TF106" i="22"/>
  <c r="TB106" i="22"/>
  <c r="SX106" i="22"/>
  <c r="ST106" i="22"/>
  <c r="SP106" i="22"/>
  <c r="SL106" i="22"/>
  <c r="SH106" i="22"/>
  <c r="SD106" i="22"/>
  <c r="RZ106" i="22"/>
  <c r="RV106" i="22"/>
  <c r="RR106" i="22"/>
  <c r="RN106" i="22"/>
  <c r="RJ106" i="22"/>
  <c r="RF106" i="22"/>
  <c r="RB106" i="22"/>
  <c r="QX106" i="22"/>
  <c r="QT106" i="22"/>
  <c r="QP106" i="22"/>
  <c r="QL106" i="22"/>
  <c r="QH106" i="22"/>
  <c r="QD106" i="22"/>
  <c r="PZ106" i="22"/>
  <c r="PV106" i="22"/>
  <c r="PR106" i="22"/>
  <c r="PN106" i="22"/>
  <c r="PJ106" i="22"/>
  <c r="PF106" i="22"/>
  <c r="PB106" i="22"/>
  <c r="OX106" i="22"/>
  <c r="OT106" i="22"/>
  <c r="OP106" i="22"/>
  <c r="OL106" i="22"/>
  <c r="OH106" i="22"/>
  <c r="OD106" i="22"/>
  <c r="NZ106" i="22"/>
  <c r="NV106" i="22"/>
  <c r="NR106" i="22"/>
  <c r="NN106" i="22"/>
  <c r="NJ106" i="22"/>
  <c r="NF106" i="22"/>
  <c r="NB106" i="22"/>
  <c r="MX106" i="22"/>
  <c r="MT106" i="22"/>
  <c r="MP106" i="22"/>
  <c r="ML106" i="22"/>
  <c r="MH106" i="22"/>
  <c r="MD106" i="22"/>
  <c r="LZ106" i="22"/>
  <c r="LV106" i="22"/>
  <c r="LR106" i="22"/>
  <c r="LN106" i="22"/>
  <c r="LJ106" i="22"/>
  <c r="LF106" i="22"/>
  <c r="LB106" i="22"/>
  <c r="KX106" i="22"/>
  <c r="KT106" i="22"/>
  <c r="KP106" i="22"/>
  <c r="KL106" i="22"/>
  <c r="KH106" i="22"/>
  <c r="KD106" i="22"/>
  <c r="JZ106" i="22"/>
  <c r="JV106" i="22"/>
  <c r="JR106" i="22"/>
  <c r="TM106" i="22"/>
  <c r="SW106" i="22"/>
  <c r="SG106" i="22"/>
  <c r="RQ106" i="22"/>
  <c r="RA106" i="22"/>
  <c r="QK106" i="22"/>
  <c r="PU106" i="22"/>
  <c r="PE106" i="22"/>
  <c r="OO106" i="22"/>
  <c r="NY106" i="22"/>
  <c r="NI106" i="22"/>
  <c r="MS106" i="22"/>
  <c r="MC106" i="22"/>
  <c r="LM106" i="22"/>
  <c r="KW106" i="22"/>
  <c r="KG106" i="22"/>
  <c r="JQ106" i="22"/>
  <c r="JK106" i="22"/>
  <c r="JG106" i="22"/>
  <c r="JC106" i="22"/>
  <c r="IY106" i="22"/>
  <c r="IU106" i="22"/>
  <c r="IQ106" i="22"/>
  <c r="IM106" i="22"/>
  <c r="II106" i="22"/>
  <c r="IE106" i="22"/>
  <c r="IA106" i="22"/>
  <c r="HW106" i="22"/>
  <c r="HS106" i="22"/>
  <c r="HO106" i="22"/>
  <c r="HK106" i="22"/>
  <c r="HG106" i="22"/>
  <c r="HC106" i="22"/>
  <c r="GY106" i="22"/>
  <c r="GU106" i="22"/>
  <c r="GQ106" i="22"/>
  <c r="GM106" i="22"/>
  <c r="GI106" i="22"/>
  <c r="GE106" i="22"/>
  <c r="GA106" i="22"/>
  <c r="FW106" i="22"/>
  <c r="FS106" i="22"/>
  <c r="FO106" i="22"/>
  <c r="TI106" i="22"/>
  <c r="SS106" i="22"/>
  <c r="SC106" i="22"/>
  <c r="RM106" i="22"/>
  <c r="QW106" i="22"/>
  <c r="QG106" i="22"/>
  <c r="PQ106" i="22"/>
  <c r="PA106" i="22"/>
  <c r="OK106" i="22"/>
  <c r="NU106" i="22"/>
  <c r="NE106" i="22"/>
  <c r="MO106" i="22"/>
  <c r="LY106" i="22"/>
  <c r="LI106" i="22"/>
  <c r="KS106" i="22"/>
  <c r="KC106" i="22"/>
  <c r="JN106" i="22"/>
  <c r="JJ106" i="22"/>
  <c r="JF106" i="22"/>
  <c r="JB106" i="22"/>
  <c r="IX106" i="22"/>
  <c r="IT106" i="22"/>
  <c r="IP106" i="22"/>
  <c r="IL106" i="22"/>
  <c r="IH106" i="22"/>
  <c r="ID106" i="22"/>
  <c r="HZ106" i="22"/>
  <c r="HV106" i="22"/>
  <c r="HR106" i="22"/>
  <c r="HN106" i="22"/>
  <c r="HJ106" i="22"/>
  <c r="HF106" i="22"/>
  <c r="HB106" i="22"/>
  <c r="GX106" i="22"/>
  <c r="GT106" i="22"/>
  <c r="GP106" i="22"/>
  <c r="GL106" i="22"/>
  <c r="GH106" i="22"/>
  <c r="GD106" i="22"/>
  <c r="FZ106" i="22"/>
  <c r="FV106" i="22"/>
  <c r="FR106" i="22"/>
  <c r="FN106" i="22"/>
  <c r="TE106" i="22"/>
  <c r="SO106" i="22"/>
  <c r="RY106" i="22"/>
  <c r="RI106" i="22"/>
  <c r="QS106" i="22"/>
  <c r="QC106" i="22"/>
  <c r="PM106" i="22"/>
  <c r="OW106" i="22"/>
  <c r="OG106" i="22"/>
  <c r="NQ106" i="22"/>
  <c r="NA106" i="22"/>
  <c r="MK106" i="22"/>
  <c r="LU106" i="22"/>
  <c r="LE106" i="22"/>
  <c r="KO106" i="22"/>
  <c r="JY106" i="22"/>
  <c r="JM106" i="22"/>
  <c r="JI106" i="22"/>
  <c r="JE106" i="22"/>
  <c r="JA106" i="22"/>
  <c r="IW106" i="22"/>
  <c r="IS106" i="22"/>
  <c r="IO106" i="22"/>
  <c r="IK106" i="22"/>
  <c r="IG106" i="22"/>
  <c r="IC106" i="22"/>
  <c r="HY106" i="22"/>
  <c r="HU106" i="22"/>
  <c r="HQ106" i="22"/>
  <c r="HM106" i="22"/>
  <c r="HI106" i="22"/>
  <c r="HE106" i="22"/>
  <c r="HA106" i="22"/>
  <c r="GW106" i="22"/>
  <c r="GS106" i="22"/>
  <c r="GO106" i="22"/>
  <c r="GK106" i="22"/>
  <c r="GG106" i="22"/>
  <c r="GC106" i="22"/>
  <c r="FY106" i="22"/>
  <c r="FU106" i="22"/>
  <c r="FQ106" i="22"/>
  <c r="RU106" i="22"/>
  <c r="PI106" i="22"/>
  <c r="MW106" i="22"/>
  <c r="KK106" i="22"/>
  <c r="JD106" i="22"/>
  <c r="IN106" i="22"/>
  <c r="HX106" i="22"/>
  <c r="HH106" i="22"/>
  <c r="GR106" i="22"/>
  <c r="GB106" i="22"/>
  <c r="RE106" i="22"/>
  <c r="OS106" i="22"/>
  <c r="MG106" i="22"/>
  <c r="JU106" i="22"/>
  <c r="IZ106" i="22"/>
  <c r="IJ106" i="22"/>
  <c r="HT106" i="22"/>
  <c r="HD106" i="22"/>
  <c r="GN106" i="22"/>
  <c r="FX106" i="22"/>
  <c r="TA106" i="22"/>
  <c r="QO106" i="22"/>
  <c r="OC106" i="22"/>
  <c r="LQ106" i="22"/>
  <c r="JL106" i="22"/>
  <c r="IV106" i="22"/>
  <c r="IF106" i="22"/>
  <c r="HP106" i="22"/>
  <c r="GZ106" i="22"/>
  <c r="GJ106" i="22"/>
  <c r="FT106" i="22"/>
  <c r="NM106" i="22"/>
  <c r="IB106" i="22"/>
  <c r="FP106" i="22"/>
  <c r="LA106" i="22"/>
  <c r="HL106" i="22"/>
  <c r="SK106" i="22"/>
  <c r="JH106" i="22"/>
  <c r="GV106" i="22"/>
  <c r="PY106" i="22"/>
  <c r="IR106" i="22"/>
  <c r="GF106" i="22"/>
  <c r="FM106" i="22"/>
  <c r="TM99" i="22"/>
  <c r="TI99" i="22"/>
  <c r="TE99" i="22"/>
  <c r="TA99" i="22"/>
  <c r="SW99" i="22"/>
  <c r="SS99" i="22"/>
  <c r="SO99" i="22"/>
  <c r="SK99" i="22"/>
  <c r="SG99" i="22"/>
  <c r="SC99" i="22"/>
  <c r="RY99" i="22"/>
  <c r="RU99" i="22"/>
  <c r="RQ99" i="22"/>
  <c r="RM99" i="22"/>
  <c r="RI99" i="22"/>
  <c r="RE99" i="22"/>
  <c r="RA99" i="22"/>
  <c r="QW99" i="22"/>
  <c r="QS99" i="22"/>
  <c r="QO99" i="22"/>
  <c r="QK99" i="22"/>
  <c r="QG99" i="22"/>
  <c r="QC99" i="22"/>
  <c r="PY99" i="22"/>
  <c r="PU99" i="22"/>
  <c r="PQ99" i="22"/>
  <c r="PM99" i="22"/>
  <c r="PI99" i="22"/>
  <c r="PE99" i="22"/>
  <c r="PA99" i="22"/>
  <c r="OW99" i="22"/>
  <c r="OS99" i="22"/>
  <c r="OO99" i="22"/>
  <c r="OK99" i="22"/>
  <c r="OG99" i="22"/>
  <c r="OC99" i="22"/>
  <c r="NY99" i="22"/>
  <c r="NU99" i="22"/>
  <c r="NQ99" i="22"/>
  <c r="NM99" i="22"/>
  <c r="NI99" i="22"/>
  <c r="NE99" i="22"/>
  <c r="NA99" i="22"/>
  <c r="MW99" i="22"/>
  <c r="MS99" i="22"/>
  <c r="MO99" i="22"/>
  <c r="MK99" i="22"/>
  <c r="MG99" i="22"/>
  <c r="MC99" i="22"/>
  <c r="LY99" i="22"/>
  <c r="LU99" i="22"/>
  <c r="LQ99" i="22"/>
  <c r="LM99" i="22"/>
  <c r="LI99" i="22"/>
  <c r="LE99" i="22"/>
  <c r="LA99" i="22"/>
  <c r="KW99" i="22"/>
  <c r="KS99" i="22"/>
  <c r="KO99" i="22"/>
  <c r="KK99" i="22"/>
  <c r="KG99" i="22"/>
  <c r="KC99" i="22"/>
  <c r="JY99" i="22"/>
  <c r="JU99" i="22"/>
  <c r="JQ99" i="22"/>
  <c r="JM99" i="22"/>
  <c r="JI99" i="22"/>
  <c r="JE99" i="22"/>
  <c r="JA99" i="22"/>
  <c r="IW99" i="22"/>
  <c r="IS99" i="22"/>
  <c r="IO99" i="22"/>
  <c r="IK99" i="22"/>
  <c r="IG99" i="22"/>
  <c r="IC99" i="22"/>
  <c r="HY99" i="22"/>
  <c r="HU99" i="22"/>
  <c r="HQ99" i="22"/>
  <c r="HM99" i="22"/>
  <c r="HI99" i="22"/>
  <c r="HE99" i="22"/>
  <c r="HA99" i="22"/>
  <c r="GW99" i="22"/>
  <c r="GS99" i="22"/>
  <c r="GO99" i="22"/>
  <c r="GK99" i="22"/>
  <c r="GG99" i="22"/>
  <c r="GC99" i="22"/>
  <c r="FY99" i="22"/>
  <c r="FU99" i="22"/>
  <c r="FQ99" i="22"/>
  <c r="TL99" i="22"/>
  <c r="TH99" i="22"/>
  <c r="TD99" i="22"/>
  <c r="SZ99" i="22"/>
  <c r="SV99" i="22"/>
  <c r="SR99" i="22"/>
  <c r="SN99" i="22"/>
  <c r="SJ99" i="22"/>
  <c r="SF99" i="22"/>
  <c r="SB99" i="22"/>
  <c r="RX99" i="22"/>
  <c r="RT99" i="22"/>
  <c r="RP99" i="22"/>
  <c r="RL99" i="22"/>
  <c r="RH99" i="22"/>
  <c r="RD99" i="22"/>
  <c r="QZ99" i="22"/>
  <c r="QV99" i="22"/>
  <c r="QR99" i="22"/>
  <c r="QN99" i="22"/>
  <c r="QJ99" i="22"/>
  <c r="QF99" i="22"/>
  <c r="QB99" i="22"/>
  <c r="PX99" i="22"/>
  <c r="PT99" i="22"/>
  <c r="PP99" i="22"/>
  <c r="PL99" i="22"/>
  <c r="PH99" i="22"/>
  <c r="PD99" i="22"/>
  <c r="OZ99" i="22"/>
  <c r="OV99" i="22"/>
  <c r="OR99" i="22"/>
  <c r="ON99" i="22"/>
  <c r="OJ99" i="22"/>
  <c r="OF99" i="22"/>
  <c r="OB99" i="22"/>
  <c r="NX99" i="22"/>
  <c r="NT99" i="22"/>
  <c r="NP99" i="22"/>
  <c r="NL99" i="22"/>
  <c r="NH99" i="22"/>
  <c r="ND99" i="22"/>
  <c r="MZ99" i="22"/>
  <c r="MV99" i="22"/>
  <c r="MR99" i="22"/>
  <c r="MN99" i="22"/>
  <c r="MJ99" i="22"/>
  <c r="MF99" i="22"/>
  <c r="MB99" i="22"/>
  <c r="LX99" i="22"/>
  <c r="LT99" i="22"/>
  <c r="LP99" i="22"/>
  <c r="LL99" i="22"/>
  <c r="LH99" i="22"/>
  <c r="LD99" i="22"/>
  <c r="KZ99" i="22"/>
  <c r="KV99" i="22"/>
  <c r="KR99" i="22"/>
  <c r="KN99" i="22"/>
  <c r="KJ99" i="22"/>
  <c r="KF99" i="22"/>
  <c r="KB99" i="22"/>
  <c r="JX99" i="22"/>
  <c r="JT99" i="22"/>
  <c r="JP99" i="22"/>
  <c r="JL99" i="22"/>
  <c r="JH99" i="22"/>
  <c r="JD99" i="22"/>
  <c r="IZ99" i="22"/>
  <c r="IV99" i="22"/>
  <c r="IR99" i="22"/>
  <c r="IN99" i="22"/>
  <c r="IJ99" i="22"/>
  <c r="IF99" i="22"/>
  <c r="IB99" i="22"/>
  <c r="HX99" i="22"/>
  <c r="HT99" i="22"/>
  <c r="HP99" i="22"/>
  <c r="HL99" i="22"/>
  <c r="HH99" i="22"/>
  <c r="HD99" i="22"/>
  <c r="GZ99" i="22"/>
  <c r="GV99" i="22"/>
  <c r="GR99" i="22"/>
  <c r="GN99" i="22"/>
  <c r="GJ99" i="22"/>
  <c r="GF99" i="22"/>
  <c r="GB99" i="22"/>
  <c r="FX99" i="22"/>
  <c r="FT99" i="22"/>
  <c r="FP99" i="22"/>
  <c r="TK99" i="22"/>
  <c r="TG99" i="22"/>
  <c r="TC99" i="22"/>
  <c r="SY99" i="22"/>
  <c r="SU99" i="22"/>
  <c r="SQ99" i="22"/>
  <c r="SM99" i="22"/>
  <c r="SI99" i="22"/>
  <c r="SE99" i="22"/>
  <c r="SA99" i="22"/>
  <c r="RW99" i="22"/>
  <c r="RS99" i="22"/>
  <c r="RO99" i="22"/>
  <c r="RK99" i="22"/>
  <c r="RG99" i="22"/>
  <c r="RC99" i="22"/>
  <c r="QY99" i="22"/>
  <c r="QU99" i="22"/>
  <c r="QQ99" i="22"/>
  <c r="QM99" i="22"/>
  <c r="QI99" i="22"/>
  <c r="QE99" i="22"/>
  <c r="QA99" i="22"/>
  <c r="PW99" i="22"/>
  <c r="PS99" i="22"/>
  <c r="PO99" i="22"/>
  <c r="PK99" i="22"/>
  <c r="PG99" i="22"/>
  <c r="PC99" i="22"/>
  <c r="OY99" i="22"/>
  <c r="OU99" i="22"/>
  <c r="OQ99" i="22"/>
  <c r="OM99" i="22"/>
  <c r="OI99" i="22"/>
  <c r="OE99" i="22"/>
  <c r="OA99" i="22"/>
  <c r="NW99" i="22"/>
  <c r="NS99" i="22"/>
  <c r="NO99" i="22"/>
  <c r="NK99" i="22"/>
  <c r="NG99" i="22"/>
  <c r="NC99" i="22"/>
  <c r="MY99" i="22"/>
  <c r="MU99" i="22"/>
  <c r="MQ99" i="22"/>
  <c r="MM99" i="22"/>
  <c r="MI99" i="22"/>
  <c r="ME99" i="22"/>
  <c r="MA99" i="22"/>
  <c r="LW99" i="22"/>
  <c r="LS99" i="22"/>
  <c r="LO99" i="22"/>
  <c r="LK99" i="22"/>
  <c r="LG99" i="22"/>
  <c r="LC99" i="22"/>
  <c r="KY99" i="22"/>
  <c r="KU99" i="22"/>
  <c r="KQ99" i="22"/>
  <c r="KM99" i="22"/>
  <c r="KI99" i="22"/>
  <c r="KE99" i="22"/>
  <c r="KA99" i="22"/>
  <c r="JW99" i="22"/>
  <c r="JS99" i="22"/>
  <c r="JO99" i="22"/>
  <c r="JK99" i="22"/>
  <c r="JG99" i="22"/>
  <c r="JC99" i="22"/>
  <c r="IY99" i="22"/>
  <c r="IU99" i="22"/>
  <c r="IQ99" i="22"/>
  <c r="IM99" i="22"/>
  <c r="II99" i="22"/>
  <c r="IE99" i="22"/>
  <c r="IA99" i="22"/>
  <c r="HW99" i="22"/>
  <c r="HS99" i="22"/>
  <c r="HO99" i="22"/>
  <c r="HK99" i="22"/>
  <c r="HG99" i="22"/>
  <c r="HC99" i="22"/>
  <c r="GY99" i="22"/>
  <c r="GU99" i="22"/>
  <c r="GQ99" i="22"/>
  <c r="GM99" i="22"/>
  <c r="GI99" i="22"/>
  <c r="GE99" i="22"/>
  <c r="GA99" i="22"/>
  <c r="FW99" i="22"/>
  <c r="FS99" i="22"/>
  <c r="FO99" i="22"/>
  <c r="TN99" i="22"/>
  <c r="SX99" i="22"/>
  <c r="SH99" i="22"/>
  <c r="RR99" i="22"/>
  <c r="RB99" i="22"/>
  <c r="QL99" i="22"/>
  <c r="PV99" i="22"/>
  <c r="PF99" i="22"/>
  <c r="OP99" i="22"/>
  <c r="NZ99" i="22"/>
  <c r="NJ99" i="22"/>
  <c r="MT99" i="22"/>
  <c r="MD99" i="22"/>
  <c r="LN99" i="22"/>
  <c r="KX99" i="22"/>
  <c r="KH99" i="22"/>
  <c r="JR99" i="22"/>
  <c r="JB99" i="22"/>
  <c r="IL99" i="22"/>
  <c r="HV99" i="22"/>
  <c r="HF99" i="22"/>
  <c r="GP99" i="22"/>
  <c r="FZ99" i="22"/>
  <c r="TJ99" i="22"/>
  <c r="ST99" i="22"/>
  <c r="SD99" i="22"/>
  <c r="RN99" i="22"/>
  <c r="QX99" i="22"/>
  <c r="QH99" i="22"/>
  <c r="PR99" i="22"/>
  <c r="PB99" i="22"/>
  <c r="OL99" i="22"/>
  <c r="NV99" i="22"/>
  <c r="NF99" i="22"/>
  <c r="MP99" i="22"/>
  <c r="LZ99" i="22"/>
  <c r="LJ99" i="22"/>
  <c r="KT99" i="22"/>
  <c r="KD99" i="22"/>
  <c r="JN99" i="22"/>
  <c r="IX99" i="22"/>
  <c r="IH99" i="22"/>
  <c r="HR99" i="22"/>
  <c r="HB99" i="22"/>
  <c r="GL99" i="22"/>
  <c r="FV99" i="22"/>
  <c r="TF99" i="22"/>
  <c r="SP99" i="22"/>
  <c r="RZ99" i="22"/>
  <c r="RJ99" i="22"/>
  <c r="QT99" i="22"/>
  <c r="QD99" i="22"/>
  <c r="PN99" i="22"/>
  <c r="OX99" i="22"/>
  <c r="OH99" i="22"/>
  <c r="NR99" i="22"/>
  <c r="NB99" i="22"/>
  <c r="ML99" i="22"/>
  <c r="LV99" i="22"/>
  <c r="LF99" i="22"/>
  <c r="KP99" i="22"/>
  <c r="JZ99" i="22"/>
  <c r="JJ99" i="22"/>
  <c r="IT99" i="22"/>
  <c r="ID99" i="22"/>
  <c r="HN99" i="22"/>
  <c r="GX99" i="22"/>
  <c r="GH99" i="22"/>
  <c r="FR99" i="22"/>
  <c r="SL99" i="22"/>
  <c r="PZ99" i="22"/>
  <c r="NN99" i="22"/>
  <c r="LB99" i="22"/>
  <c r="IP99" i="22"/>
  <c r="GD99" i="22"/>
  <c r="RV99" i="22"/>
  <c r="PJ99" i="22"/>
  <c r="MX99" i="22"/>
  <c r="KL99" i="22"/>
  <c r="HZ99" i="22"/>
  <c r="FN99" i="22"/>
  <c r="RF99" i="22"/>
  <c r="OT99" i="22"/>
  <c r="MH99" i="22"/>
  <c r="JV99" i="22"/>
  <c r="HJ99" i="22"/>
  <c r="OD99" i="22"/>
  <c r="LR99" i="22"/>
  <c r="TB99" i="22"/>
  <c r="JF99" i="22"/>
  <c r="QP99" i="22"/>
  <c r="GT99" i="22"/>
  <c r="FM99" i="22"/>
  <c r="TL91" i="22"/>
  <c r="TH91" i="22"/>
  <c r="TD91" i="22"/>
  <c r="SZ91" i="22"/>
  <c r="SV91" i="22"/>
  <c r="SR91" i="22"/>
  <c r="SN91" i="22"/>
  <c r="SJ91" i="22"/>
  <c r="SF91" i="22"/>
  <c r="SB91" i="22"/>
  <c r="RX91" i="22"/>
  <c r="RT91" i="22"/>
  <c r="RP91" i="22"/>
  <c r="RL91" i="22"/>
  <c r="RH91" i="22"/>
  <c r="RD91" i="22"/>
  <c r="QZ91" i="22"/>
  <c r="QV91" i="22"/>
  <c r="QR91" i="22"/>
  <c r="QN91" i="22"/>
  <c r="QJ91" i="22"/>
  <c r="QF91" i="22"/>
  <c r="QB91" i="22"/>
  <c r="PX91" i="22"/>
  <c r="PT91" i="22"/>
  <c r="PP91" i="22"/>
  <c r="PL91" i="22"/>
  <c r="PH91" i="22"/>
  <c r="PD91" i="22"/>
  <c r="OZ91" i="22"/>
  <c r="OV91" i="22"/>
  <c r="OR91" i="22"/>
  <c r="ON91" i="22"/>
  <c r="OJ91" i="22"/>
  <c r="OF91" i="22"/>
  <c r="OB91" i="22"/>
  <c r="NX91" i="22"/>
  <c r="NT91" i="22"/>
  <c r="NP91" i="22"/>
  <c r="NL91" i="22"/>
  <c r="NH91" i="22"/>
  <c r="ND91" i="22"/>
  <c r="MZ91" i="22"/>
  <c r="MV91" i="22"/>
  <c r="MR91" i="22"/>
  <c r="MN91" i="22"/>
  <c r="MJ91" i="22"/>
  <c r="MF91" i="22"/>
  <c r="MB91" i="22"/>
  <c r="LX91" i="22"/>
  <c r="LT91" i="22"/>
  <c r="LP91" i="22"/>
  <c r="LL91" i="22"/>
  <c r="LH91" i="22"/>
  <c r="LD91" i="22"/>
  <c r="KZ91" i="22"/>
  <c r="KV91" i="22"/>
  <c r="KR91" i="22"/>
  <c r="KN91" i="22"/>
  <c r="KJ91" i="22"/>
  <c r="KF91" i="22"/>
  <c r="KB91" i="22"/>
  <c r="JX91" i="22"/>
  <c r="JT91" i="22"/>
  <c r="JP91" i="22"/>
  <c r="JL91" i="22"/>
  <c r="JH91" i="22"/>
  <c r="JD91" i="22"/>
  <c r="IZ91" i="22"/>
  <c r="IV91" i="22"/>
  <c r="IR91" i="22"/>
  <c r="IN91" i="22"/>
  <c r="IJ91" i="22"/>
  <c r="IF91" i="22"/>
  <c r="IB91" i="22"/>
  <c r="HX91" i="22"/>
  <c r="HT91" i="22"/>
  <c r="HP91" i="22"/>
  <c r="HL91" i="22"/>
  <c r="HH91" i="22"/>
  <c r="HD91" i="22"/>
  <c r="GZ91" i="22"/>
  <c r="GV91" i="22"/>
  <c r="GR91" i="22"/>
  <c r="GN91" i="22"/>
  <c r="GJ91" i="22"/>
  <c r="GF91" i="22"/>
  <c r="GB91" i="22"/>
  <c r="FX91" i="22"/>
  <c r="FT91" i="22"/>
  <c r="FP91" i="22"/>
  <c r="TK91" i="22"/>
  <c r="TG91" i="22"/>
  <c r="TC91" i="22"/>
  <c r="SY91" i="22"/>
  <c r="SU91" i="22"/>
  <c r="SQ91" i="22"/>
  <c r="SM91" i="22"/>
  <c r="SI91" i="22"/>
  <c r="SE91" i="22"/>
  <c r="SA91" i="22"/>
  <c r="RW91" i="22"/>
  <c r="RS91" i="22"/>
  <c r="RO91" i="22"/>
  <c r="RK91" i="22"/>
  <c r="RG91" i="22"/>
  <c r="RC91" i="22"/>
  <c r="QY91" i="22"/>
  <c r="QU91" i="22"/>
  <c r="QQ91" i="22"/>
  <c r="QM91" i="22"/>
  <c r="QI91" i="22"/>
  <c r="QE91" i="22"/>
  <c r="QA91" i="22"/>
  <c r="PW91" i="22"/>
  <c r="PS91" i="22"/>
  <c r="PO91" i="22"/>
  <c r="PK91" i="22"/>
  <c r="PG91" i="22"/>
  <c r="PC91" i="22"/>
  <c r="OY91" i="22"/>
  <c r="OU91" i="22"/>
  <c r="OQ91" i="22"/>
  <c r="OM91" i="22"/>
  <c r="OI91" i="22"/>
  <c r="OE91" i="22"/>
  <c r="OA91" i="22"/>
  <c r="NW91" i="22"/>
  <c r="NS91" i="22"/>
  <c r="NO91" i="22"/>
  <c r="NK91" i="22"/>
  <c r="NG91" i="22"/>
  <c r="NC91" i="22"/>
  <c r="MY91" i="22"/>
  <c r="MU91" i="22"/>
  <c r="MQ91" i="22"/>
  <c r="MM91" i="22"/>
  <c r="MI91" i="22"/>
  <c r="ME91" i="22"/>
  <c r="MA91" i="22"/>
  <c r="LW91" i="22"/>
  <c r="LS91" i="22"/>
  <c r="LO91" i="22"/>
  <c r="LK91" i="22"/>
  <c r="LG91" i="22"/>
  <c r="LC91" i="22"/>
  <c r="KY91" i="22"/>
  <c r="KU91" i="22"/>
  <c r="KQ91" i="22"/>
  <c r="KM91" i="22"/>
  <c r="KI91" i="22"/>
  <c r="KE91" i="22"/>
  <c r="KA91" i="22"/>
  <c r="JW91" i="22"/>
  <c r="JS91" i="22"/>
  <c r="JO91" i="22"/>
  <c r="JK91" i="22"/>
  <c r="JG91" i="22"/>
  <c r="JC91" i="22"/>
  <c r="IY91" i="22"/>
  <c r="IU91" i="22"/>
  <c r="IQ91" i="22"/>
  <c r="IM91" i="22"/>
  <c r="II91" i="22"/>
  <c r="IE91" i="22"/>
  <c r="IA91" i="22"/>
  <c r="HW91" i="22"/>
  <c r="HS91" i="22"/>
  <c r="HO91" i="22"/>
  <c r="HK91" i="22"/>
  <c r="HG91" i="22"/>
  <c r="HC91" i="22"/>
  <c r="GY91" i="22"/>
  <c r="GU91" i="22"/>
  <c r="GQ91" i="22"/>
  <c r="GM91" i="22"/>
  <c r="GI91" i="22"/>
  <c r="GE91" i="22"/>
  <c r="GA91" i="22"/>
  <c r="FW91" i="22"/>
  <c r="FS91" i="22"/>
  <c r="FO91" i="22"/>
  <c r="TN91" i="22"/>
  <c r="TJ91" i="22"/>
  <c r="TF91" i="22"/>
  <c r="TB91" i="22"/>
  <c r="SX91" i="22"/>
  <c r="ST91" i="22"/>
  <c r="SP91" i="22"/>
  <c r="SL91" i="22"/>
  <c r="SH91" i="22"/>
  <c r="SD91" i="22"/>
  <c r="RZ91" i="22"/>
  <c r="RV91" i="22"/>
  <c r="RR91" i="22"/>
  <c r="RN91" i="22"/>
  <c r="RJ91" i="22"/>
  <c r="RF91" i="22"/>
  <c r="RB91" i="22"/>
  <c r="QX91" i="22"/>
  <c r="QT91" i="22"/>
  <c r="QP91" i="22"/>
  <c r="QL91" i="22"/>
  <c r="QH91" i="22"/>
  <c r="QD91" i="22"/>
  <c r="PZ91" i="22"/>
  <c r="PV91" i="22"/>
  <c r="PR91" i="22"/>
  <c r="PN91" i="22"/>
  <c r="PJ91" i="22"/>
  <c r="PF91" i="22"/>
  <c r="PB91" i="22"/>
  <c r="OX91" i="22"/>
  <c r="OT91" i="22"/>
  <c r="OP91" i="22"/>
  <c r="OL91" i="22"/>
  <c r="OH91" i="22"/>
  <c r="OD91" i="22"/>
  <c r="NZ91" i="22"/>
  <c r="NV91" i="22"/>
  <c r="NR91" i="22"/>
  <c r="NN91" i="22"/>
  <c r="NJ91" i="22"/>
  <c r="NF91" i="22"/>
  <c r="NB91" i="22"/>
  <c r="MX91" i="22"/>
  <c r="MT91" i="22"/>
  <c r="MP91" i="22"/>
  <c r="ML91" i="22"/>
  <c r="MH91" i="22"/>
  <c r="MD91" i="22"/>
  <c r="LZ91" i="22"/>
  <c r="LV91" i="22"/>
  <c r="LR91" i="22"/>
  <c r="LN91" i="22"/>
  <c r="LJ91" i="22"/>
  <c r="LF91" i="22"/>
  <c r="LB91" i="22"/>
  <c r="KX91" i="22"/>
  <c r="KT91" i="22"/>
  <c r="KP91" i="22"/>
  <c r="KL91" i="22"/>
  <c r="KH91" i="22"/>
  <c r="KD91" i="22"/>
  <c r="JZ91" i="22"/>
  <c r="JV91" i="22"/>
  <c r="JR91" i="22"/>
  <c r="JN91" i="22"/>
  <c r="JJ91" i="22"/>
  <c r="JF91" i="22"/>
  <c r="JB91" i="22"/>
  <c r="IX91" i="22"/>
  <c r="IT91" i="22"/>
  <c r="IP91" i="22"/>
  <c r="IL91" i="22"/>
  <c r="IH91" i="22"/>
  <c r="ID91" i="22"/>
  <c r="HZ91" i="22"/>
  <c r="HV91" i="22"/>
  <c r="HR91" i="22"/>
  <c r="HN91" i="22"/>
  <c r="HJ91" i="22"/>
  <c r="HF91" i="22"/>
  <c r="HB91" i="22"/>
  <c r="GX91" i="22"/>
  <c r="GT91" i="22"/>
  <c r="GP91" i="22"/>
  <c r="GL91" i="22"/>
  <c r="GH91" i="22"/>
  <c r="GD91" i="22"/>
  <c r="FZ91" i="22"/>
  <c r="FV91" i="22"/>
  <c r="FR91" i="22"/>
  <c r="FN91" i="22"/>
  <c r="TA91" i="22"/>
  <c r="SK91" i="22"/>
  <c r="RU91" i="22"/>
  <c r="RE91" i="22"/>
  <c r="QO91" i="22"/>
  <c r="PY91" i="22"/>
  <c r="PI91" i="22"/>
  <c r="OS91" i="22"/>
  <c r="OC91" i="22"/>
  <c r="NM91" i="22"/>
  <c r="MW91" i="22"/>
  <c r="MG91" i="22"/>
  <c r="LQ91" i="22"/>
  <c r="LA91" i="22"/>
  <c r="KK91" i="22"/>
  <c r="JU91" i="22"/>
  <c r="JE91" i="22"/>
  <c r="IO91" i="22"/>
  <c r="HY91" i="22"/>
  <c r="HI91" i="22"/>
  <c r="GS91" i="22"/>
  <c r="GC91" i="22"/>
  <c r="TM91" i="22"/>
  <c r="SW91" i="22"/>
  <c r="SG91" i="22"/>
  <c r="RQ91" i="22"/>
  <c r="RA91" i="22"/>
  <c r="QK91" i="22"/>
  <c r="PU91" i="22"/>
  <c r="PE91" i="22"/>
  <c r="OO91" i="22"/>
  <c r="NY91" i="22"/>
  <c r="NI91" i="22"/>
  <c r="MS91" i="22"/>
  <c r="MC91" i="22"/>
  <c r="LM91" i="22"/>
  <c r="KW91" i="22"/>
  <c r="KG91" i="22"/>
  <c r="JQ91" i="22"/>
  <c r="JA91" i="22"/>
  <c r="IK91" i="22"/>
  <c r="HU91" i="22"/>
  <c r="HE91" i="22"/>
  <c r="GO91" i="22"/>
  <c r="FY91" i="22"/>
  <c r="TI91" i="22"/>
  <c r="SS91" i="22"/>
  <c r="SC91" i="22"/>
  <c r="RM91" i="22"/>
  <c r="QW91" i="22"/>
  <c r="QG91" i="22"/>
  <c r="PQ91" i="22"/>
  <c r="PA91" i="22"/>
  <c r="OK91" i="22"/>
  <c r="NU91" i="22"/>
  <c r="NE91" i="22"/>
  <c r="MO91" i="22"/>
  <c r="LY91" i="22"/>
  <c r="LI91" i="22"/>
  <c r="KS91" i="22"/>
  <c r="KC91" i="22"/>
  <c r="JM91" i="22"/>
  <c r="IW91" i="22"/>
  <c r="IG91" i="22"/>
  <c r="HQ91" i="22"/>
  <c r="HA91" i="22"/>
  <c r="GK91" i="22"/>
  <c r="FU91" i="22"/>
  <c r="RY91" i="22"/>
  <c r="PM91" i="22"/>
  <c r="NA91" i="22"/>
  <c r="KO91" i="22"/>
  <c r="IC91" i="22"/>
  <c r="FQ91" i="22"/>
  <c r="RI91" i="22"/>
  <c r="OW91" i="22"/>
  <c r="MK91" i="22"/>
  <c r="JY91" i="22"/>
  <c r="HM91" i="22"/>
  <c r="TE91" i="22"/>
  <c r="QS91" i="22"/>
  <c r="OG91" i="22"/>
  <c r="LU91" i="22"/>
  <c r="JI91" i="22"/>
  <c r="GW91" i="22"/>
  <c r="SO91" i="22"/>
  <c r="IS91" i="22"/>
  <c r="QC91" i="22"/>
  <c r="GG91" i="22"/>
  <c r="NQ91" i="22"/>
  <c r="LE91" i="22"/>
  <c r="FM91" i="22"/>
  <c r="TM83" i="22"/>
  <c r="TI83" i="22"/>
  <c r="TE83" i="22"/>
  <c r="TA83" i="22"/>
  <c r="SW83" i="22"/>
  <c r="SS83" i="22"/>
  <c r="SO83" i="22"/>
  <c r="SK83" i="22"/>
  <c r="SG83" i="22"/>
  <c r="SC83" i="22"/>
  <c r="RY83" i="22"/>
  <c r="RU83" i="22"/>
  <c r="RQ83" i="22"/>
  <c r="RM83" i="22"/>
  <c r="RI83" i="22"/>
  <c r="RE83" i="22"/>
  <c r="RA83" i="22"/>
  <c r="QW83" i="22"/>
  <c r="QS83" i="22"/>
  <c r="QO83" i="22"/>
  <c r="QK83" i="22"/>
  <c r="QG83" i="22"/>
  <c r="QC83" i="22"/>
  <c r="PY83" i="22"/>
  <c r="PU83" i="22"/>
  <c r="PQ83" i="22"/>
  <c r="PM83" i="22"/>
  <c r="PI83" i="22"/>
  <c r="PE83" i="22"/>
  <c r="PA83" i="22"/>
  <c r="OW83" i="22"/>
  <c r="OS83" i="22"/>
  <c r="OO83" i="22"/>
  <c r="OK83" i="22"/>
  <c r="OG83" i="22"/>
  <c r="OC83" i="22"/>
  <c r="NY83" i="22"/>
  <c r="NU83" i="22"/>
  <c r="NQ83" i="22"/>
  <c r="NM83" i="22"/>
  <c r="NI83" i="22"/>
  <c r="NE83" i="22"/>
  <c r="NA83" i="22"/>
  <c r="MW83" i="22"/>
  <c r="MS83" i="22"/>
  <c r="MO83" i="22"/>
  <c r="MK83" i="22"/>
  <c r="MG83" i="22"/>
  <c r="MC83" i="22"/>
  <c r="LY83" i="22"/>
  <c r="LU83" i="22"/>
  <c r="LQ83" i="22"/>
  <c r="LM83" i="22"/>
  <c r="LI83" i="22"/>
  <c r="LE83" i="22"/>
  <c r="LA83" i="22"/>
  <c r="KW83" i="22"/>
  <c r="KS83" i="22"/>
  <c r="KO83" i="22"/>
  <c r="KK83" i="22"/>
  <c r="KG83" i="22"/>
  <c r="KC83" i="22"/>
  <c r="JY83" i="22"/>
  <c r="JU83" i="22"/>
  <c r="JQ83" i="22"/>
  <c r="JM83" i="22"/>
  <c r="JI83" i="22"/>
  <c r="JE83" i="22"/>
  <c r="JA83" i="22"/>
  <c r="IW83" i="22"/>
  <c r="IS83" i="22"/>
  <c r="IO83" i="22"/>
  <c r="IK83" i="22"/>
  <c r="IG83" i="22"/>
  <c r="IC83" i="22"/>
  <c r="HY83" i="22"/>
  <c r="HU83" i="22"/>
  <c r="HQ83" i="22"/>
  <c r="HM83" i="22"/>
  <c r="HI83" i="22"/>
  <c r="HE83" i="22"/>
  <c r="HA83" i="22"/>
  <c r="GW83" i="22"/>
  <c r="GS83" i="22"/>
  <c r="GO83" i="22"/>
  <c r="GK83" i="22"/>
  <c r="GG83" i="22"/>
  <c r="GC83" i="22"/>
  <c r="FY83" i="22"/>
  <c r="FU83" i="22"/>
  <c r="FQ83" i="22"/>
  <c r="TL83" i="22"/>
  <c r="TH83" i="22"/>
  <c r="TD83" i="22"/>
  <c r="SZ83" i="22"/>
  <c r="SV83" i="22"/>
  <c r="SR83" i="22"/>
  <c r="SN83" i="22"/>
  <c r="SJ83" i="22"/>
  <c r="SF83" i="22"/>
  <c r="SB83" i="22"/>
  <c r="RX83" i="22"/>
  <c r="RT83" i="22"/>
  <c r="RP83" i="22"/>
  <c r="RL83" i="22"/>
  <c r="RH83" i="22"/>
  <c r="RD83" i="22"/>
  <c r="QZ83" i="22"/>
  <c r="QV83" i="22"/>
  <c r="QR83" i="22"/>
  <c r="QN83" i="22"/>
  <c r="QJ83" i="22"/>
  <c r="QF83" i="22"/>
  <c r="QB83" i="22"/>
  <c r="PX83" i="22"/>
  <c r="PT83" i="22"/>
  <c r="PP83" i="22"/>
  <c r="PL83" i="22"/>
  <c r="PH83" i="22"/>
  <c r="PD83" i="22"/>
  <c r="OZ83" i="22"/>
  <c r="OV83" i="22"/>
  <c r="OR83" i="22"/>
  <c r="ON83" i="22"/>
  <c r="OJ83" i="22"/>
  <c r="OF83" i="22"/>
  <c r="OB83" i="22"/>
  <c r="NX83" i="22"/>
  <c r="NT83" i="22"/>
  <c r="NP83" i="22"/>
  <c r="NL83" i="22"/>
  <c r="NH83" i="22"/>
  <c r="ND83" i="22"/>
  <c r="MZ83" i="22"/>
  <c r="MV83" i="22"/>
  <c r="MR83" i="22"/>
  <c r="MN83" i="22"/>
  <c r="MJ83" i="22"/>
  <c r="MF83" i="22"/>
  <c r="MB83" i="22"/>
  <c r="LX83" i="22"/>
  <c r="LT83" i="22"/>
  <c r="LP83" i="22"/>
  <c r="LL83" i="22"/>
  <c r="LH83" i="22"/>
  <c r="LD83" i="22"/>
  <c r="KZ83" i="22"/>
  <c r="KV83" i="22"/>
  <c r="KR83" i="22"/>
  <c r="KN83" i="22"/>
  <c r="KJ83" i="22"/>
  <c r="KF83" i="22"/>
  <c r="KB83" i="22"/>
  <c r="JX83" i="22"/>
  <c r="JT83" i="22"/>
  <c r="JP83" i="22"/>
  <c r="JL83" i="22"/>
  <c r="JH83" i="22"/>
  <c r="JD83" i="22"/>
  <c r="IZ83" i="22"/>
  <c r="IV83" i="22"/>
  <c r="IR83" i="22"/>
  <c r="IN83" i="22"/>
  <c r="IJ83" i="22"/>
  <c r="IF83" i="22"/>
  <c r="IB83" i="22"/>
  <c r="HX83" i="22"/>
  <c r="HT83" i="22"/>
  <c r="HP83" i="22"/>
  <c r="HL83" i="22"/>
  <c r="HH83" i="22"/>
  <c r="HD83" i="22"/>
  <c r="GZ83" i="22"/>
  <c r="GV83" i="22"/>
  <c r="GR83" i="22"/>
  <c r="GN83" i="22"/>
  <c r="GJ83" i="22"/>
  <c r="GF83" i="22"/>
  <c r="GB83" i="22"/>
  <c r="FX83" i="22"/>
  <c r="FT83" i="22"/>
  <c r="FP83" i="22"/>
  <c r="TK83" i="22"/>
  <c r="TG83" i="22"/>
  <c r="TC83" i="22"/>
  <c r="SY83" i="22"/>
  <c r="SU83" i="22"/>
  <c r="SQ83" i="22"/>
  <c r="SM83" i="22"/>
  <c r="SI83" i="22"/>
  <c r="SE83" i="22"/>
  <c r="SA83" i="22"/>
  <c r="RW83" i="22"/>
  <c r="RS83" i="22"/>
  <c r="RO83" i="22"/>
  <c r="RK83" i="22"/>
  <c r="RG83" i="22"/>
  <c r="RC83" i="22"/>
  <c r="QY83" i="22"/>
  <c r="QU83" i="22"/>
  <c r="QQ83" i="22"/>
  <c r="QM83" i="22"/>
  <c r="QI83" i="22"/>
  <c r="QE83" i="22"/>
  <c r="QA83" i="22"/>
  <c r="PW83" i="22"/>
  <c r="PS83" i="22"/>
  <c r="PO83" i="22"/>
  <c r="PK83" i="22"/>
  <c r="PG83" i="22"/>
  <c r="PC83" i="22"/>
  <c r="OY83" i="22"/>
  <c r="OU83" i="22"/>
  <c r="OQ83" i="22"/>
  <c r="OM83" i="22"/>
  <c r="OI83" i="22"/>
  <c r="OE83" i="22"/>
  <c r="OA83" i="22"/>
  <c r="NW83" i="22"/>
  <c r="NS83" i="22"/>
  <c r="NO83" i="22"/>
  <c r="NK83" i="22"/>
  <c r="NG83" i="22"/>
  <c r="NC83" i="22"/>
  <c r="MY83" i="22"/>
  <c r="MU83" i="22"/>
  <c r="MQ83" i="22"/>
  <c r="MM83" i="22"/>
  <c r="MI83" i="22"/>
  <c r="ME83" i="22"/>
  <c r="MA83" i="22"/>
  <c r="LW83" i="22"/>
  <c r="LS83" i="22"/>
  <c r="LO83" i="22"/>
  <c r="LK83" i="22"/>
  <c r="LG83" i="22"/>
  <c r="LC83" i="22"/>
  <c r="KY83" i="22"/>
  <c r="KU83" i="22"/>
  <c r="KQ83" i="22"/>
  <c r="KM83" i="22"/>
  <c r="KI83" i="22"/>
  <c r="KE83" i="22"/>
  <c r="KA83" i="22"/>
  <c r="JW83" i="22"/>
  <c r="JS83" i="22"/>
  <c r="JO83" i="22"/>
  <c r="JK83" i="22"/>
  <c r="JG83" i="22"/>
  <c r="JC83" i="22"/>
  <c r="IY83" i="22"/>
  <c r="IU83" i="22"/>
  <c r="IQ83" i="22"/>
  <c r="IM83" i="22"/>
  <c r="II83" i="22"/>
  <c r="IE83" i="22"/>
  <c r="IA83" i="22"/>
  <c r="HW83" i="22"/>
  <c r="HS83" i="22"/>
  <c r="HO83" i="22"/>
  <c r="HK83" i="22"/>
  <c r="HG83" i="22"/>
  <c r="HC83" i="22"/>
  <c r="GY83" i="22"/>
  <c r="GU83" i="22"/>
  <c r="GQ83" i="22"/>
  <c r="GM83" i="22"/>
  <c r="GI83" i="22"/>
  <c r="GE83" i="22"/>
  <c r="GA83" i="22"/>
  <c r="FW83" i="22"/>
  <c r="FS83" i="22"/>
  <c r="FO83" i="22"/>
  <c r="TF83" i="22"/>
  <c r="SP83" i="22"/>
  <c r="RZ83" i="22"/>
  <c r="RJ83" i="22"/>
  <c r="QT83" i="22"/>
  <c r="QD83" i="22"/>
  <c r="PN83" i="22"/>
  <c r="OX83" i="22"/>
  <c r="OH83" i="22"/>
  <c r="NR83" i="22"/>
  <c r="NB83" i="22"/>
  <c r="ML83" i="22"/>
  <c r="LV83" i="22"/>
  <c r="LF83" i="22"/>
  <c r="KP83" i="22"/>
  <c r="JZ83" i="22"/>
  <c r="JJ83" i="22"/>
  <c r="IT83" i="22"/>
  <c r="ID83" i="22"/>
  <c r="HN83" i="22"/>
  <c r="GX83" i="22"/>
  <c r="GH83" i="22"/>
  <c r="FR83" i="22"/>
  <c r="TB83" i="22"/>
  <c r="SL83" i="22"/>
  <c r="RV83" i="22"/>
  <c r="RF83" i="22"/>
  <c r="QP83" i="22"/>
  <c r="PZ83" i="22"/>
  <c r="PJ83" i="22"/>
  <c r="OT83" i="22"/>
  <c r="OD83" i="22"/>
  <c r="NN83" i="22"/>
  <c r="MX83" i="22"/>
  <c r="MH83" i="22"/>
  <c r="LR83" i="22"/>
  <c r="LB83" i="22"/>
  <c r="KL83" i="22"/>
  <c r="JV83" i="22"/>
  <c r="JF83" i="22"/>
  <c r="IP83" i="22"/>
  <c r="HZ83" i="22"/>
  <c r="HJ83" i="22"/>
  <c r="GT83" i="22"/>
  <c r="GD83" i="22"/>
  <c r="FN83" i="22"/>
  <c r="TN83" i="22"/>
  <c r="SX83" i="22"/>
  <c r="SH83" i="22"/>
  <c r="RR83" i="22"/>
  <c r="RB83" i="22"/>
  <c r="QL83" i="22"/>
  <c r="PV83" i="22"/>
  <c r="PF83" i="22"/>
  <c r="OP83" i="22"/>
  <c r="NZ83" i="22"/>
  <c r="NJ83" i="22"/>
  <c r="MT83" i="22"/>
  <c r="MD83" i="22"/>
  <c r="LN83" i="22"/>
  <c r="KX83" i="22"/>
  <c r="KH83" i="22"/>
  <c r="JR83" i="22"/>
  <c r="JB83" i="22"/>
  <c r="IL83" i="22"/>
  <c r="HV83" i="22"/>
  <c r="HF83" i="22"/>
  <c r="GP83" i="22"/>
  <c r="FZ83" i="22"/>
  <c r="SD83" i="22"/>
  <c r="PR83" i="22"/>
  <c r="NF83" i="22"/>
  <c r="KT83" i="22"/>
  <c r="IH83" i="22"/>
  <c r="FV83" i="22"/>
  <c r="RN83" i="22"/>
  <c r="PB83" i="22"/>
  <c r="MP83" i="22"/>
  <c r="KD83" i="22"/>
  <c r="HR83" i="22"/>
  <c r="TJ83" i="22"/>
  <c r="QX83" i="22"/>
  <c r="OL83" i="22"/>
  <c r="LZ83" i="22"/>
  <c r="JN83" i="22"/>
  <c r="HB83" i="22"/>
  <c r="NV83" i="22"/>
  <c r="LJ83" i="22"/>
  <c r="ST83" i="22"/>
  <c r="IX83" i="22"/>
  <c r="QH83" i="22"/>
  <c r="GL83" i="22"/>
  <c r="FM83" i="22"/>
  <c r="TK78" i="22"/>
  <c r="TG78" i="22"/>
  <c r="TC78" i="22"/>
  <c r="SY78" i="22"/>
  <c r="SU78" i="22"/>
  <c r="SQ78" i="22"/>
  <c r="SM78" i="22"/>
  <c r="SI78" i="22"/>
  <c r="SE78" i="22"/>
  <c r="SA78" i="22"/>
  <c r="RW78" i="22"/>
  <c r="RS78" i="22"/>
  <c r="RO78" i="22"/>
  <c r="RK78" i="22"/>
  <c r="RG78" i="22"/>
  <c r="RC78" i="22"/>
  <c r="QY78" i="22"/>
  <c r="QU78" i="22"/>
  <c r="QQ78" i="22"/>
  <c r="QM78" i="22"/>
  <c r="QI78" i="22"/>
  <c r="QE78" i="22"/>
  <c r="QA78" i="22"/>
  <c r="PW78" i="22"/>
  <c r="PS78" i="22"/>
  <c r="PO78" i="22"/>
  <c r="PK78" i="22"/>
  <c r="PG78" i="22"/>
  <c r="PC78" i="22"/>
  <c r="OY78" i="22"/>
  <c r="OU78" i="22"/>
  <c r="OQ78" i="22"/>
  <c r="OM78" i="22"/>
  <c r="OI78" i="22"/>
  <c r="OE78" i="22"/>
  <c r="OA78" i="22"/>
  <c r="NW78" i="22"/>
  <c r="NS78" i="22"/>
  <c r="NO78" i="22"/>
  <c r="NK78" i="22"/>
  <c r="NG78" i="22"/>
  <c r="NC78" i="22"/>
  <c r="MY78" i="22"/>
  <c r="MU78" i="22"/>
  <c r="MQ78" i="22"/>
  <c r="MM78" i="22"/>
  <c r="MI78" i="22"/>
  <c r="ME78" i="22"/>
  <c r="MA78" i="22"/>
  <c r="LW78" i="22"/>
  <c r="LS78" i="22"/>
  <c r="LO78" i="22"/>
  <c r="LK78" i="22"/>
  <c r="LG78" i="22"/>
  <c r="LC78" i="22"/>
  <c r="KY78" i="22"/>
  <c r="KU78" i="22"/>
  <c r="KQ78" i="22"/>
  <c r="KM78" i="22"/>
  <c r="KI78" i="22"/>
  <c r="KE78" i="22"/>
  <c r="KA78" i="22"/>
  <c r="JW78" i="22"/>
  <c r="JS78" i="22"/>
  <c r="JO78" i="22"/>
  <c r="JK78" i="22"/>
  <c r="JG78" i="22"/>
  <c r="JC78" i="22"/>
  <c r="IY78" i="22"/>
  <c r="IU78" i="22"/>
  <c r="IQ78" i="22"/>
  <c r="IM78" i="22"/>
  <c r="II78" i="22"/>
  <c r="IE78" i="22"/>
  <c r="IA78" i="22"/>
  <c r="HW78" i="22"/>
  <c r="HS78" i="22"/>
  <c r="HO78" i="22"/>
  <c r="HK78" i="22"/>
  <c r="HG78" i="22"/>
  <c r="HC78" i="22"/>
  <c r="GY78" i="22"/>
  <c r="GU78" i="22"/>
  <c r="GQ78" i="22"/>
  <c r="GM78" i="22"/>
  <c r="GI78" i="22"/>
  <c r="GE78" i="22"/>
  <c r="GA78" i="22"/>
  <c r="FW78" i="22"/>
  <c r="FS78" i="22"/>
  <c r="FO78" i="22"/>
  <c r="TN78" i="22"/>
  <c r="TJ78" i="22"/>
  <c r="TF78" i="22"/>
  <c r="TB78" i="22"/>
  <c r="SX78" i="22"/>
  <c r="ST78" i="22"/>
  <c r="SP78" i="22"/>
  <c r="SL78" i="22"/>
  <c r="SH78" i="22"/>
  <c r="SD78" i="22"/>
  <c r="RZ78" i="22"/>
  <c r="RV78" i="22"/>
  <c r="RR78" i="22"/>
  <c r="RN78" i="22"/>
  <c r="RJ78" i="22"/>
  <c r="RF78" i="22"/>
  <c r="RB78" i="22"/>
  <c r="QX78" i="22"/>
  <c r="QT78" i="22"/>
  <c r="QP78" i="22"/>
  <c r="QL78" i="22"/>
  <c r="QH78" i="22"/>
  <c r="QD78" i="22"/>
  <c r="PZ78" i="22"/>
  <c r="PV78" i="22"/>
  <c r="PR78" i="22"/>
  <c r="PN78" i="22"/>
  <c r="PJ78" i="22"/>
  <c r="PF78" i="22"/>
  <c r="PB78" i="22"/>
  <c r="OX78" i="22"/>
  <c r="OT78" i="22"/>
  <c r="OP78" i="22"/>
  <c r="OL78" i="22"/>
  <c r="OH78" i="22"/>
  <c r="OD78" i="22"/>
  <c r="NZ78" i="22"/>
  <c r="NV78" i="22"/>
  <c r="NR78" i="22"/>
  <c r="NN78" i="22"/>
  <c r="NJ78" i="22"/>
  <c r="NF78" i="22"/>
  <c r="NB78" i="22"/>
  <c r="MX78" i="22"/>
  <c r="MT78" i="22"/>
  <c r="MP78" i="22"/>
  <c r="ML78" i="22"/>
  <c r="MH78" i="22"/>
  <c r="MD78" i="22"/>
  <c r="LZ78" i="22"/>
  <c r="LV78" i="22"/>
  <c r="LR78" i="22"/>
  <c r="LN78" i="22"/>
  <c r="LJ78" i="22"/>
  <c r="LF78" i="22"/>
  <c r="LB78" i="22"/>
  <c r="KX78" i="22"/>
  <c r="KT78" i="22"/>
  <c r="KP78" i="22"/>
  <c r="KL78" i="22"/>
  <c r="KH78" i="22"/>
  <c r="KD78" i="22"/>
  <c r="JZ78" i="22"/>
  <c r="JV78" i="22"/>
  <c r="JR78" i="22"/>
  <c r="JN78" i="22"/>
  <c r="JJ78" i="22"/>
  <c r="JF78" i="22"/>
  <c r="JB78" i="22"/>
  <c r="IX78" i="22"/>
  <c r="IT78" i="22"/>
  <c r="IP78" i="22"/>
  <c r="IL78" i="22"/>
  <c r="IH78" i="22"/>
  <c r="ID78" i="22"/>
  <c r="HZ78" i="22"/>
  <c r="HV78" i="22"/>
  <c r="HR78" i="22"/>
  <c r="HN78" i="22"/>
  <c r="HJ78" i="22"/>
  <c r="HF78" i="22"/>
  <c r="HB78" i="22"/>
  <c r="GX78" i="22"/>
  <c r="GT78" i="22"/>
  <c r="GP78" i="22"/>
  <c r="GL78" i="22"/>
  <c r="GH78" i="22"/>
  <c r="GD78" i="22"/>
  <c r="FZ78" i="22"/>
  <c r="FV78" i="22"/>
  <c r="FR78" i="22"/>
  <c r="FN78" i="22"/>
  <c r="TM78" i="22"/>
  <c r="TI78" i="22"/>
  <c r="TE78" i="22"/>
  <c r="TA78" i="22"/>
  <c r="SW78" i="22"/>
  <c r="SS78" i="22"/>
  <c r="SO78" i="22"/>
  <c r="SK78" i="22"/>
  <c r="SG78" i="22"/>
  <c r="SC78" i="22"/>
  <c r="RY78" i="22"/>
  <c r="RU78" i="22"/>
  <c r="RQ78" i="22"/>
  <c r="RM78" i="22"/>
  <c r="RI78" i="22"/>
  <c r="RE78" i="22"/>
  <c r="RA78" i="22"/>
  <c r="QW78" i="22"/>
  <c r="QS78" i="22"/>
  <c r="QO78" i="22"/>
  <c r="QK78" i="22"/>
  <c r="QG78" i="22"/>
  <c r="QC78" i="22"/>
  <c r="PY78" i="22"/>
  <c r="PU78" i="22"/>
  <c r="PQ78" i="22"/>
  <c r="PM78" i="22"/>
  <c r="PI78" i="22"/>
  <c r="PE78" i="22"/>
  <c r="PA78" i="22"/>
  <c r="OW78" i="22"/>
  <c r="OS78" i="22"/>
  <c r="OO78" i="22"/>
  <c r="OK78" i="22"/>
  <c r="OG78" i="22"/>
  <c r="OC78" i="22"/>
  <c r="NY78" i="22"/>
  <c r="NU78" i="22"/>
  <c r="NQ78" i="22"/>
  <c r="NM78" i="22"/>
  <c r="NI78" i="22"/>
  <c r="NE78" i="22"/>
  <c r="NA78" i="22"/>
  <c r="MW78" i="22"/>
  <c r="MS78" i="22"/>
  <c r="MO78" i="22"/>
  <c r="MK78" i="22"/>
  <c r="MG78" i="22"/>
  <c r="MC78" i="22"/>
  <c r="LY78" i="22"/>
  <c r="LU78" i="22"/>
  <c r="LQ78" i="22"/>
  <c r="LM78" i="22"/>
  <c r="LI78" i="22"/>
  <c r="LE78" i="22"/>
  <c r="LA78" i="22"/>
  <c r="KW78" i="22"/>
  <c r="KS78" i="22"/>
  <c r="KO78" i="22"/>
  <c r="KK78" i="22"/>
  <c r="KG78" i="22"/>
  <c r="KC78" i="22"/>
  <c r="JY78" i="22"/>
  <c r="JU78" i="22"/>
  <c r="JQ78" i="22"/>
  <c r="JM78" i="22"/>
  <c r="JI78" i="22"/>
  <c r="JE78" i="22"/>
  <c r="JA78" i="22"/>
  <c r="IW78" i="22"/>
  <c r="IS78" i="22"/>
  <c r="IO78" i="22"/>
  <c r="IK78" i="22"/>
  <c r="IG78" i="22"/>
  <c r="IC78" i="22"/>
  <c r="HY78" i="22"/>
  <c r="HU78" i="22"/>
  <c r="HQ78" i="22"/>
  <c r="HM78" i="22"/>
  <c r="HI78" i="22"/>
  <c r="HE78" i="22"/>
  <c r="HA78" i="22"/>
  <c r="GW78" i="22"/>
  <c r="GS78" i="22"/>
  <c r="GO78" i="22"/>
  <c r="GK78" i="22"/>
  <c r="GG78" i="22"/>
  <c r="GC78" i="22"/>
  <c r="FY78" i="22"/>
  <c r="FU78" i="22"/>
  <c r="FQ78" i="22"/>
  <c r="TD78" i="22"/>
  <c r="SN78" i="22"/>
  <c r="RX78" i="22"/>
  <c r="RH78" i="22"/>
  <c r="QR78" i="22"/>
  <c r="QB78" i="22"/>
  <c r="PL78" i="22"/>
  <c r="OV78" i="22"/>
  <c r="OF78" i="22"/>
  <c r="NP78" i="22"/>
  <c r="MZ78" i="22"/>
  <c r="MJ78" i="22"/>
  <c r="LT78" i="22"/>
  <c r="LD78" i="22"/>
  <c r="KN78" i="22"/>
  <c r="JX78" i="22"/>
  <c r="JH78" i="22"/>
  <c r="IR78" i="22"/>
  <c r="IB78" i="22"/>
  <c r="HL78" i="22"/>
  <c r="GV78" i="22"/>
  <c r="GF78" i="22"/>
  <c r="FP78" i="22"/>
  <c r="SZ78" i="22"/>
  <c r="SJ78" i="22"/>
  <c r="RT78" i="22"/>
  <c r="RD78" i="22"/>
  <c r="QN78" i="22"/>
  <c r="PX78" i="22"/>
  <c r="PH78" i="22"/>
  <c r="OR78" i="22"/>
  <c r="OB78" i="22"/>
  <c r="NL78" i="22"/>
  <c r="MV78" i="22"/>
  <c r="MF78" i="22"/>
  <c r="LP78" i="22"/>
  <c r="KZ78" i="22"/>
  <c r="KJ78" i="22"/>
  <c r="JT78" i="22"/>
  <c r="JD78" i="22"/>
  <c r="IN78" i="22"/>
  <c r="HX78" i="22"/>
  <c r="HH78" i="22"/>
  <c r="GR78" i="22"/>
  <c r="GB78" i="22"/>
  <c r="TL78" i="22"/>
  <c r="SV78" i="22"/>
  <c r="SF78" i="22"/>
  <c r="RP78" i="22"/>
  <c r="QZ78" i="22"/>
  <c r="QJ78" i="22"/>
  <c r="PT78" i="22"/>
  <c r="PD78" i="22"/>
  <c r="ON78" i="22"/>
  <c r="NX78" i="22"/>
  <c r="NH78" i="22"/>
  <c r="MR78" i="22"/>
  <c r="MB78" i="22"/>
  <c r="LL78" i="22"/>
  <c r="KV78" i="22"/>
  <c r="KF78" i="22"/>
  <c r="JP78" i="22"/>
  <c r="IZ78" i="22"/>
  <c r="IJ78" i="22"/>
  <c r="HT78" i="22"/>
  <c r="HD78" i="22"/>
  <c r="GN78" i="22"/>
  <c r="FX78" i="22"/>
  <c r="TH78" i="22"/>
  <c r="QV78" i="22"/>
  <c r="OJ78" i="22"/>
  <c r="LX78" i="22"/>
  <c r="JL78" i="22"/>
  <c r="GZ78" i="22"/>
  <c r="SR78" i="22"/>
  <c r="QF78" i="22"/>
  <c r="NT78" i="22"/>
  <c r="LH78" i="22"/>
  <c r="IV78" i="22"/>
  <c r="GJ78" i="22"/>
  <c r="SB78" i="22"/>
  <c r="PP78" i="22"/>
  <c r="ND78" i="22"/>
  <c r="KR78" i="22"/>
  <c r="IF78" i="22"/>
  <c r="FT78" i="22"/>
  <c r="RL78" i="22"/>
  <c r="OZ78" i="22"/>
  <c r="MN78" i="22"/>
  <c r="KB78" i="22"/>
  <c r="HP78" i="22"/>
  <c r="FM78" i="22"/>
  <c r="TK74" i="22"/>
  <c r="TG74" i="22"/>
  <c r="TC74" i="22"/>
  <c r="SY74" i="22"/>
  <c r="SU74" i="22"/>
  <c r="SQ74" i="22"/>
  <c r="SM74" i="22"/>
  <c r="SI74" i="22"/>
  <c r="SE74" i="22"/>
  <c r="SA74" i="22"/>
  <c r="RW74" i="22"/>
  <c r="RS74" i="22"/>
  <c r="RO74" i="22"/>
  <c r="RK74" i="22"/>
  <c r="RG74" i="22"/>
  <c r="RC74" i="22"/>
  <c r="QY74" i="22"/>
  <c r="QU74" i="22"/>
  <c r="QQ74" i="22"/>
  <c r="QM74" i="22"/>
  <c r="QI74" i="22"/>
  <c r="QE74" i="22"/>
  <c r="QA74" i="22"/>
  <c r="PW74" i="22"/>
  <c r="PS74" i="22"/>
  <c r="PO74" i="22"/>
  <c r="PK74" i="22"/>
  <c r="PG74" i="22"/>
  <c r="PC74" i="22"/>
  <c r="OY74" i="22"/>
  <c r="OU74" i="22"/>
  <c r="OQ74" i="22"/>
  <c r="OM74" i="22"/>
  <c r="OI74" i="22"/>
  <c r="OE74" i="22"/>
  <c r="OA74" i="22"/>
  <c r="NW74" i="22"/>
  <c r="NS74" i="22"/>
  <c r="NO74" i="22"/>
  <c r="NK74" i="22"/>
  <c r="NG74" i="22"/>
  <c r="NC74" i="22"/>
  <c r="MY74" i="22"/>
  <c r="MU74" i="22"/>
  <c r="MQ74" i="22"/>
  <c r="MM74" i="22"/>
  <c r="MI74" i="22"/>
  <c r="ME74" i="22"/>
  <c r="MA74" i="22"/>
  <c r="LW74" i="22"/>
  <c r="LS74" i="22"/>
  <c r="LO74" i="22"/>
  <c r="LK74" i="22"/>
  <c r="LG74" i="22"/>
  <c r="LC74" i="22"/>
  <c r="KY74" i="22"/>
  <c r="KU74" i="22"/>
  <c r="KQ74" i="22"/>
  <c r="KM74" i="22"/>
  <c r="KI74" i="22"/>
  <c r="KE74" i="22"/>
  <c r="KA74" i="22"/>
  <c r="JW74" i="22"/>
  <c r="JS74" i="22"/>
  <c r="JO74" i="22"/>
  <c r="JK74" i="22"/>
  <c r="JG74" i="22"/>
  <c r="JC74" i="22"/>
  <c r="IY74" i="22"/>
  <c r="IU74" i="22"/>
  <c r="IQ74" i="22"/>
  <c r="IM74" i="22"/>
  <c r="II74" i="22"/>
  <c r="IE74" i="22"/>
  <c r="IA74" i="22"/>
  <c r="HW74" i="22"/>
  <c r="HS74" i="22"/>
  <c r="HO74" i="22"/>
  <c r="HK74" i="22"/>
  <c r="HG74" i="22"/>
  <c r="HC74" i="22"/>
  <c r="GY74" i="22"/>
  <c r="GU74" i="22"/>
  <c r="GQ74" i="22"/>
  <c r="GM74" i="22"/>
  <c r="GI74" i="22"/>
  <c r="GE74" i="22"/>
  <c r="GA74" i="22"/>
  <c r="FW74" i="22"/>
  <c r="FS74" i="22"/>
  <c r="FO74" i="22"/>
  <c r="TN74" i="22"/>
  <c r="TJ74" i="22"/>
  <c r="TF74" i="22"/>
  <c r="TB74" i="22"/>
  <c r="SX74" i="22"/>
  <c r="ST74" i="22"/>
  <c r="SP74" i="22"/>
  <c r="SL74" i="22"/>
  <c r="SH74" i="22"/>
  <c r="SD74" i="22"/>
  <c r="RZ74" i="22"/>
  <c r="RV74" i="22"/>
  <c r="RR74" i="22"/>
  <c r="RN74" i="22"/>
  <c r="RJ74" i="22"/>
  <c r="RF74" i="22"/>
  <c r="RB74" i="22"/>
  <c r="QX74" i="22"/>
  <c r="QT74" i="22"/>
  <c r="QP74" i="22"/>
  <c r="QL74" i="22"/>
  <c r="QH74" i="22"/>
  <c r="QD74" i="22"/>
  <c r="PZ74" i="22"/>
  <c r="PV74" i="22"/>
  <c r="PR74" i="22"/>
  <c r="PN74" i="22"/>
  <c r="PJ74" i="22"/>
  <c r="PF74" i="22"/>
  <c r="PB74" i="22"/>
  <c r="OX74" i="22"/>
  <c r="OT74" i="22"/>
  <c r="OP74" i="22"/>
  <c r="OL74" i="22"/>
  <c r="OH74" i="22"/>
  <c r="OD74" i="22"/>
  <c r="NZ74" i="22"/>
  <c r="NV74" i="22"/>
  <c r="NR74" i="22"/>
  <c r="NN74" i="22"/>
  <c r="NJ74" i="22"/>
  <c r="NF74" i="22"/>
  <c r="NB74" i="22"/>
  <c r="MX74" i="22"/>
  <c r="MT74" i="22"/>
  <c r="MP74" i="22"/>
  <c r="ML74" i="22"/>
  <c r="MH74" i="22"/>
  <c r="MD74" i="22"/>
  <c r="LZ74" i="22"/>
  <c r="LV74" i="22"/>
  <c r="LR74" i="22"/>
  <c r="LN74" i="22"/>
  <c r="LJ74" i="22"/>
  <c r="LF74" i="22"/>
  <c r="LB74" i="22"/>
  <c r="KX74" i="22"/>
  <c r="KT74" i="22"/>
  <c r="KP74" i="22"/>
  <c r="KL74" i="22"/>
  <c r="KH74" i="22"/>
  <c r="KD74" i="22"/>
  <c r="JZ74" i="22"/>
  <c r="JV74" i="22"/>
  <c r="JR74" i="22"/>
  <c r="JN74" i="22"/>
  <c r="JJ74" i="22"/>
  <c r="JF74" i="22"/>
  <c r="JB74" i="22"/>
  <c r="IX74" i="22"/>
  <c r="IT74" i="22"/>
  <c r="IP74" i="22"/>
  <c r="IL74" i="22"/>
  <c r="IH74" i="22"/>
  <c r="ID74" i="22"/>
  <c r="HZ74" i="22"/>
  <c r="HV74" i="22"/>
  <c r="HR74" i="22"/>
  <c r="HN74" i="22"/>
  <c r="HJ74" i="22"/>
  <c r="HF74" i="22"/>
  <c r="HB74" i="22"/>
  <c r="GX74" i="22"/>
  <c r="GT74" i="22"/>
  <c r="GP74" i="22"/>
  <c r="GL74" i="22"/>
  <c r="GH74" i="22"/>
  <c r="GD74" i="22"/>
  <c r="FZ74" i="22"/>
  <c r="FV74" i="22"/>
  <c r="FR74" i="22"/>
  <c r="FN74" i="22"/>
  <c r="TM74" i="22"/>
  <c r="TI74" i="22"/>
  <c r="TE74" i="22"/>
  <c r="TA74" i="22"/>
  <c r="SW74" i="22"/>
  <c r="SS74" i="22"/>
  <c r="SO74" i="22"/>
  <c r="SK74" i="22"/>
  <c r="SG74" i="22"/>
  <c r="SC74" i="22"/>
  <c r="RY74" i="22"/>
  <c r="RU74" i="22"/>
  <c r="RQ74" i="22"/>
  <c r="RM74" i="22"/>
  <c r="RI74" i="22"/>
  <c r="RE74" i="22"/>
  <c r="RA74" i="22"/>
  <c r="QW74" i="22"/>
  <c r="QS74" i="22"/>
  <c r="QO74" i="22"/>
  <c r="QK74" i="22"/>
  <c r="QG74" i="22"/>
  <c r="QC74" i="22"/>
  <c r="PY74" i="22"/>
  <c r="PU74" i="22"/>
  <c r="PQ74" i="22"/>
  <c r="PM74" i="22"/>
  <c r="PI74" i="22"/>
  <c r="PE74" i="22"/>
  <c r="PA74" i="22"/>
  <c r="OW74" i="22"/>
  <c r="OS74" i="22"/>
  <c r="OO74" i="22"/>
  <c r="OK74" i="22"/>
  <c r="OG74" i="22"/>
  <c r="OC74" i="22"/>
  <c r="NY74" i="22"/>
  <c r="NU74" i="22"/>
  <c r="NQ74" i="22"/>
  <c r="NM74" i="22"/>
  <c r="NI74" i="22"/>
  <c r="NE74" i="22"/>
  <c r="NA74" i="22"/>
  <c r="MW74" i="22"/>
  <c r="MS74" i="22"/>
  <c r="MO74" i="22"/>
  <c r="MK74" i="22"/>
  <c r="MG74" i="22"/>
  <c r="MC74" i="22"/>
  <c r="LY74" i="22"/>
  <c r="LU74" i="22"/>
  <c r="LQ74" i="22"/>
  <c r="LM74" i="22"/>
  <c r="LI74" i="22"/>
  <c r="LE74" i="22"/>
  <c r="LA74" i="22"/>
  <c r="KW74" i="22"/>
  <c r="KS74" i="22"/>
  <c r="KO74" i="22"/>
  <c r="KK74" i="22"/>
  <c r="KG74" i="22"/>
  <c r="KC74" i="22"/>
  <c r="JY74" i="22"/>
  <c r="JU74" i="22"/>
  <c r="JQ74" i="22"/>
  <c r="JM74" i="22"/>
  <c r="JI74" i="22"/>
  <c r="JE74" i="22"/>
  <c r="JA74" i="22"/>
  <c r="IW74" i="22"/>
  <c r="IS74" i="22"/>
  <c r="IO74" i="22"/>
  <c r="IK74" i="22"/>
  <c r="IG74" i="22"/>
  <c r="IC74" i="22"/>
  <c r="HY74" i="22"/>
  <c r="HU74" i="22"/>
  <c r="HQ74" i="22"/>
  <c r="HM74" i="22"/>
  <c r="HI74" i="22"/>
  <c r="HE74" i="22"/>
  <c r="HA74" i="22"/>
  <c r="GW74" i="22"/>
  <c r="GS74" i="22"/>
  <c r="GO74" i="22"/>
  <c r="GK74" i="22"/>
  <c r="GG74" i="22"/>
  <c r="GC74" i="22"/>
  <c r="FY74" i="22"/>
  <c r="FU74" i="22"/>
  <c r="FQ74" i="22"/>
  <c r="TH74" i="22"/>
  <c r="SR74" i="22"/>
  <c r="SB74" i="22"/>
  <c r="RL74" i="22"/>
  <c r="QV74" i="22"/>
  <c r="QF74" i="22"/>
  <c r="PP74" i="22"/>
  <c r="OZ74" i="22"/>
  <c r="OJ74" i="22"/>
  <c r="NT74" i="22"/>
  <c r="ND74" i="22"/>
  <c r="MN74" i="22"/>
  <c r="LX74" i="22"/>
  <c r="LH74" i="22"/>
  <c r="KR74" i="22"/>
  <c r="KB74" i="22"/>
  <c r="JL74" i="22"/>
  <c r="IV74" i="22"/>
  <c r="IF74" i="22"/>
  <c r="HP74" i="22"/>
  <c r="GZ74" i="22"/>
  <c r="GJ74" i="22"/>
  <c r="FT74" i="22"/>
  <c r="TD74" i="22"/>
  <c r="SN74" i="22"/>
  <c r="RX74" i="22"/>
  <c r="RH74" i="22"/>
  <c r="QR74" i="22"/>
  <c r="QB74" i="22"/>
  <c r="PL74" i="22"/>
  <c r="OV74" i="22"/>
  <c r="OF74" i="22"/>
  <c r="NP74" i="22"/>
  <c r="MZ74" i="22"/>
  <c r="MJ74" i="22"/>
  <c r="LT74" i="22"/>
  <c r="LD74" i="22"/>
  <c r="KN74" i="22"/>
  <c r="JX74" i="22"/>
  <c r="JH74" i="22"/>
  <c r="IR74" i="22"/>
  <c r="IB74" i="22"/>
  <c r="HL74" i="22"/>
  <c r="GV74" i="22"/>
  <c r="GF74" i="22"/>
  <c r="FP74" i="22"/>
  <c r="SZ74" i="22"/>
  <c r="SJ74" i="22"/>
  <c r="RT74" i="22"/>
  <c r="RD74" i="22"/>
  <c r="QN74" i="22"/>
  <c r="PX74" i="22"/>
  <c r="PH74" i="22"/>
  <c r="OR74" i="22"/>
  <c r="OB74" i="22"/>
  <c r="NL74" i="22"/>
  <c r="MV74" i="22"/>
  <c r="MF74" i="22"/>
  <c r="LP74" i="22"/>
  <c r="KZ74" i="22"/>
  <c r="KJ74" i="22"/>
  <c r="JT74" i="22"/>
  <c r="JD74" i="22"/>
  <c r="IN74" i="22"/>
  <c r="HX74" i="22"/>
  <c r="HH74" i="22"/>
  <c r="GR74" i="22"/>
  <c r="GB74" i="22"/>
  <c r="SV74" i="22"/>
  <c r="QJ74" i="22"/>
  <c r="NX74" i="22"/>
  <c r="LL74" i="22"/>
  <c r="IZ74" i="22"/>
  <c r="GN74" i="22"/>
  <c r="SF74" i="22"/>
  <c r="PT74" i="22"/>
  <c r="NH74" i="22"/>
  <c r="KV74" i="22"/>
  <c r="IJ74" i="22"/>
  <c r="FX74" i="22"/>
  <c r="RP74" i="22"/>
  <c r="PD74" i="22"/>
  <c r="MR74" i="22"/>
  <c r="KF74" i="22"/>
  <c r="HT74" i="22"/>
  <c r="TL74" i="22"/>
  <c r="QZ74" i="22"/>
  <c r="ON74" i="22"/>
  <c r="MB74" i="22"/>
  <c r="JP74" i="22"/>
  <c r="HD74" i="22"/>
  <c r="FM74" i="22"/>
  <c r="TN66" i="22"/>
  <c r="TJ66" i="22"/>
  <c r="TF66" i="22"/>
  <c r="TB66" i="22"/>
  <c r="SX66" i="22"/>
  <c r="ST66" i="22"/>
  <c r="SP66" i="22"/>
  <c r="SL66" i="22"/>
  <c r="SH66" i="22"/>
  <c r="SD66" i="22"/>
  <c r="RZ66" i="22"/>
  <c r="RV66" i="22"/>
  <c r="RR66" i="22"/>
  <c r="RN66" i="22"/>
  <c r="RJ66" i="22"/>
  <c r="RF66" i="22"/>
  <c r="RB66" i="22"/>
  <c r="QX66" i="22"/>
  <c r="QT66" i="22"/>
  <c r="QP66" i="22"/>
  <c r="QL66" i="22"/>
  <c r="QH66" i="22"/>
  <c r="QD66" i="22"/>
  <c r="PZ66" i="22"/>
  <c r="PV66" i="22"/>
  <c r="PR66" i="22"/>
  <c r="PN66" i="22"/>
  <c r="PJ66" i="22"/>
  <c r="TM66" i="22"/>
  <c r="TI66" i="22"/>
  <c r="TE66" i="22"/>
  <c r="TA66" i="22"/>
  <c r="SW66" i="22"/>
  <c r="SS66" i="22"/>
  <c r="SO66" i="22"/>
  <c r="SK66" i="22"/>
  <c r="SG66" i="22"/>
  <c r="SC66" i="22"/>
  <c r="RY66" i="22"/>
  <c r="RU66" i="22"/>
  <c r="RQ66" i="22"/>
  <c r="RM66" i="22"/>
  <c r="RI66" i="22"/>
  <c r="RE66" i="22"/>
  <c r="RA66" i="22"/>
  <c r="QW66" i="22"/>
  <c r="QS66" i="22"/>
  <c r="QO66" i="22"/>
  <c r="QK66" i="22"/>
  <c r="QG66" i="22"/>
  <c r="TH66" i="22"/>
  <c r="SZ66" i="22"/>
  <c r="SR66" i="22"/>
  <c r="SJ66" i="22"/>
  <c r="SB66" i="22"/>
  <c r="RT66" i="22"/>
  <c r="RL66" i="22"/>
  <c r="RD66" i="22"/>
  <c r="QV66" i="22"/>
  <c r="QN66" i="22"/>
  <c r="QF66" i="22"/>
  <c r="QA66" i="22"/>
  <c r="PU66" i="22"/>
  <c r="PP66" i="22"/>
  <c r="PK66" i="22"/>
  <c r="PF66" i="22"/>
  <c r="PB66" i="22"/>
  <c r="OX66" i="22"/>
  <c r="OT66" i="22"/>
  <c r="OP66" i="22"/>
  <c r="OL66" i="22"/>
  <c r="OH66" i="22"/>
  <c r="OD66" i="22"/>
  <c r="NZ66" i="22"/>
  <c r="NV66" i="22"/>
  <c r="NR66" i="22"/>
  <c r="NN66" i="22"/>
  <c r="NJ66" i="22"/>
  <c r="NF66" i="22"/>
  <c r="NB66" i="22"/>
  <c r="MX66" i="22"/>
  <c r="MT66" i="22"/>
  <c r="MP66" i="22"/>
  <c r="ML66" i="22"/>
  <c r="MH66" i="22"/>
  <c r="MD66" i="22"/>
  <c r="LZ66" i="22"/>
  <c r="LV66" i="22"/>
  <c r="LR66" i="22"/>
  <c r="LN66" i="22"/>
  <c r="LJ66" i="22"/>
  <c r="LF66" i="22"/>
  <c r="LB66" i="22"/>
  <c r="KX66" i="22"/>
  <c r="KT66" i="22"/>
  <c r="KP66" i="22"/>
  <c r="KL66" i="22"/>
  <c r="KH66" i="22"/>
  <c r="KD66" i="22"/>
  <c r="JZ66" i="22"/>
  <c r="JV66" i="22"/>
  <c r="JR66" i="22"/>
  <c r="JN66" i="22"/>
  <c r="JJ66" i="22"/>
  <c r="JF66" i="22"/>
  <c r="JB66" i="22"/>
  <c r="IX66" i="22"/>
  <c r="IT66" i="22"/>
  <c r="IP66" i="22"/>
  <c r="IL66" i="22"/>
  <c r="IH66" i="22"/>
  <c r="ID66" i="22"/>
  <c r="HZ66" i="22"/>
  <c r="HV66" i="22"/>
  <c r="HR66" i="22"/>
  <c r="HN66" i="22"/>
  <c r="HJ66" i="22"/>
  <c r="HF66" i="22"/>
  <c r="HB66" i="22"/>
  <c r="GX66" i="22"/>
  <c r="GT66" i="22"/>
  <c r="GP66" i="22"/>
  <c r="GL66" i="22"/>
  <c r="GH66" i="22"/>
  <c r="GD66" i="22"/>
  <c r="FZ66" i="22"/>
  <c r="FV66" i="22"/>
  <c r="FR66" i="22"/>
  <c r="FN66" i="22"/>
  <c r="TG66" i="22"/>
  <c r="SY66" i="22"/>
  <c r="SQ66" i="22"/>
  <c r="SI66" i="22"/>
  <c r="SA66" i="22"/>
  <c r="RS66" i="22"/>
  <c r="RK66" i="22"/>
  <c r="RC66" i="22"/>
  <c r="QU66" i="22"/>
  <c r="QM66" i="22"/>
  <c r="QE66" i="22"/>
  <c r="PY66" i="22"/>
  <c r="PT66" i="22"/>
  <c r="PO66" i="22"/>
  <c r="PI66" i="22"/>
  <c r="PE66" i="22"/>
  <c r="PA66" i="22"/>
  <c r="OW66" i="22"/>
  <c r="OS66" i="22"/>
  <c r="OO66" i="22"/>
  <c r="OK66" i="22"/>
  <c r="OG66" i="22"/>
  <c r="OC66" i="22"/>
  <c r="NY66" i="22"/>
  <c r="NU66" i="22"/>
  <c r="NQ66" i="22"/>
  <c r="NM66" i="22"/>
  <c r="NI66" i="22"/>
  <c r="NE66" i="22"/>
  <c r="NA66" i="22"/>
  <c r="MW66" i="22"/>
  <c r="MS66" i="22"/>
  <c r="MO66" i="22"/>
  <c r="MK66" i="22"/>
  <c r="MG66" i="22"/>
  <c r="MC66" i="22"/>
  <c r="LY66" i="22"/>
  <c r="LU66" i="22"/>
  <c r="LQ66" i="22"/>
  <c r="LM66" i="22"/>
  <c r="LI66" i="22"/>
  <c r="LE66" i="22"/>
  <c r="LA66" i="22"/>
  <c r="KW66" i="22"/>
  <c r="KS66" i="22"/>
  <c r="KO66" i="22"/>
  <c r="KK66" i="22"/>
  <c r="KG66" i="22"/>
  <c r="KC66" i="22"/>
  <c r="JY66" i="22"/>
  <c r="JU66" i="22"/>
  <c r="JQ66" i="22"/>
  <c r="JM66" i="22"/>
  <c r="JI66" i="22"/>
  <c r="JE66" i="22"/>
  <c r="JA66" i="22"/>
  <c r="IW66" i="22"/>
  <c r="IS66" i="22"/>
  <c r="IO66" i="22"/>
  <c r="IK66" i="22"/>
  <c r="IG66" i="22"/>
  <c r="IC66" i="22"/>
  <c r="HY66" i="22"/>
  <c r="HU66" i="22"/>
  <c r="HQ66" i="22"/>
  <c r="HM66" i="22"/>
  <c r="HI66" i="22"/>
  <c r="HE66" i="22"/>
  <c r="HA66" i="22"/>
  <c r="GW66" i="22"/>
  <c r="GS66" i="22"/>
  <c r="GO66" i="22"/>
  <c r="GK66" i="22"/>
  <c r="GG66" i="22"/>
  <c r="GC66" i="22"/>
  <c r="FY66" i="22"/>
  <c r="FU66" i="22"/>
  <c r="FQ66" i="22"/>
  <c r="TL66" i="22"/>
  <c r="TD66" i="22"/>
  <c r="SV66" i="22"/>
  <c r="SN66" i="22"/>
  <c r="SF66" i="22"/>
  <c r="RX66" i="22"/>
  <c r="RP66" i="22"/>
  <c r="RH66" i="22"/>
  <c r="QZ66" i="22"/>
  <c r="QR66" i="22"/>
  <c r="QJ66" i="22"/>
  <c r="QC66" i="22"/>
  <c r="PX66" i="22"/>
  <c r="PS66" i="22"/>
  <c r="PM66" i="22"/>
  <c r="PH66" i="22"/>
  <c r="PD66" i="22"/>
  <c r="OZ66" i="22"/>
  <c r="OV66" i="22"/>
  <c r="OR66" i="22"/>
  <c r="ON66" i="22"/>
  <c r="OJ66" i="22"/>
  <c r="OF66" i="22"/>
  <c r="OB66" i="22"/>
  <c r="NX66" i="22"/>
  <c r="NT66" i="22"/>
  <c r="NP66" i="22"/>
  <c r="NL66" i="22"/>
  <c r="NH66" i="22"/>
  <c r="ND66" i="22"/>
  <c r="MZ66" i="22"/>
  <c r="MV66" i="22"/>
  <c r="MR66" i="22"/>
  <c r="MN66" i="22"/>
  <c r="MJ66" i="22"/>
  <c r="MF66" i="22"/>
  <c r="MB66" i="22"/>
  <c r="LX66" i="22"/>
  <c r="LT66" i="22"/>
  <c r="LP66" i="22"/>
  <c r="LL66" i="22"/>
  <c r="LH66" i="22"/>
  <c r="LD66" i="22"/>
  <c r="KZ66" i="22"/>
  <c r="KV66" i="22"/>
  <c r="KR66" i="22"/>
  <c r="KN66" i="22"/>
  <c r="KJ66" i="22"/>
  <c r="KF66" i="22"/>
  <c r="KB66" i="22"/>
  <c r="JX66" i="22"/>
  <c r="JT66" i="22"/>
  <c r="JP66" i="22"/>
  <c r="JL66" i="22"/>
  <c r="JH66" i="22"/>
  <c r="JD66" i="22"/>
  <c r="IZ66" i="22"/>
  <c r="IV66" i="22"/>
  <c r="IR66" i="22"/>
  <c r="IN66" i="22"/>
  <c r="IJ66" i="22"/>
  <c r="IF66" i="22"/>
  <c r="IB66" i="22"/>
  <c r="HX66" i="22"/>
  <c r="HT66" i="22"/>
  <c r="HP66" i="22"/>
  <c r="HL66" i="22"/>
  <c r="HH66" i="22"/>
  <c r="HD66" i="22"/>
  <c r="GZ66" i="22"/>
  <c r="GV66" i="22"/>
  <c r="GR66" i="22"/>
  <c r="GN66" i="22"/>
  <c r="GJ66" i="22"/>
  <c r="GF66" i="22"/>
  <c r="GB66" i="22"/>
  <c r="FX66" i="22"/>
  <c r="FT66" i="22"/>
  <c r="FP66" i="22"/>
  <c r="SU66" i="22"/>
  <c r="RO66" i="22"/>
  <c r="QI66" i="22"/>
  <c r="PL66" i="22"/>
  <c r="OU66" i="22"/>
  <c r="OE66" i="22"/>
  <c r="NO66" i="22"/>
  <c r="MY66" i="22"/>
  <c r="MI66" i="22"/>
  <c r="LS66" i="22"/>
  <c r="LC66" i="22"/>
  <c r="KM66" i="22"/>
  <c r="JW66" i="22"/>
  <c r="JG66" i="22"/>
  <c r="IQ66" i="22"/>
  <c r="IA66" i="22"/>
  <c r="HK66" i="22"/>
  <c r="GU66" i="22"/>
  <c r="GE66" i="22"/>
  <c r="FO66" i="22"/>
  <c r="SM66" i="22"/>
  <c r="RG66" i="22"/>
  <c r="QB66" i="22"/>
  <c r="PG66" i="22"/>
  <c r="OQ66" i="22"/>
  <c r="OA66" i="22"/>
  <c r="NK66" i="22"/>
  <c r="MU66" i="22"/>
  <c r="ME66" i="22"/>
  <c r="LO66" i="22"/>
  <c r="KY66" i="22"/>
  <c r="KI66" i="22"/>
  <c r="JS66" i="22"/>
  <c r="JC66" i="22"/>
  <c r="IM66" i="22"/>
  <c r="HW66" i="22"/>
  <c r="HG66" i="22"/>
  <c r="GQ66" i="22"/>
  <c r="GA66" i="22"/>
  <c r="TK66" i="22"/>
  <c r="SE66" i="22"/>
  <c r="QY66" i="22"/>
  <c r="PW66" i="22"/>
  <c r="PC66" i="22"/>
  <c r="OM66" i="22"/>
  <c r="NW66" i="22"/>
  <c r="NG66" i="22"/>
  <c r="MQ66" i="22"/>
  <c r="MA66" i="22"/>
  <c r="LK66" i="22"/>
  <c r="KU66" i="22"/>
  <c r="KE66" i="22"/>
  <c r="JO66" i="22"/>
  <c r="IY66" i="22"/>
  <c r="II66" i="22"/>
  <c r="HS66" i="22"/>
  <c r="HC66" i="22"/>
  <c r="GM66" i="22"/>
  <c r="FW66" i="22"/>
  <c r="TC66" i="22"/>
  <c r="OY66" i="22"/>
  <c r="MM66" i="22"/>
  <c r="KA66" i="22"/>
  <c r="HO66" i="22"/>
  <c r="RW66" i="22"/>
  <c r="OI66" i="22"/>
  <c r="LW66" i="22"/>
  <c r="JK66" i="22"/>
  <c r="GY66" i="22"/>
  <c r="QQ66" i="22"/>
  <c r="NS66" i="22"/>
  <c r="LG66" i="22"/>
  <c r="IU66" i="22"/>
  <c r="GI66" i="22"/>
  <c r="PQ66" i="22"/>
  <c r="NC66" i="22"/>
  <c r="KQ66" i="22"/>
  <c r="IE66" i="22"/>
  <c r="FS66" i="22"/>
  <c r="FM66" i="22"/>
  <c r="TK110" i="22"/>
  <c r="TG110" i="22"/>
  <c r="TC110" i="22"/>
  <c r="SY110" i="22"/>
  <c r="SU110" i="22"/>
  <c r="SQ110" i="22"/>
  <c r="SM110" i="22"/>
  <c r="SI110" i="22"/>
  <c r="SE110" i="22"/>
  <c r="SA110" i="22"/>
  <c r="RW110" i="22"/>
  <c r="RS110" i="22"/>
  <c r="RO110" i="22"/>
  <c r="RK110" i="22"/>
  <c r="RG110" i="22"/>
  <c r="RC110" i="22"/>
  <c r="QY110" i="22"/>
  <c r="QU110" i="22"/>
  <c r="QQ110" i="22"/>
  <c r="QM110" i="22"/>
  <c r="QI110" i="22"/>
  <c r="QE110" i="22"/>
  <c r="QA110" i="22"/>
  <c r="TN110" i="22"/>
  <c r="TJ110" i="22"/>
  <c r="TF110" i="22"/>
  <c r="TB110" i="22"/>
  <c r="SX110" i="22"/>
  <c r="ST110" i="22"/>
  <c r="SP110" i="22"/>
  <c r="SL110" i="22"/>
  <c r="SH110" i="22"/>
  <c r="SD110" i="22"/>
  <c r="RZ110" i="22"/>
  <c r="RV110" i="22"/>
  <c r="RR110" i="22"/>
  <c r="RN110" i="22"/>
  <c r="RJ110" i="22"/>
  <c r="RF110" i="22"/>
  <c r="RB110" i="22"/>
  <c r="QX110" i="22"/>
  <c r="QT110" i="22"/>
  <c r="QP110" i="22"/>
  <c r="QL110" i="22"/>
  <c r="QH110" i="22"/>
  <c r="QD110" i="22"/>
  <c r="PZ110" i="22"/>
  <c r="PV110" i="22"/>
  <c r="PR110" i="22"/>
  <c r="PN110" i="22"/>
  <c r="PJ110" i="22"/>
  <c r="PF110" i="22"/>
  <c r="PB110" i="22"/>
  <c r="OX110" i="22"/>
  <c r="OT110" i="22"/>
  <c r="OP110" i="22"/>
  <c r="OL110" i="22"/>
  <c r="OH110" i="22"/>
  <c r="OD110" i="22"/>
  <c r="NZ110" i="22"/>
  <c r="NV110" i="22"/>
  <c r="TM110" i="22"/>
  <c r="TI110" i="22"/>
  <c r="TE110" i="22"/>
  <c r="TA110" i="22"/>
  <c r="SW110" i="22"/>
  <c r="SS110" i="22"/>
  <c r="SO110" i="22"/>
  <c r="SK110" i="22"/>
  <c r="SG110" i="22"/>
  <c r="SC110" i="22"/>
  <c r="RY110" i="22"/>
  <c r="RU110" i="22"/>
  <c r="RQ110" i="22"/>
  <c r="RM110" i="22"/>
  <c r="RI110" i="22"/>
  <c r="RE110" i="22"/>
  <c r="RA110" i="22"/>
  <c r="QW110" i="22"/>
  <c r="QS110" i="22"/>
  <c r="QO110" i="22"/>
  <c r="QK110" i="22"/>
  <c r="QG110" i="22"/>
  <c r="QC110" i="22"/>
  <c r="PY110" i="22"/>
  <c r="PU110" i="22"/>
  <c r="PQ110" i="22"/>
  <c r="PM110" i="22"/>
  <c r="PI110" i="22"/>
  <c r="SZ110" i="22"/>
  <c r="SJ110" i="22"/>
  <c r="RT110" i="22"/>
  <c r="RD110" i="22"/>
  <c r="QN110" i="22"/>
  <c r="PX110" i="22"/>
  <c r="PP110" i="22"/>
  <c r="PH110" i="22"/>
  <c r="PC110" i="22"/>
  <c r="OW110" i="22"/>
  <c r="OR110" i="22"/>
  <c r="OM110" i="22"/>
  <c r="OG110" i="22"/>
  <c r="OB110" i="22"/>
  <c r="NW110" i="22"/>
  <c r="NR110" i="22"/>
  <c r="NN110" i="22"/>
  <c r="NJ110" i="22"/>
  <c r="NF110" i="22"/>
  <c r="NB110" i="22"/>
  <c r="MX110" i="22"/>
  <c r="MT110" i="22"/>
  <c r="MP110" i="22"/>
  <c r="ML110" i="22"/>
  <c r="MH110" i="22"/>
  <c r="MD110" i="22"/>
  <c r="LZ110" i="22"/>
  <c r="LV110" i="22"/>
  <c r="LR110" i="22"/>
  <c r="LN110" i="22"/>
  <c r="LJ110" i="22"/>
  <c r="LF110" i="22"/>
  <c r="LB110" i="22"/>
  <c r="KX110" i="22"/>
  <c r="KT110" i="22"/>
  <c r="KP110" i="22"/>
  <c r="KL110" i="22"/>
  <c r="KH110" i="22"/>
  <c r="KD110" i="22"/>
  <c r="JZ110" i="22"/>
  <c r="JV110" i="22"/>
  <c r="JR110" i="22"/>
  <c r="JN110" i="22"/>
  <c r="JJ110" i="22"/>
  <c r="JF110" i="22"/>
  <c r="JB110" i="22"/>
  <c r="IX110" i="22"/>
  <c r="IT110" i="22"/>
  <c r="IP110" i="22"/>
  <c r="IL110" i="22"/>
  <c r="IH110" i="22"/>
  <c r="ID110" i="22"/>
  <c r="HZ110" i="22"/>
  <c r="HV110" i="22"/>
  <c r="HR110" i="22"/>
  <c r="HN110" i="22"/>
  <c r="HJ110" i="22"/>
  <c r="HF110" i="22"/>
  <c r="HB110" i="22"/>
  <c r="GX110" i="22"/>
  <c r="GT110" i="22"/>
  <c r="GP110" i="22"/>
  <c r="GL110" i="22"/>
  <c r="GH110" i="22"/>
  <c r="GD110" i="22"/>
  <c r="FZ110" i="22"/>
  <c r="FV110" i="22"/>
  <c r="FR110" i="22"/>
  <c r="FN110" i="22"/>
  <c r="TL110" i="22"/>
  <c r="SV110" i="22"/>
  <c r="SF110" i="22"/>
  <c r="RP110" i="22"/>
  <c r="QZ110" i="22"/>
  <c r="QJ110" i="22"/>
  <c r="PW110" i="22"/>
  <c r="PO110" i="22"/>
  <c r="PG110" i="22"/>
  <c r="PA110" i="22"/>
  <c r="OV110" i="22"/>
  <c r="OQ110" i="22"/>
  <c r="OK110" i="22"/>
  <c r="OF110" i="22"/>
  <c r="OA110" i="22"/>
  <c r="NU110" i="22"/>
  <c r="NQ110" i="22"/>
  <c r="NM110" i="22"/>
  <c r="NI110" i="22"/>
  <c r="NE110" i="22"/>
  <c r="NA110" i="22"/>
  <c r="MW110" i="22"/>
  <c r="MS110" i="22"/>
  <c r="MO110" i="22"/>
  <c r="MK110" i="22"/>
  <c r="MG110" i="22"/>
  <c r="MC110" i="22"/>
  <c r="LY110" i="22"/>
  <c r="LU110" i="22"/>
  <c r="LQ110" i="22"/>
  <c r="LM110" i="22"/>
  <c r="LI110" i="22"/>
  <c r="LE110" i="22"/>
  <c r="LA110" i="22"/>
  <c r="KW110" i="22"/>
  <c r="KS110" i="22"/>
  <c r="KO110" i="22"/>
  <c r="KK110" i="22"/>
  <c r="KG110" i="22"/>
  <c r="KC110" i="22"/>
  <c r="JY110" i="22"/>
  <c r="JU110" i="22"/>
  <c r="JQ110" i="22"/>
  <c r="JM110" i="22"/>
  <c r="JI110" i="22"/>
  <c r="JE110" i="22"/>
  <c r="JA110" i="22"/>
  <c r="IW110" i="22"/>
  <c r="IS110" i="22"/>
  <c r="IO110" i="22"/>
  <c r="IK110" i="22"/>
  <c r="IG110" i="22"/>
  <c r="IC110" i="22"/>
  <c r="HY110" i="22"/>
  <c r="HU110" i="22"/>
  <c r="HQ110" i="22"/>
  <c r="HM110" i="22"/>
  <c r="HI110" i="22"/>
  <c r="HE110" i="22"/>
  <c r="HA110" i="22"/>
  <c r="GW110" i="22"/>
  <c r="GS110" i="22"/>
  <c r="GO110" i="22"/>
  <c r="GK110" i="22"/>
  <c r="GG110" i="22"/>
  <c r="GC110" i="22"/>
  <c r="FY110" i="22"/>
  <c r="FU110" i="22"/>
  <c r="FQ110" i="22"/>
  <c r="TH110" i="22"/>
  <c r="SR110" i="22"/>
  <c r="SB110" i="22"/>
  <c r="RL110" i="22"/>
  <c r="QV110" i="22"/>
  <c r="QF110" i="22"/>
  <c r="PT110" i="22"/>
  <c r="PL110" i="22"/>
  <c r="PE110" i="22"/>
  <c r="OZ110" i="22"/>
  <c r="OU110" i="22"/>
  <c r="OO110" i="22"/>
  <c r="OJ110" i="22"/>
  <c r="OE110" i="22"/>
  <c r="NY110" i="22"/>
  <c r="NT110" i="22"/>
  <c r="NP110" i="22"/>
  <c r="NL110" i="22"/>
  <c r="NH110" i="22"/>
  <c r="ND110" i="22"/>
  <c r="MZ110" i="22"/>
  <c r="MV110" i="22"/>
  <c r="MR110" i="22"/>
  <c r="MN110" i="22"/>
  <c r="MJ110" i="22"/>
  <c r="MF110" i="22"/>
  <c r="MB110" i="22"/>
  <c r="LX110" i="22"/>
  <c r="LT110" i="22"/>
  <c r="LP110" i="22"/>
  <c r="LL110" i="22"/>
  <c r="LH110" i="22"/>
  <c r="LD110" i="22"/>
  <c r="KZ110" i="22"/>
  <c r="KV110" i="22"/>
  <c r="KR110" i="22"/>
  <c r="KN110" i="22"/>
  <c r="KJ110" i="22"/>
  <c r="KF110" i="22"/>
  <c r="KB110" i="22"/>
  <c r="JX110" i="22"/>
  <c r="JT110" i="22"/>
  <c r="JP110" i="22"/>
  <c r="JL110" i="22"/>
  <c r="JH110" i="22"/>
  <c r="JD110" i="22"/>
  <c r="IZ110" i="22"/>
  <c r="IV110" i="22"/>
  <c r="IR110" i="22"/>
  <c r="IN110" i="22"/>
  <c r="IJ110" i="22"/>
  <c r="IF110" i="22"/>
  <c r="IB110" i="22"/>
  <c r="HX110" i="22"/>
  <c r="HT110" i="22"/>
  <c r="HP110" i="22"/>
  <c r="HL110" i="22"/>
  <c r="HH110" i="22"/>
  <c r="HD110" i="22"/>
  <c r="GZ110" i="22"/>
  <c r="GV110" i="22"/>
  <c r="GR110" i="22"/>
  <c r="GN110" i="22"/>
  <c r="GJ110" i="22"/>
  <c r="GF110" i="22"/>
  <c r="GB110" i="22"/>
  <c r="FX110" i="22"/>
  <c r="FT110" i="22"/>
  <c r="FP110" i="22"/>
  <c r="RX110" i="22"/>
  <c r="PS110" i="22"/>
  <c r="OS110" i="22"/>
  <c r="NX110" i="22"/>
  <c r="NG110" i="22"/>
  <c r="MQ110" i="22"/>
  <c r="MA110" i="22"/>
  <c r="LK110" i="22"/>
  <c r="KU110" i="22"/>
  <c r="KE110" i="22"/>
  <c r="JO110" i="22"/>
  <c r="IY110" i="22"/>
  <c r="II110" i="22"/>
  <c r="HS110" i="22"/>
  <c r="HC110" i="22"/>
  <c r="GM110" i="22"/>
  <c r="FW110" i="22"/>
  <c r="RH110" i="22"/>
  <c r="PK110" i="22"/>
  <c r="ON110" i="22"/>
  <c r="NS110" i="22"/>
  <c r="NC110" i="22"/>
  <c r="MM110" i="22"/>
  <c r="LW110" i="22"/>
  <c r="LG110" i="22"/>
  <c r="KQ110" i="22"/>
  <c r="KA110" i="22"/>
  <c r="JK110" i="22"/>
  <c r="IU110" i="22"/>
  <c r="IE110" i="22"/>
  <c r="HO110" i="22"/>
  <c r="GY110" i="22"/>
  <c r="GI110" i="22"/>
  <c r="FS110" i="22"/>
  <c r="TD110" i="22"/>
  <c r="QR110" i="22"/>
  <c r="PD110" i="22"/>
  <c r="OI110" i="22"/>
  <c r="NO110" i="22"/>
  <c r="MY110" i="22"/>
  <c r="MI110" i="22"/>
  <c r="LS110" i="22"/>
  <c r="LC110" i="22"/>
  <c r="KM110" i="22"/>
  <c r="JW110" i="22"/>
  <c r="JG110" i="22"/>
  <c r="IQ110" i="22"/>
  <c r="IA110" i="22"/>
  <c r="HK110" i="22"/>
  <c r="GU110" i="22"/>
  <c r="GE110" i="22"/>
  <c r="FO110" i="22"/>
  <c r="QB110" i="22"/>
  <c r="MU110" i="22"/>
  <c r="KI110" i="22"/>
  <c r="HW110" i="22"/>
  <c r="OY110" i="22"/>
  <c r="ME110" i="22"/>
  <c r="JS110" i="22"/>
  <c r="HG110" i="22"/>
  <c r="OC110" i="22"/>
  <c r="LO110" i="22"/>
  <c r="JC110" i="22"/>
  <c r="GQ110" i="22"/>
  <c r="SN110" i="22"/>
  <c r="GA110" i="22"/>
  <c r="NK110" i="22"/>
  <c r="KY110" i="22"/>
  <c r="IM110" i="22"/>
  <c r="FM110" i="22"/>
  <c r="TN112" i="22"/>
  <c r="TJ112" i="22"/>
  <c r="TF112" i="22"/>
  <c r="TB112" i="22"/>
  <c r="SX112" i="22"/>
  <c r="ST112" i="22"/>
  <c r="SP112" i="22"/>
  <c r="SL112" i="22"/>
  <c r="SH112" i="22"/>
  <c r="SD112" i="22"/>
  <c r="RZ112" i="22"/>
  <c r="RV112" i="22"/>
  <c r="RR112" i="22"/>
  <c r="RN112" i="22"/>
  <c r="RJ112" i="22"/>
  <c r="RF112" i="22"/>
  <c r="RB112" i="22"/>
  <c r="QX112" i="22"/>
  <c r="QT112" i="22"/>
  <c r="QP112" i="22"/>
  <c r="QL112" i="22"/>
  <c r="QH112" i="22"/>
  <c r="QD112" i="22"/>
  <c r="PZ112" i="22"/>
  <c r="PV112" i="22"/>
  <c r="PR112" i="22"/>
  <c r="PN112" i="22"/>
  <c r="PJ112" i="22"/>
  <c r="PF112" i="22"/>
  <c r="PB112" i="22"/>
  <c r="OX112" i="22"/>
  <c r="OT112" i="22"/>
  <c r="OP112" i="22"/>
  <c r="OL112" i="22"/>
  <c r="OH112" i="22"/>
  <c r="OD112" i="22"/>
  <c r="NZ112" i="22"/>
  <c r="NV112" i="22"/>
  <c r="NR112" i="22"/>
  <c r="NN112" i="22"/>
  <c r="NJ112" i="22"/>
  <c r="NF112" i="22"/>
  <c r="NB112" i="22"/>
  <c r="MX112" i="22"/>
  <c r="MT112" i="22"/>
  <c r="MP112" i="22"/>
  <c r="ML112" i="22"/>
  <c r="MH112" i="22"/>
  <c r="MD112" i="22"/>
  <c r="LZ112" i="22"/>
  <c r="LV112" i="22"/>
  <c r="LR112" i="22"/>
  <c r="LN112" i="22"/>
  <c r="LJ112" i="22"/>
  <c r="LF112" i="22"/>
  <c r="LB112" i="22"/>
  <c r="KX112" i="22"/>
  <c r="KT112" i="22"/>
  <c r="KP112" i="22"/>
  <c r="KL112" i="22"/>
  <c r="KH112" i="22"/>
  <c r="KD112" i="22"/>
  <c r="JZ112" i="22"/>
  <c r="JV112" i="22"/>
  <c r="JR112" i="22"/>
  <c r="JN112" i="22"/>
  <c r="JJ112" i="22"/>
  <c r="JF112" i="22"/>
  <c r="JB112" i="22"/>
  <c r="IX112" i="22"/>
  <c r="IT112" i="22"/>
  <c r="IP112" i="22"/>
  <c r="IL112" i="22"/>
  <c r="IH112" i="22"/>
  <c r="ID112" i="22"/>
  <c r="HZ112" i="22"/>
  <c r="HV112" i="22"/>
  <c r="HR112" i="22"/>
  <c r="HN112" i="22"/>
  <c r="HJ112" i="22"/>
  <c r="HF112" i="22"/>
  <c r="HB112" i="22"/>
  <c r="GX112" i="22"/>
  <c r="TM112" i="22"/>
  <c r="TI112" i="22"/>
  <c r="TE112" i="22"/>
  <c r="TA112" i="22"/>
  <c r="SW112" i="22"/>
  <c r="SS112" i="22"/>
  <c r="SO112" i="22"/>
  <c r="SK112" i="22"/>
  <c r="SG112" i="22"/>
  <c r="SC112" i="22"/>
  <c r="RY112" i="22"/>
  <c r="RU112" i="22"/>
  <c r="RQ112" i="22"/>
  <c r="RM112" i="22"/>
  <c r="RI112" i="22"/>
  <c r="RE112" i="22"/>
  <c r="RA112" i="22"/>
  <c r="QW112" i="22"/>
  <c r="QS112" i="22"/>
  <c r="QO112" i="22"/>
  <c r="QK112" i="22"/>
  <c r="QG112" i="22"/>
  <c r="QC112" i="22"/>
  <c r="PY112" i="22"/>
  <c r="PU112" i="22"/>
  <c r="PQ112" i="22"/>
  <c r="PM112" i="22"/>
  <c r="PI112" i="22"/>
  <c r="PE112" i="22"/>
  <c r="PA112" i="22"/>
  <c r="OW112" i="22"/>
  <c r="OS112" i="22"/>
  <c r="OO112" i="22"/>
  <c r="OK112" i="22"/>
  <c r="OG112" i="22"/>
  <c r="OC112" i="22"/>
  <c r="NY112" i="22"/>
  <c r="NU112" i="22"/>
  <c r="NQ112" i="22"/>
  <c r="NM112" i="22"/>
  <c r="NI112" i="22"/>
  <c r="NE112" i="22"/>
  <c r="NA112" i="22"/>
  <c r="MW112" i="22"/>
  <c r="MS112" i="22"/>
  <c r="MO112" i="22"/>
  <c r="MK112" i="22"/>
  <c r="MG112" i="22"/>
  <c r="MC112" i="22"/>
  <c r="LY112" i="22"/>
  <c r="LU112" i="22"/>
  <c r="LQ112" i="22"/>
  <c r="LM112" i="22"/>
  <c r="LI112" i="22"/>
  <c r="LE112" i="22"/>
  <c r="LA112" i="22"/>
  <c r="KW112" i="22"/>
  <c r="KS112" i="22"/>
  <c r="KO112" i="22"/>
  <c r="KK112" i="22"/>
  <c r="KG112" i="22"/>
  <c r="KC112" i="22"/>
  <c r="JY112" i="22"/>
  <c r="JU112" i="22"/>
  <c r="JQ112" i="22"/>
  <c r="JM112" i="22"/>
  <c r="JI112" i="22"/>
  <c r="JE112" i="22"/>
  <c r="JA112" i="22"/>
  <c r="IW112" i="22"/>
  <c r="IS112" i="22"/>
  <c r="IO112" i="22"/>
  <c r="IK112" i="22"/>
  <c r="IG112" i="22"/>
  <c r="IC112" i="22"/>
  <c r="HY112" i="22"/>
  <c r="HU112" i="22"/>
  <c r="HQ112" i="22"/>
  <c r="HM112" i="22"/>
  <c r="HI112" i="22"/>
  <c r="HE112" i="22"/>
  <c r="HA112" i="22"/>
  <c r="GW112" i="22"/>
  <c r="GS112" i="22"/>
  <c r="GO112" i="22"/>
  <c r="TL112" i="22"/>
  <c r="TH112" i="22"/>
  <c r="TD112" i="22"/>
  <c r="SZ112" i="22"/>
  <c r="SV112" i="22"/>
  <c r="SR112" i="22"/>
  <c r="SN112" i="22"/>
  <c r="SJ112" i="22"/>
  <c r="SF112" i="22"/>
  <c r="SB112" i="22"/>
  <c r="RX112" i="22"/>
  <c r="RT112" i="22"/>
  <c r="RP112" i="22"/>
  <c r="RL112" i="22"/>
  <c r="RH112" i="22"/>
  <c r="RD112" i="22"/>
  <c r="QZ112" i="22"/>
  <c r="QV112" i="22"/>
  <c r="QR112" i="22"/>
  <c r="QN112" i="22"/>
  <c r="QJ112" i="22"/>
  <c r="QF112" i="22"/>
  <c r="QB112" i="22"/>
  <c r="PX112" i="22"/>
  <c r="PT112" i="22"/>
  <c r="PP112" i="22"/>
  <c r="PL112" i="22"/>
  <c r="PH112" i="22"/>
  <c r="PD112" i="22"/>
  <c r="OZ112" i="22"/>
  <c r="OV112" i="22"/>
  <c r="OR112" i="22"/>
  <c r="ON112" i="22"/>
  <c r="OJ112" i="22"/>
  <c r="OF112" i="22"/>
  <c r="OB112" i="22"/>
  <c r="NX112" i="22"/>
  <c r="NT112" i="22"/>
  <c r="NP112" i="22"/>
  <c r="NL112" i="22"/>
  <c r="NH112" i="22"/>
  <c r="ND112" i="22"/>
  <c r="MZ112" i="22"/>
  <c r="MV112" i="22"/>
  <c r="MR112" i="22"/>
  <c r="MN112" i="22"/>
  <c r="MJ112" i="22"/>
  <c r="MF112" i="22"/>
  <c r="MB112" i="22"/>
  <c r="LX112" i="22"/>
  <c r="LT112" i="22"/>
  <c r="LP112" i="22"/>
  <c r="LL112" i="22"/>
  <c r="LH112" i="22"/>
  <c r="LD112" i="22"/>
  <c r="KZ112" i="22"/>
  <c r="KV112" i="22"/>
  <c r="KR112" i="22"/>
  <c r="KN112" i="22"/>
  <c r="KJ112" i="22"/>
  <c r="KF112" i="22"/>
  <c r="KB112" i="22"/>
  <c r="JX112" i="22"/>
  <c r="JT112" i="22"/>
  <c r="JP112" i="22"/>
  <c r="JL112" i="22"/>
  <c r="JH112" i="22"/>
  <c r="JD112" i="22"/>
  <c r="IZ112" i="22"/>
  <c r="IV112" i="22"/>
  <c r="IR112" i="22"/>
  <c r="IN112" i="22"/>
  <c r="IJ112" i="22"/>
  <c r="IF112" i="22"/>
  <c r="IB112" i="22"/>
  <c r="HX112" i="22"/>
  <c r="HT112" i="22"/>
  <c r="HP112" i="22"/>
  <c r="HL112" i="22"/>
  <c r="HH112" i="22"/>
  <c r="HD112" i="22"/>
  <c r="GZ112" i="22"/>
  <c r="TK112" i="22"/>
  <c r="SU112" i="22"/>
  <c r="SE112" i="22"/>
  <c r="RO112" i="22"/>
  <c r="QY112" i="22"/>
  <c r="QI112" i="22"/>
  <c r="PS112" i="22"/>
  <c r="PC112" i="22"/>
  <c r="OM112" i="22"/>
  <c r="NW112" i="22"/>
  <c r="NG112" i="22"/>
  <c r="MQ112" i="22"/>
  <c r="MA112" i="22"/>
  <c r="LK112" i="22"/>
  <c r="KU112" i="22"/>
  <c r="KE112" i="22"/>
  <c r="JO112" i="22"/>
  <c r="IY112" i="22"/>
  <c r="II112" i="22"/>
  <c r="HS112" i="22"/>
  <c r="HC112" i="22"/>
  <c r="GT112" i="22"/>
  <c r="GN112" i="22"/>
  <c r="GJ112" i="22"/>
  <c r="GF112" i="22"/>
  <c r="GB112" i="22"/>
  <c r="FX112" i="22"/>
  <c r="FT112" i="22"/>
  <c r="FP112" i="22"/>
  <c r="TG112" i="22"/>
  <c r="SQ112" i="22"/>
  <c r="SA112" i="22"/>
  <c r="RK112" i="22"/>
  <c r="QU112" i="22"/>
  <c r="QE112" i="22"/>
  <c r="PO112" i="22"/>
  <c r="OY112" i="22"/>
  <c r="OI112" i="22"/>
  <c r="NS112" i="22"/>
  <c r="NC112" i="22"/>
  <c r="MM112" i="22"/>
  <c r="LW112" i="22"/>
  <c r="LG112" i="22"/>
  <c r="KQ112" i="22"/>
  <c r="KA112" i="22"/>
  <c r="JK112" i="22"/>
  <c r="IU112" i="22"/>
  <c r="IE112" i="22"/>
  <c r="HO112" i="22"/>
  <c r="GY112" i="22"/>
  <c r="GR112" i="22"/>
  <c r="GM112" i="22"/>
  <c r="GI112" i="22"/>
  <c r="GE112" i="22"/>
  <c r="GA112" i="22"/>
  <c r="FW112" i="22"/>
  <c r="FS112" i="22"/>
  <c r="FO112" i="22"/>
  <c r="TC112" i="22"/>
  <c r="SM112" i="22"/>
  <c r="RW112" i="22"/>
  <c r="RG112" i="22"/>
  <c r="QQ112" i="22"/>
  <c r="QA112" i="22"/>
  <c r="PK112" i="22"/>
  <c r="OU112" i="22"/>
  <c r="OE112" i="22"/>
  <c r="NO112" i="22"/>
  <c r="MY112" i="22"/>
  <c r="MI112" i="22"/>
  <c r="LS112" i="22"/>
  <c r="LC112" i="22"/>
  <c r="KM112" i="22"/>
  <c r="JW112" i="22"/>
  <c r="JG112" i="22"/>
  <c r="IQ112" i="22"/>
  <c r="IA112" i="22"/>
  <c r="HK112" i="22"/>
  <c r="GV112" i="22"/>
  <c r="GQ112" i="22"/>
  <c r="GL112" i="22"/>
  <c r="GH112" i="22"/>
  <c r="GD112" i="22"/>
  <c r="FZ112" i="22"/>
  <c r="FV112" i="22"/>
  <c r="FR112" i="22"/>
  <c r="FN112" i="22"/>
  <c r="SY112" i="22"/>
  <c r="QM112" i="22"/>
  <c r="OA112" i="22"/>
  <c r="LO112" i="22"/>
  <c r="JC112" i="22"/>
  <c r="GU112" i="22"/>
  <c r="GC112" i="22"/>
  <c r="SI112" i="22"/>
  <c r="PW112" i="22"/>
  <c r="NK112" i="22"/>
  <c r="KY112" i="22"/>
  <c r="IM112" i="22"/>
  <c r="GP112" i="22"/>
  <c r="FY112" i="22"/>
  <c r="RS112" i="22"/>
  <c r="PG112" i="22"/>
  <c r="MU112" i="22"/>
  <c r="KI112" i="22"/>
  <c r="HW112" i="22"/>
  <c r="GK112" i="22"/>
  <c r="FU112" i="22"/>
  <c r="RC112" i="22"/>
  <c r="HG112" i="22"/>
  <c r="OQ112" i="22"/>
  <c r="GG112" i="22"/>
  <c r="ME112" i="22"/>
  <c r="FQ112" i="22"/>
  <c r="JS112" i="22"/>
  <c r="FM112" i="22"/>
  <c r="TL69" i="22"/>
  <c r="TH69" i="22"/>
  <c r="TD69" i="22"/>
  <c r="SZ69" i="22"/>
  <c r="SV69" i="22"/>
  <c r="SR69" i="22"/>
  <c r="SN69" i="22"/>
  <c r="SJ69" i="22"/>
  <c r="SF69" i="22"/>
  <c r="SB69" i="22"/>
  <c r="RX69" i="22"/>
  <c r="RT69" i="22"/>
  <c r="RP69" i="22"/>
  <c r="RL69" i="22"/>
  <c r="RH69" i="22"/>
  <c r="RD69" i="22"/>
  <c r="QZ69" i="22"/>
  <c r="QV69" i="22"/>
  <c r="QR69" i="22"/>
  <c r="QN69" i="22"/>
  <c r="QJ69" i="22"/>
  <c r="QF69" i="22"/>
  <c r="QB69" i="22"/>
  <c r="PX69" i="22"/>
  <c r="PT69" i="22"/>
  <c r="PP69" i="22"/>
  <c r="PL69" i="22"/>
  <c r="PH69" i="22"/>
  <c r="PD69" i="22"/>
  <c r="OZ69" i="22"/>
  <c r="OV69" i="22"/>
  <c r="OR69" i="22"/>
  <c r="ON69" i="22"/>
  <c r="OJ69" i="22"/>
  <c r="OF69" i="22"/>
  <c r="OB69" i="22"/>
  <c r="NX69" i="22"/>
  <c r="NT69" i="22"/>
  <c r="NP69" i="22"/>
  <c r="NL69" i="22"/>
  <c r="NH69" i="22"/>
  <c r="ND69" i="22"/>
  <c r="MZ69" i="22"/>
  <c r="MV69" i="22"/>
  <c r="MR69" i="22"/>
  <c r="MN69" i="22"/>
  <c r="MJ69" i="22"/>
  <c r="MF69" i="22"/>
  <c r="MB69" i="22"/>
  <c r="LX69" i="22"/>
  <c r="LT69" i="22"/>
  <c r="LP69" i="22"/>
  <c r="LL69" i="22"/>
  <c r="LH69" i="22"/>
  <c r="LD69" i="22"/>
  <c r="KZ69" i="22"/>
  <c r="KV69" i="22"/>
  <c r="KR69" i="22"/>
  <c r="KN69" i="22"/>
  <c r="KJ69" i="22"/>
  <c r="KF69" i="22"/>
  <c r="KB69" i="22"/>
  <c r="JX69" i="22"/>
  <c r="JT69" i="22"/>
  <c r="JP69" i="22"/>
  <c r="JL69" i="22"/>
  <c r="JH69" i="22"/>
  <c r="JD69" i="22"/>
  <c r="IZ69" i="22"/>
  <c r="IV69" i="22"/>
  <c r="IR69" i="22"/>
  <c r="IN69" i="22"/>
  <c r="IJ69" i="22"/>
  <c r="IF69" i="22"/>
  <c r="IB69" i="22"/>
  <c r="HX69" i="22"/>
  <c r="HT69" i="22"/>
  <c r="HP69" i="22"/>
  <c r="HL69" i="22"/>
  <c r="HH69" i="22"/>
  <c r="HD69" i="22"/>
  <c r="GZ69" i="22"/>
  <c r="GV69" i="22"/>
  <c r="GR69" i="22"/>
  <c r="GN69" i="22"/>
  <c r="GJ69" i="22"/>
  <c r="GF69" i="22"/>
  <c r="GB69" i="22"/>
  <c r="FX69" i="22"/>
  <c r="FT69" i="22"/>
  <c r="FP69" i="22"/>
  <c r="TK69" i="22"/>
  <c r="TG69" i="22"/>
  <c r="TC69" i="22"/>
  <c r="SY69" i="22"/>
  <c r="SU69" i="22"/>
  <c r="SQ69" i="22"/>
  <c r="SM69" i="22"/>
  <c r="SI69" i="22"/>
  <c r="SE69" i="22"/>
  <c r="SA69" i="22"/>
  <c r="RW69" i="22"/>
  <c r="RS69" i="22"/>
  <c r="RO69" i="22"/>
  <c r="RK69" i="22"/>
  <c r="RG69" i="22"/>
  <c r="RC69" i="22"/>
  <c r="QY69" i="22"/>
  <c r="QU69" i="22"/>
  <c r="QQ69" i="22"/>
  <c r="QM69" i="22"/>
  <c r="QI69" i="22"/>
  <c r="QE69" i="22"/>
  <c r="QA69" i="22"/>
  <c r="PW69" i="22"/>
  <c r="PS69" i="22"/>
  <c r="PO69" i="22"/>
  <c r="PK69" i="22"/>
  <c r="PG69" i="22"/>
  <c r="PC69" i="22"/>
  <c r="OY69" i="22"/>
  <c r="OU69" i="22"/>
  <c r="OQ69" i="22"/>
  <c r="OM69" i="22"/>
  <c r="OI69" i="22"/>
  <c r="OE69" i="22"/>
  <c r="OA69" i="22"/>
  <c r="NW69" i="22"/>
  <c r="NS69" i="22"/>
  <c r="NO69" i="22"/>
  <c r="NK69" i="22"/>
  <c r="NG69" i="22"/>
  <c r="NC69" i="22"/>
  <c r="MY69" i="22"/>
  <c r="MU69" i="22"/>
  <c r="MQ69" i="22"/>
  <c r="MM69" i="22"/>
  <c r="MI69" i="22"/>
  <c r="ME69" i="22"/>
  <c r="MA69" i="22"/>
  <c r="LW69" i="22"/>
  <c r="LS69" i="22"/>
  <c r="LO69" i="22"/>
  <c r="LK69" i="22"/>
  <c r="LG69" i="22"/>
  <c r="LC69" i="22"/>
  <c r="KY69" i="22"/>
  <c r="KU69" i="22"/>
  <c r="KQ69" i="22"/>
  <c r="KM69" i="22"/>
  <c r="KI69" i="22"/>
  <c r="KE69" i="22"/>
  <c r="KA69" i="22"/>
  <c r="JW69" i="22"/>
  <c r="JS69" i="22"/>
  <c r="JO69" i="22"/>
  <c r="JK69" i="22"/>
  <c r="JG69" i="22"/>
  <c r="JC69" i="22"/>
  <c r="IY69" i="22"/>
  <c r="IU69" i="22"/>
  <c r="IQ69" i="22"/>
  <c r="IM69" i="22"/>
  <c r="II69" i="22"/>
  <c r="IE69" i="22"/>
  <c r="IA69" i="22"/>
  <c r="HW69" i="22"/>
  <c r="HS69" i="22"/>
  <c r="HO69" i="22"/>
  <c r="HK69" i="22"/>
  <c r="HG69" i="22"/>
  <c r="HC69" i="22"/>
  <c r="GY69" i="22"/>
  <c r="GU69" i="22"/>
  <c r="GQ69" i="22"/>
  <c r="GM69" i="22"/>
  <c r="GI69" i="22"/>
  <c r="GE69" i="22"/>
  <c r="GA69" i="22"/>
  <c r="FW69" i="22"/>
  <c r="FS69" i="22"/>
  <c r="FO69" i="22"/>
  <c r="TN69" i="22"/>
  <c r="TJ69" i="22"/>
  <c r="TF69" i="22"/>
  <c r="TB69" i="22"/>
  <c r="SX69" i="22"/>
  <c r="ST69" i="22"/>
  <c r="SP69" i="22"/>
  <c r="SL69" i="22"/>
  <c r="SH69" i="22"/>
  <c r="SD69" i="22"/>
  <c r="RZ69" i="22"/>
  <c r="RV69" i="22"/>
  <c r="RR69" i="22"/>
  <c r="RN69" i="22"/>
  <c r="RJ69" i="22"/>
  <c r="RF69" i="22"/>
  <c r="RB69" i="22"/>
  <c r="QX69" i="22"/>
  <c r="QT69" i="22"/>
  <c r="QP69" i="22"/>
  <c r="QL69" i="22"/>
  <c r="QH69" i="22"/>
  <c r="QD69" i="22"/>
  <c r="PZ69" i="22"/>
  <c r="PV69" i="22"/>
  <c r="PR69" i="22"/>
  <c r="PN69" i="22"/>
  <c r="PJ69" i="22"/>
  <c r="PF69" i="22"/>
  <c r="PB69" i="22"/>
  <c r="OX69" i="22"/>
  <c r="OT69" i="22"/>
  <c r="OP69" i="22"/>
  <c r="OL69" i="22"/>
  <c r="OH69" i="22"/>
  <c r="OD69" i="22"/>
  <c r="NZ69" i="22"/>
  <c r="NV69" i="22"/>
  <c r="NR69" i="22"/>
  <c r="NN69" i="22"/>
  <c r="NJ69" i="22"/>
  <c r="NF69" i="22"/>
  <c r="NB69" i="22"/>
  <c r="MX69" i="22"/>
  <c r="MT69" i="22"/>
  <c r="MP69" i="22"/>
  <c r="ML69" i="22"/>
  <c r="MH69" i="22"/>
  <c r="MD69" i="22"/>
  <c r="LZ69" i="22"/>
  <c r="LV69" i="22"/>
  <c r="LR69" i="22"/>
  <c r="LN69" i="22"/>
  <c r="LJ69" i="22"/>
  <c r="LF69" i="22"/>
  <c r="LB69" i="22"/>
  <c r="KX69" i="22"/>
  <c r="KT69" i="22"/>
  <c r="KP69" i="22"/>
  <c r="KL69" i="22"/>
  <c r="KH69" i="22"/>
  <c r="KD69" i="22"/>
  <c r="JZ69" i="22"/>
  <c r="JV69" i="22"/>
  <c r="JR69" i="22"/>
  <c r="JN69" i="22"/>
  <c r="JJ69" i="22"/>
  <c r="JF69" i="22"/>
  <c r="JB69" i="22"/>
  <c r="IX69" i="22"/>
  <c r="IT69" i="22"/>
  <c r="IP69" i="22"/>
  <c r="IL69" i="22"/>
  <c r="IH69" i="22"/>
  <c r="ID69" i="22"/>
  <c r="HZ69" i="22"/>
  <c r="HV69" i="22"/>
  <c r="HR69" i="22"/>
  <c r="HN69" i="22"/>
  <c r="HJ69" i="22"/>
  <c r="HF69" i="22"/>
  <c r="HB69" i="22"/>
  <c r="GX69" i="22"/>
  <c r="GT69" i="22"/>
  <c r="GP69" i="22"/>
  <c r="GL69" i="22"/>
  <c r="GH69" i="22"/>
  <c r="GD69" i="22"/>
  <c r="FZ69" i="22"/>
  <c r="FV69" i="22"/>
  <c r="FR69" i="22"/>
  <c r="FN69" i="22"/>
  <c r="TI69" i="22"/>
  <c r="SS69" i="22"/>
  <c r="SC69" i="22"/>
  <c r="RM69" i="22"/>
  <c r="QW69" i="22"/>
  <c r="QG69" i="22"/>
  <c r="PQ69" i="22"/>
  <c r="PA69" i="22"/>
  <c r="OK69" i="22"/>
  <c r="NU69" i="22"/>
  <c r="NE69" i="22"/>
  <c r="MO69" i="22"/>
  <c r="LY69" i="22"/>
  <c r="LI69" i="22"/>
  <c r="KS69" i="22"/>
  <c r="KC69" i="22"/>
  <c r="JM69" i="22"/>
  <c r="IW69" i="22"/>
  <c r="IG69" i="22"/>
  <c r="HQ69" i="22"/>
  <c r="HA69" i="22"/>
  <c r="GK69" i="22"/>
  <c r="FU69" i="22"/>
  <c r="TE69" i="22"/>
  <c r="SO69" i="22"/>
  <c r="RY69" i="22"/>
  <c r="RI69" i="22"/>
  <c r="QS69" i="22"/>
  <c r="QC69" i="22"/>
  <c r="PM69" i="22"/>
  <c r="OW69" i="22"/>
  <c r="OG69" i="22"/>
  <c r="NQ69" i="22"/>
  <c r="NA69" i="22"/>
  <c r="MK69" i="22"/>
  <c r="LU69" i="22"/>
  <c r="LE69" i="22"/>
  <c r="KO69" i="22"/>
  <c r="JY69" i="22"/>
  <c r="JI69" i="22"/>
  <c r="IS69" i="22"/>
  <c r="IC69" i="22"/>
  <c r="HM69" i="22"/>
  <c r="GW69" i="22"/>
  <c r="GG69" i="22"/>
  <c r="FQ69" i="22"/>
  <c r="TA69" i="22"/>
  <c r="SK69" i="22"/>
  <c r="RU69" i="22"/>
  <c r="RE69" i="22"/>
  <c r="QO69" i="22"/>
  <c r="PY69" i="22"/>
  <c r="PI69" i="22"/>
  <c r="OS69" i="22"/>
  <c r="OC69" i="22"/>
  <c r="NM69" i="22"/>
  <c r="MW69" i="22"/>
  <c r="MG69" i="22"/>
  <c r="LQ69" i="22"/>
  <c r="LA69" i="22"/>
  <c r="KK69" i="22"/>
  <c r="JU69" i="22"/>
  <c r="JE69" i="22"/>
  <c r="IO69" i="22"/>
  <c r="HY69" i="22"/>
  <c r="HI69" i="22"/>
  <c r="GS69" i="22"/>
  <c r="GC69" i="22"/>
  <c r="RQ69" i="22"/>
  <c r="PE69" i="22"/>
  <c r="MS69" i="22"/>
  <c r="KG69" i="22"/>
  <c r="HU69" i="22"/>
  <c r="TM69" i="22"/>
  <c r="RA69" i="22"/>
  <c r="OO69" i="22"/>
  <c r="MC69" i="22"/>
  <c r="JQ69" i="22"/>
  <c r="HE69" i="22"/>
  <c r="SW69" i="22"/>
  <c r="QK69" i="22"/>
  <c r="NY69" i="22"/>
  <c r="LM69" i="22"/>
  <c r="JA69" i="22"/>
  <c r="GO69" i="22"/>
  <c r="SG69" i="22"/>
  <c r="PU69" i="22"/>
  <c r="NI69" i="22"/>
  <c r="KW69" i="22"/>
  <c r="IK69" i="22"/>
  <c r="FY69" i="22"/>
  <c r="FM69" i="22"/>
  <c r="TN103" i="22"/>
  <c r="TJ103" i="22"/>
  <c r="TF103" i="22"/>
  <c r="TB103" i="22"/>
  <c r="SX103" i="22"/>
  <c r="ST103" i="22"/>
  <c r="SP103" i="22"/>
  <c r="SL103" i="22"/>
  <c r="SH103" i="22"/>
  <c r="SD103" i="22"/>
  <c r="RZ103" i="22"/>
  <c r="RV103" i="22"/>
  <c r="RR103" i="22"/>
  <c r="RN103" i="22"/>
  <c r="RJ103" i="22"/>
  <c r="RF103" i="22"/>
  <c r="RB103" i="22"/>
  <c r="QX103" i="22"/>
  <c r="QT103" i="22"/>
  <c r="QP103" i="22"/>
  <c r="QL103" i="22"/>
  <c r="QH103" i="22"/>
  <c r="QD103" i="22"/>
  <c r="PZ103" i="22"/>
  <c r="PV103" i="22"/>
  <c r="PR103" i="22"/>
  <c r="PN103" i="22"/>
  <c r="PJ103" i="22"/>
  <c r="PF103" i="22"/>
  <c r="PB103" i="22"/>
  <c r="OX103" i="22"/>
  <c r="OT103" i="22"/>
  <c r="OP103" i="22"/>
  <c r="OL103" i="22"/>
  <c r="OH103" i="22"/>
  <c r="OD103" i="22"/>
  <c r="NZ103" i="22"/>
  <c r="NV103" i="22"/>
  <c r="NR103" i="22"/>
  <c r="NN103" i="22"/>
  <c r="NJ103" i="22"/>
  <c r="NF103" i="22"/>
  <c r="NB103" i="22"/>
  <c r="MX103" i="22"/>
  <c r="MT103" i="22"/>
  <c r="MP103" i="22"/>
  <c r="ML103" i="22"/>
  <c r="MH103" i="22"/>
  <c r="MD103" i="22"/>
  <c r="LZ103" i="22"/>
  <c r="LV103" i="22"/>
  <c r="LR103" i="22"/>
  <c r="LN103" i="22"/>
  <c r="LJ103" i="22"/>
  <c r="LF103" i="22"/>
  <c r="LB103" i="22"/>
  <c r="KX103" i="22"/>
  <c r="KT103" i="22"/>
  <c r="KP103" i="22"/>
  <c r="KL103" i="22"/>
  <c r="KH103" i="22"/>
  <c r="KD103" i="22"/>
  <c r="JZ103" i="22"/>
  <c r="JV103" i="22"/>
  <c r="JR103" i="22"/>
  <c r="JN103" i="22"/>
  <c r="JJ103" i="22"/>
  <c r="JF103" i="22"/>
  <c r="JB103" i="22"/>
  <c r="IX103" i="22"/>
  <c r="IT103" i="22"/>
  <c r="IP103" i="22"/>
  <c r="IL103" i="22"/>
  <c r="IH103" i="22"/>
  <c r="TM103" i="22"/>
  <c r="TI103" i="22"/>
  <c r="TE103" i="22"/>
  <c r="TA103" i="22"/>
  <c r="SW103" i="22"/>
  <c r="SS103" i="22"/>
  <c r="SO103" i="22"/>
  <c r="SK103" i="22"/>
  <c r="SG103" i="22"/>
  <c r="SC103" i="22"/>
  <c r="RY103" i="22"/>
  <c r="RU103" i="22"/>
  <c r="RQ103" i="22"/>
  <c r="RM103" i="22"/>
  <c r="RI103" i="22"/>
  <c r="RE103" i="22"/>
  <c r="RA103" i="22"/>
  <c r="QW103" i="22"/>
  <c r="QS103" i="22"/>
  <c r="QO103" i="22"/>
  <c r="QK103" i="22"/>
  <c r="QG103" i="22"/>
  <c r="QC103" i="22"/>
  <c r="PY103" i="22"/>
  <c r="PU103" i="22"/>
  <c r="PQ103" i="22"/>
  <c r="PM103" i="22"/>
  <c r="PI103" i="22"/>
  <c r="PE103" i="22"/>
  <c r="PA103" i="22"/>
  <c r="OW103" i="22"/>
  <c r="OS103" i="22"/>
  <c r="OO103" i="22"/>
  <c r="OK103" i="22"/>
  <c r="OG103" i="22"/>
  <c r="OC103" i="22"/>
  <c r="NY103" i="22"/>
  <c r="NU103" i="22"/>
  <c r="NQ103" i="22"/>
  <c r="NM103" i="22"/>
  <c r="NI103" i="22"/>
  <c r="NE103" i="22"/>
  <c r="NA103" i="22"/>
  <c r="MW103" i="22"/>
  <c r="MS103" i="22"/>
  <c r="MO103" i="22"/>
  <c r="MK103" i="22"/>
  <c r="MG103" i="22"/>
  <c r="MC103" i="22"/>
  <c r="LY103" i="22"/>
  <c r="LU103" i="22"/>
  <c r="LQ103" i="22"/>
  <c r="LM103" i="22"/>
  <c r="LI103" i="22"/>
  <c r="LE103" i="22"/>
  <c r="LA103" i="22"/>
  <c r="KW103" i="22"/>
  <c r="KS103" i="22"/>
  <c r="KO103" i="22"/>
  <c r="KK103" i="22"/>
  <c r="KG103" i="22"/>
  <c r="KC103" i="22"/>
  <c r="JY103" i="22"/>
  <c r="JU103" i="22"/>
  <c r="JQ103" i="22"/>
  <c r="JM103" i="22"/>
  <c r="JI103" i="22"/>
  <c r="JE103" i="22"/>
  <c r="JA103" i="22"/>
  <c r="IW103" i="22"/>
  <c r="IS103" i="22"/>
  <c r="IO103" i="22"/>
  <c r="IK103" i="22"/>
  <c r="IG103" i="22"/>
  <c r="IC103" i="22"/>
  <c r="HY103" i="22"/>
  <c r="HU103" i="22"/>
  <c r="HQ103" i="22"/>
  <c r="HM103" i="22"/>
  <c r="HI103" i="22"/>
  <c r="HE103" i="22"/>
  <c r="HA103" i="22"/>
  <c r="GW103" i="22"/>
  <c r="GS103" i="22"/>
  <c r="GO103" i="22"/>
  <c r="GK103" i="22"/>
  <c r="GG103" i="22"/>
  <c r="GC103" i="22"/>
  <c r="FY103" i="22"/>
  <c r="FU103" i="22"/>
  <c r="TL103" i="22"/>
  <c r="TH103" i="22"/>
  <c r="TD103" i="22"/>
  <c r="SZ103" i="22"/>
  <c r="SV103" i="22"/>
  <c r="SR103" i="22"/>
  <c r="SN103" i="22"/>
  <c r="SJ103" i="22"/>
  <c r="SF103" i="22"/>
  <c r="SB103" i="22"/>
  <c r="RX103" i="22"/>
  <c r="RT103" i="22"/>
  <c r="RP103" i="22"/>
  <c r="RL103" i="22"/>
  <c r="RH103" i="22"/>
  <c r="RD103" i="22"/>
  <c r="QZ103" i="22"/>
  <c r="QV103" i="22"/>
  <c r="QR103" i="22"/>
  <c r="QN103" i="22"/>
  <c r="QJ103" i="22"/>
  <c r="QF103" i="22"/>
  <c r="QB103" i="22"/>
  <c r="PX103" i="22"/>
  <c r="PT103" i="22"/>
  <c r="PP103" i="22"/>
  <c r="PL103" i="22"/>
  <c r="PH103" i="22"/>
  <c r="PD103" i="22"/>
  <c r="OZ103" i="22"/>
  <c r="OV103" i="22"/>
  <c r="OR103" i="22"/>
  <c r="ON103" i="22"/>
  <c r="OJ103" i="22"/>
  <c r="OF103" i="22"/>
  <c r="OB103" i="22"/>
  <c r="NX103" i="22"/>
  <c r="NT103" i="22"/>
  <c r="NP103" i="22"/>
  <c r="NL103" i="22"/>
  <c r="NH103" i="22"/>
  <c r="ND103" i="22"/>
  <c r="MZ103" i="22"/>
  <c r="MV103" i="22"/>
  <c r="MR103" i="22"/>
  <c r="MN103" i="22"/>
  <c r="MJ103" i="22"/>
  <c r="MF103" i="22"/>
  <c r="MB103" i="22"/>
  <c r="LX103" i="22"/>
  <c r="LT103" i="22"/>
  <c r="LP103" i="22"/>
  <c r="LL103" i="22"/>
  <c r="LH103" i="22"/>
  <c r="LD103" i="22"/>
  <c r="KZ103" i="22"/>
  <c r="KV103" i="22"/>
  <c r="KR103" i="22"/>
  <c r="KN103" i="22"/>
  <c r="KJ103" i="22"/>
  <c r="KF103" i="22"/>
  <c r="KB103" i="22"/>
  <c r="JX103" i="22"/>
  <c r="JT103" i="22"/>
  <c r="JP103" i="22"/>
  <c r="JL103" i="22"/>
  <c r="JH103" i="22"/>
  <c r="JD103" i="22"/>
  <c r="IZ103" i="22"/>
  <c r="IV103" i="22"/>
  <c r="IR103" i="22"/>
  <c r="IN103" i="22"/>
  <c r="IJ103" i="22"/>
  <c r="IF103" i="22"/>
  <c r="IB103" i="22"/>
  <c r="HX103" i="22"/>
  <c r="HT103" i="22"/>
  <c r="HP103" i="22"/>
  <c r="HL103" i="22"/>
  <c r="HH103" i="22"/>
  <c r="HD103" i="22"/>
  <c r="GZ103" i="22"/>
  <c r="GV103" i="22"/>
  <c r="GR103" i="22"/>
  <c r="GN103" i="22"/>
  <c r="GJ103" i="22"/>
  <c r="GF103" i="22"/>
  <c r="GB103" i="22"/>
  <c r="FX103" i="22"/>
  <c r="FT103" i="22"/>
  <c r="TG103" i="22"/>
  <c r="SQ103" i="22"/>
  <c r="SA103" i="22"/>
  <c r="RK103" i="22"/>
  <c r="QU103" i="22"/>
  <c r="QE103" i="22"/>
  <c r="PO103" i="22"/>
  <c r="OY103" i="22"/>
  <c r="OI103" i="22"/>
  <c r="NS103" i="22"/>
  <c r="NC103" i="22"/>
  <c r="MM103" i="22"/>
  <c r="LW103" i="22"/>
  <c r="LG103" i="22"/>
  <c r="KQ103" i="22"/>
  <c r="KA103" i="22"/>
  <c r="JK103" i="22"/>
  <c r="IU103" i="22"/>
  <c r="IE103" i="22"/>
  <c r="HW103" i="22"/>
  <c r="HO103" i="22"/>
  <c r="HG103" i="22"/>
  <c r="GY103" i="22"/>
  <c r="GQ103" i="22"/>
  <c r="GI103" i="22"/>
  <c r="GA103" i="22"/>
  <c r="FS103" i="22"/>
  <c r="FO103" i="22"/>
  <c r="TC103" i="22"/>
  <c r="SM103" i="22"/>
  <c r="RW103" i="22"/>
  <c r="RG103" i="22"/>
  <c r="QQ103" i="22"/>
  <c r="QA103" i="22"/>
  <c r="PK103" i="22"/>
  <c r="OU103" i="22"/>
  <c r="OE103" i="22"/>
  <c r="NO103" i="22"/>
  <c r="MY103" i="22"/>
  <c r="MI103" i="22"/>
  <c r="LS103" i="22"/>
  <c r="LC103" i="22"/>
  <c r="KM103" i="22"/>
  <c r="JW103" i="22"/>
  <c r="JG103" i="22"/>
  <c r="IQ103" i="22"/>
  <c r="ID103" i="22"/>
  <c r="HV103" i="22"/>
  <c r="HN103" i="22"/>
  <c r="HF103" i="22"/>
  <c r="GX103" i="22"/>
  <c r="GP103" i="22"/>
  <c r="GH103" i="22"/>
  <c r="FZ103" i="22"/>
  <c r="FR103" i="22"/>
  <c r="FN103" i="22"/>
  <c r="SY103" i="22"/>
  <c r="SI103" i="22"/>
  <c r="RS103" i="22"/>
  <c r="RC103" i="22"/>
  <c r="QM103" i="22"/>
  <c r="PW103" i="22"/>
  <c r="PG103" i="22"/>
  <c r="OQ103" i="22"/>
  <c r="OA103" i="22"/>
  <c r="NK103" i="22"/>
  <c r="MU103" i="22"/>
  <c r="ME103" i="22"/>
  <c r="LO103" i="22"/>
  <c r="KY103" i="22"/>
  <c r="KI103" i="22"/>
  <c r="JS103" i="22"/>
  <c r="JC103" i="22"/>
  <c r="IM103" i="22"/>
  <c r="IA103" i="22"/>
  <c r="HS103" i="22"/>
  <c r="HK103" i="22"/>
  <c r="HC103" i="22"/>
  <c r="GU103" i="22"/>
  <c r="GM103" i="22"/>
  <c r="GE103" i="22"/>
  <c r="FW103" i="22"/>
  <c r="FQ103" i="22"/>
  <c r="SE103" i="22"/>
  <c r="PS103" i="22"/>
  <c r="NG103" i="22"/>
  <c r="KU103" i="22"/>
  <c r="II103" i="22"/>
  <c r="HB103" i="22"/>
  <c r="FV103" i="22"/>
  <c r="RO103" i="22"/>
  <c r="PC103" i="22"/>
  <c r="MQ103" i="22"/>
  <c r="KE103" i="22"/>
  <c r="HZ103" i="22"/>
  <c r="GT103" i="22"/>
  <c r="FP103" i="22"/>
  <c r="TK103" i="22"/>
  <c r="QY103" i="22"/>
  <c r="OM103" i="22"/>
  <c r="MA103" i="22"/>
  <c r="JO103" i="22"/>
  <c r="HR103" i="22"/>
  <c r="GL103" i="22"/>
  <c r="QI103" i="22"/>
  <c r="HJ103" i="22"/>
  <c r="NW103" i="22"/>
  <c r="GD103" i="22"/>
  <c r="LK103" i="22"/>
  <c r="IY103" i="22"/>
  <c r="SU103" i="22"/>
  <c r="FM103" i="22"/>
  <c r="TK92" i="22"/>
  <c r="TG92" i="22"/>
  <c r="TC92" i="22"/>
  <c r="SY92" i="22"/>
  <c r="SU92" i="22"/>
  <c r="SQ92" i="22"/>
  <c r="SM92" i="22"/>
  <c r="SI92" i="22"/>
  <c r="SE92" i="22"/>
  <c r="SA92" i="22"/>
  <c r="RW92" i="22"/>
  <c r="RS92" i="22"/>
  <c r="RO92" i="22"/>
  <c r="RK92" i="22"/>
  <c r="RG92" i="22"/>
  <c r="RC92" i="22"/>
  <c r="QY92" i="22"/>
  <c r="QU92" i="22"/>
  <c r="QQ92" i="22"/>
  <c r="QM92" i="22"/>
  <c r="QI92" i="22"/>
  <c r="QE92" i="22"/>
  <c r="QA92" i="22"/>
  <c r="PW92" i="22"/>
  <c r="PS92" i="22"/>
  <c r="PO92" i="22"/>
  <c r="PK92" i="22"/>
  <c r="PG92" i="22"/>
  <c r="PC92" i="22"/>
  <c r="OY92" i="22"/>
  <c r="OU92" i="22"/>
  <c r="OQ92" i="22"/>
  <c r="OM92" i="22"/>
  <c r="OI92" i="22"/>
  <c r="OE92" i="22"/>
  <c r="OA92" i="22"/>
  <c r="NW92" i="22"/>
  <c r="NS92" i="22"/>
  <c r="NO92" i="22"/>
  <c r="NK92" i="22"/>
  <c r="NG92" i="22"/>
  <c r="NC92" i="22"/>
  <c r="MY92" i="22"/>
  <c r="MU92" i="22"/>
  <c r="MQ92" i="22"/>
  <c r="MM92" i="22"/>
  <c r="MI92" i="22"/>
  <c r="ME92" i="22"/>
  <c r="MA92" i="22"/>
  <c r="LW92" i="22"/>
  <c r="LS92" i="22"/>
  <c r="LO92" i="22"/>
  <c r="LK92" i="22"/>
  <c r="LG92" i="22"/>
  <c r="LC92" i="22"/>
  <c r="KY92" i="22"/>
  <c r="KU92" i="22"/>
  <c r="KQ92" i="22"/>
  <c r="KM92" i="22"/>
  <c r="KI92" i="22"/>
  <c r="KE92" i="22"/>
  <c r="KA92" i="22"/>
  <c r="JW92" i="22"/>
  <c r="JS92" i="22"/>
  <c r="JO92" i="22"/>
  <c r="JK92" i="22"/>
  <c r="JG92" i="22"/>
  <c r="JC92" i="22"/>
  <c r="IY92" i="22"/>
  <c r="IU92" i="22"/>
  <c r="IQ92" i="22"/>
  <c r="IM92" i="22"/>
  <c r="II92" i="22"/>
  <c r="IE92" i="22"/>
  <c r="IA92" i="22"/>
  <c r="HW92" i="22"/>
  <c r="HS92" i="22"/>
  <c r="HO92" i="22"/>
  <c r="HK92" i="22"/>
  <c r="HG92" i="22"/>
  <c r="HC92" i="22"/>
  <c r="GY92" i="22"/>
  <c r="GU92" i="22"/>
  <c r="GQ92" i="22"/>
  <c r="GM92" i="22"/>
  <c r="GI92" i="22"/>
  <c r="GE92" i="22"/>
  <c r="GA92" i="22"/>
  <c r="FW92" i="22"/>
  <c r="FS92" i="22"/>
  <c r="FO92" i="22"/>
  <c r="TN92" i="22"/>
  <c r="TJ92" i="22"/>
  <c r="TF92" i="22"/>
  <c r="TB92" i="22"/>
  <c r="SX92" i="22"/>
  <c r="ST92" i="22"/>
  <c r="SP92" i="22"/>
  <c r="SL92" i="22"/>
  <c r="SH92" i="22"/>
  <c r="SD92" i="22"/>
  <c r="RZ92" i="22"/>
  <c r="RV92" i="22"/>
  <c r="RR92" i="22"/>
  <c r="RN92" i="22"/>
  <c r="RJ92" i="22"/>
  <c r="RF92" i="22"/>
  <c r="RB92" i="22"/>
  <c r="QX92" i="22"/>
  <c r="QT92" i="22"/>
  <c r="QP92" i="22"/>
  <c r="QL92" i="22"/>
  <c r="QH92" i="22"/>
  <c r="QD92" i="22"/>
  <c r="PZ92" i="22"/>
  <c r="PV92" i="22"/>
  <c r="PR92" i="22"/>
  <c r="PN92" i="22"/>
  <c r="PJ92" i="22"/>
  <c r="PF92" i="22"/>
  <c r="PB92" i="22"/>
  <c r="OX92" i="22"/>
  <c r="OT92" i="22"/>
  <c r="OP92" i="22"/>
  <c r="OL92" i="22"/>
  <c r="OH92" i="22"/>
  <c r="OD92" i="22"/>
  <c r="NZ92" i="22"/>
  <c r="NV92" i="22"/>
  <c r="NR92" i="22"/>
  <c r="NN92" i="22"/>
  <c r="NJ92" i="22"/>
  <c r="NF92" i="22"/>
  <c r="NB92" i="22"/>
  <c r="MX92" i="22"/>
  <c r="MT92" i="22"/>
  <c r="MP92" i="22"/>
  <c r="ML92" i="22"/>
  <c r="MH92" i="22"/>
  <c r="MD92" i="22"/>
  <c r="LZ92" i="22"/>
  <c r="LV92" i="22"/>
  <c r="LR92" i="22"/>
  <c r="LN92" i="22"/>
  <c r="LJ92" i="22"/>
  <c r="LF92" i="22"/>
  <c r="LB92" i="22"/>
  <c r="KX92" i="22"/>
  <c r="KT92" i="22"/>
  <c r="KP92" i="22"/>
  <c r="KL92" i="22"/>
  <c r="KH92" i="22"/>
  <c r="KD92" i="22"/>
  <c r="JZ92" i="22"/>
  <c r="JV92" i="22"/>
  <c r="JR92" i="22"/>
  <c r="JN92" i="22"/>
  <c r="JJ92" i="22"/>
  <c r="JF92" i="22"/>
  <c r="JB92" i="22"/>
  <c r="IX92" i="22"/>
  <c r="IT92" i="22"/>
  <c r="IP92" i="22"/>
  <c r="IL92" i="22"/>
  <c r="IH92" i="22"/>
  <c r="ID92" i="22"/>
  <c r="HZ92" i="22"/>
  <c r="HV92" i="22"/>
  <c r="HR92" i="22"/>
  <c r="HN92" i="22"/>
  <c r="HJ92" i="22"/>
  <c r="HF92" i="22"/>
  <c r="HB92" i="22"/>
  <c r="GX92" i="22"/>
  <c r="GT92" i="22"/>
  <c r="GP92" i="22"/>
  <c r="GL92" i="22"/>
  <c r="GH92" i="22"/>
  <c r="GD92" i="22"/>
  <c r="FZ92" i="22"/>
  <c r="FV92" i="22"/>
  <c r="FR92" i="22"/>
  <c r="FN92" i="22"/>
  <c r="TM92" i="22"/>
  <c r="TI92" i="22"/>
  <c r="TE92" i="22"/>
  <c r="TA92" i="22"/>
  <c r="SW92" i="22"/>
  <c r="SS92" i="22"/>
  <c r="SO92" i="22"/>
  <c r="SK92" i="22"/>
  <c r="SG92" i="22"/>
  <c r="SC92" i="22"/>
  <c r="RY92" i="22"/>
  <c r="RU92" i="22"/>
  <c r="RQ92" i="22"/>
  <c r="RM92" i="22"/>
  <c r="RI92" i="22"/>
  <c r="RE92" i="22"/>
  <c r="RA92" i="22"/>
  <c r="QW92" i="22"/>
  <c r="QS92" i="22"/>
  <c r="QO92" i="22"/>
  <c r="QK92" i="22"/>
  <c r="QG92" i="22"/>
  <c r="QC92" i="22"/>
  <c r="PY92" i="22"/>
  <c r="PU92" i="22"/>
  <c r="PQ92" i="22"/>
  <c r="PM92" i="22"/>
  <c r="PI92" i="22"/>
  <c r="PE92" i="22"/>
  <c r="PA92" i="22"/>
  <c r="OW92" i="22"/>
  <c r="OS92" i="22"/>
  <c r="OO92" i="22"/>
  <c r="OK92" i="22"/>
  <c r="OG92" i="22"/>
  <c r="OC92" i="22"/>
  <c r="NY92" i="22"/>
  <c r="NU92" i="22"/>
  <c r="NQ92" i="22"/>
  <c r="NM92" i="22"/>
  <c r="NI92" i="22"/>
  <c r="NE92" i="22"/>
  <c r="NA92" i="22"/>
  <c r="MW92" i="22"/>
  <c r="MS92" i="22"/>
  <c r="MO92" i="22"/>
  <c r="MK92" i="22"/>
  <c r="MG92" i="22"/>
  <c r="MC92" i="22"/>
  <c r="LY92" i="22"/>
  <c r="LU92" i="22"/>
  <c r="LQ92" i="22"/>
  <c r="LM92" i="22"/>
  <c r="LI92" i="22"/>
  <c r="LE92" i="22"/>
  <c r="LA92" i="22"/>
  <c r="KW92" i="22"/>
  <c r="KS92" i="22"/>
  <c r="KO92" i="22"/>
  <c r="KK92" i="22"/>
  <c r="KG92" i="22"/>
  <c r="KC92" i="22"/>
  <c r="JY92" i="22"/>
  <c r="JU92" i="22"/>
  <c r="JQ92" i="22"/>
  <c r="JM92" i="22"/>
  <c r="JI92" i="22"/>
  <c r="JE92" i="22"/>
  <c r="JA92" i="22"/>
  <c r="IW92" i="22"/>
  <c r="IS92" i="22"/>
  <c r="IO92" i="22"/>
  <c r="IK92" i="22"/>
  <c r="IG92" i="22"/>
  <c r="IC92" i="22"/>
  <c r="HY92" i="22"/>
  <c r="HU92" i="22"/>
  <c r="HQ92" i="22"/>
  <c r="HM92" i="22"/>
  <c r="HI92" i="22"/>
  <c r="HE92" i="22"/>
  <c r="HA92" i="22"/>
  <c r="GW92" i="22"/>
  <c r="GS92" i="22"/>
  <c r="GO92" i="22"/>
  <c r="GK92" i="22"/>
  <c r="GG92" i="22"/>
  <c r="GC92" i="22"/>
  <c r="FY92" i="22"/>
  <c r="FU92" i="22"/>
  <c r="FQ92" i="22"/>
  <c r="TD92" i="22"/>
  <c r="SN92" i="22"/>
  <c r="RX92" i="22"/>
  <c r="RH92" i="22"/>
  <c r="QR92" i="22"/>
  <c r="QB92" i="22"/>
  <c r="PL92" i="22"/>
  <c r="OV92" i="22"/>
  <c r="OF92" i="22"/>
  <c r="NP92" i="22"/>
  <c r="MZ92" i="22"/>
  <c r="MJ92" i="22"/>
  <c r="LT92" i="22"/>
  <c r="LD92" i="22"/>
  <c r="KN92" i="22"/>
  <c r="JX92" i="22"/>
  <c r="JH92" i="22"/>
  <c r="IR92" i="22"/>
  <c r="IB92" i="22"/>
  <c r="HL92" i="22"/>
  <c r="GV92" i="22"/>
  <c r="GF92" i="22"/>
  <c r="FP92" i="22"/>
  <c r="SZ92" i="22"/>
  <c r="SJ92" i="22"/>
  <c r="RT92" i="22"/>
  <c r="RD92" i="22"/>
  <c r="QN92" i="22"/>
  <c r="PX92" i="22"/>
  <c r="PH92" i="22"/>
  <c r="OR92" i="22"/>
  <c r="OB92" i="22"/>
  <c r="NL92" i="22"/>
  <c r="MV92" i="22"/>
  <c r="MF92" i="22"/>
  <c r="LP92" i="22"/>
  <c r="KZ92" i="22"/>
  <c r="KJ92" i="22"/>
  <c r="JT92" i="22"/>
  <c r="JD92" i="22"/>
  <c r="IN92" i="22"/>
  <c r="HX92" i="22"/>
  <c r="HH92" i="22"/>
  <c r="GR92" i="22"/>
  <c r="GB92" i="22"/>
  <c r="TL92" i="22"/>
  <c r="SV92" i="22"/>
  <c r="SF92" i="22"/>
  <c r="RP92" i="22"/>
  <c r="QZ92" i="22"/>
  <c r="QJ92" i="22"/>
  <c r="PT92" i="22"/>
  <c r="PD92" i="22"/>
  <c r="ON92" i="22"/>
  <c r="NX92" i="22"/>
  <c r="NH92" i="22"/>
  <c r="MR92" i="22"/>
  <c r="MB92" i="22"/>
  <c r="LL92" i="22"/>
  <c r="KV92" i="22"/>
  <c r="KF92" i="22"/>
  <c r="JP92" i="22"/>
  <c r="IZ92" i="22"/>
  <c r="IJ92" i="22"/>
  <c r="HT92" i="22"/>
  <c r="HD92" i="22"/>
  <c r="GN92" i="22"/>
  <c r="FX92" i="22"/>
  <c r="SR92" i="22"/>
  <c r="QF92" i="22"/>
  <c r="NT92" i="22"/>
  <c r="LH92" i="22"/>
  <c r="IV92" i="22"/>
  <c r="GJ92" i="22"/>
  <c r="SB92" i="22"/>
  <c r="PP92" i="22"/>
  <c r="ND92" i="22"/>
  <c r="KR92" i="22"/>
  <c r="IF92" i="22"/>
  <c r="FT92" i="22"/>
  <c r="RL92" i="22"/>
  <c r="OZ92" i="22"/>
  <c r="MN92" i="22"/>
  <c r="KB92" i="22"/>
  <c r="HP92" i="22"/>
  <c r="OJ92" i="22"/>
  <c r="LX92" i="22"/>
  <c r="TH92" i="22"/>
  <c r="JL92" i="22"/>
  <c r="GZ92" i="22"/>
  <c r="QV92" i="22"/>
  <c r="FM92" i="22"/>
  <c r="TN71" i="22"/>
  <c r="TJ71" i="22"/>
  <c r="TF71" i="22"/>
  <c r="TB71" i="22"/>
  <c r="SX71" i="22"/>
  <c r="ST71" i="22"/>
  <c r="SP71" i="22"/>
  <c r="SL71" i="22"/>
  <c r="SH71" i="22"/>
  <c r="SD71" i="22"/>
  <c r="RZ71" i="22"/>
  <c r="RV71" i="22"/>
  <c r="RR71" i="22"/>
  <c r="RN71" i="22"/>
  <c r="RJ71" i="22"/>
  <c r="RF71" i="22"/>
  <c r="RB71" i="22"/>
  <c r="QX71" i="22"/>
  <c r="QT71" i="22"/>
  <c r="QP71" i="22"/>
  <c r="QL71" i="22"/>
  <c r="QH71" i="22"/>
  <c r="QD71" i="22"/>
  <c r="PZ71" i="22"/>
  <c r="PV71" i="22"/>
  <c r="PR71" i="22"/>
  <c r="PN71" i="22"/>
  <c r="PJ71" i="22"/>
  <c r="PF71" i="22"/>
  <c r="PB71" i="22"/>
  <c r="OX71" i="22"/>
  <c r="OT71" i="22"/>
  <c r="OP71" i="22"/>
  <c r="OL71" i="22"/>
  <c r="OH71" i="22"/>
  <c r="OD71" i="22"/>
  <c r="NZ71" i="22"/>
  <c r="NV71" i="22"/>
  <c r="NR71" i="22"/>
  <c r="NN71" i="22"/>
  <c r="NJ71" i="22"/>
  <c r="NF71" i="22"/>
  <c r="NB71" i="22"/>
  <c r="MX71" i="22"/>
  <c r="MT71" i="22"/>
  <c r="MP71" i="22"/>
  <c r="ML71" i="22"/>
  <c r="MH71" i="22"/>
  <c r="MD71" i="22"/>
  <c r="LZ71" i="22"/>
  <c r="LV71" i="22"/>
  <c r="LR71" i="22"/>
  <c r="LN71" i="22"/>
  <c r="LJ71" i="22"/>
  <c r="LF71" i="22"/>
  <c r="LB71" i="22"/>
  <c r="KX71" i="22"/>
  <c r="KT71" i="22"/>
  <c r="KP71" i="22"/>
  <c r="KL71" i="22"/>
  <c r="KH71" i="22"/>
  <c r="KD71" i="22"/>
  <c r="JZ71" i="22"/>
  <c r="JV71" i="22"/>
  <c r="JR71" i="22"/>
  <c r="JN71" i="22"/>
  <c r="JJ71" i="22"/>
  <c r="JF71" i="22"/>
  <c r="JB71" i="22"/>
  <c r="IX71" i="22"/>
  <c r="IT71" i="22"/>
  <c r="IP71" i="22"/>
  <c r="IL71" i="22"/>
  <c r="IH71" i="22"/>
  <c r="ID71" i="22"/>
  <c r="HZ71" i="22"/>
  <c r="HV71" i="22"/>
  <c r="HR71" i="22"/>
  <c r="HN71" i="22"/>
  <c r="HJ71" i="22"/>
  <c r="HF71" i="22"/>
  <c r="HB71" i="22"/>
  <c r="GX71" i="22"/>
  <c r="GT71" i="22"/>
  <c r="GP71" i="22"/>
  <c r="GL71" i="22"/>
  <c r="GH71" i="22"/>
  <c r="GD71" i="22"/>
  <c r="FZ71" i="22"/>
  <c r="FV71" i="22"/>
  <c r="FR71" i="22"/>
  <c r="FN71" i="22"/>
  <c r="TM71" i="22"/>
  <c r="TI71" i="22"/>
  <c r="TE71" i="22"/>
  <c r="TA71" i="22"/>
  <c r="SW71" i="22"/>
  <c r="SS71" i="22"/>
  <c r="SO71" i="22"/>
  <c r="SK71" i="22"/>
  <c r="SG71" i="22"/>
  <c r="SC71" i="22"/>
  <c r="RY71" i="22"/>
  <c r="RU71" i="22"/>
  <c r="RQ71" i="22"/>
  <c r="RM71" i="22"/>
  <c r="RI71" i="22"/>
  <c r="RE71" i="22"/>
  <c r="RA71" i="22"/>
  <c r="QW71" i="22"/>
  <c r="QS71" i="22"/>
  <c r="QO71" i="22"/>
  <c r="QK71" i="22"/>
  <c r="QG71" i="22"/>
  <c r="QC71" i="22"/>
  <c r="PY71" i="22"/>
  <c r="PU71" i="22"/>
  <c r="PQ71" i="22"/>
  <c r="PM71" i="22"/>
  <c r="PI71" i="22"/>
  <c r="PE71" i="22"/>
  <c r="PA71" i="22"/>
  <c r="OW71" i="22"/>
  <c r="OS71" i="22"/>
  <c r="OO71" i="22"/>
  <c r="OK71" i="22"/>
  <c r="OG71" i="22"/>
  <c r="OC71" i="22"/>
  <c r="NY71" i="22"/>
  <c r="NU71" i="22"/>
  <c r="NQ71" i="22"/>
  <c r="NM71" i="22"/>
  <c r="NI71" i="22"/>
  <c r="NE71" i="22"/>
  <c r="NA71" i="22"/>
  <c r="MW71" i="22"/>
  <c r="MS71" i="22"/>
  <c r="MO71" i="22"/>
  <c r="MK71" i="22"/>
  <c r="MG71" i="22"/>
  <c r="MC71" i="22"/>
  <c r="LY71" i="22"/>
  <c r="LU71" i="22"/>
  <c r="LQ71" i="22"/>
  <c r="LM71" i="22"/>
  <c r="LI71" i="22"/>
  <c r="LE71" i="22"/>
  <c r="LA71" i="22"/>
  <c r="KW71" i="22"/>
  <c r="KS71" i="22"/>
  <c r="KO71" i="22"/>
  <c r="KK71" i="22"/>
  <c r="KG71" i="22"/>
  <c r="KC71" i="22"/>
  <c r="JY71" i="22"/>
  <c r="JU71" i="22"/>
  <c r="JQ71" i="22"/>
  <c r="JM71" i="22"/>
  <c r="JI71" i="22"/>
  <c r="JE71" i="22"/>
  <c r="JA71" i="22"/>
  <c r="IW71" i="22"/>
  <c r="IS71" i="22"/>
  <c r="IO71" i="22"/>
  <c r="IK71" i="22"/>
  <c r="IG71" i="22"/>
  <c r="IC71" i="22"/>
  <c r="HY71" i="22"/>
  <c r="HU71" i="22"/>
  <c r="HQ71" i="22"/>
  <c r="HM71" i="22"/>
  <c r="HI71" i="22"/>
  <c r="HE71" i="22"/>
  <c r="HA71" i="22"/>
  <c r="GW71" i="22"/>
  <c r="GS71" i="22"/>
  <c r="GO71" i="22"/>
  <c r="GK71" i="22"/>
  <c r="GG71" i="22"/>
  <c r="GC71" i="22"/>
  <c r="FY71" i="22"/>
  <c r="FU71" i="22"/>
  <c r="FQ71" i="22"/>
  <c r="TL71" i="22"/>
  <c r="TH71" i="22"/>
  <c r="TD71" i="22"/>
  <c r="SZ71" i="22"/>
  <c r="SV71" i="22"/>
  <c r="SR71" i="22"/>
  <c r="SN71" i="22"/>
  <c r="SJ71" i="22"/>
  <c r="SF71" i="22"/>
  <c r="SB71" i="22"/>
  <c r="RX71" i="22"/>
  <c r="RT71" i="22"/>
  <c r="RP71" i="22"/>
  <c r="RL71" i="22"/>
  <c r="RH71" i="22"/>
  <c r="RD71" i="22"/>
  <c r="QZ71" i="22"/>
  <c r="QV71" i="22"/>
  <c r="QR71" i="22"/>
  <c r="QN71" i="22"/>
  <c r="QJ71" i="22"/>
  <c r="QF71" i="22"/>
  <c r="QB71" i="22"/>
  <c r="PX71" i="22"/>
  <c r="PT71" i="22"/>
  <c r="PP71" i="22"/>
  <c r="PL71" i="22"/>
  <c r="PH71" i="22"/>
  <c r="PD71" i="22"/>
  <c r="OZ71" i="22"/>
  <c r="OV71" i="22"/>
  <c r="OR71" i="22"/>
  <c r="ON71" i="22"/>
  <c r="OJ71" i="22"/>
  <c r="OF71" i="22"/>
  <c r="OB71" i="22"/>
  <c r="NX71" i="22"/>
  <c r="NT71" i="22"/>
  <c r="NP71" i="22"/>
  <c r="NL71" i="22"/>
  <c r="NH71" i="22"/>
  <c r="ND71" i="22"/>
  <c r="MZ71" i="22"/>
  <c r="MV71" i="22"/>
  <c r="MR71" i="22"/>
  <c r="MN71" i="22"/>
  <c r="MJ71" i="22"/>
  <c r="MF71" i="22"/>
  <c r="MB71" i="22"/>
  <c r="LX71" i="22"/>
  <c r="LT71" i="22"/>
  <c r="LP71" i="22"/>
  <c r="LL71" i="22"/>
  <c r="LH71" i="22"/>
  <c r="LD71" i="22"/>
  <c r="KZ71" i="22"/>
  <c r="KV71" i="22"/>
  <c r="KR71" i="22"/>
  <c r="KN71" i="22"/>
  <c r="KJ71" i="22"/>
  <c r="KF71" i="22"/>
  <c r="KB71" i="22"/>
  <c r="JX71" i="22"/>
  <c r="JT71" i="22"/>
  <c r="JP71" i="22"/>
  <c r="JL71" i="22"/>
  <c r="JH71" i="22"/>
  <c r="JD71" i="22"/>
  <c r="IZ71" i="22"/>
  <c r="IV71" i="22"/>
  <c r="IR71" i="22"/>
  <c r="IN71" i="22"/>
  <c r="IJ71" i="22"/>
  <c r="IF71" i="22"/>
  <c r="IB71" i="22"/>
  <c r="HX71" i="22"/>
  <c r="HT71" i="22"/>
  <c r="HP71" i="22"/>
  <c r="HL71" i="22"/>
  <c r="HH71" i="22"/>
  <c r="HD71" i="22"/>
  <c r="GZ71" i="22"/>
  <c r="GV71" i="22"/>
  <c r="GR71" i="22"/>
  <c r="GN71" i="22"/>
  <c r="GJ71" i="22"/>
  <c r="GF71" i="22"/>
  <c r="GB71" i="22"/>
  <c r="FX71" i="22"/>
  <c r="FT71" i="22"/>
  <c r="FP71" i="22"/>
  <c r="SY71" i="22"/>
  <c r="SI71" i="22"/>
  <c r="RS71" i="22"/>
  <c r="RC71" i="22"/>
  <c r="QM71" i="22"/>
  <c r="PW71" i="22"/>
  <c r="PG71" i="22"/>
  <c r="OQ71" i="22"/>
  <c r="OA71" i="22"/>
  <c r="NK71" i="22"/>
  <c r="MU71" i="22"/>
  <c r="ME71" i="22"/>
  <c r="LO71" i="22"/>
  <c r="KY71" i="22"/>
  <c r="KI71" i="22"/>
  <c r="JS71" i="22"/>
  <c r="JC71" i="22"/>
  <c r="IM71" i="22"/>
  <c r="HW71" i="22"/>
  <c r="HG71" i="22"/>
  <c r="GQ71" i="22"/>
  <c r="GA71" i="22"/>
  <c r="TK71" i="22"/>
  <c r="SU71" i="22"/>
  <c r="SE71" i="22"/>
  <c r="RO71" i="22"/>
  <c r="QY71" i="22"/>
  <c r="QI71" i="22"/>
  <c r="PS71" i="22"/>
  <c r="PC71" i="22"/>
  <c r="OM71" i="22"/>
  <c r="NW71" i="22"/>
  <c r="NG71" i="22"/>
  <c r="MQ71" i="22"/>
  <c r="MA71" i="22"/>
  <c r="LK71" i="22"/>
  <c r="KU71" i="22"/>
  <c r="KE71" i="22"/>
  <c r="JO71" i="22"/>
  <c r="IY71" i="22"/>
  <c r="II71" i="22"/>
  <c r="HS71" i="22"/>
  <c r="HC71" i="22"/>
  <c r="GM71" i="22"/>
  <c r="FW71" i="22"/>
  <c r="TG71" i="22"/>
  <c r="SQ71" i="22"/>
  <c r="SA71" i="22"/>
  <c r="RK71" i="22"/>
  <c r="QU71" i="22"/>
  <c r="QE71" i="22"/>
  <c r="PO71" i="22"/>
  <c r="OY71" i="22"/>
  <c r="OI71" i="22"/>
  <c r="NS71" i="22"/>
  <c r="NC71" i="22"/>
  <c r="MM71" i="22"/>
  <c r="LW71" i="22"/>
  <c r="LG71" i="22"/>
  <c r="KQ71" i="22"/>
  <c r="KA71" i="22"/>
  <c r="JK71" i="22"/>
  <c r="IU71" i="22"/>
  <c r="IE71" i="22"/>
  <c r="HO71" i="22"/>
  <c r="GY71" i="22"/>
  <c r="GI71" i="22"/>
  <c r="FS71" i="22"/>
  <c r="TC71" i="22"/>
  <c r="QQ71" i="22"/>
  <c r="OE71" i="22"/>
  <c r="LS71" i="22"/>
  <c r="JG71" i="22"/>
  <c r="GU71" i="22"/>
  <c r="SM71" i="22"/>
  <c r="QA71" i="22"/>
  <c r="NO71" i="22"/>
  <c r="LC71" i="22"/>
  <c r="IQ71" i="22"/>
  <c r="GE71" i="22"/>
  <c r="RW71" i="22"/>
  <c r="PK71" i="22"/>
  <c r="MY71" i="22"/>
  <c r="KM71" i="22"/>
  <c r="IA71" i="22"/>
  <c r="FO71" i="22"/>
  <c r="RG71" i="22"/>
  <c r="OU71" i="22"/>
  <c r="MI71" i="22"/>
  <c r="JW71" i="22"/>
  <c r="HK71" i="22"/>
  <c r="FM71" i="22"/>
  <c r="TM104" i="22"/>
  <c r="TI104" i="22"/>
  <c r="TE104" i="22"/>
  <c r="TA104" i="22"/>
  <c r="SW104" i="22"/>
  <c r="SS104" i="22"/>
  <c r="SO104" i="22"/>
  <c r="SK104" i="22"/>
  <c r="SG104" i="22"/>
  <c r="SC104" i="22"/>
  <c r="RY104" i="22"/>
  <c r="RU104" i="22"/>
  <c r="RQ104" i="22"/>
  <c r="RM104" i="22"/>
  <c r="RI104" i="22"/>
  <c r="RE104" i="22"/>
  <c r="RA104" i="22"/>
  <c r="QW104" i="22"/>
  <c r="QS104" i="22"/>
  <c r="QO104" i="22"/>
  <c r="QK104" i="22"/>
  <c r="QG104" i="22"/>
  <c r="QC104" i="22"/>
  <c r="PY104" i="22"/>
  <c r="PU104" i="22"/>
  <c r="PQ104" i="22"/>
  <c r="PM104" i="22"/>
  <c r="PI104" i="22"/>
  <c r="PE104" i="22"/>
  <c r="PA104" i="22"/>
  <c r="OW104" i="22"/>
  <c r="OS104" i="22"/>
  <c r="OO104" i="22"/>
  <c r="OK104" i="22"/>
  <c r="OG104" i="22"/>
  <c r="OC104" i="22"/>
  <c r="NY104" i="22"/>
  <c r="NU104" i="22"/>
  <c r="NQ104" i="22"/>
  <c r="NM104" i="22"/>
  <c r="NI104" i="22"/>
  <c r="NE104" i="22"/>
  <c r="NA104" i="22"/>
  <c r="MW104" i="22"/>
  <c r="MS104" i="22"/>
  <c r="MO104" i="22"/>
  <c r="MK104" i="22"/>
  <c r="MG104" i="22"/>
  <c r="MC104" i="22"/>
  <c r="LY104" i="22"/>
  <c r="LU104" i="22"/>
  <c r="LQ104" i="22"/>
  <c r="LM104" i="22"/>
  <c r="LI104" i="22"/>
  <c r="LE104" i="22"/>
  <c r="LA104" i="22"/>
  <c r="KW104" i="22"/>
  <c r="KS104" i="22"/>
  <c r="KO104" i="22"/>
  <c r="KK104" i="22"/>
  <c r="KG104" i="22"/>
  <c r="KC104" i="22"/>
  <c r="JY104" i="22"/>
  <c r="JU104" i="22"/>
  <c r="JQ104" i="22"/>
  <c r="JM104" i="22"/>
  <c r="JI104" i="22"/>
  <c r="JE104" i="22"/>
  <c r="JA104" i="22"/>
  <c r="IW104" i="22"/>
  <c r="IS104" i="22"/>
  <c r="IO104" i="22"/>
  <c r="IK104" i="22"/>
  <c r="IG104" i="22"/>
  <c r="IC104" i="22"/>
  <c r="HY104" i="22"/>
  <c r="HU104" i="22"/>
  <c r="HQ104" i="22"/>
  <c r="HM104" i="22"/>
  <c r="HI104" i="22"/>
  <c r="HE104" i="22"/>
  <c r="HA104" i="22"/>
  <c r="GW104" i="22"/>
  <c r="GS104" i="22"/>
  <c r="GO104" i="22"/>
  <c r="GK104" i="22"/>
  <c r="GG104" i="22"/>
  <c r="GC104" i="22"/>
  <c r="FY104" i="22"/>
  <c r="FU104" i="22"/>
  <c r="FQ104" i="22"/>
  <c r="TL104" i="22"/>
  <c r="TH104" i="22"/>
  <c r="TD104" i="22"/>
  <c r="SZ104" i="22"/>
  <c r="SV104" i="22"/>
  <c r="SR104" i="22"/>
  <c r="SN104" i="22"/>
  <c r="SJ104" i="22"/>
  <c r="SF104" i="22"/>
  <c r="SB104" i="22"/>
  <c r="RX104" i="22"/>
  <c r="RT104" i="22"/>
  <c r="RP104" i="22"/>
  <c r="RL104" i="22"/>
  <c r="RH104" i="22"/>
  <c r="RD104" i="22"/>
  <c r="QZ104" i="22"/>
  <c r="QV104" i="22"/>
  <c r="QR104" i="22"/>
  <c r="QN104" i="22"/>
  <c r="QJ104" i="22"/>
  <c r="QF104" i="22"/>
  <c r="QB104" i="22"/>
  <c r="PX104" i="22"/>
  <c r="PT104" i="22"/>
  <c r="PP104" i="22"/>
  <c r="PL104" i="22"/>
  <c r="PH104" i="22"/>
  <c r="PD104" i="22"/>
  <c r="OZ104" i="22"/>
  <c r="OV104" i="22"/>
  <c r="OR104" i="22"/>
  <c r="ON104" i="22"/>
  <c r="OJ104" i="22"/>
  <c r="OF104" i="22"/>
  <c r="OB104" i="22"/>
  <c r="NX104" i="22"/>
  <c r="NT104" i="22"/>
  <c r="NP104" i="22"/>
  <c r="NL104" i="22"/>
  <c r="NH104" i="22"/>
  <c r="ND104" i="22"/>
  <c r="MZ104" i="22"/>
  <c r="MV104" i="22"/>
  <c r="MR104" i="22"/>
  <c r="MN104" i="22"/>
  <c r="MJ104" i="22"/>
  <c r="MF104" i="22"/>
  <c r="MB104" i="22"/>
  <c r="LX104" i="22"/>
  <c r="LT104" i="22"/>
  <c r="LP104" i="22"/>
  <c r="LL104" i="22"/>
  <c r="LH104" i="22"/>
  <c r="LD104" i="22"/>
  <c r="KZ104" i="22"/>
  <c r="KV104" i="22"/>
  <c r="KR104" i="22"/>
  <c r="KN104" i="22"/>
  <c r="KJ104" i="22"/>
  <c r="KF104" i="22"/>
  <c r="KB104" i="22"/>
  <c r="JX104" i="22"/>
  <c r="JT104" i="22"/>
  <c r="JP104" i="22"/>
  <c r="JL104" i="22"/>
  <c r="JH104" i="22"/>
  <c r="JD104" i="22"/>
  <c r="IZ104" i="22"/>
  <c r="IV104" i="22"/>
  <c r="IR104" i="22"/>
  <c r="IN104" i="22"/>
  <c r="IJ104" i="22"/>
  <c r="IF104" i="22"/>
  <c r="IB104" i="22"/>
  <c r="HX104" i="22"/>
  <c r="HT104" i="22"/>
  <c r="HP104" i="22"/>
  <c r="HL104" i="22"/>
  <c r="HH104" i="22"/>
  <c r="HD104" i="22"/>
  <c r="GZ104" i="22"/>
  <c r="GV104" i="22"/>
  <c r="GR104" i="22"/>
  <c r="GN104" i="22"/>
  <c r="GJ104" i="22"/>
  <c r="GF104" i="22"/>
  <c r="GB104" i="22"/>
  <c r="FX104" i="22"/>
  <c r="FT104" i="22"/>
  <c r="FP104" i="22"/>
  <c r="TK104" i="22"/>
  <c r="TG104" i="22"/>
  <c r="TC104" i="22"/>
  <c r="SY104" i="22"/>
  <c r="SU104" i="22"/>
  <c r="SQ104" i="22"/>
  <c r="SM104" i="22"/>
  <c r="SI104" i="22"/>
  <c r="SE104" i="22"/>
  <c r="SA104" i="22"/>
  <c r="RW104" i="22"/>
  <c r="RS104" i="22"/>
  <c r="RO104" i="22"/>
  <c r="RK104" i="22"/>
  <c r="RG104" i="22"/>
  <c r="RC104" i="22"/>
  <c r="QY104" i="22"/>
  <c r="QU104" i="22"/>
  <c r="QQ104" i="22"/>
  <c r="QM104" i="22"/>
  <c r="QI104" i="22"/>
  <c r="QE104" i="22"/>
  <c r="QA104" i="22"/>
  <c r="PW104" i="22"/>
  <c r="PS104" i="22"/>
  <c r="PO104" i="22"/>
  <c r="PK104" i="22"/>
  <c r="PG104" i="22"/>
  <c r="PC104" i="22"/>
  <c r="OY104" i="22"/>
  <c r="OU104" i="22"/>
  <c r="OQ104" i="22"/>
  <c r="OM104" i="22"/>
  <c r="OI104" i="22"/>
  <c r="OE104" i="22"/>
  <c r="OA104" i="22"/>
  <c r="NW104" i="22"/>
  <c r="NS104" i="22"/>
  <c r="NO104" i="22"/>
  <c r="NK104" i="22"/>
  <c r="NG104" i="22"/>
  <c r="NC104" i="22"/>
  <c r="MY104" i="22"/>
  <c r="MU104" i="22"/>
  <c r="MQ104" i="22"/>
  <c r="MM104" i="22"/>
  <c r="MI104" i="22"/>
  <c r="ME104" i="22"/>
  <c r="MA104" i="22"/>
  <c r="LW104" i="22"/>
  <c r="LS104" i="22"/>
  <c r="LO104" i="22"/>
  <c r="LK104" i="22"/>
  <c r="LG104" i="22"/>
  <c r="LC104" i="22"/>
  <c r="KY104" i="22"/>
  <c r="KU104" i="22"/>
  <c r="KQ104" i="22"/>
  <c r="KM104" i="22"/>
  <c r="KI104" i="22"/>
  <c r="KE104" i="22"/>
  <c r="KA104" i="22"/>
  <c r="JW104" i="22"/>
  <c r="JS104" i="22"/>
  <c r="JO104" i="22"/>
  <c r="JK104" i="22"/>
  <c r="JG104" i="22"/>
  <c r="JC104" i="22"/>
  <c r="IY104" i="22"/>
  <c r="IU104" i="22"/>
  <c r="IQ104" i="22"/>
  <c r="IM104" i="22"/>
  <c r="II104" i="22"/>
  <c r="IE104" i="22"/>
  <c r="IA104" i="22"/>
  <c r="HW104" i="22"/>
  <c r="HS104" i="22"/>
  <c r="HO104" i="22"/>
  <c r="HK104" i="22"/>
  <c r="HG104" i="22"/>
  <c r="HC104" i="22"/>
  <c r="GY104" i="22"/>
  <c r="GU104" i="22"/>
  <c r="GQ104" i="22"/>
  <c r="GM104" i="22"/>
  <c r="GI104" i="22"/>
  <c r="GE104" i="22"/>
  <c r="GA104" i="22"/>
  <c r="FW104" i="22"/>
  <c r="FS104" i="22"/>
  <c r="FO104" i="22"/>
  <c r="TJ104" i="22"/>
  <c r="ST104" i="22"/>
  <c r="SD104" i="22"/>
  <c r="RN104" i="22"/>
  <c r="QX104" i="22"/>
  <c r="QH104" i="22"/>
  <c r="PR104" i="22"/>
  <c r="PB104" i="22"/>
  <c r="OL104" i="22"/>
  <c r="NV104" i="22"/>
  <c r="NF104" i="22"/>
  <c r="MP104" i="22"/>
  <c r="LZ104" i="22"/>
  <c r="LJ104" i="22"/>
  <c r="KT104" i="22"/>
  <c r="KD104" i="22"/>
  <c r="JN104" i="22"/>
  <c r="IX104" i="22"/>
  <c r="IH104" i="22"/>
  <c r="HR104" i="22"/>
  <c r="HB104" i="22"/>
  <c r="GL104" i="22"/>
  <c r="FV104" i="22"/>
  <c r="TF104" i="22"/>
  <c r="SP104" i="22"/>
  <c r="RZ104" i="22"/>
  <c r="RJ104" i="22"/>
  <c r="QT104" i="22"/>
  <c r="QD104" i="22"/>
  <c r="PN104" i="22"/>
  <c r="OX104" i="22"/>
  <c r="OH104" i="22"/>
  <c r="NR104" i="22"/>
  <c r="NB104" i="22"/>
  <c r="ML104" i="22"/>
  <c r="LV104" i="22"/>
  <c r="LF104" i="22"/>
  <c r="KP104" i="22"/>
  <c r="JZ104" i="22"/>
  <c r="JJ104" i="22"/>
  <c r="IT104" i="22"/>
  <c r="ID104" i="22"/>
  <c r="HN104" i="22"/>
  <c r="GX104" i="22"/>
  <c r="GH104" i="22"/>
  <c r="FR104" i="22"/>
  <c r="TB104" i="22"/>
  <c r="SL104" i="22"/>
  <c r="RV104" i="22"/>
  <c r="RF104" i="22"/>
  <c r="QP104" i="22"/>
  <c r="PZ104" i="22"/>
  <c r="PJ104" i="22"/>
  <c r="OT104" i="22"/>
  <c r="OD104" i="22"/>
  <c r="NN104" i="22"/>
  <c r="MX104" i="22"/>
  <c r="MH104" i="22"/>
  <c r="LR104" i="22"/>
  <c r="LB104" i="22"/>
  <c r="KL104" i="22"/>
  <c r="JV104" i="22"/>
  <c r="JF104" i="22"/>
  <c r="IP104" i="22"/>
  <c r="HZ104" i="22"/>
  <c r="HJ104" i="22"/>
  <c r="GT104" i="22"/>
  <c r="GD104" i="22"/>
  <c r="FN104" i="22"/>
  <c r="SX104" i="22"/>
  <c r="QL104" i="22"/>
  <c r="NZ104" i="22"/>
  <c r="LN104" i="22"/>
  <c r="JB104" i="22"/>
  <c r="GP104" i="22"/>
  <c r="SH104" i="22"/>
  <c r="PV104" i="22"/>
  <c r="NJ104" i="22"/>
  <c r="KX104" i="22"/>
  <c r="IL104" i="22"/>
  <c r="FZ104" i="22"/>
  <c r="RR104" i="22"/>
  <c r="PF104" i="22"/>
  <c r="MT104" i="22"/>
  <c r="KH104" i="22"/>
  <c r="HV104" i="22"/>
  <c r="MD104" i="22"/>
  <c r="TN104" i="22"/>
  <c r="JR104" i="22"/>
  <c r="RB104" i="22"/>
  <c r="HF104" i="22"/>
  <c r="OP104" i="22"/>
  <c r="FM104" i="22"/>
  <c r="TK97" i="22"/>
  <c r="TG97" i="22"/>
  <c r="TC97" i="22"/>
  <c r="SY97" i="22"/>
  <c r="SU97" i="22"/>
  <c r="SQ97" i="22"/>
  <c r="SM97" i="22"/>
  <c r="SI97" i="22"/>
  <c r="SE97" i="22"/>
  <c r="SA97" i="22"/>
  <c r="RW97" i="22"/>
  <c r="RS97" i="22"/>
  <c r="RO97" i="22"/>
  <c r="RK97" i="22"/>
  <c r="RG97" i="22"/>
  <c r="RC97" i="22"/>
  <c r="QY97" i="22"/>
  <c r="QU97" i="22"/>
  <c r="QQ97" i="22"/>
  <c r="QM97" i="22"/>
  <c r="QI97" i="22"/>
  <c r="QE97" i="22"/>
  <c r="QA97" i="22"/>
  <c r="PW97" i="22"/>
  <c r="PS97" i="22"/>
  <c r="PO97" i="22"/>
  <c r="PK97" i="22"/>
  <c r="PG97" i="22"/>
  <c r="PC97" i="22"/>
  <c r="OY97" i="22"/>
  <c r="OU97" i="22"/>
  <c r="OQ97" i="22"/>
  <c r="OM97" i="22"/>
  <c r="OI97" i="22"/>
  <c r="OE97" i="22"/>
  <c r="OA97" i="22"/>
  <c r="NW97" i="22"/>
  <c r="NS97" i="22"/>
  <c r="TN97" i="22"/>
  <c r="TJ97" i="22"/>
  <c r="TF97" i="22"/>
  <c r="TB97" i="22"/>
  <c r="SX97" i="22"/>
  <c r="ST97" i="22"/>
  <c r="SP97" i="22"/>
  <c r="SL97" i="22"/>
  <c r="SH97" i="22"/>
  <c r="SD97" i="22"/>
  <c r="RZ97" i="22"/>
  <c r="RV97" i="22"/>
  <c r="RR97" i="22"/>
  <c r="RN97" i="22"/>
  <c r="RJ97" i="22"/>
  <c r="RF97" i="22"/>
  <c r="RB97" i="22"/>
  <c r="QX97" i="22"/>
  <c r="QT97" i="22"/>
  <c r="QP97" i="22"/>
  <c r="QL97" i="22"/>
  <c r="QH97" i="22"/>
  <c r="QD97" i="22"/>
  <c r="PZ97" i="22"/>
  <c r="PV97" i="22"/>
  <c r="PR97" i="22"/>
  <c r="PN97" i="22"/>
  <c r="PJ97" i="22"/>
  <c r="PF97" i="22"/>
  <c r="PB97" i="22"/>
  <c r="OX97" i="22"/>
  <c r="OT97" i="22"/>
  <c r="OP97" i="22"/>
  <c r="OL97" i="22"/>
  <c r="OH97" i="22"/>
  <c r="OD97" i="22"/>
  <c r="NZ97" i="22"/>
  <c r="NV97" i="22"/>
  <c r="NR97" i="22"/>
  <c r="NN97" i="22"/>
  <c r="NJ97" i="22"/>
  <c r="NF97" i="22"/>
  <c r="NB97" i="22"/>
  <c r="MX97" i="22"/>
  <c r="MT97" i="22"/>
  <c r="MP97" i="22"/>
  <c r="ML97" i="22"/>
  <c r="MH97" i="22"/>
  <c r="MD97" i="22"/>
  <c r="LZ97" i="22"/>
  <c r="LV97" i="22"/>
  <c r="TM97" i="22"/>
  <c r="TI97" i="22"/>
  <c r="TE97" i="22"/>
  <c r="TA97" i="22"/>
  <c r="SW97" i="22"/>
  <c r="SS97" i="22"/>
  <c r="SO97" i="22"/>
  <c r="SK97" i="22"/>
  <c r="SG97" i="22"/>
  <c r="SC97" i="22"/>
  <c r="RY97" i="22"/>
  <c r="RU97" i="22"/>
  <c r="RQ97" i="22"/>
  <c r="RM97" i="22"/>
  <c r="RI97" i="22"/>
  <c r="RE97" i="22"/>
  <c r="RA97" i="22"/>
  <c r="QW97" i="22"/>
  <c r="QS97" i="22"/>
  <c r="QO97" i="22"/>
  <c r="QK97" i="22"/>
  <c r="QG97" i="22"/>
  <c r="QC97" i="22"/>
  <c r="PY97" i="22"/>
  <c r="PU97" i="22"/>
  <c r="PQ97" i="22"/>
  <c r="PM97" i="22"/>
  <c r="PI97" i="22"/>
  <c r="PE97" i="22"/>
  <c r="PA97" i="22"/>
  <c r="OW97" i="22"/>
  <c r="OS97" i="22"/>
  <c r="OO97" i="22"/>
  <c r="OK97" i="22"/>
  <c r="OG97" i="22"/>
  <c r="OC97" i="22"/>
  <c r="NY97" i="22"/>
  <c r="NU97" i="22"/>
  <c r="NQ97" i="22"/>
  <c r="NM97" i="22"/>
  <c r="NI97" i="22"/>
  <c r="NE97" i="22"/>
  <c r="NA97" i="22"/>
  <c r="MW97" i="22"/>
  <c r="MS97" i="22"/>
  <c r="MO97" i="22"/>
  <c r="MK97" i="22"/>
  <c r="MG97" i="22"/>
  <c r="MC97" i="22"/>
  <c r="LY97" i="22"/>
  <c r="TH97" i="22"/>
  <c r="SR97" i="22"/>
  <c r="SB97" i="22"/>
  <c r="RL97" i="22"/>
  <c r="QV97" i="22"/>
  <c r="QF97" i="22"/>
  <c r="PP97" i="22"/>
  <c r="OZ97" i="22"/>
  <c r="OJ97" i="22"/>
  <c r="NT97" i="22"/>
  <c r="NK97" i="22"/>
  <c r="NC97" i="22"/>
  <c r="MU97" i="22"/>
  <c r="MM97" i="22"/>
  <c r="ME97" i="22"/>
  <c r="LW97" i="22"/>
  <c r="LR97" i="22"/>
  <c r="LN97" i="22"/>
  <c r="LJ97" i="22"/>
  <c r="LF97" i="22"/>
  <c r="LB97" i="22"/>
  <c r="KX97" i="22"/>
  <c r="KT97" i="22"/>
  <c r="KP97" i="22"/>
  <c r="KL97" i="22"/>
  <c r="KH97" i="22"/>
  <c r="KD97" i="22"/>
  <c r="JZ97" i="22"/>
  <c r="JV97" i="22"/>
  <c r="JR97" i="22"/>
  <c r="JN97" i="22"/>
  <c r="JJ97" i="22"/>
  <c r="JF97" i="22"/>
  <c r="JB97" i="22"/>
  <c r="IX97" i="22"/>
  <c r="IT97" i="22"/>
  <c r="IP97" i="22"/>
  <c r="IL97" i="22"/>
  <c r="IH97" i="22"/>
  <c r="ID97" i="22"/>
  <c r="HZ97" i="22"/>
  <c r="HV97" i="22"/>
  <c r="HR97" i="22"/>
  <c r="HN97" i="22"/>
  <c r="HJ97" i="22"/>
  <c r="HF97" i="22"/>
  <c r="HB97" i="22"/>
  <c r="GX97" i="22"/>
  <c r="GT97" i="22"/>
  <c r="GP97" i="22"/>
  <c r="GL97" i="22"/>
  <c r="GH97" i="22"/>
  <c r="GD97" i="22"/>
  <c r="FZ97" i="22"/>
  <c r="FV97" i="22"/>
  <c r="FR97" i="22"/>
  <c r="FN97" i="22"/>
  <c r="TD97" i="22"/>
  <c r="SN97" i="22"/>
  <c r="RX97" i="22"/>
  <c r="RH97" i="22"/>
  <c r="QR97" i="22"/>
  <c r="QB97" i="22"/>
  <c r="PL97" i="22"/>
  <c r="OV97" i="22"/>
  <c r="OF97" i="22"/>
  <c r="NP97" i="22"/>
  <c r="NH97" i="22"/>
  <c r="MZ97" i="22"/>
  <c r="MR97" i="22"/>
  <c r="MJ97" i="22"/>
  <c r="MB97" i="22"/>
  <c r="LU97" i="22"/>
  <c r="LQ97" i="22"/>
  <c r="LM97" i="22"/>
  <c r="LI97" i="22"/>
  <c r="LE97" i="22"/>
  <c r="LA97" i="22"/>
  <c r="KW97" i="22"/>
  <c r="KS97" i="22"/>
  <c r="KO97" i="22"/>
  <c r="KK97" i="22"/>
  <c r="KG97" i="22"/>
  <c r="KC97" i="22"/>
  <c r="JY97" i="22"/>
  <c r="JU97" i="22"/>
  <c r="JQ97" i="22"/>
  <c r="JM97" i="22"/>
  <c r="JI97" i="22"/>
  <c r="JE97" i="22"/>
  <c r="JA97" i="22"/>
  <c r="IW97" i="22"/>
  <c r="IS97" i="22"/>
  <c r="IO97" i="22"/>
  <c r="IK97" i="22"/>
  <c r="IG97" i="22"/>
  <c r="IC97" i="22"/>
  <c r="HY97" i="22"/>
  <c r="HU97" i="22"/>
  <c r="HQ97" i="22"/>
  <c r="HM97" i="22"/>
  <c r="HI97" i="22"/>
  <c r="HE97" i="22"/>
  <c r="HA97" i="22"/>
  <c r="GW97" i="22"/>
  <c r="GS97" i="22"/>
  <c r="GO97" i="22"/>
  <c r="GK97" i="22"/>
  <c r="GG97" i="22"/>
  <c r="GC97" i="22"/>
  <c r="FY97" i="22"/>
  <c r="FU97" i="22"/>
  <c r="FQ97" i="22"/>
  <c r="SZ97" i="22"/>
  <c r="SJ97" i="22"/>
  <c r="RT97" i="22"/>
  <c r="RD97" i="22"/>
  <c r="QN97" i="22"/>
  <c r="PX97" i="22"/>
  <c r="PH97" i="22"/>
  <c r="OR97" i="22"/>
  <c r="OB97" i="22"/>
  <c r="NO97" i="22"/>
  <c r="NG97" i="22"/>
  <c r="MY97" i="22"/>
  <c r="MQ97" i="22"/>
  <c r="MI97" i="22"/>
  <c r="MA97" i="22"/>
  <c r="LT97" i="22"/>
  <c r="LP97" i="22"/>
  <c r="LL97" i="22"/>
  <c r="LH97" i="22"/>
  <c r="LD97" i="22"/>
  <c r="KZ97" i="22"/>
  <c r="KV97" i="22"/>
  <c r="KR97" i="22"/>
  <c r="KN97" i="22"/>
  <c r="KJ97" i="22"/>
  <c r="KF97" i="22"/>
  <c r="KB97" i="22"/>
  <c r="JX97" i="22"/>
  <c r="JT97" i="22"/>
  <c r="JP97" i="22"/>
  <c r="JL97" i="22"/>
  <c r="JH97" i="22"/>
  <c r="JD97" i="22"/>
  <c r="IZ97" i="22"/>
  <c r="IV97" i="22"/>
  <c r="IR97" i="22"/>
  <c r="IN97" i="22"/>
  <c r="IJ97" i="22"/>
  <c r="IF97" i="22"/>
  <c r="IB97" i="22"/>
  <c r="HX97" i="22"/>
  <c r="HT97" i="22"/>
  <c r="HP97" i="22"/>
  <c r="HL97" i="22"/>
  <c r="HH97" i="22"/>
  <c r="HD97" i="22"/>
  <c r="GZ97" i="22"/>
  <c r="GV97" i="22"/>
  <c r="GR97" i="22"/>
  <c r="GN97" i="22"/>
  <c r="GJ97" i="22"/>
  <c r="GF97" i="22"/>
  <c r="GB97" i="22"/>
  <c r="FX97" i="22"/>
  <c r="FT97" i="22"/>
  <c r="FP97" i="22"/>
  <c r="TL97" i="22"/>
  <c r="QZ97" i="22"/>
  <c r="ON97" i="22"/>
  <c r="MV97" i="22"/>
  <c r="LS97" i="22"/>
  <c r="LC97" i="22"/>
  <c r="KM97" i="22"/>
  <c r="JW97" i="22"/>
  <c r="JG97" i="22"/>
  <c r="IQ97" i="22"/>
  <c r="IA97" i="22"/>
  <c r="HK97" i="22"/>
  <c r="GU97" i="22"/>
  <c r="GE97" i="22"/>
  <c r="FO97" i="22"/>
  <c r="SV97" i="22"/>
  <c r="QJ97" i="22"/>
  <c r="NX97" i="22"/>
  <c r="MN97" i="22"/>
  <c r="LO97" i="22"/>
  <c r="KY97" i="22"/>
  <c r="KI97" i="22"/>
  <c r="JS97" i="22"/>
  <c r="JC97" i="22"/>
  <c r="IM97" i="22"/>
  <c r="HW97" i="22"/>
  <c r="HG97" i="22"/>
  <c r="GQ97" i="22"/>
  <c r="GA97" i="22"/>
  <c r="SF97" i="22"/>
  <c r="PT97" i="22"/>
  <c r="NL97" i="22"/>
  <c r="MF97" i="22"/>
  <c r="LK97" i="22"/>
  <c r="KU97" i="22"/>
  <c r="KE97" i="22"/>
  <c r="JO97" i="22"/>
  <c r="IY97" i="22"/>
  <c r="II97" i="22"/>
  <c r="HS97" i="22"/>
  <c r="HC97" i="22"/>
  <c r="GM97" i="22"/>
  <c r="FW97" i="22"/>
  <c r="ND97" i="22"/>
  <c r="KA97" i="22"/>
  <c r="HO97" i="22"/>
  <c r="LX97" i="22"/>
  <c r="JK97" i="22"/>
  <c r="GY97" i="22"/>
  <c r="RP97" i="22"/>
  <c r="LG97" i="22"/>
  <c r="IU97" i="22"/>
  <c r="GI97" i="22"/>
  <c r="PD97" i="22"/>
  <c r="KQ97" i="22"/>
  <c r="IE97" i="22"/>
  <c r="FS97" i="22"/>
  <c r="FM97" i="22"/>
  <c r="TN89" i="22"/>
  <c r="TJ89" i="22"/>
  <c r="TF89" i="22"/>
  <c r="TB89" i="22"/>
  <c r="SX89" i="22"/>
  <c r="ST89" i="22"/>
  <c r="SP89" i="22"/>
  <c r="SL89" i="22"/>
  <c r="SH89" i="22"/>
  <c r="SD89" i="22"/>
  <c r="RZ89" i="22"/>
  <c r="RV89" i="22"/>
  <c r="RR89" i="22"/>
  <c r="RN89" i="22"/>
  <c r="RJ89" i="22"/>
  <c r="RF89" i="22"/>
  <c r="RB89" i="22"/>
  <c r="QX89" i="22"/>
  <c r="QT89" i="22"/>
  <c r="QP89" i="22"/>
  <c r="QL89" i="22"/>
  <c r="QH89" i="22"/>
  <c r="QD89" i="22"/>
  <c r="PZ89" i="22"/>
  <c r="PV89" i="22"/>
  <c r="PR89" i="22"/>
  <c r="PN89" i="22"/>
  <c r="PJ89" i="22"/>
  <c r="PF89" i="22"/>
  <c r="PB89" i="22"/>
  <c r="OX89" i="22"/>
  <c r="OT89" i="22"/>
  <c r="OP89" i="22"/>
  <c r="OL89" i="22"/>
  <c r="OH89" i="22"/>
  <c r="OD89" i="22"/>
  <c r="NZ89" i="22"/>
  <c r="NV89" i="22"/>
  <c r="NR89" i="22"/>
  <c r="NN89" i="22"/>
  <c r="NJ89" i="22"/>
  <c r="NF89" i="22"/>
  <c r="NB89" i="22"/>
  <c r="MX89" i="22"/>
  <c r="MT89" i="22"/>
  <c r="MP89" i="22"/>
  <c r="ML89" i="22"/>
  <c r="MH89" i="22"/>
  <c r="MD89" i="22"/>
  <c r="LZ89" i="22"/>
  <c r="LV89" i="22"/>
  <c r="LR89" i="22"/>
  <c r="LN89" i="22"/>
  <c r="LJ89" i="22"/>
  <c r="LF89" i="22"/>
  <c r="LB89" i="22"/>
  <c r="KX89" i="22"/>
  <c r="KT89" i="22"/>
  <c r="KP89" i="22"/>
  <c r="KL89" i="22"/>
  <c r="KH89" i="22"/>
  <c r="KD89" i="22"/>
  <c r="JZ89" i="22"/>
  <c r="JV89" i="22"/>
  <c r="JR89" i="22"/>
  <c r="JN89" i="22"/>
  <c r="JJ89" i="22"/>
  <c r="JF89" i="22"/>
  <c r="JB89" i="22"/>
  <c r="IX89" i="22"/>
  <c r="IT89" i="22"/>
  <c r="IP89" i="22"/>
  <c r="IL89" i="22"/>
  <c r="IH89" i="22"/>
  <c r="ID89" i="22"/>
  <c r="HZ89" i="22"/>
  <c r="HV89" i="22"/>
  <c r="HR89" i="22"/>
  <c r="HN89" i="22"/>
  <c r="HJ89" i="22"/>
  <c r="HF89" i="22"/>
  <c r="HB89" i="22"/>
  <c r="GX89" i="22"/>
  <c r="GT89" i="22"/>
  <c r="GP89" i="22"/>
  <c r="GL89" i="22"/>
  <c r="GH89" i="22"/>
  <c r="GD89" i="22"/>
  <c r="FZ89" i="22"/>
  <c r="FV89" i="22"/>
  <c r="FR89" i="22"/>
  <c r="FN89" i="22"/>
  <c r="TM89" i="22"/>
  <c r="TI89" i="22"/>
  <c r="TE89" i="22"/>
  <c r="TA89" i="22"/>
  <c r="SW89" i="22"/>
  <c r="SS89" i="22"/>
  <c r="SO89" i="22"/>
  <c r="SK89" i="22"/>
  <c r="SG89" i="22"/>
  <c r="SC89" i="22"/>
  <c r="RY89" i="22"/>
  <c r="RU89" i="22"/>
  <c r="RQ89" i="22"/>
  <c r="RM89" i="22"/>
  <c r="RI89" i="22"/>
  <c r="RE89" i="22"/>
  <c r="RA89" i="22"/>
  <c r="QW89" i="22"/>
  <c r="QS89" i="22"/>
  <c r="QO89" i="22"/>
  <c r="QK89" i="22"/>
  <c r="QG89" i="22"/>
  <c r="QC89" i="22"/>
  <c r="PY89" i="22"/>
  <c r="PU89" i="22"/>
  <c r="PQ89" i="22"/>
  <c r="PM89" i="22"/>
  <c r="PI89" i="22"/>
  <c r="PE89" i="22"/>
  <c r="PA89" i="22"/>
  <c r="OW89" i="22"/>
  <c r="OS89" i="22"/>
  <c r="OO89" i="22"/>
  <c r="OK89" i="22"/>
  <c r="OG89" i="22"/>
  <c r="OC89" i="22"/>
  <c r="NY89" i="22"/>
  <c r="NU89" i="22"/>
  <c r="NQ89" i="22"/>
  <c r="NM89" i="22"/>
  <c r="NI89" i="22"/>
  <c r="NE89" i="22"/>
  <c r="NA89" i="22"/>
  <c r="MW89" i="22"/>
  <c r="MS89" i="22"/>
  <c r="MO89" i="22"/>
  <c r="MK89" i="22"/>
  <c r="MG89" i="22"/>
  <c r="MC89" i="22"/>
  <c r="LY89" i="22"/>
  <c r="LU89" i="22"/>
  <c r="LQ89" i="22"/>
  <c r="LM89" i="22"/>
  <c r="LI89" i="22"/>
  <c r="LE89" i="22"/>
  <c r="LA89" i="22"/>
  <c r="KW89" i="22"/>
  <c r="KS89" i="22"/>
  <c r="KO89" i="22"/>
  <c r="KK89" i="22"/>
  <c r="KG89" i="22"/>
  <c r="KC89" i="22"/>
  <c r="JY89" i="22"/>
  <c r="JU89" i="22"/>
  <c r="JQ89" i="22"/>
  <c r="JM89" i="22"/>
  <c r="JI89" i="22"/>
  <c r="JE89" i="22"/>
  <c r="JA89" i="22"/>
  <c r="IW89" i="22"/>
  <c r="IS89" i="22"/>
  <c r="IO89" i="22"/>
  <c r="IK89" i="22"/>
  <c r="IG89" i="22"/>
  <c r="IC89" i="22"/>
  <c r="HY89" i="22"/>
  <c r="HU89" i="22"/>
  <c r="HQ89" i="22"/>
  <c r="HM89" i="22"/>
  <c r="HI89" i="22"/>
  <c r="HE89" i="22"/>
  <c r="HA89" i="22"/>
  <c r="GW89" i="22"/>
  <c r="GS89" i="22"/>
  <c r="GO89" i="22"/>
  <c r="GK89" i="22"/>
  <c r="GG89" i="22"/>
  <c r="GC89" i="22"/>
  <c r="FY89" i="22"/>
  <c r="FU89" i="22"/>
  <c r="FQ89" i="22"/>
  <c r="TL89" i="22"/>
  <c r="TH89" i="22"/>
  <c r="TD89" i="22"/>
  <c r="SZ89" i="22"/>
  <c r="SV89" i="22"/>
  <c r="SR89" i="22"/>
  <c r="SN89" i="22"/>
  <c r="SJ89" i="22"/>
  <c r="SF89" i="22"/>
  <c r="SB89" i="22"/>
  <c r="RX89" i="22"/>
  <c r="RT89" i="22"/>
  <c r="RP89" i="22"/>
  <c r="RL89" i="22"/>
  <c r="RH89" i="22"/>
  <c r="RD89" i="22"/>
  <c r="QZ89" i="22"/>
  <c r="QV89" i="22"/>
  <c r="QR89" i="22"/>
  <c r="QN89" i="22"/>
  <c r="QJ89" i="22"/>
  <c r="QF89" i="22"/>
  <c r="QB89" i="22"/>
  <c r="PX89" i="22"/>
  <c r="PT89" i="22"/>
  <c r="PP89" i="22"/>
  <c r="PL89" i="22"/>
  <c r="PH89" i="22"/>
  <c r="PD89" i="22"/>
  <c r="OZ89" i="22"/>
  <c r="OV89" i="22"/>
  <c r="OR89" i="22"/>
  <c r="ON89" i="22"/>
  <c r="OJ89" i="22"/>
  <c r="OF89" i="22"/>
  <c r="OB89" i="22"/>
  <c r="NX89" i="22"/>
  <c r="NT89" i="22"/>
  <c r="NP89" i="22"/>
  <c r="NL89" i="22"/>
  <c r="NH89" i="22"/>
  <c r="ND89" i="22"/>
  <c r="MZ89" i="22"/>
  <c r="MV89" i="22"/>
  <c r="MR89" i="22"/>
  <c r="MN89" i="22"/>
  <c r="MJ89" i="22"/>
  <c r="MF89" i="22"/>
  <c r="MB89" i="22"/>
  <c r="LX89" i="22"/>
  <c r="LT89" i="22"/>
  <c r="LP89" i="22"/>
  <c r="LL89" i="22"/>
  <c r="LH89" i="22"/>
  <c r="LD89" i="22"/>
  <c r="KZ89" i="22"/>
  <c r="KV89" i="22"/>
  <c r="KR89" i="22"/>
  <c r="KN89" i="22"/>
  <c r="KJ89" i="22"/>
  <c r="KF89" i="22"/>
  <c r="KB89" i="22"/>
  <c r="JX89" i="22"/>
  <c r="JT89" i="22"/>
  <c r="JP89" i="22"/>
  <c r="JL89" i="22"/>
  <c r="JH89" i="22"/>
  <c r="JD89" i="22"/>
  <c r="IZ89" i="22"/>
  <c r="IV89" i="22"/>
  <c r="IR89" i="22"/>
  <c r="IN89" i="22"/>
  <c r="IJ89" i="22"/>
  <c r="IF89" i="22"/>
  <c r="IB89" i="22"/>
  <c r="HX89" i="22"/>
  <c r="HT89" i="22"/>
  <c r="HP89" i="22"/>
  <c r="HL89" i="22"/>
  <c r="HH89" i="22"/>
  <c r="HD89" i="22"/>
  <c r="GZ89" i="22"/>
  <c r="GV89" i="22"/>
  <c r="GR89" i="22"/>
  <c r="GN89" i="22"/>
  <c r="GJ89" i="22"/>
  <c r="GF89" i="22"/>
  <c r="GB89" i="22"/>
  <c r="FX89" i="22"/>
  <c r="FT89" i="22"/>
  <c r="FP89" i="22"/>
  <c r="TC89" i="22"/>
  <c r="SM89" i="22"/>
  <c r="RW89" i="22"/>
  <c r="RG89" i="22"/>
  <c r="QQ89" i="22"/>
  <c r="QA89" i="22"/>
  <c r="PK89" i="22"/>
  <c r="OU89" i="22"/>
  <c r="OE89" i="22"/>
  <c r="NO89" i="22"/>
  <c r="MY89" i="22"/>
  <c r="MI89" i="22"/>
  <c r="LS89" i="22"/>
  <c r="LC89" i="22"/>
  <c r="KM89" i="22"/>
  <c r="JW89" i="22"/>
  <c r="JG89" i="22"/>
  <c r="IQ89" i="22"/>
  <c r="IA89" i="22"/>
  <c r="HK89" i="22"/>
  <c r="GU89" i="22"/>
  <c r="GE89" i="22"/>
  <c r="FO89" i="22"/>
  <c r="SY89" i="22"/>
  <c r="SI89" i="22"/>
  <c r="RS89" i="22"/>
  <c r="RC89" i="22"/>
  <c r="QM89" i="22"/>
  <c r="PW89" i="22"/>
  <c r="PG89" i="22"/>
  <c r="OQ89" i="22"/>
  <c r="OA89" i="22"/>
  <c r="NK89" i="22"/>
  <c r="MU89" i="22"/>
  <c r="ME89" i="22"/>
  <c r="LO89" i="22"/>
  <c r="KY89" i="22"/>
  <c r="KI89" i="22"/>
  <c r="JS89" i="22"/>
  <c r="JC89" i="22"/>
  <c r="IM89" i="22"/>
  <c r="HW89" i="22"/>
  <c r="HG89" i="22"/>
  <c r="GQ89" i="22"/>
  <c r="GA89" i="22"/>
  <c r="TK89" i="22"/>
  <c r="SU89" i="22"/>
  <c r="SE89" i="22"/>
  <c r="RO89" i="22"/>
  <c r="QY89" i="22"/>
  <c r="QI89" i="22"/>
  <c r="PS89" i="22"/>
  <c r="PC89" i="22"/>
  <c r="OM89" i="22"/>
  <c r="NW89" i="22"/>
  <c r="NG89" i="22"/>
  <c r="MQ89" i="22"/>
  <c r="MA89" i="22"/>
  <c r="LK89" i="22"/>
  <c r="KU89" i="22"/>
  <c r="KE89" i="22"/>
  <c r="JO89" i="22"/>
  <c r="IY89" i="22"/>
  <c r="II89" i="22"/>
  <c r="HS89" i="22"/>
  <c r="HC89" i="22"/>
  <c r="GM89" i="22"/>
  <c r="FW89" i="22"/>
  <c r="TG89" i="22"/>
  <c r="QU89" i="22"/>
  <c r="OI89" i="22"/>
  <c r="LW89" i="22"/>
  <c r="JK89" i="22"/>
  <c r="GY89" i="22"/>
  <c r="SQ89" i="22"/>
  <c r="QE89" i="22"/>
  <c r="NS89" i="22"/>
  <c r="LG89" i="22"/>
  <c r="IU89" i="22"/>
  <c r="GI89" i="22"/>
  <c r="SA89" i="22"/>
  <c r="PO89" i="22"/>
  <c r="NC89" i="22"/>
  <c r="KQ89" i="22"/>
  <c r="IE89" i="22"/>
  <c r="FS89" i="22"/>
  <c r="RK89" i="22"/>
  <c r="HO89" i="22"/>
  <c r="OY89" i="22"/>
  <c r="MM89" i="22"/>
  <c r="KA89" i="22"/>
  <c r="FM89" i="22"/>
  <c r="TK81" i="22"/>
  <c r="TG81" i="22"/>
  <c r="TC81" i="22"/>
  <c r="SY81" i="22"/>
  <c r="SU81" i="22"/>
  <c r="SQ81" i="22"/>
  <c r="SM81" i="22"/>
  <c r="SI81" i="22"/>
  <c r="SE81" i="22"/>
  <c r="SA81" i="22"/>
  <c r="RW81" i="22"/>
  <c r="RS81" i="22"/>
  <c r="RO81" i="22"/>
  <c r="RK81" i="22"/>
  <c r="RG81" i="22"/>
  <c r="RC81" i="22"/>
  <c r="QY81" i="22"/>
  <c r="QU81" i="22"/>
  <c r="QQ81" i="22"/>
  <c r="QM81" i="22"/>
  <c r="QI81" i="22"/>
  <c r="QE81" i="22"/>
  <c r="QA81" i="22"/>
  <c r="PW81" i="22"/>
  <c r="PS81" i="22"/>
  <c r="PO81" i="22"/>
  <c r="PK81" i="22"/>
  <c r="PG81" i="22"/>
  <c r="PC81" i="22"/>
  <c r="OY81" i="22"/>
  <c r="OU81" i="22"/>
  <c r="OQ81" i="22"/>
  <c r="OM81" i="22"/>
  <c r="OI81" i="22"/>
  <c r="OE81" i="22"/>
  <c r="OA81" i="22"/>
  <c r="NW81" i="22"/>
  <c r="NS81" i="22"/>
  <c r="NO81" i="22"/>
  <c r="NK81" i="22"/>
  <c r="NG81" i="22"/>
  <c r="NC81" i="22"/>
  <c r="MY81" i="22"/>
  <c r="MU81" i="22"/>
  <c r="MQ81" i="22"/>
  <c r="MM81" i="22"/>
  <c r="MI81" i="22"/>
  <c r="ME81" i="22"/>
  <c r="MA81" i="22"/>
  <c r="LW81" i="22"/>
  <c r="LS81" i="22"/>
  <c r="LO81" i="22"/>
  <c r="LK81" i="22"/>
  <c r="LG81" i="22"/>
  <c r="LC81" i="22"/>
  <c r="KY81" i="22"/>
  <c r="KU81" i="22"/>
  <c r="KQ81" i="22"/>
  <c r="KM81" i="22"/>
  <c r="KI81" i="22"/>
  <c r="KE81" i="22"/>
  <c r="KA81" i="22"/>
  <c r="JW81" i="22"/>
  <c r="JS81" i="22"/>
  <c r="JO81" i="22"/>
  <c r="JK81" i="22"/>
  <c r="JG81" i="22"/>
  <c r="JC81" i="22"/>
  <c r="IY81" i="22"/>
  <c r="IU81" i="22"/>
  <c r="IQ81" i="22"/>
  <c r="IM81" i="22"/>
  <c r="II81" i="22"/>
  <c r="IE81" i="22"/>
  <c r="IA81" i="22"/>
  <c r="HW81" i="22"/>
  <c r="HS81" i="22"/>
  <c r="HO81" i="22"/>
  <c r="HK81" i="22"/>
  <c r="HG81" i="22"/>
  <c r="HC81" i="22"/>
  <c r="GY81" i="22"/>
  <c r="GU81" i="22"/>
  <c r="GQ81" i="22"/>
  <c r="GM81" i="22"/>
  <c r="GI81" i="22"/>
  <c r="GE81" i="22"/>
  <c r="GA81" i="22"/>
  <c r="FW81" i="22"/>
  <c r="FS81" i="22"/>
  <c r="FO81" i="22"/>
  <c r="TN81" i="22"/>
  <c r="TJ81" i="22"/>
  <c r="TF81" i="22"/>
  <c r="TB81" i="22"/>
  <c r="SX81" i="22"/>
  <c r="ST81" i="22"/>
  <c r="SP81" i="22"/>
  <c r="SL81" i="22"/>
  <c r="SH81" i="22"/>
  <c r="SD81" i="22"/>
  <c r="RZ81" i="22"/>
  <c r="RV81" i="22"/>
  <c r="RR81" i="22"/>
  <c r="RN81" i="22"/>
  <c r="RJ81" i="22"/>
  <c r="RF81" i="22"/>
  <c r="RB81" i="22"/>
  <c r="QX81" i="22"/>
  <c r="QT81" i="22"/>
  <c r="QP81" i="22"/>
  <c r="QL81" i="22"/>
  <c r="QH81" i="22"/>
  <c r="QD81" i="22"/>
  <c r="PZ81" i="22"/>
  <c r="PV81" i="22"/>
  <c r="PR81" i="22"/>
  <c r="PN81" i="22"/>
  <c r="PJ81" i="22"/>
  <c r="PF81" i="22"/>
  <c r="PB81" i="22"/>
  <c r="OX81" i="22"/>
  <c r="OT81" i="22"/>
  <c r="OP81" i="22"/>
  <c r="OL81" i="22"/>
  <c r="OH81" i="22"/>
  <c r="OD81" i="22"/>
  <c r="NZ81" i="22"/>
  <c r="NV81" i="22"/>
  <c r="NR81" i="22"/>
  <c r="NN81" i="22"/>
  <c r="NJ81" i="22"/>
  <c r="NF81" i="22"/>
  <c r="NB81" i="22"/>
  <c r="MX81" i="22"/>
  <c r="MT81" i="22"/>
  <c r="MP81" i="22"/>
  <c r="ML81" i="22"/>
  <c r="MH81" i="22"/>
  <c r="MD81" i="22"/>
  <c r="LZ81" i="22"/>
  <c r="LV81" i="22"/>
  <c r="LR81" i="22"/>
  <c r="LN81" i="22"/>
  <c r="LJ81" i="22"/>
  <c r="LF81" i="22"/>
  <c r="LB81" i="22"/>
  <c r="KX81" i="22"/>
  <c r="KT81" i="22"/>
  <c r="KP81" i="22"/>
  <c r="KL81" i="22"/>
  <c r="KH81" i="22"/>
  <c r="KD81" i="22"/>
  <c r="JZ81" i="22"/>
  <c r="JV81" i="22"/>
  <c r="JR81" i="22"/>
  <c r="JN81" i="22"/>
  <c r="JJ81" i="22"/>
  <c r="JF81" i="22"/>
  <c r="JB81" i="22"/>
  <c r="IX81" i="22"/>
  <c r="IT81" i="22"/>
  <c r="IP81" i="22"/>
  <c r="IL81" i="22"/>
  <c r="IH81" i="22"/>
  <c r="ID81" i="22"/>
  <c r="HZ81" i="22"/>
  <c r="HV81" i="22"/>
  <c r="HR81" i="22"/>
  <c r="HN81" i="22"/>
  <c r="HJ81" i="22"/>
  <c r="HF81" i="22"/>
  <c r="HB81" i="22"/>
  <c r="GX81" i="22"/>
  <c r="GT81" i="22"/>
  <c r="GP81" i="22"/>
  <c r="GL81" i="22"/>
  <c r="GH81" i="22"/>
  <c r="GD81" i="22"/>
  <c r="FZ81" i="22"/>
  <c r="FV81" i="22"/>
  <c r="FR81" i="22"/>
  <c r="FN81" i="22"/>
  <c r="TM81" i="22"/>
  <c r="TI81" i="22"/>
  <c r="TE81" i="22"/>
  <c r="TA81" i="22"/>
  <c r="SW81" i="22"/>
  <c r="SS81" i="22"/>
  <c r="SO81" i="22"/>
  <c r="SK81" i="22"/>
  <c r="SG81" i="22"/>
  <c r="SC81" i="22"/>
  <c r="RY81" i="22"/>
  <c r="RU81" i="22"/>
  <c r="RQ81" i="22"/>
  <c r="RM81" i="22"/>
  <c r="RI81" i="22"/>
  <c r="RE81" i="22"/>
  <c r="RA81" i="22"/>
  <c r="QW81" i="22"/>
  <c r="QS81" i="22"/>
  <c r="QO81" i="22"/>
  <c r="QK81" i="22"/>
  <c r="QG81" i="22"/>
  <c r="QC81" i="22"/>
  <c r="PY81" i="22"/>
  <c r="PU81" i="22"/>
  <c r="PQ81" i="22"/>
  <c r="PM81" i="22"/>
  <c r="PI81" i="22"/>
  <c r="PE81" i="22"/>
  <c r="PA81" i="22"/>
  <c r="OW81" i="22"/>
  <c r="OS81" i="22"/>
  <c r="OO81" i="22"/>
  <c r="OK81" i="22"/>
  <c r="OG81" i="22"/>
  <c r="OC81" i="22"/>
  <c r="NY81" i="22"/>
  <c r="NU81" i="22"/>
  <c r="NQ81" i="22"/>
  <c r="NM81" i="22"/>
  <c r="NI81" i="22"/>
  <c r="NE81" i="22"/>
  <c r="NA81" i="22"/>
  <c r="MW81" i="22"/>
  <c r="MS81" i="22"/>
  <c r="MO81" i="22"/>
  <c r="MK81" i="22"/>
  <c r="MG81" i="22"/>
  <c r="MC81" i="22"/>
  <c r="LY81" i="22"/>
  <c r="LU81" i="22"/>
  <c r="LQ81" i="22"/>
  <c r="LM81" i="22"/>
  <c r="LI81" i="22"/>
  <c r="LE81" i="22"/>
  <c r="LA81" i="22"/>
  <c r="KW81" i="22"/>
  <c r="KS81" i="22"/>
  <c r="KO81" i="22"/>
  <c r="KK81" i="22"/>
  <c r="KG81" i="22"/>
  <c r="KC81" i="22"/>
  <c r="JY81" i="22"/>
  <c r="JU81" i="22"/>
  <c r="JQ81" i="22"/>
  <c r="JM81" i="22"/>
  <c r="JI81" i="22"/>
  <c r="JE81" i="22"/>
  <c r="JA81" i="22"/>
  <c r="IW81" i="22"/>
  <c r="IS81" i="22"/>
  <c r="IO81" i="22"/>
  <c r="IK81" i="22"/>
  <c r="IG81" i="22"/>
  <c r="IC81" i="22"/>
  <c r="HY81" i="22"/>
  <c r="HU81" i="22"/>
  <c r="HQ81" i="22"/>
  <c r="HM81" i="22"/>
  <c r="HI81" i="22"/>
  <c r="HE81" i="22"/>
  <c r="HA81" i="22"/>
  <c r="GW81" i="22"/>
  <c r="GS81" i="22"/>
  <c r="GO81" i="22"/>
  <c r="GK81" i="22"/>
  <c r="GG81" i="22"/>
  <c r="GC81" i="22"/>
  <c r="FY81" i="22"/>
  <c r="FU81" i="22"/>
  <c r="FQ81" i="22"/>
  <c r="SZ81" i="22"/>
  <c r="SJ81" i="22"/>
  <c r="RT81" i="22"/>
  <c r="RD81" i="22"/>
  <c r="QN81" i="22"/>
  <c r="PX81" i="22"/>
  <c r="PH81" i="22"/>
  <c r="OR81" i="22"/>
  <c r="OB81" i="22"/>
  <c r="NL81" i="22"/>
  <c r="MV81" i="22"/>
  <c r="MF81" i="22"/>
  <c r="LP81" i="22"/>
  <c r="KZ81" i="22"/>
  <c r="KJ81" i="22"/>
  <c r="JT81" i="22"/>
  <c r="JD81" i="22"/>
  <c r="IN81" i="22"/>
  <c r="HX81" i="22"/>
  <c r="HH81" i="22"/>
  <c r="GR81" i="22"/>
  <c r="GB81" i="22"/>
  <c r="TL81" i="22"/>
  <c r="SV81" i="22"/>
  <c r="SF81" i="22"/>
  <c r="RP81" i="22"/>
  <c r="QZ81" i="22"/>
  <c r="QJ81" i="22"/>
  <c r="PT81" i="22"/>
  <c r="PD81" i="22"/>
  <c r="ON81" i="22"/>
  <c r="NX81" i="22"/>
  <c r="NH81" i="22"/>
  <c r="MR81" i="22"/>
  <c r="MB81" i="22"/>
  <c r="LL81" i="22"/>
  <c r="KV81" i="22"/>
  <c r="KF81" i="22"/>
  <c r="JP81" i="22"/>
  <c r="IZ81" i="22"/>
  <c r="IJ81" i="22"/>
  <c r="HT81" i="22"/>
  <c r="HD81" i="22"/>
  <c r="GN81" i="22"/>
  <c r="FX81" i="22"/>
  <c r="TH81" i="22"/>
  <c r="SR81" i="22"/>
  <c r="SB81" i="22"/>
  <c r="RL81" i="22"/>
  <c r="QV81" i="22"/>
  <c r="QF81" i="22"/>
  <c r="PP81" i="22"/>
  <c r="OZ81" i="22"/>
  <c r="OJ81" i="22"/>
  <c r="NT81" i="22"/>
  <c r="ND81" i="22"/>
  <c r="MN81" i="22"/>
  <c r="LX81" i="22"/>
  <c r="LH81" i="22"/>
  <c r="KR81" i="22"/>
  <c r="KB81" i="22"/>
  <c r="JL81" i="22"/>
  <c r="IV81" i="22"/>
  <c r="IF81" i="22"/>
  <c r="HP81" i="22"/>
  <c r="GZ81" i="22"/>
  <c r="GJ81" i="22"/>
  <c r="FT81" i="22"/>
  <c r="TD81" i="22"/>
  <c r="QR81" i="22"/>
  <c r="OF81" i="22"/>
  <c r="LT81" i="22"/>
  <c r="JH81" i="22"/>
  <c r="GV81" i="22"/>
  <c r="SN81" i="22"/>
  <c r="QB81" i="22"/>
  <c r="NP81" i="22"/>
  <c r="LD81" i="22"/>
  <c r="IR81" i="22"/>
  <c r="GF81" i="22"/>
  <c r="RX81" i="22"/>
  <c r="PL81" i="22"/>
  <c r="MZ81" i="22"/>
  <c r="KN81" i="22"/>
  <c r="IB81" i="22"/>
  <c r="FP81" i="22"/>
  <c r="MJ81" i="22"/>
  <c r="JX81" i="22"/>
  <c r="RH81" i="22"/>
  <c r="HL81" i="22"/>
  <c r="OV81" i="22"/>
  <c r="FM81" i="22"/>
  <c r="TL77" i="22"/>
  <c r="TH77" i="22"/>
  <c r="TD77" i="22"/>
  <c r="SZ77" i="22"/>
  <c r="SV77" i="22"/>
  <c r="SR77" i="22"/>
  <c r="SN77" i="22"/>
  <c r="SJ77" i="22"/>
  <c r="SF77" i="22"/>
  <c r="SB77" i="22"/>
  <c r="RX77" i="22"/>
  <c r="RT77" i="22"/>
  <c r="RP77" i="22"/>
  <c r="RL77" i="22"/>
  <c r="RH77" i="22"/>
  <c r="RD77" i="22"/>
  <c r="QZ77" i="22"/>
  <c r="QV77" i="22"/>
  <c r="QR77" i="22"/>
  <c r="QN77" i="22"/>
  <c r="QJ77" i="22"/>
  <c r="QF77" i="22"/>
  <c r="QB77" i="22"/>
  <c r="PX77" i="22"/>
  <c r="PT77" i="22"/>
  <c r="PP77" i="22"/>
  <c r="PL77" i="22"/>
  <c r="PH77" i="22"/>
  <c r="PD77" i="22"/>
  <c r="OZ77" i="22"/>
  <c r="OV77" i="22"/>
  <c r="OR77" i="22"/>
  <c r="ON77" i="22"/>
  <c r="OJ77" i="22"/>
  <c r="OF77" i="22"/>
  <c r="OB77" i="22"/>
  <c r="NX77" i="22"/>
  <c r="NT77" i="22"/>
  <c r="NP77" i="22"/>
  <c r="NL77" i="22"/>
  <c r="NH77" i="22"/>
  <c r="ND77" i="22"/>
  <c r="MZ77" i="22"/>
  <c r="MV77" i="22"/>
  <c r="MR77" i="22"/>
  <c r="MN77" i="22"/>
  <c r="MJ77" i="22"/>
  <c r="MF77" i="22"/>
  <c r="MB77" i="22"/>
  <c r="LX77" i="22"/>
  <c r="LT77" i="22"/>
  <c r="LP77" i="22"/>
  <c r="LL77" i="22"/>
  <c r="LH77" i="22"/>
  <c r="LD77" i="22"/>
  <c r="KZ77" i="22"/>
  <c r="KV77" i="22"/>
  <c r="KR77" i="22"/>
  <c r="KN77" i="22"/>
  <c r="KJ77" i="22"/>
  <c r="KF77" i="22"/>
  <c r="KB77" i="22"/>
  <c r="JX77" i="22"/>
  <c r="JT77" i="22"/>
  <c r="JP77" i="22"/>
  <c r="JL77" i="22"/>
  <c r="JH77" i="22"/>
  <c r="JD77" i="22"/>
  <c r="IZ77" i="22"/>
  <c r="IV77" i="22"/>
  <c r="IR77" i="22"/>
  <c r="IN77" i="22"/>
  <c r="IJ77" i="22"/>
  <c r="IF77" i="22"/>
  <c r="IB77" i="22"/>
  <c r="HX77" i="22"/>
  <c r="HT77" i="22"/>
  <c r="HP77" i="22"/>
  <c r="HL77" i="22"/>
  <c r="HH77" i="22"/>
  <c r="HD77" i="22"/>
  <c r="GZ77" i="22"/>
  <c r="GV77" i="22"/>
  <c r="GR77" i="22"/>
  <c r="GN77" i="22"/>
  <c r="GJ77" i="22"/>
  <c r="GF77" i="22"/>
  <c r="GB77" i="22"/>
  <c r="FX77" i="22"/>
  <c r="FT77" i="22"/>
  <c r="FP77" i="22"/>
  <c r="TK77" i="22"/>
  <c r="TG77" i="22"/>
  <c r="TC77" i="22"/>
  <c r="SY77" i="22"/>
  <c r="SU77" i="22"/>
  <c r="SQ77" i="22"/>
  <c r="SM77" i="22"/>
  <c r="SI77" i="22"/>
  <c r="SE77" i="22"/>
  <c r="SA77" i="22"/>
  <c r="RW77" i="22"/>
  <c r="RS77" i="22"/>
  <c r="RO77" i="22"/>
  <c r="RK77" i="22"/>
  <c r="RG77" i="22"/>
  <c r="RC77" i="22"/>
  <c r="QY77" i="22"/>
  <c r="QU77" i="22"/>
  <c r="QQ77" i="22"/>
  <c r="QM77" i="22"/>
  <c r="QI77" i="22"/>
  <c r="QE77" i="22"/>
  <c r="QA77" i="22"/>
  <c r="PW77" i="22"/>
  <c r="PS77" i="22"/>
  <c r="PO77" i="22"/>
  <c r="PK77" i="22"/>
  <c r="PG77" i="22"/>
  <c r="PC77" i="22"/>
  <c r="OY77" i="22"/>
  <c r="OU77" i="22"/>
  <c r="OQ77" i="22"/>
  <c r="OM77" i="22"/>
  <c r="OI77" i="22"/>
  <c r="OE77" i="22"/>
  <c r="OA77" i="22"/>
  <c r="NW77" i="22"/>
  <c r="NS77" i="22"/>
  <c r="NO77" i="22"/>
  <c r="NK77" i="22"/>
  <c r="NG77" i="22"/>
  <c r="NC77" i="22"/>
  <c r="MY77" i="22"/>
  <c r="MU77" i="22"/>
  <c r="MQ77" i="22"/>
  <c r="MM77" i="22"/>
  <c r="MI77" i="22"/>
  <c r="ME77" i="22"/>
  <c r="MA77" i="22"/>
  <c r="LW77" i="22"/>
  <c r="LS77" i="22"/>
  <c r="LO77" i="22"/>
  <c r="LK77" i="22"/>
  <c r="LG77" i="22"/>
  <c r="LC77" i="22"/>
  <c r="KY77" i="22"/>
  <c r="KU77" i="22"/>
  <c r="KQ77" i="22"/>
  <c r="KM77" i="22"/>
  <c r="KI77" i="22"/>
  <c r="KE77" i="22"/>
  <c r="KA77" i="22"/>
  <c r="JW77" i="22"/>
  <c r="JS77" i="22"/>
  <c r="JO77" i="22"/>
  <c r="JK77" i="22"/>
  <c r="JG77" i="22"/>
  <c r="JC77" i="22"/>
  <c r="IY77" i="22"/>
  <c r="IU77" i="22"/>
  <c r="IQ77" i="22"/>
  <c r="IM77" i="22"/>
  <c r="II77" i="22"/>
  <c r="IE77" i="22"/>
  <c r="IA77" i="22"/>
  <c r="HW77" i="22"/>
  <c r="HS77" i="22"/>
  <c r="HO77" i="22"/>
  <c r="HK77" i="22"/>
  <c r="HG77" i="22"/>
  <c r="HC77" i="22"/>
  <c r="GY77" i="22"/>
  <c r="GU77" i="22"/>
  <c r="GQ77" i="22"/>
  <c r="GM77" i="22"/>
  <c r="GI77" i="22"/>
  <c r="GE77" i="22"/>
  <c r="GA77" i="22"/>
  <c r="FW77" i="22"/>
  <c r="FS77" i="22"/>
  <c r="FO77" i="22"/>
  <c r="TN77" i="22"/>
  <c r="TJ77" i="22"/>
  <c r="TF77" i="22"/>
  <c r="TB77" i="22"/>
  <c r="SX77" i="22"/>
  <c r="ST77" i="22"/>
  <c r="SP77" i="22"/>
  <c r="SL77" i="22"/>
  <c r="SH77" i="22"/>
  <c r="SD77" i="22"/>
  <c r="RZ77" i="22"/>
  <c r="RV77" i="22"/>
  <c r="RR77" i="22"/>
  <c r="RN77" i="22"/>
  <c r="RJ77" i="22"/>
  <c r="RF77" i="22"/>
  <c r="RB77" i="22"/>
  <c r="QX77" i="22"/>
  <c r="QT77" i="22"/>
  <c r="QP77" i="22"/>
  <c r="QL77" i="22"/>
  <c r="QH77" i="22"/>
  <c r="QD77" i="22"/>
  <c r="PZ77" i="22"/>
  <c r="PV77" i="22"/>
  <c r="PR77" i="22"/>
  <c r="PN77" i="22"/>
  <c r="PJ77" i="22"/>
  <c r="PF77" i="22"/>
  <c r="PB77" i="22"/>
  <c r="OX77" i="22"/>
  <c r="OT77" i="22"/>
  <c r="OP77" i="22"/>
  <c r="OL77" i="22"/>
  <c r="OH77" i="22"/>
  <c r="OD77" i="22"/>
  <c r="NZ77" i="22"/>
  <c r="NV77" i="22"/>
  <c r="NR77" i="22"/>
  <c r="NN77" i="22"/>
  <c r="NJ77" i="22"/>
  <c r="NF77" i="22"/>
  <c r="NB77" i="22"/>
  <c r="MX77" i="22"/>
  <c r="MT77" i="22"/>
  <c r="MP77" i="22"/>
  <c r="ML77" i="22"/>
  <c r="MH77" i="22"/>
  <c r="MD77" i="22"/>
  <c r="LZ77" i="22"/>
  <c r="LV77" i="22"/>
  <c r="LR77" i="22"/>
  <c r="LN77" i="22"/>
  <c r="LJ77" i="22"/>
  <c r="LF77" i="22"/>
  <c r="LB77" i="22"/>
  <c r="KX77" i="22"/>
  <c r="KT77" i="22"/>
  <c r="KP77" i="22"/>
  <c r="KL77" i="22"/>
  <c r="KH77" i="22"/>
  <c r="KD77" i="22"/>
  <c r="JZ77" i="22"/>
  <c r="JV77" i="22"/>
  <c r="JR77" i="22"/>
  <c r="JN77" i="22"/>
  <c r="JJ77" i="22"/>
  <c r="JF77" i="22"/>
  <c r="JB77" i="22"/>
  <c r="IX77" i="22"/>
  <c r="IT77" i="22"/>
  <c r="IP77" i="22"/>
  <c r="IL77" i="22"/>
  <c r="IH77" i="22"/>
  <c r="ID77" i="22"/>
  <c r="HZ77" i="22"/>
  <c r="HV77" i="22"/>
  <c r="HR77" i="22"/>
  <c r="HN77" i="22"/>
  <c r="HJ77" i="22"/>
  <c r="HF77" i="22"/>
  <c r="HB77" i="22"/>
  <c r="GX77" i="22"/>
  <c r="GT77" i="22"/>
  <c r="GP77" i="22"/>
  <c r="GL77" i="22"/>
  <c r="GH77" i="22"/>
  <c r="GD77" i="22"/>
  <c r="FZ77" i="22"/>
  <c r="FV77" i="22"/>
  <c r="FR77" i="22"/>
  <c r="FN77" i="22"/>
  <c r="TA77" i="22"/>
  <c r="SK77" i="22"/>
  <c r="RU77" i="22"/>
  <c r="RE77" i="22"/>
  <c r="QO77" i="22"/>
  <c r="PY77" i="22"/>
  <c r="PI77" i="22"/>
  <c r="OS77" i="22"/>
  <c r="OC77" i="22"/>
  <c r="NM77" i="22"/>
  <c r="MW77" i="22"/>
  <c r="MG77" i="22"/>
  <c r="LQ77" i="22"/>
  <c r="LA77" i="22"/>
  <c r="KK77" i="22"/>
  <c r="JU77" i="22"/>
  <c r="JE77" i="22"/>
  <c r="IO77" i="22"/>
  <c r="HY77" i="22"/>
  <c r="HI77" i="22"/>
  <c r="GS77" i="22"/>
  <c r="GC77" i="22"/>
  <c r="TM77" i="22"/>
  <c r="SW77" i="22"/>
  <c r="SG77" i="22"/>
  <c r="RQ77" i="22"/>
  <c r="RA77" i="22"/>
  <c r="QK77" i="22"/>
  <c r="PU77" i="22"/>
  <c r="PE77" i="22"/>
  <c r="OO77" i="22"/>
  <c r="NY77" i="22"/>
  <c r="NI77" i="22"/>
  <c r="MS77" i="22"/>
  <c r="MC77" i="22"/>
  <c r="LM77" i="22"/>
  <c r="KW77" i="22"/>
  <c r="KG77" i="22"/>
  <c r="JQ77" i="22"/>
  <c r="JA77" i="22"/>
  <c r="IK77" i="22"/>
  <c r="HU77" i="22"/>
  <c r="HE77" i="22"/>
  <c r="GO77" i="22"/>
  <c r="FY77" i="22"/>
  <c r="TI77" i="22"/>
  <c r="SS77" i="22"/>
  <c r="SC77" i="22"/>
  <c r="RM77" i="22"/>
  <c r="QW77" i="22"/>
  <c r="QG77" i="22"/>
  <c r="PQ77" i="22"/>
  <c r="PA77" i="22"/>
  <c r="OK77" i="22"/>
  <c r="NU77" i="22"/>
  <c r="NE77" i="22"/>
  <c r="MO77" i="22"/>
  <c r="LY77" i="22"/>
  <c r="LI77" i="22"/>
  <c r="KS77" i="22"/>
  <c r="KC77" i="22"/>
  <c r="JM77" i="22"/>
  <c r="IW77" i="22"/>
  <c r="IG77" i="22"/>
  <c r="HQ77" i="22"/>
  <c r="HA77" i="22"/>
  <c r="GK77" i="22"/>
  <c r="FU77" i="22"/>
  <c r="SO77" i="22"/>
  <c r="QC77" i="22"/>
  <c r="NQ77" i="22"/>
  <c r="LE77" i="22"/>
  <c r="IS77" i="22"/>
  <c r="GG77" i="22"/>
  <c r="RY77" i="22"/>
  <c r="PM77" i="22"/>
  <c r="NA77" i="22"/>
  <c r="KO77" i="22"/>
  <c r="IC77" i="22"/>
  <c r="FQ77" i="22"/>
  <c r="RI77" i="22"/>
  <c r="OW77" i="22"/>
  <c r="MK77" i="22"/>
  <c r="JY77" i="22"/>
  <c r="HM77" i="22"/>
  <c r="TE77" i="22"/>
  <c r="QS77" i="22"/>
  <c r="OG77" i="22"/>
  <c r="LU77" i="22"/>
  <c r="JI77" i="22"/>
  <c r="GW77" i="22"/>
  <c r="FM77" i="22"/>
  <c r="TM72" i="22"/>
  <c r="TI72" i="22"/>
  <c r="TE72" i="22"/>
  <c r="TA72" i="22"/>
  <c r="SW72" i="22"/>
  <c r="SS72" i="22"/>
  <c r="SO72" i="22"/>
  <c r="SK72" i="22"/>
  <c r="SG72" i="22"/>
  <c r="SC72" i="22"/>
  <c r="RY72" i="22"/>
  <c r="RU72" i="22"/>
  <c r="RQ72" i="22"/>
  <c r="RM72" i="22"/>
  <c r="RI72" i="22"/>
  <c r="RE72" i="22"/>
  <c r="RA72" i="22"/>
  <c r="QW72" i="22"/>
  <c r="QS72" i="22"/>
  <c r="QO72" i="22"/>
  <c r="QK72" i="22"/>
  <c r="QG72" i="22"/>
  <c r="QC72" i="22"/>
  <c r="PY72" i="22"/>
  <c r="PU72" i="22"/>
  <c r="PQ72" i="22"/>
  <c r="PM72" i="22"/>
  <c r="PI72" i="22"/>
  <c r="PE72" i="22"/>
  <c r="PA72" i="22"/>
  <c r="OW72" i="22"/>
  <c r="OS72" i="22"/>
  <c r="OO72" i="22"/>
  <c r="OK72" i="22"/>
  <c r="OG72" i="22"/>
  <c r="OC72" i="22"/>
  <c r="NY72" i="22"/>
  <c r="NU72" i="22"/>
  <c r="NQ72" i="22"/>
  <c r="NM72" i="22"/>
  <c r="NI72" i="22"/>
  <c r="NE72" i="22"/>
  <c r="NA72" i="22"/>
  <c r="MW72" i="22"/>
  <c r="MS72" i="22"/>
  <c r="MO72" i="22"/>
  <c r="MK72" i="22"/>
  <c r="MG72" i="22"/>
  <c r="MC72" i="22"/>
  <c r="LY72" i="22"/>
  <c r="LU72" i="22"/>
  <c r="LQ72" i="22"/>
  <c r="LM72" i="22"/>
  <c r="LI72" i="22"/>
  <c r="LE72" i="22"/>
  <c r="LA72" i="22"/>
  <c r="KW72" i="22"/>
  <c r="KS72" i="22"/>
  <c r="KO72" i="22"/>
  <c r="KK72" i="22"/>
  <c r="KG72" i="22"/>
  <c r="KC72" i="22"/>
  <c r="JY72" i="22"/>
  <c r="JU72" i="22"/>
  <c r="JQ72" i="22"/>
  <c r="JM72" i="22"/>
  <c r="JI72" i="22"/>
  <c r="JE72" i="22"/>
  <c r="JA72" i="22"/>
  <c r="IW72" i="22"/>
  <c r="IS72" i="22"/>
  <c r="IO72" i="22"/>
  <c r="IK72" i="22"/>
  <c r="IG72" i="22"/>
  <c r="IC72" i="22"/>
  <c r="HY72" i="22"/>
  <c r="HU72" i="22"/>
  <c r="HQ72" i="22"/>
  <c r="HM72" i="22"/>
  <c r="HI72" i="22"/>
  <c r="HE72" i="22"/>
  <c r="HA72" i="22"/>
  <c r="GW72" i="22"/>
  <c r="GS72" i="22"/>
  <c r="GO72" i="22"/>
  <c r="GK72" i="22"/>
  <c r="GG72" i="22"/>
  <c r="GC72" i="22"/>
  <c r="FY72" i="22"/>
  <c r="FU72" i="22"/>
  <c r="FQ72" i="22"/>
  <c r="TL72" i="22"/>
  <c r="TH72" i="22"/>
  <c r="TD72" i="22"/>
  <c r="SZ72" i="22"/>
  <c r="SV72" i="22"/>
  <c r="SR72" i="22"/>
  <c r="SN72" i="22"/>
  <c r="SJ72" i="22"/>
  <c r="SF72" i="22"/>
  <c r="SB72" i="22"/>
  <c r="RX72" i="22"/>
  <c r="RT72" i="22"/>
  <c r="RP72" i="22"/>
  <c r="RL72" i="22"/>
  <c r="RH72" i="22"/>
  <c r="RD72" i="22"/>
  <c r="QZ72" i="22"/>
  <c r="QV72" i="22"/>
  <c r="QR72" i="22"/>
  <c r="QN72" i="22"/>
  <c r="QJ72" i="22"/>
  <c r="QF72" i="22"/>
  <c r="QB72" i="22"/>
  <c r="PX72" i="22"/>
  <c r="PT72" i="22"/>
  <c r="PP72" i="22"/>
  <c r="PL72" i="22"/>
  <c r="PH72" i="22"/>
  <c r="PD72" i="22"/>
  <c r="OZ72" i="22"/>
  <c r="OV72" i="22"/>
  <c r="OR72" i="22"/>
  <c r="ON72" i="22"/>
  <c r="OJ72" i="22"/>
  <c r="OF72" i="22"/>
  <c r="OB72" i="22"/>
  <c r="NX72" i="22"/>
  <c r="NT72" i="22"/>
  <c r="NP72" i="22"/>
  <c r="NL72" i="22"/>
  <c r="NH72" i="22"/>
  <c r="ND72" i="22"/>
  <c r="MZ72" i="22"/>
  <c r="MV72" i="22"/>
  <c r="MR72" i="22"/>
  <c r="MN72" i="22"/>
  <c r="MJ72" i="22"/>
  <c r="MF72" i="22"/>
  <c r="MB72" i="22"/>
  <c r="LX72" i="22"/>
  <c r="LT72" i="22"/>
  <c r="LP72" i="22"/>
  <c r="LL72" i="22"/>
  <c r="LH72" i="22"/>
  <c r="LD72" i="22"/>
  <c r="KZ72" i="22"/>
  <c r="KV72" i="22"/>
  <c r="KR72" i="22"/>
  <c r="KN72" i="22"/>
  <c r="KJ72" i="22"/>
  <c r="KF72" i="22"/>
  <c r="KB72" i="22"/>
  <c r="JX72" i="22"/>
  <c r="JT72" i="22"/>
  <c r="JP72" i="22"/>
  <c r="JL72" i="22"/>
  <c r="JH72" i="22"/>
  <c r="JD72" i="22"/>
  <c r="IZ72" i="22"/>
  <c r="IV72" i="22"/>
  <c r="IR72" i="22"/>
  <c r="IN72" i="22"/>
  <c r="IJ72" i="22"/>
  <c r="IF72" i="22"/>
  <c r="IB72" i="22"/>
  <c r="HX72" i="22"/>
  <c r="HT72" i="22"/>
  <c r="HP72" i="22"/>
  <c r="HL72" i="22"/>
  <c r="HH72" i="22"/>
  <c r="HD72" i="22"/>
  <c r="GZ72" i="22"/>
  <c r="GV72" i="22"/>
  <c r="GR72" i="22"/>
  <c r="GN72" i="22"/>
  <c r="GJ72" i="22"/>
  <c r="GF72" i="22"/>
  <c r="GB72" i="22"/>
  <c r="FX72" i="22"/>
  <c r="FT72" i="22"/>
  <c r="FP72" i="22"/>
  <c r="TK72" i="22"/>
  <c r="TG72" i="22"/>
  <c r="TC72" i="22"/>
  <c r="SY72" i="22"/>
  <c r="SU72" i="22"/>
  <c r="SQ72" i="22"/>
  <c r="SM72" i="22"/>
  <c r="SI72" i="22"/>
  <c r="SE72" i="22"/>
  <c r="SA72" i="22"/>
  <c r="RW72" i="22"/>
  <c r="RS72" i="22"/>
  <c r="RO72" i="22"/>
  <c r="RK72" i="22"/>
  <c r="RG72" i="22"/>
  <c r="RC72" i="22"/>
  <c r="QY72" i="22"/>
  <c r="QU72" i="22"/>
  <c r="QQ72" i="22"/>
  <c r="QM72" i="22"/>
  <c r="QI72" i="22"/>
  <c r="QE72" i="22"/>
  <c r="QA72" i="22"/>
  <c r="PW72" i="22"/>
  <c r="PS72" i="22"/>
  <c r="PO72" i="22"/>
  <c r="PK72" i="22"/>
  <c r="PG72" i="22"/>
  <c r="PC72" i="22"/>
  <c r="OY72" i="22"/>
  <c r="OU72" i="22"/>
  <c r="OQ72" i="22"/>
  <c r="OM72" i="22"/>
  <c r="OI72" i="22"/>
  <c r="OE72" i="22"/>
  <c r="OA72" i="22"/>
  <c r="NW72" i="22"/>
  <c r="NS72" i="22"/>
  <c r="NO72" i="22"/>
  <c r="NK72" i="22"/>
  <c r="NG72" i="22"/>
  <c r="NC72" i="22"/>
  <c r="MY72" i="22"/>
  <c r="MU72" i="22"/>
  <c r="MQ72" i="22"/>
  <c r="MM72" i="22"/>
  <c r="MI72" i="22"/>
  <c r="ME72" i="22"/>
  <c r="MA72" i="22"/>
  <c r="LW72" i="22"/>
  <c r="LS72" i="22"/>
  <c r="LO72" i="22"/>
  <c r="LK72" i="22"/>
  <c r="LG72" i="22"/>
  <c r="LC72" i="22"/>
  <c r="KY72" i="22"/>
  <c r="KU72" i="22"/>
  <c r="KQ72" i="22"/>
  <c r="KM72" i="22"/>
  <c r="KI72" i="22"/>
  <c r="KE72" i="22"/>
  <c r="KA72" i="22"/>
  <c r="JW72" i="22"/>
  <c r="JS72" i="22"/>
  <c r="JO72" i="22"/>
  <c r="JK72" i="22"/>
  <c r="JG72" i="22"/>
  <c r="JC72" i="22"/>
  <c r="IY72" i="22"/>
  <c r="IU72" i="22"/>
  <c r="IQ72" i="22"/>
  <c r="IM72" i="22"/>
  <c r="II72" i="22"/>
  <c r="IE72" i="22"/>
  <c r="IA72" i="22"/>
  <c r="HW72" i="22"/>
  <c r="HS72" i="22"/>
  <c r="HO72" i="22"/>
  <c r="HK72" i="22"/>
  <c r="HG72" i="22"/>
  <c r="HC72" i="22"/>
  <c r="GY72" i="22"/>
  <c r="GU72" i="22"/>
  <c r="GQ72" i="22"/>
  <c r="GM72" i="22"/>
  <c r="GI72" i="22"/>
  <c r="GE72" i="22"/>
  <c r="GA72" i="22"/>
  <c r="FW72" i="22"/>
  <c r="FS72" i="22"/>
  <c r="FO72" i="22"/>
  <c r="TB72" i="22"/>
  <c r="SL72" i="22"/>
  <c r="RV72" i="22"/>
  <c r="RF72" i="22"/>
  <c r="QP72" i="22"/>
  <c r="PZ72" i="22"/>
  <c r="PJ72" i="22"/>
  <c r="OT72" i="22"/>
  <c r="OD72" i="22"/>
  <c r="NN72" i="22"/>
  <c r="MX72" i="22"/>
  <c r="MH72" i="22"/>
  <c r="LR72" i="22"/>
  <c r="LB72" i="22"/>
  <c r="KL72" i="22"/>
  <c r="JV72" i="22"/>
  <c r="JF72" i="22"/>
  <c r="IP72" i="22"/>
  <c r="HZ72" i="22"/>
  <c r="HJ72" i="22"/>
  <c r="GT72" i="22"/>
  <c r="GD72" i="22"/>
  <c r="FN72" i="22"/>
  <c r="TN72" i="22"/>
  <c r="SX72" i="22"/>
  <c r="SH72" i="22"/>
  <c r="RR72" i="22"/>
  <c r="RB72" i="22"/>
  <c r="QL72" i="22"/>
  <c r="PV72" i="22"/>
  <c r="PF72" i="22"/>
  <c r="OP72" i="22"/>
  <c r="NZ72" i="22"/>
  <c r="NJ72" i="22"/>
  <c r="MT72" i="22"/>
  <c r="MD72" i="22"/>
  <c r="LN72" i="22"/>
  <c r="KX72" i="22"/>
  <c r="KH72" i="22"/>
  <c r="JR72" i="22"/>
  <c r="JB72" i="22"/>
  <c r="IL72" i="22"/>
  <c r="HV72" i="22"/>
  <c r="HF72" i="22"/>
  <c r="GP72" i="22"/>
  <c r="FZ72" i="22"/>
  <c r="TJ72" i="22"/>
  <c r="ST72" i="22"/>
  <c r="SD72" i="22"/>
  <c r="RN72" i="22"/>
  <c r="QX72" i="22"/>
  <c r="QH72" i="22"/>
  <c r="PR72" i="22"/>
  <c r="PB72" i="22"/>
  <c r="OL72" i="22"/>
  <c r="NV72" i="22"/>
  <c r="NF72" i="22"/>
  <c r="MP72" i="22"/>
  <c r="LZ72" i="22"/>
  <c r="LJ72" i="22"/>
  <c r="KT72" i="22"/>
  <c r="KD72" i="22"/>
  <c r="JN72" i="22"/>
  <c r="IX72" i="22"/>
  <c r="IH72" i="22"/>
  <c r="HR72" i="22"/>
  <c r="HB72" i="22"/>
  <c r="GL72" i="22"/>
  <c r="FV72" i="22"/>
  <c r="RJ72" i="22"/>
  <c r="OX72" i="22"/>
  <c r="ML72" i="22"/>
  <c r="JZ72" i="22"/>
  <c r="HN72" i="22"/>
  <c r="TF72" i="22"/>
  <c r="QT72" i="22"/>
  <c r="OH72" i="22"/>
  <c r="LV72" i="22"/>
  <c r="JJ72" i="22"/>
  <c r="GX72" i="22"/>
  <c r="SP72" i="22"/>
  <c r="QD72" i="22"/>
  <c r="NR72" i="22"/>
  <c r="LF72" i="22"/>
  <c r="IT72" i="22"/>
  <c r="GH72" i="22"/>
  <c r="RZ72" i="22"/>
  <c r="PN72" i="22"/>
  <c r="NB72" i="22"/>
  <c r="KP72" i="22"/>
  <c r="ID72" i="22"/>
  <c r="FR72" i="22"/>
  <c r="FM72" i="22"/>
  <c r="TL64" i="22"/>
  <c r="TH64" i="22"/>
  <c r="TD64" i="22"/>
  <c r="SZ64" i="22"/>
  <c r="SV64" i="22"/>
  <c r="SR64" i="22"/>
  <c r="SN64" i="22"/>
  <c r="SJ64" i="22"/>
  <c r="SF64" i="22"/>
  <c r="SB64" i="22"/>
  <c r="RX64" i="22"/>
  <c r="RT64" i="22"/>
  <c r="RP64" i="22"/>
  <c r="RL64" i="22"/>
  <c r="RH64" i="22"/>
  <c r="RD64" i="22"/>
  <c r="QZ64" i="22"/>
  <c r="QV64" i="22"/>
  <c r="QR64" i="22"/>
  <c r="QN64" i="22"/>
  <c r="QJ64" i="22"/>
  <c r="QF64" i="22"/>
  <c r="QB64" i="22"/>
  <c r="PX64" i="22"/>
  <c r="PT64" i="22"/>
  <c r="PP64" i="22"/>
  <c r="PL64" i="22"/>
  <c r="PH64" i="22"/>
  <c r="PD64" i="22"/>
  <c r="OZ64" i="22"/>
  <c r="OV64" i="22"/>
  <c r="OR64" i="22"/>
  <c r="ON64" i="22"/>
  <c r="OJ64" i="22"/>
  <c r="OF64" i="22"/>
  <c r="OB64" i="22"/>
  <c r="NX64" i="22"/>
  <c r="NT64" i="22"/>
  <c r="NP64" i="22"/>
  <c r="NL64" i="22"/>
  <c r="NH64" i="22"/>
  <c r="ND64" i="22"/>
  <c r="MZ64" i="22"/>
  <c r="MV64" i="22"/>
  <c r="MR64" i="22"/>
  <c r="MN64" i="22"/>
  <c r="MJ64" i="22"/>
  <c r="MF64" i="22"/>
  <c r="MB64" i="22"/>
  <c r="LX64" i="22"/>
  <c r="LT64" i="22"/>
  <c r="LP64" i="22"/>
  <c r="LL64" i="22"/>
  <c r="LH64" i="22"/>
  <c r="LD64" i="22"/>
  <c r="KZ64" i="22"/>
  <c r="KV64" i="22"/>
  <c r="KR64" i="22"/>
  <c r="KN64" i="22"/>
  <c r="KJ64" i="22"/>
  <c r="KF64" i="22"/>
  <c r="KB64" i="22"/>
  <c r="JX64" i="22"/>
  <c r="JT64" i="22"/>
  <c r="JP64" i="22"/>
  <c r="JL64" i="22"/>
  <c r="JH64" i="22"/>
  <c r="JD64" i="22"/>
  <c r="IZ64" i="22"/>
  <c r="IV64" i="22"/>
  <c r="IR64" i="22"/>
  <c r="IN64" i="22"/>
  <c r="IJ64" i="22"/>
  <c r="IF64" i="22"/>
  <c r="IB64" i="22"/>
  <c r="HX64" i="22"/>
  <c r="HT64" i="22"/>
  <c r="HP64" i="22"/>
  <c r="HL64" i="22"/>
  <c r="HH64" i="22"/>
  <c r="HD64" i="22"/>
  <c r="GZ64" i="22"/>
  <c r="GV64" i="22"/>
  <c r="GR64" i="22"/>
  <c r="GN64" i="22"/>
  <c r="GJ64" i="22"/>
  <c r="GF64" i="22"/>
  <c r="GB64" i="22"/>
  <c r="FX64" i="22"/>
  <c r="FT64" i="22"/>
  <c r="FP64" i="22"/>
  <c r="TK64" i="22"/>
  <c r="TG64" i="22"/>
  <c r="TC64" i="22"/>
  <c r="SY64" i="22"/>
  <c r="SU64" i="22"/>
  <c r="SQ64" i="22"/>
  <c r="SM64" i="22"/>
  <c r="SI64" i="22"/>
  <c r="SE64" i="22"/>
  <c r="SA64" i="22"/>
  <c r="RW64" i="22"/>
  <c r="RS64" i="22"/>
  <c r="RO64" i="22"/>
  <c r="RK64" i="22"/>
  <c r="RG64" i="22"/>
  <c r="RC64" i="22"/>
  <c r="QY64" i="22"/>
  <c r="QU64" i="22"/>
  <c r="QQ64" i="22"/>
  <c r="QM64" i="22"/>
  <c r="QI64" i="22"/>
  <c r="QE64" i="22"/>
  <c r="QA64" i="22"/>
  <c r="PW64" i="22"/>
  <c r="PS64" i="22"/>
  <c r="PO64" i="22"/>
  <c r="PK64" i="22"/>
  <c r="PG64" i="22"/>
  <c r="PC64" i="22"/>
  <c r="OY64" i="22"/>
  <c r="OU64" i="22"/>
  <c r="OQ64" i="22"/>
  <c r="OM64" i="22"/>
  <c r="OI64" i="22"/>
  <c r="OE64" i="22"/>
  <c r="OA64" i="22"/>
  <c r="NW64" i="22"/>
  <c r="NS64" i="22"/>
  <c r="NO64" i="22"/>
  <c r="NK64" i="22"/>
  <c r="NG64" i="22"/>
  <c r="NC64" i="22"/>
  <c r="MY64" i="22"/>
  <c r="MU64" i="22"/>
  <c r="MQ64" i="22"/>
  <c r="MM64" i="22"/>
  <c r="MI64" i="22"/>
  <c r="ME64" i="22"/>
  <c r="MA64" i="22"/>
  <c r="LW64" i="22"/>
  <c r="LS64" i="22"/>
  <c r="LO64" i="22"/>
  <c r="LK64" i="22"/>
  <c r="LG64" i="22"/>
  <c r="LC64" i="22"/>
  <c r="KY64" i="22"/>
  <c r="KU64" i="22"/>
  <c r="KQ64" i="22"/>
  <c r="KM64" i="22"/>
  <c r="KI64" i="22"/>
  <c r="KE64" i="22"/>
  <c r="KA64" i="22"/>
  <c r="JW64" i="22"/>
  <c r="JS64" i="22"/>
  <c r="JO64" i="22"/>
  <c r="JK64" i="22"/>
  <c r="JG64" i="22"/>
  <c r="JC64" i="22"/>
  <c r="IY64" i="22"/>
  <c r="IU64" i="22"/>
  <c r="IQ64" i="22"/>
  <c r="IM64" i="22"/>
  <c r="II64" i="22"/>
  <c r="IE64" i="22"/>
  <c r="IA64" i="22"/>
  <c r="HW64" i="22"/>
  <c r="HS64" i="22"/>
  <c r="HO64" i="22"/>
  <c r="HK64" i="22"/>
  <c r="HG64" i="22"/>
  <c r="HC64" i="22"/>
  <c r="GY64" i="22"/>
  <c r="GU64" i="22"/>
  <c r="GQ64" i="22"/>
  <c r="GM64" i="22"/>
  <c r="GI64" i="22"/>
  <c r="GE64" i="22"/>
  <c r="GA64" i="22"/>
  <c r="FW64" i="22"/>
  <c r="FS64" i="22"/>
  <c r="FO64" i="22"/>
  <c r="TN64" i="22"/>
  <c r="TJ64" i="22"/>
  <c r="TF64" i="22"/>
  <c r="TB64" i="22"/>
  <c r="SX64" i="22"/>
  <c r="ST64" i="22"/>
  <c r="SP64" i="22"/>
  <c r="SL64" i="22"/>
  <c r="SH64" i="22"/>
  <c r="SD64" i="22"/>
  <c r="RZ64" i="22"/>
  <c r="RV64" i="22"/>
  <c r="RR64" i="22"/>
  <c r="RN64" i="22"/>
  <c r="RJ64" i="22"/>
  <c r="RF64" i="22"/>
  <c r="RB64" i="22"/>
  <c r="QX64" i="22"/>
  <c r="QT64" i="22"/>
  <c r="QP64" i="22"/>
  <c r="QL64" i="22"/>
  <c r="QH64" i="22"/>
  <c r="QD64" i="22"/>
  <c r="PZ64" i="22"/>
  <c r="PV64" i="22"/>
  <c r="PR64" i="22"/>
  <c r="PN64" i="22"/>
  <c r="PJ64" i="22"/>
  <c r="PF64" i="22"/>
  <c r="PB64" i="22"/>
  <c r="OX64" i="22"/>
  <c r="OT64" i="22"/>
  <c r="OP64" i="22"/>
  <c r="OL64" i="22"/>
  <c r="OH64" i="22"/>
  <c r="OD64" i="22"/>
  <c r="NZ64" i="22"/>
  <c r="NV64" i="22"/>
  <c r="NR64" i="22"/>
  <c r="NN64" i="22"/>
  <c r="NJ64" i="22"/>
  <c r="NF64" i="22"/>
  <c r="NB64" i="22"/>
  <c r="MX64" i="22"/>
  <c r="MT64" i="22"/>
  <c r="MP64" i="22"/>
  <c r="ML64" i="22"/>
  <c r="MH64" i="22"/>
  <c r="MD64" i="22"/>
  <c r="LZ64" i="22"/>
  <c r="LV64" i="22"/>
  <c r="LR64" i="22"/>
  <c r="LN64" i="22"/>
  <c r="LJ64" i="22"/>
  <c r="LF64" i="22"/>
  <c r="LB64" i="22"/>
  <c r="KX64" i="22"/>
  <c r="KT64" i="22"/>
  <c r="KP64" i="22"/>
  <c r="KL64" i="22"/>
  <c r="KH64" i="22"/>
  <c r="KD64" i="22"/>
  <c r="JZ64" i="22"/>
  <c r="JV64" i="22"/>
  <c r="JR64" i="22"/>
  <c r="JN64" i="22"/>
  <c r="JJ64" i="22"/>
  <c r="JF64" i="22"/>
  <c r="JB64" i="22"/>
  <c r="IX64" i="22"/>
  <c r="IT64" i="22"/>
  <c r="IP64" i="22"/>
  <c r="IL64" i="22"/>
  <c r="IH64" i="22"/>
  <c r="ID64" i="22"/>
  <c r="HZ64" i="22"/>
  <c r="HV64" i="22"/>
  <c r="HR64" i="22"/>
  <c r="HN64" i="22"/>
  <c r="HJ64" i="22"/>
  <c r="HF64" i="22"/>
  <c r="HB64" i="22"/>
  <c r="GX64" i="22"/>
  <c r="GT64" i="22"/>
  <c r="GP64" i="22"/>
  <c r="GL64" i="22"/>
  <c r="GH64" i="22"/>
  <c r="GD64" i="22"/>
  <c r="FZ64" i="22"/>
  <c r="FV64" i="22"/>
  <c r="FR64" i="22"/>
  <c r="FN64" i="22"/>
  <c r="TM64" i="22"/>
  <c r="SW64" i="22"/>
  <c r="SG64" i="22"/>
  <c r="RQ64" i="22"/>
  <c r="RA64" i="22"/>
  <c r="QK64" i="22"/>
  <c r="PU64" i="22"/>
  <c r="PE64" i="22"/>
  <c r="OO64" i="22"/>
  <c r="NY64" i="22"/>
  <c r="NI64" i="22"/>
  <c r="MS64" i="22"/>
  <c r="MC64" i="22"/>
  <c r="LM64" i="22"/>
  <c r="KW64" i="22"/>
  <c r="KG64" i="22"/>
  <c r="JQ64" i="22"/>
  <c r="JA64" i="22"/>
  <c r="IK64" i="22"/>
  <c r="HU64" i="22"/>
  <c r="HE64" i="22"/>
  <c r="GO64" i="22"/>
  <c r="FY64" i="22"/>
  <c r="TI64" i="22"/>
  <c r="SS64" i="22"/>
  <c r="SC64" i="22"/>
  <c r="RM64" i="22"/>
  <c r="QW64" i="22"/>
  <c r="QG64" i="22"/>
  <c r="PQ64" i="22"/>
  <c r="PA64" i="22"/>
  <c r="OK64" i="22"/>
  <c r="NU64" i="22"/>
  <c r="NE64" i="22"/>
  <c r="MO64" i="22"/>
  <c r="LY64" i="22"/>
  <c r="LI64" i="22"/>
  <c r="KS64" i="22"/>
  <c r="KC64" i="22"/>
  <c r="JM64" i="22"/>
  <c r="IW64" i="22"/>
  <c r="IG64" i="22"/>
  <c r="HQ64" i="22"/>
  <c r="HA64" i="22"/>
  <c r="GK64" i="22"/>
  <c r="FU64" i="22"/>
  <c r="TE64" i="22"/>
  <c r="SO64" i="22"/>
  <c r="RY64" i="22"/>
  <c r="RI64" i="22"/>
  <c r="QS64" i="22"/>
  <c r="QC64" i="22"/>
  <c r="PM64" i="22"/>
  <c r="OW64" i="22"/>
  <c r="OG64" i="22"/>
  <c r="NQ64" i="22"/>
  <c r="NA64" i="22"/>
  <c r="MK64" i="22"/>
  <c r="LU64" i="22"/>
  <c r="LE64" i="22"/>
  <c r="KO64" i="22"/>
  <c r="JY64" i="22"/>
  <c r="JI64" i="22"/>
  <c r="IS64" i="22"/>
  <c r="IC64" i="22"/>
  <c r="HM64" i="22"/>
  <c r="GW64" i="22"/>
  <c r="GG64" i="22"/>
  <c r="FQ64" i="22"/>
  <c r="SK64" i="22"/>
  <c r="PY64" i="22"/>
  <c r="NM64" i="22"/>
  <c r="LA64" i="22"/>
  <c r="IO64" i="22"/>
  <c r="GC64" i="22"/>
  <c r="RU64" i="22"/>
  <c r="PI64" i="22"/>
  <c r="MW64" i="22"/>
  <c r="KK64" i="22"/>
  <c r="HY64" i="22"/>
  <c r="RE64" i="22"/>
  <c r="OS64" i="22"/>
  <c r="MG64" i="22"/>
  <c r="JU64" i="22"/>
  <c r="HI64" i="22"/>
  <c r="TA64" i="22"/>
  <c r="QO64" i="22"/>
  <c r="OC64" i="22"/>
  <c r="LQ64" i="22"/>
  <c r="JE64" i="22"/>
  <c r="GS64" i="22"/>
  <c r="FM64" i="22"/>
  <c r="TM111" i="22"/>
  <c r="TI111" i="22"/>
  <c r="TE111" i="22"/>
  <c r="TA111" i="22"/>
  <c r="SW111" i="22"/>
  <c r="SS111" i="22"/>
  <c r="SO111" i="22"/>
  <c r="SK111" i="22"/>
  <c r="SG111" i="22"/>
  <c r="SC111" i="22"/>
  <c r="RY111" i="22"/>
  <c r="RU111" i="22"/>
  <c r="RQ111" i="22"/>
  <c r="RM111" i="22"/>
  <c r="RI111" i="22"/>
  <c r="RE111" i="22"/>
  <c r="RA111" i="22"/>
  <c r="QW111" i="22"/>
  <c r="QS111" i="22"/>
  <c r="QO111" i="22"/>
  <c r="QK111" i="22"/>
  <c r="QG111" i="22"/>
  <c r="QC111" i="22"/>
  <c r="PY111" i="22"/>
  <c r="PU111" i="22"/>
  <c r="PQ111" i="22"/>
  <c r="PM111" i="22"/>
  <c r="PI111" i="22"/>
  <c r="PE111" i="22"/>
  <c r="PA111" i="22"/>
  <c r="OW111" i="22"/>
  <c r="OS111" i="22"/>
  <c r="OO111" i="22"/>
  <c r="OK111" i="22"/>
  <c r="OG111" i="22"/>
  <c r="OC111" i="22"/>
  <c r="NY111" i="22"/>
  <c r="NU111" i="22"/>
  <c r="NQ111" i="22"/>
  <c r="NM111" i="22"/>
  <c r="NI111" i="22"/>
  <c r="NE111" i="22"/>
  <c r="NA111" i="22"/>
  <c r="MW111" i="22"/>
  <c r="MS111" i="22"/>
  <c r="MO111" i="22"/>
  <c r="MK111" i="22"/>
  <c r="MG111" i="22"/>
  <c r="MC111" i="22"/>
  <c r="LY111" i="22"/>
  <c r="LU111" i="22"/>
  <c r="LQ111" i="22"/>
  <c r="LM111" i="22"/>
  <c r="LI111" i="22"/>
  <c r="LE111" i="22"/>
  <c r="LA111" i="22"/>
  <c r="TL111" i="22"/>
  <c r="TH111" i="22"/>
  <c r="TD111" i="22"/>
  <c r="SZ111" i="22"/>
  <c r="SV111" i="22"/>
  <c r="SR111" i="22"/>
  <c r="SN111" i="22"/>
  <c r="SJ111" i="22"/>
  <c r="SF111" i="22"/>
  <c r="SB111" i="22"/>
  <c r="RX111" i="22"/>
  <c r="RT111" i="22"/>
  <c r="RP111" i="22"/>
  <c r="RL111" i="22"/>
  <c r="RH111" i="22"/>
  <c r="RD111" i="22"/>
  <c r="QZ111" i="22"/>
  <c r="QV111" i="22"/>
  <c r="QR111" i="22"/>
  <c r="QN111" i="22"/>
  <c r="QJ111" i="22"/>
  <c r="QF111" i="22"/>
  <c r="QB111" i="22"/>
  <c r="PX111" i="22"/>
  <c r="PT111" i="22"/>
  <c r="PP111" i="22"/>
  <c r="PL111" i="22"/>
  <c r="PH111" i="22"/>
  <c r="PD111" i="22"/>
  <c r="OZ111" i="22"/>
  <c r="OV111" i="22"/>
  <c r="OR111" i="22"/>
  <c r="ON111" i="22"/>
  <c r="OJ111" i="22"/>
  <c r="OF111" i="22"/>
  <c r="OB111" i="22"/>
  <c r="NX111" i="22"/>
  <c r="NT111" i="22"/>
  <c r="NP111" i="22"/>
  <c r="NL111" i="22"/>
  <c r="NH111" i="22"/>
  <c r="ND111" i="22"/>
  <c r="MZ111" i="22"/>
  <c r="MV111" i="22"/>
  <c r="MR111" i="22"/>
  <c r="MN111" i="22"/>
  <c r="MJ111" i="22"/>
  <c r="MF111" i="22"/>
  <c r="MB111" i="22"/>
  <c r="LX111" i="22"/>
  <c r="LT111" i="22"/>
  <c r="LP111" i="22"/>
  <c r="LL111" i="22"/>
  <c r="LH111" i="22"/>
  <c r="LD111" i="22"/>
  <c r="TK111" i="22"/>
  <c r="TG111" i="22"/>
  <c r="TC111" i="22"/>
  <c r="SY111" i="22"/>
  <c r="SU111" i="22"/>
  <c r="SQ111" i="22"/>
  <c r="SM111" i="22"/>
  <c r="SI111" i="22"/>
  <c r="SE111" i="22"/>
  <c r="SA111" i="22"/>
  <c r="RW111" i="22"/>
  <c r="RS111" i="22"/>
  <c r="RO111" i="22"/>
  <c r="RK111" i="22"/>
  <c r="RG111" i="22"/>
  <c r="RC111" i="22"/>
  <c r="QY111" i="22"/>
  <c r="QU111" i="22"/>
  <c r="QQ111" i="22"/>
  <c r="QM111" i="22"/>
  <c r="QI111" i="22"/>
  <c r="QE111" i="22"/>
  <c r="QA111" i="22"/>
  <c r="PW111" i="22"/>
  <c r="PS111" i="22"/>
  <c r="PO111" i="22"/>
  <c r="PK111" i="22"/>
  <c r="PG111" i="22"/>
  <c r="PC111" i="22"/>
  <c r="OY111" i="22"/>
  <c r="OU111" i="22"/>
  <c r="OQ111" i="22"/>
  <c r="OM111" i="22"/>
  <c r="OI111" i="22"/>
  <c r="OE111" i="22"/>
  <c r="OA111" i="22"/>
  <c r="NW111" i="22"/>
  <c r="NS111" i="22"/>
  <c r="NO111" i="22"/>
  <c r="NK111" i="22"/>
  <c r="NG111" i="22"/>
  <c r="NC111" i="22"/>
  <c r="MY111" i="22"/>
  <c r="MU111" i="22"/>
  <c r="MQ111" i="22"/>
  <c r="MM111" i="22"/>
  <c r="MI111" i="22"/>
  <c r="ME111" i="22"/>
  <c r="MA111" i="22"/>
  <c r="LW111" i="22"/>
  <c r="LS111" i="22"/>
  <c r="LO111" i="22"/>
  <c r="LK111" i="22"/>
  <c r="TN111" i="22"/>
  <c r="SX111" i="22"/>
  <c r="SH111" i="22"/>
  <c r="RR111" i="22"/>
  <c r="RB111" i="22"/>
  <c r="QL111" i="22"/>
  <c r="PV111" i="22"/>
  <c r="PF111" i="22"/>
  <c r="OP111" i="22"/>
  <c r="NZ111" i="22"/>
  <c r="NJ111" i="22"/>
  <c r="MT111" i="22"/>
  <c r="MD111" i="22"/>
  <c r="LN111" i="22"/>
  <c r="LC111" i="22"/>
  <c r="KX111" i="22"/>
  <c r="KT111" i="22"/>
  <c r="KP111" i="22"/>
  <c r="KL111" i="22"/>
  <c r="KH111" i="22"/>
  <c r="KD111" i="22"/>
  <c r="JZ111" i="22"/>
  <c r="JV111" i="22"/>
  <c r="JR111" i="22"/>
  <c r="JN111" i="22"/>
  <c r="JJ111" i="22"/>
  <c r="JF111" i="22"/>
  <c r="JB111" i="22"/>
  <c r="IX111" i="22"/>
  <c r="IT111" i="22"/>
  <c r="IP111" i="22"/>
  <c r="IL111" i="22"/>
  <c r="IH111" i="22"/>
  <c r="ID111" i="22"/>
  <c r="HZ111" i="22"/>
  <c r="HV111" i="22"/>
  <c r="HR111" i="22"/>
  <c r="HN111" i="22"/>
  <c r="HJ111" i="22"/>
  <c r="HF111" i="22"/>
  <c r="HB111" i="22"/>
  <c r="GX111" i="22"/>
  <c r="GT111" i="22"/>
  <c r="GP111" i="22"/>
  <c r="GL111" i="22"/>
  <c r="GH111" i="22"/>
  <c r="GD111" i="22"/>
  <c r="FZ111" i="22"/>
  <c r="FV111" i="22"/>
  <c r="FR111" i="22"/>
  <c r="FN111" i="22"/>
  <c r="TJ111" i="22"/>
  <c r="ST111" i="22"/>
  <c r="SD111" i="22"/>
  <c r="RN111" i="22"/>
  <c r="QX111" i="22"/>
  <c r="QH111" i="22"/>
  <c r="PR111" i="22"/>
  <c r="PB111" i="22"/>
  <c r="OL111" i="22"/>
  <c r="NV111" i="22"/>
  <c r="NF111" i="22"/>
  <c r="MP111" i="22"/>
  <c r="LZ111" i="22"/>
  <c r="LJ111" i="22"/>
  <c r="LB111" i="22"/>
  <c r="KW111" i="22"/>
  <c r="KS111" i="22"/>
  <c r="KO111" i="22"/>
  <c r="KK111" i="22"/>
  <c r="KG111" i="22"/>
  <c r="KC111" i="22"/>
  <c r="JY111" i="22"/>
  <c r="JU111" i="22"/>
  <c r="JQ111" i="22"/>
  <c r="JM111" i="22"/>
  <c r="JI111" i="22"/>
  <c r="JE111" i="22"/>
  <c r="JA111" i="22"/>
  <c r="IW111" i="22"/>
  <c r="IS111" i="22"/>
  <c r="IO111" i="22"/>
  <c r="IK111" i="22"/>
  <c r="IG111" i="22"/>
  <c r="IC111" i="22"/>
  <c r="HY111" i="22"/>
  <c r="HU111" i="22"/>
  <c r="HQ111" i="22"/>
  <c r="HM111" i="22"/>
  <c r="HI111" i="22"/>
  <c r="HE111" i="22"/>
  <c r="HA111" i="22"/>
  <c r="GW111" i="22"/>
  <c r="GS111" i="22"/>
  <c r="GO111" i="22"/>
  <c r="GK111" i="22"/>
  <c r="GG111" i="22"/>
  <c r="GC111" i="22"/>
  <c r="FY111" i="22"/>
  <c r="FU111" i="22"/>
  <c r="FQ111" i="22"/>
  <c r="TF111" i="22"/>
  <c r="SP111" i="22"/>
  <c r="RZ111" i="22"/>
  <c r="RJ111" i="22"/>
  <c r="QT111" i="22"/>
  <c r="QD111" i="22"/>
  <c r="PN111" i="22"/>
  <c r="OX111" i="22"/>
  <c r="OH111" i="22"/>
  <c r="NR111" i="22"/>
  <c r="NB111" i="22"/>
  <c r="ML111" i="22"/>
  <c r="LV111" i="22"/>
  <c r="LG111" i="22"/>
  <c r="KZ111" i="22"/>
  <c r="KV111" i="22"/>
  <c r="KR111" i="22"/>
  <c r="KN111" i="22"/>
  <c r="KJ111" i="22"/>
  <c r="KF111" i="22"/>
  <c r="KB111" i="22"/>
  <c r="JX111" i="22"/>
  <c r="JT111" i="22"/>
  <c r="JP111" i="22"/>
  <c r="JL111" i="22"/>
  <c r="JH111" i="22"/>
  <c r="JD111" i="22"/>
  <c r="IZ111" i="22"/>
  <c r="IV111" i="22"/>
  <c r="IR111" i="22"/>
  <c r="IN111" i="22"/>
  <c r="IJ111" i="22"/>
  <c r="IF111" i="22"/>
  <c r="IB111" i="22"/>
  <c r="HX111" i="22"/>
  <c r="HT111" i="22"/>
  <c r="HP111" i="22"/>
  <c r="HL111" i="22"/>
  <c r="HH111" i="22"/>
  <c r="HD111" i="22"/>
  <c r="GZ111" i="22"/>
  <c r="GV111" i="22"/>
  <c r="GR111" i="22"/>
  <c r="GN111" i="22"/>
  <c r="GJ111" i="22"/>
  <c r="GF111" i="22"/>
  <c r="GB111" i="22"/>
  <c r="FX111" i="22"/>
  <c r="FT111" i="22"/>
  <c r="FP111" i="22"/>
  <c r="SL111" i="22"/>
  <c r="PZ111" i="22"/>
  <c r="NN111" i="22"/>
  <c r="LF111" i="22"/>
  <c r="KM111" i="22"/>
  <c r="JW111" i="22"/>
  <c r="JG111" i="22"/>
  <c r="IQ111" i="22"/>
  <c r="IA111" i="22"/>
  <c r="HK111" i="22"/>
  <c r="GU111" i="22"/>
  <c r="GE111" i="22"/>
  <c r="FO111" i="22"/>
  <c r="RV111" i="22"/>
  <c r="PJ111" i="22"/>
  <c r="MX111" i="22"/>
  <c r="KY111" i="22"/>
  <c r="KI111" i="22"/>
  <c r="JS111" i="22"/>
  <c r="JC111" i="22"/>
  <c r="IM111" i="22"/>
  <c r="HW111" i="22"/>
  <c r="HG111" i="22"/>
  <c r="GQ111" i="22"/>
  <c r="GA111" i="22"/>
  <c r="RF111" i="22"/>
  <c r="OT111" i="22"/>
  <c r="MH111" i="22"/>
  <c r="KU111" i="22"/>
  <c r="KE111" i="22"/>
  <c r="JO111" i="22"/>
  <c r="IY111" i="22"/>
  <c r="II111" i="22"/>
  <c r="HS111" i="22"/>
  <c r="HC111" i="22"/>
  <c r="GM111" i="22"/>
  <c r="FW111" i="22"/>
  <c r="LR111" i="22"/>
  <c r="IU111" i="22"/>
  <c r="GI111" i="22"/>
  <c r="TB111" i="22"/>
  <c r="KQ111" i="22"/>
  <c r="IE111" i="22"/>
  <c r="FS111" i="22"/>
  <c r="QP111" i="22"/>
  <c r="KA111" i="22"/>
  <c r="HO111" i="22"/>
  <c r="OD111" i="22"/>
  <c r="JK111" i="22"/>
  <c r="GY111" i="22"/>
  <c r="FM111" i="22"/>
  <c r="TK108" i="22"/>
  <c r="TG108" i="22"/>
  <c r="TC108" i="22"/>
  <c r="SY108" i="22"/>
  <c r="SU108" i="22"/>
  <c r="SQ108" i="22"/>
  <c r="SM108" i="22"/>
  <c r="SI108" i="22"/>
  <c r="SE108" i="22"/>
  <c r="SA108" i="22"/>
  <c r="RW108" i="22"/>
  <c r="RS108" i="22"/>
  <c r="RO108" i="22"/>
  <c r="RK108" i="22"/>
  <c r="RG108" i="22"/>
  <c r="RC108" i="22"/>
  <c r="QY108" i="22"/>
  <c r="QU108" i="22"/>
  <c r="QQ108" i="22"/>
  <c r="QM108" i="22"/>
  <c r="QI108" i="22"/>
  <c r="QE108" i="22"/>
  <c r="QA108" i="22"/>
  <c r="PW108" i="22"/>
  <c r="PS108" i="22"/>
  <c r="PO108" i="22"/>
  <c r="PK108" i="22"/>
  <c r="PG108" i="22"/>
  <c r="PC108" i="22"/>
  <c r="OY108" i="22"/>
  <c r="OU108" i="22"/>
  <c r="OQ108" i="22"/>
  <c r="OM108" i="22"/>
  <c r="OI108" i="22"/>
  <c r="OE108" i="22"/>
  <c r="OA108" i="22"/>
  <c r="NW108" i="22"/>
  <c r="NS108" i="22"/>
  <c r="NO108" i="22"/>
  <c r="NK108" i="22"/>
  <c r="NG108" i="22"/>
  <c r="NC108" i="22"/>
  <c r="MY108" i="22"/>
  <c r="MU108" i="22"/>
  <c r="MQ108" i="22"/>
  <c r="MM108" i="22"/>
  <c r="MI108" i="22"/>
  <c r="ME108" i="22"/>
  <c r="MA108" i="22"/>
  <c r="LW108" i="22"/>
  <c r="LS108" i="22"/>
  <c r="LO108" i="22"/>
  <c r="LK108" i="22"/>
  <c r="LG108" i="22"/>
  <c r="LC108" i="22"/>
  <c r="KY108" i="22"/>
  <c r="KU108" i="22"/>
  <c r="KQ108" i="22"/>
  <c r="KM108" i="22"/>
  <c r="KI108" i="22"/>
  <c r="KE108" i="22"/>
  <c r="KA108" i="22"/>
  <c r="JW108" i="22"/>
  <c r="JS108" i="22"/>
  <c r="JO108" i="22"/>
  <c r="JK108" i="22"/>
  <c r="JG108" i="22"/>
  <c r="JC108" i="22"/>
  <c r="IY108" i="22"/>
  <c r="IU108" i="22"/>
  <c r="IQ108" i="22"/>
  <c r="IM108" i="22"/>
  <c r="II108" i="22"/>
  <c r="IE108" i="22"/>
  <c r="IA108" i="22"/>
  <c r="HW108" i="22"/>
  <c r="HS108" i="22"/>
  <c r="HO108" i="22"/>
  <c r="HK108" i="22"/>
  <c r="HG108" i="22"/>
  <c r="HC108" i="22"/>
  <c r="GY108" i="22"/>
  <c r="GU108" i="22"/>
  <c r="GQ108" i="22"/>
  <c r="GM108" i="22"/>
  <c r="GI108" i="22"/>
  <c r="GE108" i="22"/>
  <c r="GA108" i="22"/>
  <c r="FW108" i="22"/>
  <c r="FS108" i="22"/>
  <c r="FO108" i="22"/>
  <c r="TN108" i="22"/>
  <c r="TJ108" i="22"/>
  <c r="TF108" i="22"/>
  <c r="TB108" i="22"/>
  <c r="SX108" i="22"/>
  <c r="ST108" i="22"/>
  <c r="SP108" i="22"/>
  <c r="SL108" i="22"/>
  <c r="SH108" i="22"/>
  <c r="SD108" i="22"/>
  <c r="RZ108" i="22"/>
  <c r="RV108" i="22"/>
  <c r="RR108" i="22"/>
  <c r="RN108" i="22"/>
  <c r="RJ108" i="22"/>
  <c r="RF108" i="22"/>
  <c r="RB108" i="22"/>
  <c r="QX108" i="22"/>
  <c r="QT108" i="22"/>
  <c r="QP108" i="22"/>
  <c r="QL108" i="22"/>
  <c r="QH108" i="22"/>
  <c r="QD108" i="22"/>
  <c r="PZ108" i="22"/>
  <c r="PV108" i="22"/>
  <c r="PR108" i="22"/>
  <c r="PN108" i="22"/>
  <c r="PJ108" i="22"/>
  <c r="PF108" i="22"/>
  <c r="PB108" i="22"/>
  <c r="OX108" i="22"/>
  <c r="OT108" i="22"/>
  <c r="OP108" i="22"/>
  <c r="OL108" i="22"/>
  <c r="OH108" i="22"/>
  <c r="OD108" i="22"/>
  <c r="NZ108" i="22"/>
  <c r="NV108" i="22"/>
  <c r="NR108" i="22"/>
  <c r="NN108" i="22"/>
  <c r="NJ108" i="22"/>
  <c r="NF108" i="22"/>
  <c r="NB108" i="22"/>
  <c r="MX108" i="22"/>
  <c r="MT108" i="22"/>
  <c r="MP108" i="22"/>
  <c r="ML108" i="22"/>
  <c r="MH108" i="22"/>
  <c r="MD108" i="22"/>
  <c r="LZ108" i="22"/>
  <c r="LV108" i="22"/>
  <c r="LR108" i="22"/>
  <c r="LN108" i="22"/>
  <c r="LJ108" i="22"/>
  <c r="LF108" i="22"/>
  <c r="LB108" i="22"/>
  <c r="KX108" i="22"/>
  <c r="KT108" i="22"/>
  <c r="KP108" i="22"/>
  <c r="KL108" i="22"/>
  <c r="KH108" i="22"/>
  <c r="KD108" i="22"/>
  <c r="JZ108" i="22"/>
  <c r="JV108" i="22"/>
  <c r="JR108" i="22"/>
  <c r="JN108" i="22"/>
  <c r="JJ108" i="22"/>
  <c r="JF108" i="22"/>
  <c r="JB108" i="22"/>
  <c r="IX108" i="22"/>
  <c r="IT108" i="22"/>
  <c r="IP108" i="22"/>
  <c r="IL108" i="22"/>
  <c r="IH108" i="22"/>
  <c r="ID108" i="22"/>
  <c r="HZ108" i="22"/>
  <c r="HV108" i="22"/>
  <c r="HR108" i="22"/>
  <c r="HN108" i="22"/>
  <c r="HJ108" i="22"/>
  <c r="HF108" i="22"/>
  <c r="HB108" i="22"/>
  <c r="GX108" i="22"/>
  <c r="GT108" i="22"/>
  <c r="GP108" i="22"/>
  <c r="GL108" i="22"/>
  <c r="GH108" i="22"/>
  <c r="GD108" i="22"/>
  <c r="FZ108" i="22"/>
  <c r="FV108" i="22"/>
  <c r="FR108" i="22"/>
  <c r="FN108" i="22"/>
  <c r="TM108" i="22"/>
  <c r="TI108" i="22"/>
  <c r="TE108" i="22"/>
  <c r="TA108" i="22"/>
  <c r="SW108" i="22"/>
  <c r="SS108" i="22"/>
  <c r="SO108" i="22"/>
  <c r="SK108" i="22"/>
  <c r="SG108" i="22"/>
  <c r="SC108" i="22"/>
  <c r="RY108" i="22"/>
  <c r="RU108" i="22"/>
  <c r="RQ108" i="22"/>
  <c r="RM108" i="22"/>
  <c r="RI108" i="22"/>
  <c r="RE108" i="22"/>
  <c r="RA108" i="22"/>
  <c r="QW108" i="22"/>
  <c r="QS108" i="22"/>
  <c r="QO108" i="22"/>
  <c r="QK108" i="22"/>
  <c r="QG108" i="22"/>
  <c r="QC108" i="22"/>
  <c r="PY108" i="22"/>
  <c r="PU108" i="22"/>
  <c r="PQ108" i="22"/>
  <c r="PM108" i="22"/>
  <c r="PI108" i="22"/>
  <c r="PE108" i="22"/>
  <c r="PA108" i="22"/>
  <c r="OW108" i="22"/>
  <c r="OS108" i="22"/>
  <c r="OO108" i="22"/>
  <c r="OK108" i="22"/>
  <c r="OG108" i="22"/>
  <c r="OC108" i="22"/>
  <c r="NY108" i="22"/>
  <c r="NU108" i="22"/>
  <c r="NQ108" i="22"/>
  <c r="NM108" i="22"/>
  <c r="NI108" i="22"/>
  <c r="NE108" i="22"/>
  <c r="NA108" i="22"/>
  <c r="MW108" i="22"/>
  <c r="MS108" i="22"/>
  <c r="MO108" i="22"/>
  <c r="MK108" i="22"/>
  <c r="MG108" i="22"/>
  <c r="MC108" i="22"/>
  <c r="LY108" i="22"/>
  <c r="LU108" i="22"/>
  <c r="LQ108" i="22"/>
  <c r="LM108" i="22"/>
  <c r="LI108" i="22"/>
  <c r="LE108" i="22"/>
  <c r="LA108" i="22"/>
  <c r="KW108" i="22"/>
  <c r="KS108" i="22"/>
  <c r="KO108" i="22"/>
  <c r="KK108" i="22"/>
  <c r="KG108" i="22"/>
  <c r="KC108" i="22"/>
  <c r="JY108" i="22"/>
  <c r="JU108" i="22"/>
  <c r="JQ108" i="22"/>
  <c r="JM108" i="22"/>
  <c r="JI108" i="22"/>
  <c r="JE108" i="22"/>
  <c r="JA108" i="22"/>
  <c r="IW108" i="22"/>
  <c r="IS108" i="22"/>
  <c r="IO108" i="22"/>
  <c r="IK108" i="22"/>
  <c r="IG108" i="22"/>
  <c r="IC108" i="22"/>
  <c r="HY108" i="22"/>
  <c r="HU108" i="22"/>
  <c r="HQ108" i="22"/>
  <c r="HM108" i="22"/>
  <c r="HI108" i="22"/>
  <c r="HE108" i="22"/>
  <c r="HA108" i="22"/>
  <c r="GW108" i="22"/>
  <c r="GS108" i="22"/>
  <c r="GO108" i="22"/>
  <c r="GK108" i="22"/>
  <c r="GG108" i="22"/>
  <c r="GC108" i="22"/>
  <c r="FY108" i="22"/>
  <c r="FU108" i="22"/>
  <c r="FQ108" i="22"/>
  <c r="TH108" i="22"/>
  <c r="SR108" i="22"/>
  <c r="SB108" i="22"/>
  <c r="RL108" i="22"/>
  <c r="QV108" i="22"/>
  <c r="QF108" i="22"/>
  <c r="PP108" i="22"/>
  <c r="OZ108" i="22"/>
  <c r="OJ108" i="22"/>
  <c r="NT108" i="22"/>
  <c r="ND108" i="22"/>
  <c r="MN108" i="22"/>
  <c r="LX108" i="22"/>
  <c r="LH108" i="22"/>
  <c r="KR108" i="22"/>
  <c r="KB108" i="22"/>
  <c r="JL108" i="22"/>
  <c r="IV108" i="22"/>
  <c r="IF108" i="22"/>
  <c r="HP108" i="22"/>
  <c r="GZ108" i="22"/>
  <c r="GJ108" i="22"/>
  <c r="FT108" i="22"/>
  <c r="TD108" i="22"/>
  <c r="SN108" i="22"/>
  <c r="RX108" i="22"/>
  <c r="RH108" i="22"/>
  <c r="QR108" i="22"/>
  <c r="QB108" i="22"/>
  <c r="PL108" i="22"/>
  <c r="OV108" i="22"/>
  <c r="OF108" i="22"/>
  <c r="NP108" i="22"/>
  <c r="MZ108" i="22"/>
  <c r="MJ108" i="22"/>
  <c r="LT108" i="22"/>
  <c r="LD108" i="22"/>
  <c r="KN108" i="22"/>
  <c r="JX108" i="22"/>
  <c r="JH108" i="22"/>
  <c r="IR108" i="22"/>
  <c r="IB108" i="22"/>
  <c r="HL108" i="22"/>
  <c r="GV108" i="22"/>
  <c r="GF108" i="22"/>
  <c r="FP108" i="22"/>
  <c r="SZ108" i="22"/>
  <c r="SJ108" i="22"/>
  <c r="RT108" i="22"/>
  <c r="RD108" i="22"/>
  <c r="QN108" i="22"/>
  <c r="PX108" i="22"/>
  <c r="PH108" i="22"/>
  <c r="OR108" i="22"/>
  <c r="OB108" i="22"/>
  <c r="NL108" i="22"/>
  <c r="MV108" i="22"/>
  <c r="MF108" i="22"/>
  <c r="LP108" i="22"/>
  <c r="KZ108" i="22"/>
  <c r="KJ108" i="22"/>
  <c r="JT108" i="22"/>
  <c r="JD108" i="22"/>
  <c r="IN108" i="22"/>
  <c r="HX108" i="22"/>
  <c r="HH108" i="22"/>
  <c r="GR108" i="22"/>
  <c r="GB108" i="22"/>
  <c r="SV108" i="22"/>
  <c r="QJ108" i="22"/>
  <c r="NX108" i="22"/>
  <c r="LL108" i="22"/>
  <c r="IZ108" i="22"/>
  <c r="GN108" i="22"/>
  <c r="SF108" i="22"/>
  <c r="PT108" i="22"/>
  <c r="NH108" i="22"/>
  <c r="KV108" i="22"/>
  <c r="IJ108" i="22"/>
  <c r="FX108" i="22"/>
  <c r="RP108" i="22"/>
  <c r="PD108" i="22"/>
  <c r="MR108" i="22"/>
  <c r="KF108" i="22"/>
  <c r="HT108" i="22"/>
  <c r="ON108" i="22"/>
  <c r="MB108" i="22"/>
  <c r="TL108" i="22"/>
  <c r="JP108" i="22"/>
  <c r="QZ108" i="22"/>
  <c r="HD108" i="22"/>
  <c r="FM108" i="22"/>
  <c r="TK65" i="22"/>
  <c r="TG65" i="22"/>
  <c r="TC65" i="22"/>
  <c r="SY65" i="22"/>
  <c r="SU65" i="22"/>
  <c r="SQ65" i="22"/>
  <c r="SM65" i="22"/>
  <c r="SI65" i="22"/>
  <c r="SE65" i="22"/>
  <c r="SA65" i="22"/>
  <c r="RW65" i="22"/>
  <c r="RS65" i="22"/>
  <c r="RO65" i="22"/>
  <c r="RK65" i="22"/>
  <c r="RG65" i="22"/>
  <c r="RC65" i="22"/>
  <c r="QY65" i="22"/>
  <c r="QU65" i="22"/>
  <c r="QQ65" i="22"/>
  <c r="QM65" i="22"/>
  <c r="QI65" i="22"/>
  <c r="QE65" i="22"/>
  <c r="QA65" i="22"/>
  <c r="PW65" i="22"/>
  <c r="PS65" i="22"/>
  <c r="PO65" i="22"/>
  <c r="PK65" i="22"/>
  <c r="PG65" i="22"/>
  <c r="PC65" i="22"/>
  <c r="OY65" i="22"/>
  <c r="OU65" i="22"/>
  <c r="OQ65" i="22"/>
  <c r="OM65" i="22"/>
  <c r="OI65" i="22"/>
  <c r="OE65" i="22"/>
  <c r="OA65" i="22"/>
  <c r="NW65" i="22"/>
  <c r="NS65" i="22"/>
  <c r="NO65" i="22"/>
  <c r="NK65" i="22"/>
  <c r="NG65" i="22"/>
  <c r="NC65" i="22"/>
  <c r="MY65" i="22"/>
  <c r="MU65" i="22"/>
  <c r="MQ65" i="22"/>
  <c r="MM65" i="22"/>
  <c r="MI65" i="22"/>
  <c r="ME65" i="22"/>
  <c r="MA65" i="22"/>
  <c r="LW65" i="22"/>
  <c r="LS65" i="22"/>
  <c r="LO65" i="22"/>
  <c r="LK65" i="22"/>
  <c r="LG65" i="22"/>
  <c r="LC65" i="22"/>
  <c r="KY65" i="22"/>
  <c r="KU65" i="22"/>
  <c r="KQ65" i="22"/>
  <c r="KM65" i="22"/>
  <c r="KI65" i="22"/>
  <c r="KE65" i="22"/>
  <c r="KA65" i="22"/>
  <c r="JW65" i="22"/>
  <c r="JS65" i="22"/>
  <c r="JO65" i="22"/>
  <c r="JK65" i="22"/>
  <c r="JG65" i="22"/>
  <c r="JC65" i="22"/>
  <c r="IY65" i="22"/>
  <c r="IU65" i="22"/>
  <c r="IQ65" i="22"/>
  <c r="IM65" i="22"/>
  <c r="II65" i="22"/>
  <c r="IE65" i="22"/>
  <c r="IA65" i="22"/>
  <c r="HW65" i="22"/>
  <c r="HS65" i="22"/>
  <c r="HO65" i="22"/>
  <c r="HK65" i="22"/>
  <c r="HG65" i="22"/>
  <c r="HC65" i="22"/>
  <c r="GY65" i="22"/>
  <c r="GU65" i="22"/>
  <c r="GQ65" i="22"/>
  <c r="GM65" i="22"/>
  <c r="GI65" i="22"/>
  <c r="GE65" i="22"/>
  <c r="GA65" i="22"/>
  <c r="FW65" i="22"/>
  <c r="FS65" i="22"/>
  <c r="FO65" i="22"/>
  <c r="TN65" i="22"/>
  <c r="TJ65" i="22"/>
  <c r="TF65" i="22"/>
  <c r="TB65" i="22"/>
  <c r="SX65" i="22"/>
  <c r="ST65" i="22"/>
  <c r="SP65" i="22"/>
  <c r="SL65" i="22"/>
  <c r="SH65" i="22"/>
  <c r="SD65" i="22"/>
  <c r="RZ65" i="22"/>
  <c r="RV65" i="22"/>
  <c r="RR65" i="22"/>
  <c r="RN65" i="22"/>
  <c r="RJ65" i="22"/>
  <c r="RF65" i="22"/>
  <c r="RB65" i="22"/>
  <c r="QX65" i="22"/>
  <c r="QT65" i="22"/>
  <c r="QP65" i="22"/>
  <c r="QL65" i="22"/>
  <c r="QH65" i="22"/>
  <c r="QD65" i="22"/>
  <c r="PZ65" i="22"/>
  <c r="PV65" i="22"/>
  <c r="PR65" i="22"/>
  <c r="PN65" i="22"/>
  <c r="PJ65" i="22"/>
  <c r="PF65" i="22"/>
  <c r="PB65" i="22"/>
  <c r="OX65" i="22"/>
  <c r="OT65" i="22"/>
  <c r="OP65" i="22"/>
  <c r="OL65" i="22"/>
  <c r="OH65" i="22"/>
  <c r="OD65" i="22"/>
  <c r="NZ65" i="22"/>
  <c r="NV65" i="22"/>
  <c r="NR65" i="22"/>
  <c r="NN65" i="22"/>
  <c r="NJ65" i="22"/>
  <c r="NF65" i="22"/>
  <c r="NB65" i="22"/>
  <c r="MX65" i="22"/>
  <c r="MT65" i="22"/>
  <c r="MP65" i="22"/>
  <c r="ML65" i="22"/>
  <c r="MH65" i="22"/>
  <c r="MD65" i="22"/>
  <c r="LZ65" i="22"/>
  <c r="LV65" i="22"/>
  <c r="LR65" i="22"/>
  <c r="LN65" i="22"/>
  <c r="LJ65" i="22"/>
  <c r="LF65" i="22"/>
  <c r="LB65" i="22"/>
  <c r="KX65" i="22"/>
  <c r="KT65" i="22"/>
  <c r="KP65" i="22"/>
  <c r="KL65" i="22"/>
  <c r="KH65" i="22"/>
  <c r="KD65" i="22"/>
  <c r="JZ65" i="22"/>
  <c r="JV65" i="22"/>
  <c r="JR65" i="22"/>
  <c r="JN65" i="22"/>
  <c r="JJ65" i="22"/>
  <c r="JF65" i="22"/>
  <c r="JB65" i="22"/>
  <c r="IX65" i="22"/>
  <c r="IT65" i="22"/>
  <c r="IP65" i="22"/>
  <c r="IL65" i="22"/>
  <c r="IH65" i="22"/>
  <c r="ID65" i="22"/>
  <c r="HZ65" i="22"/>
  <c r="HV65" i="22"/>
  <c r="HR65" i="22"/>
  <c r="HN65" i="22"/>
  <c r="HJ65" i="22"/>
  <c r="HF65" i="22"/>
  <c r="HB65" i="22"/>
  <c r="GX65" i="22"/>
  <c r="GT65" i="22"/>
  <c r="GP65" i="22"/>
  <c r="GL65" i="22"/>
  <c r="GH65" i="22"/>
  <c r="GD65" i="22"/>
  <c r="FZ65" i="22"/>
  <c r="FV65" i="22"/>
  <c r="FR65" i="22"/>
  <c r="FN65" i="22"/>
  <c r="TM65" i="22"/>
  <c r="TI65" i="22"/>
  <c r="TE65" i="22"/>
  <c r="TA65" i="22"/>
  <c r="SW65" i="22"/>
  <c r="SS65" i="22"/>
  <c r="SO65" i="22"/>
  <c r="SK65" i="22"/>
  <c r="SG65" i="22"/>
  <c r="SC65" i="22"/>
  <c r="RY65" i="22"/>
  <c r="RU65" i="22"/>
  <c r="RQ65" i="22"/>
  <c r="RM65" i="22"/>
  <c r="RI65" i="22"/>
  <c r="RE65" i="22"/>
  <c r="RA65" i="22"/>
  <c r="QW65" i="22"/>
  <c r="QS65" i="22"/>
  <c r="QO65" i="22"/>
  <c r="QK65" i="22"/>
  <c r="QG65" i="22"/>
  <c r="QC65" i="22"/>
  <c r="PY65" i="22"/>
  <c r="PU65" i="22"/>
  <c r="PQ65" i="22"/>
  <c r="PM65" i="22"/>
  <c r="PI65" i="22"/>
  <c r="PE65" i="22"/>
  <c r="PA65" i="22"/>
  <c r="OW65" i="22"/>
  <c r="OS65" i="22"/>
  <c r="OO65" i="22"/>
  <c r="OK65" i="22"/>
  <c r="OG65" i="22"/>
  <c r="OC65" i="22"/>
  <c r="NY65" i="22"/>
  <c r="NU65" i="22"/>
  <c r="NQ65" i="22"/>
  <c r="NM65" i="22"/>
  <c r="NI65" i="22"/>
  <c r="NE65" i="22"/>
  <c r="NA65" i="22"/>
  <c r="MW65" i="22"/>
  <c r="MS65" i="22"/>
  <c r="MO65" i="22"/>
  <c r="MK65" i="22"/>
  <c r="MG65" i="22"/>
  <c r="MC65" i="22"/>
  <c r="LY65" i="22"/>
  <c r="LU65" i="22"/>
  <c r="LQ65" i="22"/>
  <c r="LM65" i="22"/>
  <c r="LI65" i="22"/>
  <c r="LE65" i="22"/>
  <c r="LA65" i="22"/>
  <c r="KW65" i="22"/>
  <c r="KS65" i="22"/>
  <c r="KO65" i="22"/>
  <c r="KK65" i="22"/>
  <c r="KG65" i="22"/>
  <c r="KC65" i="22"/>
  <c r="JY65" i="22"/>
  <c r="JU65" i="22"/>
  <c r="JQ65" i="22"/>
  <c r="JM65" i="22"/>
  <c r="JI65" i="22"/>
  <c r="JE65" i="22"/>
  <c r="JA65" i="22"/>
  <c r="IW65" i="22"/>
  <c r="IS65" i="22"/>
  <c r="IO65" i="22"/>
  <c r="IK65" i="22"/>
  <c r="IG65" i="22"/>
  <c r="IC65" i="22"/>
  <c r="HY65" i="22"/>
  <c r="HU65" i="22"/>
  <c r="HQ65" i="22"/>
  <c r="HM65" i="22"/>
  <c r="HI65" i="22"/>
  <c r="HE65" i="22"/>
  <c r="HA65" i="22"/>
  <c r="GW65" i="22"/>
  <c r="GS65" i="22"/>
  <c r="GO65" i="22"/>
  <c r="GK65" i="22"/>
  <c r="GG65" i="22"/>
  <c r="GC65" i="22"/>
  <c r="FY65" i="22"/>
  <c r="FU65" i="22"/>
  <c r="FQ65" i="22"/>
  <c r="SZ65" i="22"/>
  <c r="SJ65" i="22"/>
  <c r="RT65" i="22"/>
  <c r="RD65" i="22"/>
  <c r="QN65" i="22"/>
  <c r="PX65" i="22"/>
  <c r="PH65" i="22"/>
  <c r="OR65" i="22"/>
  <c r="OB65" i="22"/>
  <c r="NL65" i="22"/>
  <c r="MV65" i="22"/>
  <c r="MF65" i="22"/>
  <c r="LP65" i="22"/>
  <c r="KZ65" i="22"/>
  <c r="KJ65" i="22"/>
  <c r="JT65" i="22"/>
  <c r="JD65" i="22"/>
  <c r="IN65" i="22"/>
  <c r="HX65" i="22"/>
  <c r="HH65" i="22"/>
  <c r="GR65" i="22"/>
  <c r="GB65" i="22"/>
  <c r="TL65" i="22"/>
  <c r="SV65" i="22"/>
  <c r="SF65" i="22"/>
  <c r="RP65" i="22"/>
  <c r="QZ65" i="22"/>
  <c r="QJ65" i="22"/>
  <c r="PT65" i="22"/>
  <c r="PD65" i="22"/>
  <c r="ON65" i="22"/>
  <c r="NX65" i="22"/>
  <c r="NH65" i="22"/>
  <c r="MR65" i="22"/>
  <c r="MB65" i="22"/>
  <c r="LL65" i="22"/>
  <c r="KV65" i="22"/>
  <c r="KF65" i="22"/>
  <c r="JP65" i="22"/>
  <c r="IZ65" i="22"/>
  <c r="IJ65" i="22"/>
  <c r="HT65" i="22"/>
  <c r="HD65" i="22"/>
  <c r="GN65" i="22"/>
  <c r="FX65" i="22"/>
  <c r="TH65" i="22"/>
  <c r="SR65" i="22"/>
  <c r="SB65" i="22"/>
  <c r="RL65" i="22"/>
  <c r="QV65" i="22"/>
  <c r="QF65" i="22"/>
  <c r="PP65" i="22"/>
  <c r="OZ65" i="22"/>
  <c r="OJ65" i="22"/>
  <c r="NT65" i="22"/>
  <c r="ND65" i="22"/>
  <c r="MN65" i="22"/>
  <c r="LX65" i="22"/>
  <c r="LH65" i="22"/>
  <c r="KR65" i="22"/>
  <c r="KB65" i="22"/>
  <c r="JL65" i="22"/>
  <c r="IV65" i="22"/>
  <c r="IF65" i="22"/>
  <c r="HP65" i="22"/>
  <c r="GZ65" i="22"/>
  <c r="GJ65" i="22"/>
  <c r="FT65" i="22"/>
  <c r="TD65" i="22"/>
  <c r="QR65" i="22"/>
  <c r="OF65" i="22"/>
  <c r="LT65" i="22"/>
  <c r="JH65" i="22"/>
  <c r="GV65" i="22"/>
  <c r="SN65" i="22"/>
  <c r="QB65" i="22"/>
  <c r="NP65" i="22"/>
  <c r="LD65" i="22"/>
  <c r="IR65" i="22"/>
  <c r="GF65" i="22"/>
  <c r="RX65" i="22"/>
  <c r="PL65" i="22"/>
  <c r="MZ65" i="22"/>
  <c r="KN65" i="22"/>
  <c r="IB65" i="22"/>
  <c r="FP65" i="22"/>
  <c r="RH65" i="22"/>
  <c r="OV65" i="22"/>
  <c r="MJ65" i="22"/>
  <c r="JX65" i="22"/>
  <c r="HL65" i="22"/>
  <c r="FM65" i="22"/>
  <c r="TM101" i="22"/>
  <c r="TI101" i="22"/>
  <c r="TE101" i="22"/>
  <c r="TA101" i="22"/>
  <c r="SW101" i="22"/>
  <c r="SS101" i="22"/>
  <c r="SO101" i="22"/>
  <c r="SK101" i="22"/>
  <c r="SG101" i="22"/>
  <c r="SC101" i="22"/>
  <c r="RY101" i="22"/>
  <c r="RU101" i="22"/>
  <c r="RQ101" i="22"/>
  <c r="RM101" i="22"/>
  <c r="RI101" i="22"/>
  <c r="RE101" i="22"/>
  <c r="RA101" i="22"/>
  <c r="QW101" i="22"/>
  <c r="QS101" i="22"/>
  <c r="QO101" i="22"/>
  <c r="QK101" i="22"/>
  <c r="QG101" i="22"/>
  <c r="QC101" i="22"/>
  <c r="PY101" i="22"/>
  <c r="PU101" i="22"/>
  <c r="PQ101" i="22"/>
  <c r="PM101" i="22"/>
  <c r="PI101" i="22"/>
  <c r="PE101" i="22"/>
  <c r="PA101" i="22"/>
  <c r="OW101" i="22"/>
  <c r="OS101" i="22"/>
  <c r="OO101" i="22"/>
  <c r="OK101" i="22"/>
  <c r="OG101" i="22"/>
  <c r="OC101" i="22"/>
  <c r="NY101" i="22"/>
  <c r="NU101" i="22"/>
  <c r="NQ101" i="22"/>
  <c r="NM101" i="22"/>
  <c r="NI101" i="22"/>
  <c r="NE101" i="22"/>
  <c r="NA101" i="22"/>
  <c r="MW101" i="22"/>
  <c r="MS101" i="22"/>
  <c r="MO101" i="22"/>
  <c r="MK101" i="22"/>
  <c r="MG101" i="22"/>
  <c r="MC101" i="22"/>
  <c r="LY101" i="22"/>
  <c r="LU101" i="22"/>
  <c r="LQ101" i="22"/>
  <c r="LM101" i="22"/>
  <c r="LI101" i="22"/>
  <c r="LE101" i="22"/>
  <c r="LA101" i="22"/>
  <c r="KW101" i="22"/>
  <c r="KS101" i="22"/>
  <c r="KO101" i="22"/>
  <c r="KK101" i="22"/>
  <c r="KG101" i="22"/>
  <c r="KC101" i="22"/>
  <c r="JY101" i="22"/>
  <c r="JU101" i="22"/>
  <c r="JQ101" i="22"/>
  <c r="JM101" i="22"/>
  <c r="JI101" i="22"/>
  <c r="JE101" i="22"/>
  <c r="JA101" i="22"/>
  <c r="IW101" i="22"/>
  <c r="IS101" i="22"/>
  <c r="IO101" i="22"/>
  <c r="IK101" i="22"/>
  <c r="IG101" i="22"/>
  <c r="IC101" i="22"/>
  <c r="HY101" i="22"/>
  <c r="HU101" i="22"/>
  <c r="HQ101" i="22"/>
  <c r="HM101" i="22"/>
  <c r="HI101" i="22"/>
  <c r="HE101" i="22"/>
  <c r="HA101" i="22"/>
  <c r="GW101" i="22"/>
  <c r="GS101" i="22"/>
  <c r="GO101" i="22"/>
  <c r="GK101" i="22"/>
  <c r="GG101" i="22"/>
  <c r="GC101" i="22"/>
  <c r="FY101" i="22"/>
  <c r="FU101" i="22"/>
  <c r="FQ101" i="22"/>
  <c r="TL101" i="22"/>
  <c r="TH101" i="22"/>
  <c r="TD101" i="22"/>
  <c r="SZ101" i="22"/>
  <c r="SV101" i="22"/>
  <c r="SR101" i="22"/>
  <c r="SN101" i="22"/>
  <c r="SJ101" i="22"/>
  <c r="SF101" i="22"/>
  <c r="SB101" i="22"/>
  <c r="RX101" i="22"/>
  <c r="RT101" i="22"/>
  <c r="RP101" i="22"/>
  <c r="RL101" i="22"/>
  <c r="RH101" i="22"/>
  <c r="RD101" i="22"/>
  <c r="QZ101" i="22"/>
  <c r="QV101" i="22"/>
  <c r="QR101" i="22"/>
  <c r="QN101" i="22"/>
  <c r="QJ101" i="22"/>
  <c r="QF101" i="22"/>
  <c r="QB101" i="22"/>
  <c r="PX101" i="22"/>
  <c r="PT101" i="22"/>
  <c r="PP101" i="22"/>
  <c r="PL101" i="22"/>
  <c r="PH101" i="22"/>
  <c r="PD101" i="22"/>
  <c r="OZ101" i="22"/>
  <c r="OV101" i="22"/>
  <c r="OR101" i="22"/>
  <c r="ON101" i="22"/>
  <c r="OJ101" i="22"/>
  <c r="OF101" i="22"/>
  <c r="OB101" i="22"/>
  <c r="NX101" i="22"/>
  <c r="NT101" i="22"/>
  <c r="NP101" i="22"/>
  <c r="NL101" i="22"/>
  <c r="NH101" i="22"/>
  <c r="ND101" i="22"/>
  <c r="MZ101" i="22"/>
  <c r="MV101" i="22"/>
  <c r="MR101" i="22"/>
  <c r="MN101" i="22"/>
  <c r="MJ101" i="22"/>
  <c r="MF101" i="22"/>
  <c r="MB101" i="22"/>
  <c r="LX101" i="22"/>
  <c r="LT101" i="22"/>
  <c r="LP101" i="22"/>
  <c r="LL101" i="22"/>
  <c r="LH101" i="22"/>
  <c r="LD101" i="22"/>
  <c r="KZ101" i="22"/>
  <c r="KV101" i="22"/>
  <c r="KR101" i="22"/>
  <c r="KN101" i="22"/>
  <c r="KJ101" i="22"/>
  <c r="KF101" i="22"/>
  <c r="KB101" i="22"/>
  <c r="JX101" i="22"/>
  <c r="JT101" i="22"/>
  <c r="JP101" i="22"/>
  <c r="JL101" i="22"/>
  <c r="JH101" i="22"/>
  <c r="JD101" i="22"/>
  <c r="IZ101" i="22"/>
  <c r="IV101" i="22"/>
  <c r="IR101" i="22"/>
  <c r="IN101" i="22"/>
  <c r="IJ101" i="22"/>
  <c r="IF101" i="22"/>
  <c r="IB101" i="22"/>
  <c r="HX101" i="22"/>
  <c r="HT101" i="22"/>
  <c r="HP101" i="22"/>
  <c r="HL101" i="22"/>
  <c r="HH101" i="22"/>
  <c r="HD101" i="22"/>
  <c r="GZ101" i="22"/>
  <c r="GV101" i="22"/>
  <c r="GR101" i="22"/>
  <c r="GN101" i="22"/>
  <c r="GJ101" i="22"/>
  <c r="GF101" i="22"/>
  <c r="GB101" i="22"/>
  <c r="FX101" i="22"/>
  <c r="FT101" i="22"/>
  <c r="FP101" i="22"/>
  <c r="TK101" i="22"/>
  <c r="TG101" i="22"/>
  <c r="TC101" i="22"/>
  <c r="SY101" i="22"/>
  <c r="SU101" i="22"/>
  <c r="SQ101" i="22"/>
  <c r="SM101" i="22"/>
  <c r="SI101" i="22"/>
  <c r="SE101" i="22"/>
  <c r="SA101" i="22"/>
  <c r="RW101" i="22"/>
  <c r="RS101" i="22"/>
  <c r="RO101" i="22"/>
  <c r="RK101" i="22"/>
  <c r="RG101" i="22"/>
  <c r="RC101" i="22"/>
  <c r="QY101" i="22"/>
  <c r="QU101" i="22"/>
  <c r="QQ101" i="22"/>
  <c r="QM101" i="22"/>
  <c r="QI101" i="22"/>
  <c r="QE101" i="22"/>
  <c r="QA101" i="22"/>
  <c r="PW101" i="22"/>
  <c r="PS101" i="22"/>
  <c r="PO101" i="22"/>
  <c r="PK101" i="22"/>
  <c r="PG101" i="22"/>
  <c r="PC101" i="22"/>
  <c r="OY101" i="22"/>
  <c r="OU101" i="22"/>
  <c r="OQ101" i="22"/>
  <c r="OM101" i="22"/>
  <c r="OI101" i="22"/>
  <c r="OE101" i="22"/>
  <c r="OA101" i="22"/>
  <c r="NW101" i="22"/>
  <c r="NS101" i="22"/>
  <c r="NO101" i="22"/>
  <c r="NK101" i="22"/>
  <c r="NG101" i="22"/>
  <c r="NC101" i="22"/>
  <c r="MY101" i="22"/>
  <c r="MU101" i="22"/>
  <c r="MQ101" i="22"/>
  <c r="MM101" i="22"/>
  <c r="MI101" i="22"/>
  <c r="ME101" i="22"/>
  <c r="MA101" i="22"/>
  <c r="LW101" i="22"/>
  <c r="LS101" i="22"/>
  <c r="LO101" i="22"/>
  <c r="LK101" i="22"/>
  <c r="LG101" i="22"/>
  <c r="LC101" i="22"/>
  <c r="KY101" i="22"/>
  <c r="KU101" i="22"/>
  <c r="KQ101" i="22"/>
  <c r="KM101" i="22"/>
  <c r="KI101" i="22"/>
  <c r="KE101" i="22"/>
  <c r="KA101" i="22"/>
  <c r="JW101" i="22"/>
  <c r="JS101" i="22"/>
  <c r="JO101" i="22"/>
  <c r="JK101" i="22"/>
  <c r="JG101" i="22"/>
  <c r="JC101" i="22"/>
  <c r="IY101" i="22"/>
  <c r="IU101" i="22"/>
  <c r="IQ101" i="22"/>
  <c r="IM101" i="22"/>
  <c r="II101" i="22"/>
  <c r="IE101" i="22"/>
  <c r="IA101" i="22"/>
  <c r="HW101" i="22"/>
  <c r="HS101" i="22"/>
  <c r="HO101" i="22"/>
  <c r="HK101" i="22"/>
  <c r="HG101" i="22"/>
  <c r="HC101" i="22"/>
  <c r="GY101" i="22"/>
  <c r="GU101" i="22"/>
  <c r="GQ101" i="22"/>
  <c r="GM101" i="22"/>
  <c r="GI101" i="22"/>
  <c r="GE101" i="22"/>
  <c r="GA101" i="22"/>
  <c r="FW101" i="22"/>
  <c r="FS101" i="22"/>
  <c r="FO101" i="22"/>
  <c r="TB101" i="22"/>
  <c r="SL101" i="22"/>
  <c r="RV101" i="22"/>
  <c r="RF101" i="22"/>
  <c r="QP101" i="22"/>
  <c r="PZ101" i="22"/>
  <c r="PJ101" i="22"/>
  <c r="OT101" i="22"/>
  <c r="OD101" i="22"/>
  <c r="NN101" i="22"/>
  <c r="MX101" i="22"/>
  <c r="MH101" i="22"/>
  <c r="LR101" i="22"/>
  <c r="LB101" i="22"/>
  <c r="KL101" i="22"/>
  <c r="JV101" i="22"/>
  <c r="JF101" i="22"/>
  <c r="IP101" i="22"/>
  <c r="HZ101" i="22"/>
  <c r="HJ101" i="22"/>
  <c r="GT101" i="22"/>
  <c r="GD101" i="22"/>
  <c r="FN101" i="22"/>
  <c r="TN101" i="22"/>
  <c r="SX101" i="22"/>
  <c r="SH101" i="22"/>
  <c r="RR101" i="22"/>
  <c r="RB101" i="22"/>
  <c r="QL101" i="22"/>
  <c r="PV101" i="22"/>
  <c r="PF101" i="22"/>
  <c r="OP101" i="22"/>
  <c r="NZ101" i="22"/>
  <c r="NJ101" i="22"/>
  <c r="MT101" i="22"/>
  <c r="MD101" i="22"/>
  <c r="LN101" i="22"/>
  <c r="KX101" i="22"/>
  <c r="KH101" i="22"/>
  <c r="JR101" i="22"/>
  <c r="JB101" i="22"/>
  <c r="IL101" i="22"/>
  <c r="HV101" i="22"/>
  <c r="HF101" i="22"/>
  <c r="GP101" i="22"/>
  <c r="FZ101" i="22"/>
  <c r="TJ101" i="22"/>
  <c r="ST101" i="22"/>
  <c r="SD101" i="22"/>
  <c r="RN101" i="22"/>
  <c r="QX101" i="22"/>
  <c r="QH101" i="22"/>
  <c r="PR101" i="22"/>
  <c r="PB101" i="22"/>
  <c r="OL101" i="22"/>
  <c r="NV101" i="22"/>
  <c r="NF101" i="22"/>
  <c r="MP101" i="22"/>
  <c r="LZ101" i="22"/>
  <c r="LJ101" i="22"/>
  <c r="KT101" i="22"/>
  <c r="KD101" i="22"/>
  <c r="JN101" i="22"/>
  <c r="IX101" i="22"/>
  <c r="IH101" i="22"/>
  <c r="HR101" i="22"/>
  <c r="HB101" i="22"/>
  <c r="GL101" i="22"/>
  <c r="FV101" i="22"/>
  <c r="RJ101" i="22"/>
  <c r="OX101" i="22"/>
  <c r="ML101" i="22"/>
  <c r="JZ101" i="22"/>
  <c r="HN101" i="22"/>
  <c r="TF101" i="22"/>
  <c r="QT101" i="22"/>
  <c r="OH101" i="22"/>
  <c r="LV101" i="22"/>
  <c r="JJ101" i="22"/>
  <c r="GX101" i="22"/>
  <c r="SP101" i="22"/>
  <c r="QD101" i="22"/>
  <c r="NR101" i="22"/>
  <c r="LF101" i="22"/>
  <c r="IT101" i="22"/>
  <c r="GH101" i="22"/>
  <c r="PN101" i="22"/>
  <c r="FR101" i="22"/>
  <c r="NB101" i="22"/>
  <c r="KP101" i="22"/>
  <c r="RZ101" i="22"/>
  <c r="ID101" i="22"/>
  <c r="FM101" i="22"/>
  <c r="TM90" i="22"/>
  <c r="TI90" i="22"/>
  <c r="TE90" i="22"/>
  <c r="TA90" i="22"/>
  <c r="SW90" i="22"/>
  <c r="TL90" i="22"/>
  <c r="TH90" i="22"/>
  <c r="TD90" i="22"/>
  <c r="SZ90" i="22"/>
  <c r="TN90" i="22"/>
  <c r="TF90" i="22"/>
  <c r="SX90" i="22"/>
  <c r="SS90" i="22"/>
  <c r="SO90" i="22"/>
  <c r="SK90" i="22"/>
  <c r="SG90" i="22"/>
  <c r="SC90" i="22"/>
  <c r="RY90" i="22"/>
  <c r="RU90" i="22"/>
  <c r="RQ90" i="22"/>
  <c r="RM90" i="22"/>
  <c r="RI90" i="22"/>
  <c r="RE90" i="22"/>
  <c r="RA90" i="22"/>
  <c r="QW90" i="22"/>
  <c r="QS90" i="22"/>
  <c r="QO90" i="22"/>
  <c r="QK90" i="22"/>
  <c r="QG90" i="22"/>
  <c r="QC90" i="22"/>
  <c r="PY90" i="22"/>
  <c r="PU90" i="22"/>
  <c r="PQ90" i="22"/>
  <c r="PM90" i="22"/>
  <c r="PI90" i="22"/>
  <c r="PE90" i="22"/>
  <c r="PA90" i="22"/>
  <c r="OW90" i="22"/>
  <c r="OS90" i="22"/>
  <c r="OO90" i="22"/>
  <c r="OK90" i="22"/>
  <c r="OG90" i="22"/>
  <c r="OC90" i="22"/>
  <c r="NY90" i="22"/>
  <c r="NU90" i="22"/>
  <c r="NQ90" i="22"/>
  <c r="NM90" i="22"/>
  <c r="NI90" i="22"/>
  <c r="NE90" i="22"/>
  <c r="NA90" i="22"/>
  <c r="MW90" i="22"/>
  <c r="MS90" i="22"/>
  <c r="MO90" i="22"/>
  <c r="MK90" i="22"/>
  <c r="MG90" i="22"/>
  <c r="MC90" i="22"/>
  <c r="LY90" i="22"/>
  <c r="LU90" i="22"/>
  <c r="LQ90" i="22"/>
  <c r="LM90" i="22"/>
  <c r="LI90" i="22"/>
  <c r="LE90" i="22"/>
  <c r="LA90" i="22"/>
  <c r="KW90" i="22"/>
  <c r="KS90" i="22"/>
  <c r="KO90" i="22"/>
  <c r="KK90" i="22"/>
  <c r="KG90" i="22"/>
  <c r="KC90" i="22"/>
  <c r="JY90" i="22"/>
  <c r="JU90" i="22"/>
  <c r="JQ90" i="22"/>
  <c r="JM90" i="22"/>
  <c r="JI90" i="22"/>
  <c r="JE90" i="22"/>
  <c r="JA90" i="22"/>
  <c r="IW90" i="22"/>
  <c r="IS90" i="22"/>
  <c r="IO90" i="22"/>
  <c r="IK90" i="22"/>
  <c r="IG90" i="22"/>
  <c r="IC90" i="22"/>
  <c r="HY90" i="22"/>
  <c r="HU90" i="22"/>
  <c r="HQ90" i="22"/>
  <c r="HM90" i="22"/>
  <c r="HI90" i="22"/>
  <c r="HE90" i="22"/>
  <c r="HA90" i="22"/>
  <c r="GW90" i="22"/>
  <c r="GS90" i="22"/>
  <c r="GO90" i="22"/>
  <c r="GK90" i="22"/>
  <c r="GG90" i="22"/>
  <c r="GC90" i="22"/>
  <c r="FY90" i="22"/>
  <c r="FU90" i="22"/>
  <c r="FQ90" i="22"/>
  <c r="TK90" i="22"/>
  <c r="TC90" i="22"/>
  <c r="SV90" i="22"/>
  <c r="SR90" i="22"/>
  <c r="SN90" i="22"/>
  <c r="SJ90" i="22"/>
  <c r="SF90" i="22"/>
  <c r="SB90" i="22"/>
  <c r="RX90" i="22"/>
  <c r="RT90" i="22"/>
  <c r="RP90" i="22"/>
  <c r="RL90" i="22"/>
  <c r="RH90" i="22"/>
  <c r="RD90" i="22"/>
  <c r="QZ90" i="22"/>
  <c r="QV90" i="22"/>
  <c r="QR90" i="22"/>
  <c r="QN90" i="22"/>
  <c r="QJ90" i="22"/>
  <c r="QF90" i="22"/>
  <c r="QB90" i="22"/>
  <c r="PX90" i="22"/>
  <c r="PT90" i="22"/>
  <c r="PP90" i="22"/>
  <c r="PL90" i="22"/>
  <c r="PH90" i="22"/>
  <c r="PD90" i="22"/>
  <c r="OZ90" i="22"/>
  <c r="OV90" i="22"/>
  <c r="OR90" i="22"/>
  <c r="ON90" i="22"/>
  <c r="OJ90" i="22"/>
  <c r="OF90" i="22"/>
  <c r="OB90" i="22"/>
  <c r="NX90" i="22"/>
  <c r="NT90" i="22"/>
  <c r="NP90" i="22"/>
  <c r="NL90" i="22"/>
  <c r="NH90" i="22"/>
  <c r="ND90" i="22"/>
  <c r="MZ90" i="22"/>
  <c r="MV90" i="22"/>
  <c r="MR90" i="22"/>
  <c r="MN90" i="22"/>
  <c r="MJ90" i="22"/>
  <c r="MF90" i="22"/>
  <c r="MB90" i="22"/>
  <c r="LX90" i="22"/>
  <c r="LT90" i="22"/>
  <c r="LP90" i="22"/>
  <c r="LL90" i="22"/>
  <c r="LH90" i="22"/>
  <c r="LD90" i="22"/>
  <c r="KZ90" i="22"/>
  <c r="KV90" i="22"/>
  <c r="KR90" i="22"/>
  <c r="KN90" i="22"/>
  <c r="KJ90" i="22"/>
  <c r="KF90" i="22"/>
  <c r="KB90" i="22"/>
  <c r="JX90" i="22"/>
  <c r="JT90" i="22"/>
  <c r="JP90" i="22"/>
  <c r="JL90" i="22"/>
  <c r="JH90" i="22"/>
  <c r="JD90" i="22"/>
  <c r="IZ90" i="22"/>
  <c r="IV90" i="22"/>
  <c r="IR90" i="22"/>
  <c r="IN90" i="22"/>
  <c r="IJ90" i="22"/>
  <c r="IF90" i="22"/>
  <c r="IB90" i="22"/>
  <c r="HX90" i="22"/>
  <c r="HT90" i="22"/>
  <c r="HP90" i="22"/>
  <c r="HL90" i="22"/>
  <c r="HH90" i="22"/>
  <c r="HD90" i="22"/>
  <c r="GZ90" i="22"/>
  <c r="GV90" i="22"/>
  <c r="GR90" i="22"/>
  <c r="GN90" i="22"/>
  <c r="GJ90" i="22"/>
  <c r="GF90" i="22"/>
  <c r="GB90" i="22"/>
  <c r="FX90" i="22"/>
  <c r="FT90" i="22"/>
  <c r="FP90" i="22"/>
  <c r="TJ90" i="22"/>
  <c r="TB90" i="22"/>
  <c r="SU90" i="22"/>
  <c r="SQ90" i="22"/>
  <c r="SM90" i="22"/>
  <c r="SI90" i="22"/>
  <c r="SE90" i="22"/>
  <c r="SA90" i="22"/>
  <c r="RW90" i="22"/>
  <c r="RS90" i="22"/>
  <c r="RO90" i="22"/>
  <c r="RK90" i="22"/>
  <c r="RG90" i="22"/>
  <c r="RC90" i="22"/>
  <c r="QY90" i="22"/>
  <c r="QU90" i="22"/>
  <c r="QQ90" i="22"/>
  <c r="QM90" i="22"/>
  <c r="QI90" i="22"/>
  <c r="QE90" i="22"/>
  <c r="QA90" i="22"/>
  <c r="PW90" i="22"/>
  <c r="PS90" i="22"/>
  <c r="PO90" i="22"/>
  <c r="PK90" i="22"/>
  <c r="PG90" i="22"/>
  <c r="PC90" i="22"/>
  <c r="OY90" i="22"/>
  <c r="OU90" i="22"/>
  <c r="OQ90" i="22"/>
  <c r="OM90" i="22"/>
  <c r="OI90" i="22"/>
  <c r="OE90" i="22"/>
  <c r="OA90" i="22"/>
  <c r="NW90" i="22"/>
  <c r="NS90" i="22"/>
  <c r="NO90" i="22"/>
  <c r="NK90" i="22"/>
  <c r="NG90" i="22"/>
  <c r="NC90" i="22"/>
  <c r="MY90" i="22"/>
  <c r="MU90" i="22"/>
  <c r="MQ90" i="22"/>
  <c r="MM90" i="22"/>
  <c r="MI90" i="22"/>
  <c r="ME90" i="22"/>
  <c r="MA90" i="22"/>
  <c r="LW90" i="22"/>
  <c r="LS90" i="22"/>
  <c r="LO90" i="22"/>
  <c r="LK90" i="22"/>
  <c r="LG90" i="22"/>
  <c r="LC90" i="22"/>
  <c r="KY90" i="22"/>
  <c r="KU90" i="22"/>
  <c r="KQ90" i="22"/>
  <c r="KM90" i="22"/>
  <c r="KI90" i="22"/>
  <c r="KE90" i="22"/>
  <c r="KA90" i="22"/>
  <c r="JW90" i="22"/>
  <c r="JS90" i="22"/>
  <c r="JO90" i="22"/>
  <c r="JK90" i="22"/>
  <c r="JG90" i="22"/>
  <c r="JC90" i="22"/>
  <c r="IY90" i="22"/>
  <c r="IU90" i="22"/>
  <c r="IQ90" i="22"/>
  <c r="IM90" i="22"/>
  <c r="II90" i="22"/>
  <c r="IE90" i="22"/>
  <c r="IA90" i="22"/>
  <c r="HW90" i="22"/>
  <c r="HS90" i="22"/>
  <c r="HO90" i="22"/>
  <c r="HK90" i="22"/>
  <c r="HG90" i="22"/>
  <c r="HC90" i="22"/>
  <c r="GY90" i="22"/>
  <c r="GU90" i="22"/>
  <c r="GQ90" i="22"/>
  <c r="GM90" i="22"/>
  <c r="GI90" i="22"/>
  <c r="GE90" i="22"/>
  <c r="GA90" i="22"/>
  <c r="FW90" i="22"/>
  <c r="FS90" i="22"/>
  <c r="FO90" i="22"/>
  <c r="SP90" i="22"/>
  <c r="RZ90" i="22"/>
  <c r="RJ90" i="22"/>
  <c r="QT90" i="22"/>
  <c r="QD90" i="22"/>
  <c r="PN90" i="22"/>
  <c r="OX90" i="22"/>
  <c r="OH90" i="22"/>
  <c r="NR90" i="22"/>
  <c r="NB90" i="22"/>
  <c r="ML90" i="22"/>
  <c r="LV90" i="22"/>
  <c r="LF90" i="22"/>
  <c r="KP90" i="22"/>
  <c r="JZ90" i="22"/>
  <c r="JJ90" i="22"/>
  <c r="IT90" i="22"/>
  <c r="ID90" i="22"/>
  <c r="HN90" i="22"/>
  <c r="GX90" i="22"/>
  <c r="GH90" i="22"/>
  <c r="FR90" i="22"/>
  <c r="TG90" i="22"/>
  <c r="SL90" i="22"/>
  <c r="RV90" i="22"/>
  <c r="RF90" i="22"/>
  <c r="QP90" i="22"/>
  <c r="PZ90" i="22"/>
  <c r="PJ90" i="22"/>
  <c r="OT90" i="22"/>
  <c r="OD90" i="22"/>
  <c r="NN90" i="22"/>
  <c r="MX90" i="22"/>
  <c r="MH90" i="22"/>
  <c r="LR90" i="22"/>
  <c r="LB90" i="22"/>
  <c r="KL90" i="22"/>
  <c r="JV90" i="22"/>
  <c r="JF90" i="22"/>
  <c r="IP90" i="22"/>
  <c r="HZ90" i="22"/>
  <c r="HJ90" i="22"/>
  <c r="GT90" i="22"/>
  <c r="GD90" i="22"/>
  <c r="FN90" i="22"/>
  <c r="SY90" i="22"/>
  <c r="SH90" i="22"/>
  <c r="RR90" i="22"/>
  <c r="RB90" i="22"/>
  <c r="QL90" i="22"/>
  <c r="PV90" i="22"/>
  <c r="PF90" i="22"/>
  <c r="OP90" i="22"/>
  <c r="NZ90" i="22"/>
  <c r="NJ90" i="22"/>
  <c r="MT90" i="22"/>
  <c r="MD90" i="22"/>
  <c r="LN90" i="22"/>
  <c r="KX90" i="22"/>
  <c r="KH90" i="22"/>
  <c r="JR90" i="22"/>
  <c r="JB90" i="22"/>
  <c r="IL90" i="22"/>
  <c r="HV90" i="22"/>
  <c r="HF90" i="22"/>
  <c r="GP90" i="22"/>
  <c r="FZ90" i="22"/>
  <c r="RN90" i="22"/>
  <c r="PB90" i="22"/>
  <c r="MP90" i="22"/>
  <c r="KD90" i="22"/>
  <c r="HR90" i="22"/>
  <c r="QX90" i="22"/>
  <c r="OL90" i="22"/>
  <c r="LZ90" i="22"/>
  <c r="JN90" i="22"/>
  <c r="HB90" i="22"/>
  <c r="ST90" i="22"/>
  <c r="QH90" i="22"/>
  <c r="NV90" i="22"/>
  <c r="LJ90" i="22"/>
  <c r="IX90" i="22"/>
  <c r="GL90" i="22"/>
  <c r="NF90" i="22"/>
  <c r="KT90" i="22"/>
  <c r="SD90" i="22"/>
  <c r="IH90" i="22"/>
  <c r="PR90" i="22"/>
  <c r="FV90" i="22"/>
  <c r="FM90" i="22"/>
  <c r="TN67" i="22"/>
  <c r="TJ67" i="22"/>
  <c r="TF67" i="22"/>
  <c r="TB67" i="22"/>
  <c r="SX67" i="22"/>
  <c r="ST67" i="22"/>
  <c r="SP67" i="22"/>
  <c r="SL67" i="22"/>
  <c r="SH67" i="22"/>
  <c r="SD67" i="22"/>
  <c r="RZ67" i="22"/>
  <c r="RV67" i="22"/>
  <c r="RR67" i="22"/>
  <c r="RN67" i="22"/>
  <c r="RJ67" i="22"/>
  <c r="RF67" i="22"/>
  <c r="RB67" i="22"/>
  <c r="QX67" i="22"/>
  <c r="QT67" i="22"/>
  <c r="QP67" i="22"/>
  <c r="QL67" i="22"/>
  <c r="QH67" i="22"/>
  <c r="QD67" i="22"/>
  <c r="PZ67" i="22"/>
  <c r="PV67" i="22"/>
  <c r="PR67" i="22"/>
  <c r="PN67" i="22"/>
  <c r="PJ67" i="22"/>
  <c r="PF67" i="22"/>
  <c r="PB67" i="22"/>
  <c r="OX67" i="22"/>
  <c r="OT67" i="22"/>
  <c r="OP67" i="22"/>
  <c r="OL67" i="22"/>
  <c r="OH67" i="22"/>
  <c r="OD67" i="22"/>
  <c r="NZ67" i="22"/>
  <c r="NV67" i="22"/>
  <c r="NR67" i="22"/>
  <c r="NN67" i="22"/>
  <c r="NJ67" i="22"/>
  <c r="NF67" i="22"/>
  <c r="NB67" i="22"/>
  <c r="MX67" i="22"/>
  <c r="MT67" i="22"/>
  <c r="MP67" i="22"/>
  <c r="ML67" i="22"/>
  <c r="MH67" i="22"/>
  <c r="MD67" i="22"/>
  <c r="LZ67" i="22"/>
  <c r="LV67" i="22"/>
  <c r="LR67" i="22"/>
  <c r="LN67" i="22"/>
  <c r="LJ67" i="22"/>
  <c r="LF67" i="22"/>
  <c r="LB67" i="22"/>
  <c r="KX67" i="22"/>
  <c r="KT67" i="22"/>
  <c r="KP67" i="22"/>
  <c r="TM67" i="22"/>
  <c r="TI67" i="22"/>
  <c r="TE67" i="22"/>
  <c r="TA67" i="22"/>
  <c r="SW67" i="22"/>
  <c r="SS67" i="22"/>
  <c r="SO67" i="22"/>
  <c r="SK67" i="22"/>
  <c r="SG67" i="22"/>
  <c r="SC67" i="22"/>
  <c r="RY67" i="22"/>
  <c r="RU67" i="22"/>
  <c r="RQ67" i="22"/>
  <c r="RM67" i="22"/>
  <c r="RI67" i="22"/>
  <c r="RE67" i="22"/>
  <c r="RA67" i="22"/>
  <c r="QW67" i="22"/>
  <c r="QS67" i="22"/>
  <c r="QO67" i="22"/>
  <c r="QK67" i="22"/>
  <c r="QG67" i="22"/>
  <c r="QC67" i="22"/>
  <c r="PY67" i="22"/>
  <c r="PU67" i="22"/>
  <c r="PQ67" i="22"/>
  <c r="PM67" i="22"/>
  <c r="PI67" i="22"/>
  <c r="PE67" i="22"/>
  <c r="PA67" i="22"/>
  <c r="OW67" i="22"/>
  <c r="OS67" i="22"/>
  <c r="OO67" i="22"/>
  <c r="OK67" i="22"/>
  <c r="OG67" i="22"/>
  <c r="OC67" i="22"/>
  <c r="NY67" i="22"/>
  <c r="NU67" i="22"/>
  <c r="NQ67" i="22"/>
  <c r="NM67" i="22"/>
  <c r="NI67" i="22"/>
  <c r="NE67" i="22"/>
  <c r="NA67" i="22"/>
  <c r="MW67" i="22"/>
  <c r="MS67" i="22"/>
  <c r="MO67" i="22"/>
  <c r="MK67" i="22"/>
  <c r="MG67" i="22"/>
  <c r="MC67" i="22"/>
  <c r="LY67" i="22"/>
  <c r="LU67" i="22"/>
  <c r="LQ67" i="22"/>
  <c r="LM67" i="22"/>
  <c r="LI67" i="22"/>
  <c r="LE67" i="22"/>
  <c r="LA67" i="22"/>
  <c r="KW67" i="22"/>
  <c r="KS67" i="22"/>
  <c r="KO67" i="22"/>
  <c r="KK67" i="22"/>
  <c r="KG67" i="22"/>
  <c r="KC67" i="22"/>
  <c r="JY67" i="22"/>
  <c r="JU67" i="22"/>
  <c r="JQ67" i="22"/>
  <c r="JM67" i="22"/>
  <c r="JI67" i="22"/>
  <c r="JE67" i="22"/>
  <c r="JA67" i="22"/>
  <c r="IW67" i="22"/>
  <c r="IS67" i="22"/>
  <c r="IO67" i="22"/>
  <c r="IK67" i="22"/>
  <c r="IG67" i="22"/>
  <c r="IC67" i="22"/>
  <c r="HY67" i="22"/>
  <c r="HU67" i="22"/>
  <c r="HQ67" i="22"/>
  <c r="HM67" i="22"/>
  <c r="HI67" i="22"/>
  <c r="HE67" i="22"/>
  <c r="HA67" i="22"/>
  <c r="GW67" i="22"/>
  <c r="GS67" i="22"/>
  <c r="GO67" i="22"/>
  <c r="GK67" i="22"/>
  <c r="GG67" i="22"/>
  <c r="GC67" i="22"/>
  <c r="FY67" i="22"/>
  <c r="FU67" i="22"/>
  <c r="FQ67" i="22"/>
  <c r="TL67" i="22"/>
  <c r="TH67" i="22"/>
  <c r="TD67" i="22"/>
  <c r="SZ67" i="22"/>
  <c r="SV67" i="22"/>
  <c r="SR67" i="22"/>
  <c r="SN67" i="22"/>
  <c r="SJ67" i="22"/>
  <c r="SF67" i="22"/>
  <c r="SB67" i="22"/>
  <c r="RX67" i="22"/>
  <c r="RT67" i="22"/>
  <c r="RP67" i="22"/>
  <c r="RL67" i="22"/>
  <c r="RH67" i="22"/>
  <c r="RD67" i="22"/>
  <c r="QZ67" i="22"/>
  <c r="QV67" i="22"/>
  <c r="QR67" i="22"/>
  <c r="QN67" i="22"/>
  <c r="QJ67" i="22"/>
  <c r="QF67" i="22"/>
  <c r="QB67" i="22"/>
  <c r="PX67" i="22"/>
  <c r="PT67" i="22"/>
  <c r="PP67" i="22"/>
  <c r="PL67" i="22"/>
  <c r="PH67" i="22"/>
  <c r="PD67" i="22"/>
  <c r="OZ67" i="22"/>
  <c r="OV67" i="22"/>
  <c r="OR67" i="22"/>
  <c r="ON67" i="22"/>
  <c r="OJ67" i="22"/>
  <c r="OF67" i="22"/>
  <c r="OB67" i="22"/>
  <c r="NX67" i="22"/>
  <c r="NT67" i="22"/>
  <c r="NP67" i="22"/>
  <c r="NL67" i="22"/>
  <c r="NH67" i="22"/>
  <c r="ND67" i="22"/>
  <c r="MZ67" i="22"/>
  <c r="MV67" i="22"/>
  <c r="MR67" i="22"/>
  <c r="MN67" i="22"/>
  <c r="MJ67" i="22"/>
  <c r="MF67" i="22"/>
  <c r="MB67" i="22"/>
  <c r="LX67" i="22"/>
  <c r="LT67" i="22"/>
  <c r="LP67" i="22"/>
  <c r="LL67" i="22"/>
  <c r="LH67" i="22"/>
  <c r="LD67" i="22"/>
  <c r="KZ67" i="22"/>
  <c r="KV67" i="22"/>
  <c r="KR67" i="22"/>
  <c r="KN67" i="22"/>
  <c r="KJ67" i="22"/>
  <c r="KF67" i="22"/>
  <c r="KB67" i="22"/>
  <c r="JX67" i="22"/>
  <c r="JT67" i="22"/>
  <c r="JP67" i="22"/>
  <c r="JL67" i="22"/>
  <c r="JH67" i="22"/>
  <c r="JD67" i="22"/>
  <c r="IZ67" i="22"/>
  <c r="IV67" i="22"/>
  <c r="IR67" i="22"/>
  <c r="IN67" i="22"/>
  <c r="IJ67" i="22"/>
  <c r="IF67" i="22"/>
  <c r="IB67" i="22"/>
  <c r="HX67" i="22"/>
  <c r="HT67" i="22"/>
  <c r="HP67" i="22"/>
  <c r="HL67" i="22"/>
  <c r="HH67" i="22"/>
  <c r="HD67" i="22"/>
  <c r="GZ67" i="22"/>
  <c r="GV67" i="22"/>
  <c r="GR67" i="22"/>
  <c r="GN67" i="22"/>
  <c r="GJ67" i="22"/>
  <c r="GF67" i="22"/>
  <c r="GB67" i="22"/>
  <c r="FX67" i="22"/>
  <c r="FT67" i="22"/>
  <c r="FP67" i="22"/>
  <c r="TC67" i="22"/>
  <c r="SM67" i="22"/>
  <c r="RW67" i="22"/>
  <c r="RG67" i="22"/>
  <c r="QQ67" i="22"/>
  <c r="QA67" i="22"/>
  <c r="PK67" i="22"/>
  <c r="OU67" i="22"/>
  <c r="OE67" i="22"/>
  <c r="NO67" i="22"/>
  <c r="MY67" i="22"/>
  <c r="MI67" i="22"/>
  <c r="LS67" i="22"/>
  <c r="LC67" i="22"/>
  <c r="KM67" i="22"/>
  <c r="KE67" i="22"/>
  <c r="JW67" i="22"/>
  <c r="JO67" i="22"/>
  <c r="JG67" i="22"/>
  <c r="IY67" i="22"/>
  <c r="IQ67" i="22"/>
  <c r="II67" i="22"/>
  <c r="IA67" i="22"/>
  <c r="HS67" i="22"/>
  <c r="HK67" i="22"/>
  <c r="HC67" i="22"/>
  <c r="GU67" i="22"/>
  <c r="GM67" i="22"/>
  <c r="GE67" i="22"/>
  <c r="FW67" i="22"/>
  <c r="FO67" i="22"/>
  <c r="SY67" i="22"/>
  <c r="SI67" i="22"/>
  <c r="RS67" i="22"/>
  <c r="RC67" i="22"/>
  <c r="QM67" i="22"/>
  <c r="PW67" i="22"/>
  <c r="PG67" i="22"/>
  <c r="OQ67" i="22"/>
  <c r="OA67" i="22"/>
  <c r="NK67" i="22"/>
  <c r="MU67" i="22"/>
  <c r="ME67" i="22"/>
  <c r="LO67" i="22"/>
  <c r="KY67" i="22"/>
  <c r="KL67" i="22"/>
  <c r="KD67" i="22"/>
  <c r="JV67" i="22"/>
  <c r="JN67" i="22"/>
  <c r="JF67" i="22"/>
  <c r="IX67" i="22"/>
  <c r="IP67" i="22"/>
  <c r="IH67" i="22"/>
  <c r="HZ67" i="22"/>
  <c r="HR67" i="22"/>
  <c r="HJ67" i="22"/>
  <c r="HB67" i="22"/>
  <c r="GT67" i="22"/>
  <c r="GL67" i="22"/>
  <c r="GD67" i="22"/>
  <c r="FV67" i="22"/>
  <c r="FN67" i="22"/>
  <c r="TK67" i="22"/>
  <c r="SU67" i="22"/>
  <c r="SE67" i="22"/>
  <c r="RO67" i="22"/>
  <c r="QY67" i="22"/>
  <c r="QI67" i="22"/>
  <c r="PS67" i="22"/>
  <c r="PC67" i="22"/>
  <c r="OM67" i="22"/>
  <c r="NW67" i="22"/>
  <c r="NG67" i="22"/>
  <c r="MQ67" i="22"/>
  <c r="MA67" i="22"/>
  <c r="LK67" i="22"/>
  <c r="KU67" i="22"/>
  <c r="KI67" i="22"/>
  <c r="KA67" i="22"/>
  <c r="JS67" i="22"/>
  <c r="JK67" i="22"/>
  <c r="JC67" i="22"/>
  <c r="IU67" i="22"/>
  <c r="IM67" i="22"/>
  <c r="IE67" i="22"/>
  <c r="HW67" i="22"/>
  <c r="HO67" i="22"/>
  <c r="HG67" i="22"/>
  <c r="GY67" i="22"/>
  <c r="GQ67" i="22"/>
  <c r="GI67" i="22"/>
  <c r="GA67" i="22"/>
  <c r="FS67" i="22"/>
  <c r="SQ67" i="22"/>
  <c r="QE67" i="22"/>
  <c r="NS67" i="22"/>
  <c r="LG67" i="22"/>
  <c r="JR67" i="22"/>
  <c r="IL67" i="22"/>
  <c r="HF67" i="22"/>
  <c r="FZ67" i="22"/>
  <c r="SA67" i="22"/>
  <c r="PO67" i="22"/>
  <c r="NC67" i="22"/>
  <c r="KQ67" i="22"/>
  <c r="JJ67" i="22"/>
  <c r="ID67" i="22"/>
  <c r="GX67" i="22"/>
  <c r="FR67" i="22"/>
  <c r="RK67" i="22"/>
  <c r="OY67" i="22"/>
  <c r="MM67" i="22"/>
  <c r="KH67" i="22"/>
  <c r="JB67" i="22"/>
  <c r="HV67" i="22"/>
  <c r="GP67" i="22"/>
  <c r="TG67" i="22"/>
  <c r="QU67" i="22"/>
  <c r="OI67" i="22"/>
  <c r="LW67" i="22"/>
  <c r="JZ67" i="22"/>
  <c r="IT67" i="22"/>
  <c r="HN67" i="22"/>
  <c r="GH67" i="22"/>
  <c r="FM67" i="22"/>
  <c r="TL102" i="22"/>
  <c r="TH102" i="22"/>
  <c r="TD102" i="22"/>
  <c r="SZ102" i="22"/>
  <c r="SV102" i="22"/>
  <c r="SR102" i="22"/>
  <c r="SN102" i="22"/>
  <c r="SJ102" i="22"/>
  <c r="SF102" i="22"/>
  <c r="SB102" i="22"/>
  <c r="RX102" i="22"/>
  <c r="RT102" i="22"/>
  <c r="RP102" i="22"/>
  <c r="RL102" i="22"/>
  <c r="RH102" i="22"/>
  <c r="RD102" i="22"/>
  <c r="QZ102" i="22"/>
  <c r="QV102" i="22"/>
  <c r="QR102" i="22"/>
  <c r="QN102" i="22"/>
  <c r="QJ102" i="22"/>
  <c r="QF102" i="22"/>
  <c r="QB102" i="22"/>
  <c r="PX102" i="22"/>
  <c r="PT102" i="22"/>
  <c r="PP102" i="22"/>
  <c r="PL102" i="22"/>
  <c r="PH102" i="22"/>
  <c r="PD102" i="22"/>
  <c r="OZ102" i="22"/>
  <c r="OV102" i="22"/>
  <c r="OR102" i="22"/>
  <c r="ON102" i="22"/>
  <c r="OJ102" i="22"/>
  <c r="OF102" i="22"/>
  <c r="OB102" i="22"/>
  <c r="NX102" i="22"/>
  <c r="NT102" i="22"/>
  <c r="NP102" i="22"/>
  <c r="NL102" i="22"/>
  <c r="NH102" i="22"/>
  <c r="ND102" i="22"/>
  <c r="MZ102" i="22"/>
  <c r="MV102" i="22"/>
  <c r="MR102" i="22"/>
  <c r="MN102" i="22"/>
  <c r="MJ102" i="22"/>
  <c r="MF102" i="22"/>
  <c r="MB102" i="22"/>
  <c r="LX102" i="22"/>
  <c r="LT102" i="22"/>
  <c r="LP102" i="22"/>
  <c r="LL102" i="22"/>
  <c r="LH102" i="22"/>
  <c r="LD102" i="22"/>
  <c r="KZ102" i="22"/>
  <c r="KV102" i="22"/>
  <c r="KR102" i="22"/>
  <c r="KN102" i="22"/>
  <c r="KJ102" i="22"/>
  <c r="KF102" i="22"/>
  <c r="KB102" i="22"/>
  <c r="JX102" i="22"/>
  <c r="JT102" i="22"/>
  <c r="JP102" i="22"/>
  <c r="JL102" i="22"/>
  <c r="JH102" i="22"/>
  <c r="JD102" i="22"/>
  <c r="IZ102" i="22"/>
  <c r="IV102" i="22"/>
  <c r="IR102" i="22"/>
  <c r="IN102" i="22"/>
  <c r="IJ102" i="22"/>
  <c r="IF102" i="22"/>
  <c r="IB102" i="22"/>
  <c r="HX102" i="22"/>
  <c r="HT102" i="22"/>
  <c r="HP102" i="22"/>
  <c r="HL102" i="22"/>
  <c r="HH102" i="22"/>
  <c r="HD102" i="22"/>
  <c r="GZ102" i="22"/>
  <c r="GV102" i="22"/>
  <c r="GR102" i="22"/>
  <c r="GN102" i="22"/>
  <c r="GJ102" i="22"/>
  <c r="GF102" i="22"/>
  <c r="GB102" i="22"/>
  <c r="FX102" i="22"/>
  <c r="FT102" i="22"/>
  <c r="FP102" i="22"/>
  <c r="TK102" i="22"/>
  <c r="TG102" i="22"/>
  <c r="TC102" i="22"/>
  <c r="SY102" i="22"/>
  <c r="SU102" i="22"/>
  <c r="SQ102" i="22"/>
  <c r="SM102" i="22"/>
  <c r="SI102" i="22"/>
  <c r="SE102" i="22"/>
  <c r="SA102" i="22"/>
  <c r="RW102" i="22"/>
  <c r="RS102" i="22"/>
  <c r="RO102" i="22"/>
  <c r="RK102" i="22"/>
  <c r="RG102" i="22"/>
  <c r="RC102" i="22"/>
  <c r="QY102" i="22"/>
  <c r="QU102" i="22"/>
  <c r="QQ102" i="22"/>
  <c r="QM102" i="22"/>
  <c r="QI102" i="22"/>
  <c r="QE102" i="22"/>
  <c r="QA102" i="22"/>
  <c r="PW102" i="22"/>
  <c r="PS102" i="22"/>
  <c r="PO102" i="22"/>
  <c r="PK102" i="22"/>
  <c r="PG102" i="22"/>
  <c r="PC102" i="22"/>
  <c r="OY102" i="22"/>
  <c r="OU102" i="22"/>
  <c r="OQ102" i="22"/>
  <c r="OM102" i="22"/>
  <c r="OI102" i="22"/>
  <c r="OE102" i="22"/>
  <c r="OA102" i="22"/>
  <c r="NW102" i="22"/>
  <c r="NS102" i="22"/>
  <c r="NO102" i="22"/>
  <c r="NK102" i="22"/>
  <c r="NG102" i="22"/>
  <c r="NC102" i="22"/>
  <c r="MY102" i="22"/>
  <c r="MU102" i="22"/>
  <c r="MQ102" i="22"/>
  <c r="MM102" i="22"/>
  <c r="MI102" i="22"/>
  <c r="ME102" i="22"/>
  <c r="MA102" i="22"/>
  <c r="LW102" i="22"/>
  <c r="LS102" i="22"/>
  <c r="LO102" i="22"/>
  <c r="LK102" i="22"/>
  <c r="LG102" i="22"/>
  <c r="LC102" i="22"/>
  <c r="KY102" i="22"/>
  <c r="KU102" i="22"/>
  <c r="KQ102" i="22"/>
  <c r="KM102" i="22"/>
  <c r="KI102" i="22"/>
  <c r="KE102" i="22"/>
  <c r="KA102" i="22"/>
  <c r="JW102" i="22"/>
  <c r="JS102" i="22"/>
  <c r="JO102" i="22"/>
  <c r="JK102" i="22"/>
  <c r="JG102" i="22"/>
  <c r="JC102" i="22"/>
  <c r="IY102" i="22"/>
  <c r="IU102" i="22"/>
  <c r="IQ102" i="22"/>
  <c r="IM102" i="22"/>
  <c r="II102" i="22"/>
  <c r="IE102" i="22"/>
  <c r="IA102" i="22"/>
  <c r="HW102" i="22"/>
  <c r="HS102" i="22"/>
  <c r="HO102" i="22"/>
  <c r="HK102" i="22"/>
  <c r="HG102" i="22"/>
  <c r="HC102" i="22"/>
  <c r="GY102" i="22"/>
  <c r="GU102" i="22"/>
  <c r="GQ102" i="22"/>
  <c r="GM102" i="22"/>
  <c r="GI102" i="22"/>
  <c r="GE102" i="22"/>
  <c r="GA102" i="22"/>
  <c r="FW102" i="22"/>
  <c r="FS102" i="22"/>
  <c r="FO102" i="22"/>
  <c r="TN102" i="22"/>
  <c r="TJ102" i="22"/>
  <c r="TF102" i="22"/>
  <c r="TB102" i="22"/>
  <c r="SX102" i="22"/>
  <c r="ST102" i="22"/>
  <c r="SP102" i="22"/>
  <c r="SL102" i="22"/>
  <c r="SH102" i="22"/>
  <c r="SD102" i="22"/>
  <c r="RZ102" i="22"/>
  <c r="RV102" i="22"/>
  <c r="RR102" i="22"/>
  <c r="RN102" i="22"/>
  <c r="RJ102" i="22"/>
  <c r="RF102" i="22"/>
  <c r="RB102" i="22"/>
  <c r="QX102" i="22"/>
  <c r="QT102" i="22"/>
  <c r="QP102" i="22"/>
  <c r="QL102" i="22"/>
  <c r="QH102" i="22"/>
  <c r="QD102" i="22"/>
  <c r="PZ102" i="22"/>
  <c r="PV102" i="22"/>
  <c r="PR102" i="22"/>
  <c r="PN102" i="22"/>
  <c r="PJ102" i="22"/>
  <c r="PF102" i="22"/>
  <c r="PB102" i="22"/>
  <c r="OX102" i="22"/>
  <c r="OT102" i="22"/>
  <c r="OP102" i="22"/>
  <c r="OL102" i="22"/>
  <c r="OH102" i="22"/>
  <c r="OD102" i="22"/>
  <c r="NZ102" i="22"/>
  <c r="NV102" i="22"/>
  <c r="NR102" i="22"/>
  <c r="NN102" i="22"/>
  <c r="NJ102" i="22"/>
  <c r="NF102" i="22"/>
  <c r="NB102" i="22"/>
  <c r="MX102" i="22"/>
  <c r="MT102" i="22"/>
  <c r="MP102" i="22"/>
  <c r="ML102" i="22"/>
  <c r="MH102" i="22"/>
  <c r="MD102" i="22"/>
  <c r="LZ102" i="22"/>
  <c r="LV102" i="22"/>
  <c r="LR102" i="22"/>
  <c r="LN102" i="22"/>
  <c r="LJ102" i="22"/>
  <c r="LF102" i="22"/>
  <c r="LB102" i="22"/>
  <c r="KX102" i="22"/>
  <c r="KT102" i="22"/>
  <c r="KP102" i="22"/>
  <c r="KL102" i="22"/>
  <c r="KH102" i="22"/>
  <c r="KD102" i="22"/>
  <c r="JZ102" i="22"/>
  <c r="JV102" i="22"/>
  <c r="JR102" i="22"/>
  <c r="JN102" i="22"/>
  <c r="JJ102" i="22"/>
  <c r="JF102" i="22"/>
  <c r="JB102" i="22"/>
  <c r="IX102" i="22"/>
  <c r="IT102" i="22"/>
  <c r="IP102" i="22"/>
  <c r="IL102" i="22"/>
  <c r="IH102" i="22"/>
  <c r="ID102" i="22"/>
  <c r="HZ102" i="22"/>
  <c r="HV102" i="22"/>
  <c r="HR102" i="22"/>
  <c r="HN102" i="22"/>
  <c r="HJ102" i="22"/>
  <c r="HF102" i="22"/>
  <c r="HB102" i="22"/>
  <c r="GX102" i="22"/>
  <c r="GT102" i="22"/>
  <c r="GP102" i="22"/>
  <c r="GL102" i="22"/>
  <c r="GH102" i="22"/>
  <c r="GD102" i="22"/>
  <c r="FZ102" i="22"/>
  <c r="FV102" i="22"/>
  <c r="FR102" i="22"/>
  <c r="FN102" i="22"/>
  <c r="TE102" i="22"/>
  <c r="SO102" i="22"/>
  <c r="RY102" i="22"/>
  <c r="RI102" i="22"/>
  <c r="QS102" i="22"/>
  <c r="QC102" i="22"/>
  <c r="PM102" i="22"/>
  <c r="OW102" i="22"/>
  <c r="OG102" i="22"/>
  <c r="NQ102" i="22"/>
  <c r="NA102" i="22"/>
  <c r="MK102" i="22"/>
  <c r="LU102" i="22"/>
  <c r="LE102" i="22"/>
  <c r="KO102" i="22"/>
  <c r="JY102" i="22"/>
  <c r="JI102" i="22"/>
  <c r="IS102" i="22"/>
  <c r="IC102" i="22"/>
  <c r="HM102" i="22"/>
  <c r="GW102" i="22"/>
  <c r="GG102" i="22"/>
  <c r="FQ102" i="22"/>
  <c r="TA102" i="22"/>
  <c r="SK102" i="22"/>
  <c r="RU102" i="22"/>
  <c r="RE102" i="22"/>
  <c r="QO102" i="22"/>
  <c r="PY102" i="22"/>
  <c r="PI102" i="22"/>
  <c r="OS102" i="22"/>
  <c r="OC102" i="22"/>
  <c r="NM102" i="22"/>
  <c r="MW102" i="22"/>
  <c r="MG102" i="22"/>
  <c r="LQ102" i="22"/>
  <c r="LA102" i="22"/>
  <c r="KK102" i="22"/>
  <c r="JU102" i="22"/>
  <c r="JE102" i="22"/>
  <c r="IO102" i="22"/>
  <c r="HY102" i="22"/>
  <c r="HI102" i="22"/>
  <c r="GS102" i="22"/>
  <c r="GC102" i="22"/>
  <c r="TM102" i="22"/>
  <c r="SW102" i="22"/>
  <c r="SG102" i="22"/>
  <c r="RQ102" i="22"/>
  <c r="RA102" i="22"/>
  <c r="QK102" i="22"/>
  <c r="PU102" i="22"/>
  <c r="PE102" i="22"/>
  <c r="OO102" i="22"/>
  <c r="NY102" i="22"/>
  <c r="NI102" i="22"/>
  <c r="MS102" i="22"/>
  <c r="MC102" i="22"/>
  <c r="LM102" i="22"/>
  <c r="KW102" i="22"/>
  <c r="KG102" i="22"/>
  <c r="JQ102" i="22"/>
  <c r="JA102" i="22"/>
  <c r="IK102" i="22"/>
  <c r="HU102" i="22"/>
  <c r="HE102" i="22"/>
  <c r="GO102" i="22"/>
  <c r="FY102" i="22"/>
  <c r="SC102" i="22"/>
  <c r="PQ102" i="22"/>
  <c r="NE102" i="22"/>
  <c r="KS102" i="22"/>
  <c r="IG102" i="22"/>
  <c r="FU102" i="22"/>
  <c r="RM102" i="22"/>
  <c r="PA102" i="22"/>
  <c r="MO102" i="22"/>
  <c r="KC102" i="22"/>
  <c r="HQ102" i="22"/>
  <c r="TI102" i="22"/>
  <c r="QW102" i="22"/>
  <c r="OK102" i="22"/>
  <c r="LY102" i="22"/>
  <c r="JM102" i="22"/>
  <c r="HA102" i="22"/>
  <c r="LI102" i="22"/>
  <c r="SS102" i="22"/>
  <c r="IW102" i="22"/>
  <c r="QG102" i="22"/>
  <c r="GK102" i="22"/>
  <c r="NU102" i="22"/>
  <c r="FM102" i="22"/>
  <c r="TL95" i="22"/>
  <c r="TH95" i="22"/>
  <c r="TD95" i="22"/>
  <c r="SZ95" i="22"/>
  <c r="SV95" i="22"/>
  <c r="SR95" i="22"/>
  <c r="SN95" i="22"/>
  <c r="SJ95" i="22"/>
  <c r="SF95" i="22"/>
  <c r="SB95" i="22"/>
  <c r="RX95" i="22"/>
  <c r="RT95" i="22"/>
  <c r="RP95" i="22"/>
  <c r="RL95" i="22"/>
  <c r="RH95" i="22"/>
  <c r="RD95" i="22"/>
  <c r="QZ95" i="22"/>
  <c r="QV95" i="22"/>
  <c r="QR95" i="22"/>
  <c r="QN95" i="22"/>
  <c r="QJ95" i="22"/>
  <c r="QF95" i="22"/>
  <c r="QB95" i="22"/>
  <c r="PX95" i="22"/>
  <c r="PT95" i="22"/>
  <c r="PP95" i="22"/>
  <c r="PL95" i="22"/>
  <c r="PH95" i="22"/>
  <c r="PD95" i="22"/>
  <c r="OZ95" i="22"/>
  <c r="OV95" i="22"/>
  <c r="OR95" i="22"/>
  <c r="ON95" i="22"/>
  <c r="OJ95" i="22"/>
  <c r="OF95" i="22"/>
  <c r="OB95" i="22"/>
  <c r="NX95" i="22"/>
  <c r="NT95" i="22"/>
  <c r="NP95" i="22"/>
  <c r="NL95" i="22"/>
  <c r="NH95" i="22"/>
  <c r="ND95" i="22"/>
  <c r="MZ95" i="22"/>
  <c r="MV95" i="22"/>
  <c r="MR95" i="22"/>
  <c r="MN95" i="22"/>
  <c r="MJ95" i="22"/>
  <c r="MF95" i="22"/>
  <c r="MB95" i="22"/>
  <c r="LX95" i="22"/>
  <c r="LT95" i="22"/>
  <c r="LP95" i="22"/>
  <c r="LL95" i="22"/>
  <c r="LH95" i="22"/>
  <c r="LD95" i="22"/>
  <c r="KZ95" i="22"/>
  <c r="KV95" i="22"/>
  <c r="KR95" i="22"/>
  <c r="KN95" i="22"/>
  <c r="KJ95" i="22"/>
  <c r="KF95" i="22"/>
  <c r="KB95" i="22"/>
  <c r="JX95" i="22"/>
  <c r="JT95" i="22"/>
  <c r="JP95" i="22"/>
  <c r="JL95" i="22"/>
  <c r="JH95" i="22"/>
  <c r="JD95" i="22"/>
  <c r="IZ95" i="22"/>
  <c r="IV95" i="22"/>
  <c r="IR95" i="22"/>
  <c r="IN95" i="22"/>
  <c r="IJ95" i="22"/>
  <c r="IF95" i="22"/>
  <c r="IB95" i="22"/>
  <c r="HX95" i="22"/>
  <c r="HT95" i="22"/>
  <c r="HP95" i="22"/>
  <c r="HL95" i="22"/>
  <c r="HH95" i="22"/>
  <c r="HD95" i="22"/>
  <c r="GZ95" i="22"/>
  <c r="GV95" i="22"/>
  <c r="GR95" i="22"/>
  <c r="GN95" i="22"/>
  <c r="GJ95" i="22"/>
  <c r="GF95" i="22"/>
  <c r="GB95" i="22"/>
  <c r="FX95" i="22"/>
  <c r="FT95" i="22"/>
  <c r="FP95" i="22"/>
  <c r="TK95" i="22"/>
  <c r="TG95" i="22"/>
  <c r="TC95" i="22"/>
  <c r="SY95" i="22"/>
  <c r="SU95" i="22"/>
  <c r="SQ95" i="22"/>
  <c r="SM95" i="22"/>
  <c r="SI95" i="22"/>
  <c r="SE95" i="22"/>
  <c r="SA95" i="22"/>
  <c r="RW95" i="22"/>
  <c r="RS95" i="22"/>
  <c r="RO95" i="22"/>
  <c r="RK95" i="22"/>
  <c r="RG95" i="22"/>
  <c r="RC95" i="22"/>
  <c r="QY95" i="22"/>
  <c r="QU95" i="22"/>
  <c r="QQ95" i="22"/>
  <c r="QM95" i="22"/>
  <c r="QI95" i="22"/>
  <c r="QE95" i="22"/>
  <c r="QA95" i="22"/>
  <c r="PW95" i="22"/>
  <c r="PS95" i="22"/>
  <c r="PO95" i="22"/>
  <c r="PK95" i="22"/>
  <c r="PG95" i="22"/>
  <c r="PC95" i="22"/>
  <c r="OY95" i="22"/>
  <c r="OU95" i="22"/>
  <c r="OQ95" i="22"/>
  <c r="OM95" i="22"/>
  <c r="OI95" i="22"/>
  <c r="OE95" i="22"/>
  <c r="OA95" i="22"/>
  <c r="NW95" i="22"/>
  <c r="NS95" i="22"/>
  <c r="NO95" i="22"/>
  <c r="NK95" i="22"/>
  <c r="NG95" i="22"/>
  <c r="NC95" i="22"/>
  <c r="MY95" i="22"/>
  <c r="MU95" i="22"/>
  <c r="MQ95" i="22"/>
  <c r="MM95" i="22"/>
  <c r="MI95" i="22"/>
  <c r="ME95" i="22"/>
  <c r="MA95" i="22"/>
  <c r="LW95" i="22"/>
  <c r="LS95" i="22"/>
  <c r="LO95" i="22"/>
  <c r="LK95" i="22"/>
  <c r="LG95" i="22"/>
  <c r="LC95" i="22"/>
  <c r="KY95" i="22"/>
  <c r="KU95" i="22"/>
  <c r="KQ95" i="22"/>
  <c r="KM95" i="22"/>
  <c r="KI95" i="22"/>
  <c r="KE95" i="22"/>
  <c r="KA95" i="22"/>
  <c r="JW95" i="22"/>
  <c r="JS95" i="22"/>
  <c r="JO95" i="22"/>
  <c r="JK95" i="22"/>
  <c r="JG95" i="22"/>
  <c r="JC95" i="22"/>
  <c r="IY95" i="22"/>
  <c r="IU95" i="22"/>
  <c r="IQ95" i="22"/>
  <c r="IM95" i="22"/>
  <c r="II95" i="22"/>
  <c r="IE95" i="22"/>
  <c r="IA95" i="22"/>
  <c r="HW95" i="22"/>
  <c r="HS95" i="22"/>
  <c r="HO95" i="22"/>
  <c r="HK95" i="22"/>
  <c r="HG95" i="22"/>
  <c r="HC95" i="22"/>
  <c r="GY95" i="22"/>
  <c r="GU95" i="22"/>
  <c r="GQ95" i="22"/>
  <c r="GM95" i="22"/>
  <c r="GI95" i="22"/>
  <c r="GE95" i="22"/>
  <c r="GA95" i="22"/>
  <c r="FW95" i="22"/>
  <c r="FS95" i="22"/>
  <c r="FO95" i="22"/>
  <c r="TN95" i="22"/>
  <c r="TJ95" i="22"/>
  <c r="TF95" i="22"/>
  <c r="TB95" i="22"/>
  <c r="SX95" i="22"/>
  <c r="ST95" i="22"/>
  <c r="SP95" i="22"/>
  <c r="SL95" i="22"/>
  <c r="SH95" i="22"/>
  <c r="SD95" i="22"/>
  <c r="RZ95" i="22"/>
  <c r="RV95" i="22"/>
  <c r="RR95" i="22"/>
  <c r="RN95" i="22"/>
  <c r="RJ95" i="22"/>
  <c r="RF95" i="22"/>
  <c r="RB95" i="22"/>
  <c r="QX95" i="22"/>
  <c r="QT95" i="22"/>
  <c r="QP95" i="22"/>
  <c r="QL95" i="22"/>
  <c r="QH95" i="22"/>
  <c r="QD95" i="22"/>
  <c r="PZ95" i="22"/>
  <c r="PV95" i="22"/>
  <c r="PR95" i="22"/>
  <c r="PN95" i="22"/>
  <c r="PJ95" i="22"/>
  <c r="PF95" i="22"/>
  <c r="PB95" i="22"/>
  <c r="OX95" i="22"/>
  <c r="OT95" i="22"/>
  <c r="OP95" i="22"/>
  <c r="OL95" i="22"/>
  <c r="OH95" i="22"/>
  <c r="OD95" i="22"/>
  <c r="NZ95" i="22"/>
  <c r="NV95" i="22"/>
  <c r="NR95" i="22"/>
  <c r="NN95" i="22"/>
  <c r="NJ95" i="22"/>
  <c r="NF95" i="22"/>
  <c r="NB95" i="22"/>
  <c r="MX95" i="22"/>
  <c r="MT95" i="22"/>
  <c r="MP95" i="22"/>
  <c r="ML95" i="22"/>
  <c r="MH95" i="22"/>
  <c r="MD95" i="22"/>
  <c r="LZ95" i="22"/>
  <c r="LV95" i="22"/>
  <c r="LR95" i="22"/>
  <c r="LN95" i="22"/>
  <c r="LJ95" i="22"/>
  <c r="LF95" i="22"/>
  <c r="LB95" i="22"/>
  <c r="KX95" i="22"/>
  <c r="KT95" i="22"/>
  <c r="KP95" i="22"/>
  <c r="KL95" i="22"/>
  <c r="KH95" i="22"/>
  <c r="KD95" i="22"/>
  <c r="JZ95" i="22"/>
  <c r="JV95" i="22"/>
  <c r="JR95" i="22"/>
  <c r="JN95" i="22"/>
  <c r="JJ95" i="22"/>
  <c r="JF95" i="22"/>
  <c r="JB95" i="22"/>
  <c r="IX95" i="22"/>
  <c r="IT95" i="22"/>
  <c r="IP95" i="22"/>
  <c r="IL95" i="22"/>
  <c r="IH95" i="22"/>
  <c r="ID95" i="22"/>
  <c r="HZ95" i="22"/>
  <c r="HV95" i="22"/>
  <c r="HR95" i="22"/>
  <c r="HN95" i="22"/>
  <c r="HJ95" i="22"/>
  <c r="HF95" i="22"/>
  <c r="HB95" i="22"/>
  <c r="GX95" i="22"/>
  <c r="GT95" i="22"/>
  <c r="GP95" i="22"/>
  <c r="GL95" i="22"/>
  <c r="GH95" i="22"/>
  <c r="GD95" i="22"/>
  <c r="FZ95" i="22"/>
  <c r="FV95" i="22"/>
  <c r="FR95" i="22"/>
  <c r="FN95" i="22"/>
  <c r="TM95" i="22"/>
  <c r="SW95" i="22"/>
  <c r="SG95" i="22"/>
  <c r="RQ95" i="22"/>
  <c r="RA95" i="22"/>
  <c r="QK95" i="22"/>
  <c r="PU95" i="22"/>
  <c r="PE95" i="22"/>
  <c r="OO95" i="22"/>
  <c r="NY95" i="22"/>
  <c r="NI95" i="22"/>
  <c r="MS95" i="22"/>
  <c r="MC95" i="22"/>
  <c r="LM95" i="22"/>
  <c r="KW95" i="22"/>
  <c r="KG95" i="22"/>
  <c r="JQ95" i="22"/>
  <c r="JA95" i="22"/>
  <c r="IK95" i="22"/>
  <c r="HU95" i="22"/>
  <c r="HE95" i="22"/>
  <c r="GO95" i="22"/>
  <c r="FY95" i="22"/>
  <c r="TI95" i="22"/>
  <c r="SS95" i="22"/>
  <c r="SC95" i="22"/>
  <c r="RM95" i="22"/>
  <c r="QW95" i="22"/>
  <c r="QG95" i="22"/>
  <c r="PQ95" i="22"/>
  <c r="PA95" i="22"/>
  <c r="OK95" i="22"/>
  <c r="NU95" i="22"/>
  <c r="NE95" i="22"/>
  <c r="MO95" i="22"/>
  <c r="LY95" i="22"/>
  <c r="LI95" i="22"/>
  <c r="KS95" i="22"/>
  <c r="KC95" i="22"/>
  <c r="JM95" i="22"/>
  <c r="IW95" i="22"/>
  <c r="IG95" i="22"/>
  <c r="HQ95" i="22"/>
  <c r="HA95" i="22"/>
  <c r="GK95" i="22"/>
  <c r="FU95" i="22"/>
  <c r="TE95" i="22"/>
  <c r="SO95" i="22"/>
  <c r="RY95" i="22"/>
  <c r="RI95" i="22"/>
  <c r="QS95" i="22"/>
  <c r="QC95" i="22"/>
  <c r="PM95" i="22"/>
  <c r="OW95" i="22"/>
  <c r="OG95" i="22"/>
  <c r="NQ95" i="22"/>
  <c r="NA95" i="22"/>
  <c r="MK95" i="22"/>
  <c r="LU95" i="22"/>
  <c r="LE95" i="22"/>
  <c r="KO95" i="22"/>
  <c r="JY95" i="22"/>
  <c r="JI95" i="22"/>
  <c r="IS95" i="22"/>
  <c r="IC95" i="22"/>
  <c r="HM95" i="22"/>
  <c r="GW95" i="22"/>
  <c r="GG95" i="22"/>
  <c r="FQ95" i="22"/>
  <c r="SK95" i="22"/>
  <c r="PY95" i="22"/>
  <c r="NM95" i="22"/>
  <c r="LA95" i="22"/>
  <c r="IO95" i="22"/>
  <c r="GC95" i="22"/>
  <c r="RU95" i="22"/>
  <c r="PI95" i="22"/>
  <c r="MW95" i="22"/>
  <c r="KK95" i="22"/>
  <c r="HY95" i="22"/>
  <c r="RE95" i="22"/>
  <c r="OS95" i="22"/>
  <c r="MG95" i="22"/>
  <c r="JU95" i="22"/>
  <c r="HI95" i="22"/>
  <c r="LQ95" i="22"/>
  <c r="TA95" i="22"/>
  <c r="JE95" i="22"/>
  <c r="QO95" i="22"/>
  <c r="GS95" i="22"/>
  <c r="OC95" i="22"/>
  <c r="FM95" i="22"/>
  <c r="TL87" i="22"/>
  <c r="TH87" i="22"/>
  <c r="TD87" i="22"/>
  <c r="SZ87" i="22"/>
  <c r="SV87" i="22"/>
  <c r="SR87" i="22"/>
  <c r="SN87" i="22"/>
  <c r="SJ87" i="22"/>
  <c r="SF87" i="22"/>
  <c r="SB87" i="22"/>
  <c r="RX87" i="22"/>
  <c r="RT87" i="22"/>
  <c r="RP87" i="22"/>
  <c r="RL87" i="22"/>
  <c r="RH87" i="22"/>
  <c r="RD87" i="22"/>
  <c r="QZ87" i="22"/>
  <c r="QV87" i="22"/>
  <c r="QR87" i="22"/>
  <c r="QN87" i="22"/>
  <c r="QJ87" i="22"/>
  <c r="QF87" i="22"/>
  <c r="QB87" i="22"/>
  <c r="PX87" i="22"/>
  <c r="PT87" i="22"/>
  <c r="PP87" i="22"/>
  <c r="PL87" i="22"/>
  <c r="PH87" i="22"/>
  <c r="PD87" i="22"/>
  <c r="OZ87" i="22"/>
  <c r="OV87" i="22"/>
  <c r="OR87" i="22"/>
  <c r="ON87" i="22"/>
  <c r="OJ87" i="22"/>
  <c r="OF87" i="22"/>
  <c r="OB87" i="22"/>
  <c r="NX87" i="22"/>
  <c r="NT87" i="22"/>
  <c r="NP87" i="22"/>
  <c r="NL87" i="22"/>
  <c r="NH87" i="22"/>
  <c r="ND87" i="22"/>
  <c r="MZ87" i="22"/>
  <c r="MV87" i="22"/>
  <c r="MR87" i="22"/>
  <c r="MN87" i="22"/>
  <c r="MJ87" i="22"/>
  <c r="MF87" i="22"/>
  <c r="MB87" i="22"/>
  <c r="LX87" i="22"/>
  <c r="LT87" i="22"/>
  <c r="LP87" i="22"/>
  <c r="LL87" i="22"/>
  <c r="LH87" i="22"/>
  <c r="LD87" i="22"/>
  <c r="KZ87" i="22"/>
  <c r="KV87" i="22"/>
  <c r="KR87" i="22"/>
  <c r="KN87" i="22"/>
  <c r="KJ87" i="22"/>
  <c r="KF87" i="22"/>
  <c r="KB87" i="22"/>
  <c r="JX87" i="22"/>
  <c r="JT87" i="22"/>
  <c r="JP87" i="22"/>
  <c r="JL87" i="22"/>
  <c r="JH87" i="22"/>
  <c r="JD87" i="22"/>
  <c r="IZ87" i="22"/>
  <c r="IV87" i="22"/>
  <c r="IR87" i="22"/>
  <c r="IN87" i="22"/>
  <c r="IJ87" i="22"/>
  <c r="IF87" i="22"/>
  <c r="IB87" i="22"/>
  <c r="HX87" i="22"/>
  <c r="HT87" i="22"/>
  <c r="HP87" i="22"/>
  <c r="HL87" i="22"/>
  <c r="HH87" i="22"/>
  <c r="HD87" i="22"/>
  <c r="GZ87" i="22"/>
  <c r="GV87" i="22"/>
  <c r="GR87" i="22"/>
  <c r="GN87" i="22"/>
  <c r="GJ87" i="22"/>
  <c r="GF87" i="22"/>
  <c r="GB87" i="22"/>
  <c r="FX87" i="22"/>
  <c r="FT87" i="22"/>
  <c r="FP87" i="22"/>
  <c r="TK87" i="22"/>
  <c r="TG87" i="22"/>
  <c r="TC87" i="22"/>
  <c r="SY87" i="22"/>
  <c r="SU87" i="22"/>
  <c r="SQ87" i="22"/>
  <c r="SM87" i="22"/>
  <c r="SI87" i="22"/>
  <c r="SE87" i="22"/>
  <c r="SA87" i="22"/>
  <c r="RW87" i="22"/>
  <c r="RS87" i="22"/>
  <c r="RO87" i="22"/>
  <c r="RK87" i="22"/>
  <c r="RG87" i="22"/>
  <c r="RC87" i="22"/>
  <c r="QY87" i="22"/>
  <c r="QU87" i="22"/>
  <c r="QQ87" i="22"/>
  <c r="QM87" i="22"/>
  <c r="QI87" i="22"/>
  <c r="QE87" i="22"/>
  <c r="QA87" i="22"/>
  <c r="PW87" i="22"/>
  <c r="PS87" i="22"/>
  <c r="PO87" i="22"/>
  <c r="PK87" i="22"/>
  <c r="PG87" i="22"/>
  <c r="PC87" i="22"/>
  <c r="OY87" i="22"/>
  <c r="OU87" i="22"/>
  <c r="OQ87" i="22"/>
  <c r="OM87" i="22"/>
  <c r="OI87" i="22"/>
  <c r="OE87" i="22"/>
  <c r="OA87" i="22"/>
  <c r="NW87" i="22"/>
  <c r="NS87" i="22"/>
  <c r="NO87" i="22"/>
  <c r="NK87" i="22"/>
  <c r="NG87" i="22"/>
  <c r="NC87" i="22"/>
  <c r="MY87" i="22"/>
  <c r="MU87" i="22"/>
  <c r="MQ87" i="22"/>
  <c r="MM87" i="22"/>
  <c r="MI87" i="22"/>
  <c r="ME87" i="22"/>
  <c r="MA87" i="22"/>
  <c r="LW87" i="22"/>
  <c r="LS87" i="22"/>
  <c r="LO87" i="22"/>
  <c r="LK87" i="22"/>
  <c r="LG87" i="22"/>
  <c r="LC87" i="22"/>
  <c r="KY87" i="22"/>
  <c r="KU87" i="22"/>
  <c r="KQ87" i="22"/>
  <c r="KM87" i="22"/>
  <c r="KI87" i="22"/>
  <c r="KE87" i="22"/>
  <c r="KA87" i="22"/>
  <c r="JW87" i="22"/>
  <c r="JS87" i="22"/>
  <c r="JO87" i="22"/>
  <c r="JK87" i="22"/>
  <c r="JG87" i="22"/>
  <c r="JC87" i="22"/>
  <c r="IY87" i="22"/>
  <c r="IU87" i="22"/>
  <c r="IQ87" i="22"/>
  <c r="IM87" i="22"/>
  <c r="II87" i="22"/>
  <c r="IE87" i="22"/>
  <c r="IA87" i="22"/>
  <c r="HW87" i="22"/>
  <c r="HS87" i="22"/>
  <c r="HO87" i="22"/>
  <c r="HK87" i="22"/>
  <c r="HG87" i="22"/>
  <c r="HC87" i="22"/>
  <c r="GY87" i="22"/>
  <c r="GU87" i="22"/>
  <c r="GQ87" i="22"/>
  <c r="GM87" i="22"/>
  <c r="GI87" i="22"/>
  <c r="GE87" i="22"/>
  <c r="GA87" i="22"/>
  <c r="FW87" i="22"/>
  <c r="FS87" i="22"/>
  <c r="FO87" i="22"/>
  <c r="TN87" i="22"/>
  <c r="TJ87" i="22"/>
  <c r="TF87" i="22"/>
  <c r="TB87" i="22"/>
  <c r="SX87" i="22"/>
  <c r="ST87" i="22"/>
  <c r="SP87" i="22"/>
  <c r="SL87" i="22"/>
  <c r="SH87" i="22"/>
  <c r="SD87" i="22"/>
  <c r="RZ87" i="22"/>
  <c r="RV87" i="22"/>
  <c r="RR87" i="22"/>
  <c r="RN87" i="22"/>
  <c r="RJ87" i="22"/>
  <c r="RF87" i="22"/>
  <c r="RB87" i="22"/>
  <c r="QX87" i="22"/>
  <c r="QT87" i="22"/>
  <c r="QP87" i="22"/>
  <c r="QL87" i="22"/>
  <c r="QH87" i="22"/>
  <c r="QD87" i="22"/>
  <c r="PZ87" i="22"/>
  <c r="PV87" i="22"/>
  <c r="PR87" i="22"/>
  <c r="PN87" i="22"/>
  <c r="PJ87" i="22"/>
  <c r="PF87" i="22"/>
  <c r="PB87" i="22"/>
  <c r="OX87" i="22"/>
  <c r="OT87" i="22"/>
  <c r="OP87" i="22"/>
  <c r="OL87" i="22"/>
  <c r="OH87" i="22"/>
  <c r="OD87" i="22"/>
  <c r="NZ87" i="22"/>
  <c r="NV87" i="22"/>
  <c r="NR87" i="22"/>
  <c r="NN87" i="22"/>
  <c r="NJ87" i="22"/>
  <c r="NF87" i="22"/>
  <c r="NB87" i="22"/>
  <c r="MX87" i="22"/>
  <c r="MT87" i="22"/>
  <c r="MP87" i="22"/>
  <c r="ML87" i="22"/>
  <c r="MH87" i="22"/>
  <c r="MD87" i="22"/>
  <c r="LZ87" i="22"/>
  <c r="LV87" i="22"/>
  <c r="LR87" i="22"/>
  <c r="LN87" i="22"/>
  <c r="LJ87" i="22"/>
  <c r="LF87" i="22"/>
  <c r="LB87" i="22"/>
  <c r="KX87" i="22"/>
  <c r="KT87" i="22"/>
  <c r="KP87" i="22"/>
  <c r="KL87" i="22"/>
  <c r="KH87" i="22"/>
  <c r="KD87" i="22"/>
  <c r="JZ87" i="22"/>
  <c r="JV87" i="22"/>
  <c r="JR87" i="22"/>
  <c r="JN87" i="22"/>
  <c r="JJ87" i="22"/>
  <c r="JF87" i="22"/>
  <c r="JB87" i="22"/>
  <c r="IX87" i="22"/>
  <c r="IT87" i="22"/>
  <c r="IP87" i="22"/>
  <c r="IL87" i="22"/>
  <c r="IH87" i="22"/>
  <c r="ID87" i="22"/>
  <c r="HZ87" i="22"/>
  <c r="HV87" i="22"/>
  <c r="HR87" i="22"/>
  <c r="HN87" i="22"/>
  <c r="HJ87" i="22"/>
  <c r="HF87" i="22"/>
  <c r="HB87" i="22"/>
  <c r="GX87" i="22"/>
  <c r="GT87" i="22"/>
  <c r="GP87" i="22"/>
  <c r="GL87" i="22"/>
  <c r="GH87" i="22"/>
  <c r="GD87" i="22"/>
  <c r="FZ87" i="22"/>
  <c r="FV87" i="22"/>
  <c r="FR87" i="22"/>
  <c r="FN87" i="22"/>
  <c r="TM87" i="22"/>
  <c r="SW87" i="22"/>
  <c r="SG87" i="22"/>
  <c r="RQ87" i="22"/>
  <c r="RA87" i="22"/>
  <c r="QK87" i="22"/>
  <c r="PU87" i="22"/>
  <c r="PE87" i="22"/>
  <c r="OO87" i="22"/>
  <c r="NY87" i="22"/>
  <c r="NI87" i="22"/>
  <c r="MS87" i="22"/>
  <c r="MC87" i="22"/>
  <c r="LM87" i="22"/>
  <c r="KW87" i="22"/>
  <c r="KG87" i="22"/>
  <c r="JQ87" i="22"/>
  <c r="JA87" i="22"/>
  <c r="IK87" i="22"/>
  <c r="HU87" i="22"/>
  <c r="HE87" i="22"/>
  <c r="GO87" i="22"/>
  <c r="FY87" i="22"/>
  <c r="TI87" i="22"/>
  <c r="SS87" i="22"/>
  <c r="SC87" i="22"/>
  <c r="RM87" i="22"/>
  <c r="QW87" i="22"/>
  <c r="QG87" i="22"/>
  <c r="PQ87" i="22"/>
  <c r="PA87" i="22"/>
  <c r="OK87" i="22"/>
  <c r="NU87" i="22"/>
  <c r="NE87" i="22"/>
  <c r="MO87" i="22"/>
  <c r="LY87" i="22"/>
  <c r="LI87" i="22"/>
  <c r="KS87" i="22"/>
  <c r="KC87" i="22"/>
  <c r="JM87" i="22"/>
  <c r="IW87" i="22"/>
  <c r="IG87" i="22"/>
  <c r="HQ87" i="22"/>
  <c r="HA87" i="22"/>
  <c r="GK87" i="22"/>
  <c r="FU87" i="22"/>
  <c r="TE87" i="22"/>
  <c r="SO87" i="22"/>
  <c r="RY87" i="22"/>
  <c r="RI87" i="22"/>
  <c r="QS87" i="22"/>
  <c r="QC87" i="22"/>
  <c r="PM87" i="22"/>
  <c r="OW87" i="22"/>
  <c r="OG87" i="22"/>
  <c r="NQ87" i="22"/>
  <c r="NA87" i="22"/>
  <c r="MK87" i="22"/>
  <c r="LU87" i="22"/>
  <c r="LE87" i="22"/>
  <c r="KO87" i="22"/>
  <c r="JY87" i="22"/>
  <c r="JI87" i="22"/>
  <c r="IS87" i="22"/>
  <c r="IC87" i="22"/>
  <c r="HM87" i="22"/>
  <c r="GW87" i="22"/>
  <c r="GG87" i="22"/>
  <c r="FQ87" i="22"/>
  <c r="RU87" i="22"/>
  <c r="PI87" i="22"/>
  <c r="MW87" i="22"/>
  <c r="KK87" i="22"/>
  <c r="HY87" i="22"/>
  <c r="RE87" i="22"/>
  <c r="OS87" i="22"/>
  <c r="MG87" i="22"/>
  <c r="JU87" i="22"/>
  <c r="HI87" i="22"/>
  <c r="TA87" i="22"/>
  <c r="QO87" i="22"/>
  <c r="OC87" i="22"/>
  <c r="LQ87" i="22"/>
  <c r="JE87" i="22"/>
  <c r="GS87" i="22"/>
  <c r="PY87" i="22"/>
  <c r="GC87" i="22"/>
  <c r="NM87" i="22"/>
  <c r="LA87" i="22"/>
  <c r="SK87" i="22"/>
  <c r="IO87" i="22"/>
  <c r="FM87" i="22"/>
  <c r="TL80" i="22"/>
  <c r="TH80" i="22"/>
  <c r="TD80" i="22"/>
  <c r="SZ80" i="22"/>
  <c r="SV80" i="22"/>
  <c r="SR80" i="22"/>
  <c r="SN80" i="22"/>
  <c r="SJ80" i="22"/>
  <c r="SF80" i="22"/>
  <c r="SB80" i="22"/>
  <c r="RX80" i="22"/>
  <c r="RT80" i="22"/>
  <c r="RP80" i="22"/>
  <c r="RL80" i="22"/>
  <c r="RH80" i="22"/>
  <c r="RD80" i="22"/>
  <c r="QZ80" i="22"/>
  <c r="QV80" i="22"/>
  <c r="QR80" i="22"/>
  <c r="QN80" i="22"/>
  <c r="QJ80" i="22"/>
  <c r="QF80" i="22"/>
  <c r="QB80" i="22"/>
  <c r="PX80" i="22"/>
  <c r="PT80" i="22"/>
  <c r="PP80" i="22"/>
  <c r="PL80" i="22"/>
  <c r="PH80" i="22"/>
  <c r="PD80" i="22"/>
  <c r="OZ80" i="22"/>
  <c r="OV80" i="22"/>
  <c r="OR80" i="22"/>
  <c r="ON80" i="22"/>
  <c r="OJ80" i="22"/>
  <c r="OF80" i="22"/>
  <c r="OB80" i="22"/>
  <c r="NX80" i="22"/>
  <c r="NT80" i="22"/>
  <c r="NP80" i="22"/>
  <c r="NL80" i="22"/>
  <c r="NH80" i="22"/>
  <c r="ND80" i="22"/>
  <c r="MZ80" i="22"/>
  <c r="MV80" i="22"/>
  <c r="MR80" i="22"/>
  <c r="MN80" i="22"/>
  <c r="MJ80" i="22"/>
  <c r="MF80" i="22"/>
  <c r="MB80" i="22"/>
  <c r="LX80" i="22"/>
  <c r="LT80" i="22"/>
  <c r="LP80" i="22"/>
  <c r="LL80" i="22"/>
  <c r="LH80" i="22"/>
  <c r="LD80" i="22"/>
  <c r="KZ80" i="22"/>
  <c r="KV80" i="22"/>
  <c r="KR80" i="22"/>
  <c r="KN80" i="22"/>
  <c r="KJ80" i="22"/>
  <c r="KF80" i="22"/>
  <c r="KB80" i="22"/>
  <c r="JX80" i="22"/>
  <c r="JT80" i="22"/>
  <c r="JP80" i="22"/>
  <c r="JL80" i="22"/>
  <c r="JH80" i="22"/>
  <c r="JD80" i="22"/>
  <c r="IZ80" i="22"/>
  <c r="IV80" i="22"/>
  <c r="IR80" i="22"/>
  <c r="IN80" i="22"/>
  <c r="IJ80" i="22"/>
  <c r="IF80" i="22"/>
  <c r="IB80" i="22"/>
  <c r="HX80" i="22"/>
  <c r="HT80" i="22"/>
  <c r="HP80" i="22"/>
  <c r="HL80" i="22"/>
  <c r="HH80" i="22"/>
  <c r="HD80" i="22"/>
  <c r="GZ80" i="22"/>
  <c r="GV80" i="22"/>
  <c r="GR80" i="22"/>
  <c r="GN80" i="22"/>
  <c r="GJ80" i="22"/>
  <c r="GF80" i="22"/>
  <c r="GB80" i="22"/>
  <c r="FX80" i="22"/>
  <c r="FT80" i="22"/>
  <c r="FP80" i="22"/>
  <c r="TK80" i="22"/>
  <c r="TG80" i="22"/>
  <c r="TC80" i="22"/>
  <c r="SY80" i="22"/>
  <c r="SU80" i="22"/>
  <c r="SQ80" i="22"/>
  <c r="SM80" i="22"/>
  <c r="SI80" i="22"/>
  <c r="SE80" i="22"/>
  <c r="SA80" i="22"/>
  <c r="RW80" i="22"/>
  <c r="RS80" i="22"/>
  <c r="RO80" i="22"/>
  <c r="RK80" i="22"/>
  <c r="RG80" i="22"/>
  <c r="RC80" i="22"/>
  <c r="QY80" i="22"/>
  <c r="QU80" i="22"/>
  <c r="QQ80" i="22"/>
  <c r="QM80" i="22"/>
  <c r="QI80" i="22"/>
  <c r="QE80" i="22"/>
  <c r="QA80" i="22"/>
  <c r="PW80" i="22"/>
  <c r="PS80" i="22"/>
  <c r="PO80" i="22"/>
  <c r="PK80" i="22"/>
  <c r="PG80" i="22"/>
  <c r="PC80" i="22"/>
  <c r="OY80" i="22"/>
  <c r="OU80" i="22"/>
  <c r="OQ80" i="22"/>
  <c r="OM80" i="22"/>
  <c r="OI80" i="22"/>
  <c r="OE80" i="22"/>
  <c r="OA80" i="22"/>
  <c r="NW80" i="22"/>
  <c r="NS80" i="22"/>
  <c r="NO80" i="22"/>
  <c r="NK80" i="22"/>
  <c r="NG80" i="22"/>
  <c r="NC80" i="22"/>
  <c r="MY80" i="22"/>
  <c r="MU80" i="22"/>
  <c r="MQ80" i="22"/>
  <c r="MM80" i="22"/>
  <c r="MI80" i="22"/>
  <c r="ME80" i="22"/>
  <c r="MA80" i="22"/>
  <c r="LW80" i="22"/>
  <c r="LS80" i="22"/>
  <c r="LO80" i="22"/>
  <c r="LK80" i="22"/>
  <c r="LG80" i="22"/>
  <c r="LC80" i="22"/>
  <c r="KY80" i="22"/>
  <c r="KU80" i="22"/>
  <c r="KQ80" i="22"/>
  <c r="KM80" i="22"/>
  <c r="KI80" i="22"/>
  <c r="KE80" i="22"/>
  <c r="KA80" i="22"/>
  <c r="JW80" i="22"/>
  <c r="JS80" i="22"/>
  <c r="JO80" i="22"/>
  <c r="JK80" i="22"/>
  <c r="JG80" i="22"/>
  <c r="JC80" i="22"/>
  <c r="IY80" i="22"/>
  <c r="IU80" i="22"/>
  <c r="IQ80" i="22"/>
  <c r="IM80" i="22"/>
  <c r="II80" i="22"/>
  <c r="IE80" i="22"/>
  <c r="IA80" i="22"/>
  <c r="HW80" i="22"/>
  <c r="HS80" i="22"/>
  <c r="HO80" i="22"/>
  <c r="HK80" i="22"/>
  <c r="HG80" i="22"/>
  <c r="HC80" i="22"/>
  <c r="GY80" i="22"/>
  <c r="GU80" i="22"/>
  <c r="GQ80" i="22"/>
  <c r="GM80" i="22"/>
  <c r="GI80" i="22"/>
  <c r="GE80" i="22"/>
  <c r="GA80" i="22"/>
  <c r="FW80" i="22"/>
  <c r="FS80" i="22"/>
  <c r="FO80" i="22"/>
  <c r="TN80" i="22"/>
  <c r="TJ80" i="22"/>
  <c r="TF80" i="22"/>
  <c r="TB80" i="22"/>
  <c r="SX80" i="22"/>
  <c r="ST80" i="22"/>
  <c r="SP80" i="22"/>
  <c r="SL80" i="22"/>
  <c r="SH80" i="22"/>
  <c r="SD80" i="22"/>
  <c r="RZ80" i="22"/>
  <c r="RV80" i="22"/>
  <c r="RR80" i="22"/>
  <c r="RN80" i="22"/>
  <c r="RJ80" i="22"/>
  <c r="RF80" i="22"/>
  <c r="RB80" i="22"/>
  <c r="QX80" i="22"/>
  <c r="QT80" i="22"/>
  <c r="QP80" i="22"/>
  <c r="QL80" i="22"/>
  <c r="QH80" i="22"/>
  <c r="QD80" i="22"/>
  <c r="PZ80" i="22"/>
  <c r="PV80" i="22"/>
  <c r="PR80" i="22"/>
  <c r="PN80" i="22"/>
  <c r="PJ80" i="22"/>
  <c r="PF80" i="22"/>
  <c r="PB80" i="22"/>
  <c r="OX80" i="22"/>
  <c r="OT80" i="22"/>
  <c r="OP80" i="22"/>
  <c r="OL80" i="22"/>
  <c r="OH80" i="22"/>
  <c r="OD80" i="22"/>
  <c r="NZ80" i="22"/>
  <c r="NV80" i="22"/>
  <c r="NR80" i="22"/>
  <c r="NN80" i="22"/>
  <c r="NJ80" i="22"/>
  <c r="NF80" i="22"/>
  <c r="NB80" i="22"/>
  <c r="MX80" i="22"/>
  <c r="MT80" i="22"/>
  <c r="MP80" i="22"/>
  <c r="ML80" i="22"/>
  <c r="MH80" i="22"/>
  <c r="MD80" i="22"/>
  <c r="LZ80" i="22"/>
  <c r="LV80" i="22"/>
  <c r="LR80" i="22"/>
  <c r="LN80" i="22"/>
  <c r="LJ80" i="22"/>
  <c r="LF80" i="22"/>
  <c r="LB80" i="22"/>
  <c r="KX80" i="22"/>
  <c r="KT80" i="22"/>
  <c r="KP80" i="22"/>
  <c r="KL80" i="22"/>
  <c r="KH80" i="22"/>
  <c r="KD80" i="22"/>
  <c r="JZ80" i="22"/>
  <c r="JV80" i="22"/>
  <c r="JR80" i="22"/>
  <c r="JN80" i="22"/>
  <c r="JJ80" i="22"/>
  <c r="JF80" i="22"/>
  <c r="JB80" i="22"/>
  <c r="IX80" i="22"/>
  <c r="IT80" i="22"/>
  <c r="IP80" i="22"/>
  <c r="IL80" i="22"/>
  <c r="IH80" i="22"/>
  <c r="ID80" i="22"/>
  <c r="HZ80" i="22"/>
  <c r="HV80" i="22"/>
  <c r="HR80" i="22"/>
  <c r="HN80" i="22"/>
  <c r="HJ80" i="22"/>
  <c r="HF80" i="22"/>
  <c r="HB80" i="22"/>
  <c r="GX80" i="22"/>
  <c r="GT80" i="22"/>
  <c r="GP80" i="22"/>
  <c r="GL80" i="22"/>
  <c r="GH80" i="22"/>
  <c r="GD80" i="22"/>
  <c r="FZ80" i="22"/>
  <c r="FV80" i="22"/>
  <c r="FR80" i="22"/>
  <c r="FN80" i="22"/>
  <c r="TM80" i="22"/>
  <c r="SW80" i="22"/>
  <c r="SG80" i="22"/>
  <c r="RQ80" i="22"/>
  <c r="RA80" i="22"/>
  <c r="QK80" i="22"/>
  <c r="PU80" i="22"/>
  <c r="PE80" i="22"/>
  <c r="OO80" i="22"/>
  <c r="NY80" i="22"/>
  <c r="NI80" i="22"/>
  <c r="MS80" i="22"/>
  <c r="MC80" i="22"/>
  <c r="LM80" i="22"/>
  <c r="KW80" i="22"/>
  <c r="KG80" i="22"/>
  <c r="JQ80" i="22"/>
  <c r="JA80" i="22"/>
  <c r="IK80" i="22"/>
  <c r="HU80" i="22"/>
  <c r="HE80" i="22"/>
  <c r="GO80" i="22"/>
  <c r="FY80" i="22"/>
  <c r="TI80" i="22"/>
  <c r="SS80" i="22"/>
  <c r="SC80" i="22"/>
  <c r="RM80" i="22"/>
  <c r="QW80" i="22"/>
  <c r="QG80" i="22"/>
  <c r="PQ80" i="22"/>
  <c r="PA80" i="22"/>
  <c r="OK80" i="22"/>
  <c r="NU80" i="22"/>
  <c r="NE80" i="22"/>
  <c r="MO80" i="22"/>
  <c r="LY80" i="22"/>
  <c r="LI80" i="22"/>
  <c r="KS80" i="22"/>
  <c r="KC80" i="22"/>
  <c r="JM80" i="22"/>
  <c r="IW80" i="22"/>
  <c r="IG80" i="22"/>
  <c r="HQ80" i="22"/>
  <c r="HA80" i="22"/>
  <c r="GK80" i="22"/>
  <c r="FU80" i="22"/>
  <c r="TE80" i="22"/>
  <c r="SO80" i="22"/>
  <c r="RY80" i="22"/>
  <c r="RI80" i="22"/>
  <c r="QS80" i="22"/>
  <c r="QC80" i="22"/>
  <c r="PM80" i="22"/>
  <c r="OW80" i="22"/>
  <c r="OG80" i="22"/>
  <c r="NQ80" i="22"/>
  <c r="NA80" i="22"/>
  <c r="MK80" i="22"/>
  <c r="LU80" i="22"/>
  <c r="LE80" i="22"/>
  <c r="KO80" i="22"/>
  <c r="JY80" i="22"/>
  <c r="JI80" i="22"/>
  <c r="IS80" i="22"/>
  <c r="IC80" i="22"/>
  <c r="HM80" i="22"/>
  <c r="GW80" i="22"/>
  <c r="GG80" i="22"/>
  <c r="FQ80" i="22"/>
  <c r="SK80" i="22"/>
  <c r="PY80" i="22"/>
  <c r="NM80" i="22"/>
  <c r="LA80" i="22"/>
  <c r="IO80" i="22"/>
  <c r="GC80" i="22"/>
  <c r="RU80" i="22"/>
  <c r="PI80" i="22"/>
  <c r="MW80" i="22"/>
  <c r="KK80" i="22"/>
  <c r="HY80" i="22"/>
  <c r="RE80" i="22"/>
  <c r="OS80" i="22"/>
  <c r="MG80" i="22"/>
  <c r="JU80" i="22"/>
  <c r="HI80" i="22"/>
  <c r="QO80" i="22"/>
  <c r="GS80" i="22"/>
  <c r="OC80" i="22"/>
  <c r="LQ80" i="22"/>
  <c r="TA80" i="22"/>
  <c r="JE80" i="22"/>
  <c r="FM80" i="22"/>
  <c r="TM76" i="22"/>
  <c r="TI76" i="22"/>
  <c r="TE76" i="22"/>
  <c r="TA76" i="22"/>
  <c r="SW76" i="22"/>
  <c r="SS76" i="22"/>
  <c r="SO76" i="22"/>
  <c r="SK76" i="22"/>
  <c r="SG76" i="22"/>
  <c r="SC76" i="22"/>
  <c r="RY76" i="22"/>
  <c r="RU76" i="22"/>
  <c r="RQ76" i="22"/>
  <c r="RM76" i="22"/>
  <c r="RI76" i="22"/>
  <c r="RE76" i="22"/>
  <c r="RA76" i="22"/>
  <c r="QW76" i="22"/>
  <c r="QS76" i="22"/>
  <c r="QO76" i="22"/>
  <c r="QK76" i="22"/>
  <c r="QG76" i="22"/>
  <c r="QC76" i="22"/>
  <c r="PY76" i="22"/>
  <c r="PU76" i="22"/>
  <c r="PQ76" i="22"/>
  <c r="PM76" i="22"/>
  <c r="PI76" i="22"/>
  <c r="PE76" i="22"/>
  <c r="PA76" i="22"/>
  <c r="OW76" i="22"/>
  <c r="OS76" i="22"/>
  <c r="OO76" i="22"/>
  <c r="OK76" i="22"/>
  <c r="OG76" i="22"/>
  <c r="OC76" i="22"/>
  <c r="NY76" i="22"/>
  <c r="NU76" i="22"/>
  <c r="NQ76" i="22"/>
  <c r="NM76" i="22"/>
  <c r="NI76" i="22"/>
  <c r="NE76" i="22"/>
  <c r="NA76" i="22"/>
  <c r="MW76" i="22"/>
  <c r="MS76" i="22"/>
  <c r="MO76" i="22"/>
  <c r="MK76" i="22"/>
  <c r="MG76" i="22"/>
  <c r="MC76" i="22"/>
  <c r="LY76" i="22"/>
  <c r="LU76" i="22"/>
  <c r="LQ76" i="22"/>
  <c r="LM76" i="22"/>
  <c r="LI76" i="22"/>
  <c r="LE76" i="22"/>
  <c r="LA76" i="22"/>
  <c r="KW76" i="22"/>
  <c r="KS76" i="22"/>
  <c r="KO76" i="22"/>
  <c r="KK76" i="22"/>
  <c r="KG76" i="22"/>
  <c r="KC76" i="22"/>
  <c r="JY76" i="22"/>
  <c r="JU76" i="22"/>
  <c r="JQ76" i="22"/>
  <c r="JM76" i="22"/>
  <c r="JI76" i="22"/>
  <c r="JE76" i="22"/>
  <c r="JA76" i="22"/>
  <c r="IW76" i="22"/>
  <c r="IS76" i="22"/>
  <c r="IO76" i="22"/>
  <c r="IK76" i="22"/>
  <c r="IG76" i="22"/>
  <c r="IC76" i="22"/>
  <c r="HY76" i="22"/>
  <c r="HU76" i="22"/>
  <c r="HQ76" i="22"/>
  <c r="HM76" i="22"/>
  <c r="HI76" i="22"/>
  <c r="HE76" i="22"/>
  <c r="HA76" i="22"/>
  <c r="GW76" i="22"/>
  <c r="GS76" i="22"/>
  <c r="GO76" i="22"/>
  <c r="GK76" i="22"/>
  <c r="GG76" i="22"/>
  <c r="GC76" i="22"/>
  <c r="FY76" i="22"/>
  <c r="FU76" i="22"/>
  <c r="FQ76" i="22"/>
  <c r="TL76" i="22"/>
  <c r="TH76" i="22"/>
  <c r="TD76" i="22"/>
  <c r="SZ76" i="22"/>
  <c r="SV76" i="22"/>
  <c r="SR76" i="22"/>
  <c r="SN76" i="22"/>
  <c r="SJ76" i="22"/>
  <c r="SF76" i="22"/>
  <c r="SB76" i="22"/>
  <c r="RX76" i="22"/>
  <c r="RT76" i="22"/>
  <c r="RP76" i="22"/>
  <c r="RL76" i="22"/>
  <c r="RH76" i="22"/>
  <c r="RD76" i="22"/>
  <c r="QZ76" i="22"/>
  <c r="QV76" i="22"/>
  <c r="QR76" i="22"/>
  <c r="QN76" i="22"/>
  <c r="QJ76" i="22"/>
  <c r="QF76" i="22"/>
  <c r="QB76" i="22"/>
  <c r="PX76" i="22"/>
  <c r="PT76" i="22"/>
  <c r="PP76" i="22"/>
  <c r="PL76" i="22"/>
  <c r="PH76" i="22"/>
  <c r="PD76" i="22"/>
  <c r="OZ76" i="22"/>
  <c r="OV76" i="22"/>
  <c r="OR76" i="22"/>
  <c r="ON76" i="22"/>
  <c r="OJ76" i="22"/>
  <c r="OF76" i="22"/>
  <c r="OB76" i="22"/>
  <c r="NX76" i="22"/>
  <c r="NT76" i="22"/>
  <c r="NP76" i="22"/>
  <c r="NL76" i="22"/>
  <c r="NH76" i="22"/>
  <c r="ND76" i="22"/>
  <c r="MZ76" i="22"/>
  <c r="MV76" i="22"/>
  <c r="MR76" i="22"/>
  <c r="MN76" i="22"/>
  <c r="MJ76" i="22"/>
  <c r="MF76" i="22"/>
  <c r="MB76" i="22"/>
  <c r="LX76" i="22"/>
  <c r="LT76" i="22"/>
  <c r="LP76" i="22"/>
  <c r="LL76" i="22"/>
  <c r="LH76" i="22"/>
  <c r="LD76" i="22"/>
  <c r="KZ76" i="22"/>
  <c r="KV76" i="22"/>
  <c r="KR76" i="22"/>
  <c r="KN76" i="22"/>
  <c r="KJ76" i="22"/>
  <c r="KF76" i="22"/>
  <c r="KB76" i="22"/>
  <c r="JX76" i="22"/>
  <c r="JT76" i="22"/>
  <c r="JP76" i="22"/>
  <c r="JL76" i="22"/>
  <c r="JH76" i="22"/>
  <c r="JD76" i="22"/>
  <c r="IZ76" i="22"/>
  <c r="IV76" i="22"/>
  <c r="IR76" i="22"/>
  <c r="IN76" i="22"/>
  <c r="IJ76" i="22"/>
  <c r="IF76" i="22"/>
  <c r="IB76" i="22"/>
  <c r="HX76" i="22"/>
  <c r="HT76" i="22"/>
  <c r="HP76" i="22"/>
  <c r="HL76" i="22"/>
  <c r="HH76" i="22"/>
  <c r="HD76" i="22"/>
  <c r="GZ76" i="22"/>
  <c r="GV76" i="22"/>
  <c r="GR76" i="22"/>
  <c r="GN76" i="22"/>
  <c r="GJ76" i="22"/>
  <c r="GF76" i="22"/>
  <c r="GB76" i="22"/>
  <c r="FX76" i="22"/>
  <c r="FT76" i="22"/>
  <c r="FP76" i="22"/>
  <c r="TK76" i="22"/>
  <c r="TG76" i="22"/>
  <c r="TC76" i="22"/>
  <c r="SY76" i="22"/>
  <c r="SU76" i="22"/>
  <c r="SQ76" i="22"/>
  <c r="SM76" i="22"/>
  <c r="SI76" i="22"/>
  <c r="SE76" i="22"/>
  <c r="SA76" i="22"/>
  <c r="RW76" i="22"/>
  <c r="RS76" i="22"/>
  <c r="RO76" i="22"/>
  <c r="RK76" i="22"/>
  <c r="RG76" i="22"/>
  <c r="RC76" i="22"/>
  <c r="QY76" i="22"/>
  <c r="QU76" i="22"/>
  <c r="QQ76" i="22"/>
  <c r="QM76" i="22"/>
  <c r="QI76" i="22"/>
  <c r="QE76" i="22"/>
  <c r="QA76" i="22"/>
  <c r="PW76" i="22"/>
  <c r="PS76" i="22"/>
  <c r="PO76" i="22"/>
  <c r="PK76" i="22"/>
  <c r="PG76" i="22"/>
  <c r="PC76" i="22"/>
  <c r="OY76" i="22"/>
  <c r="OU76" i="22"/>
  <c r="OQ76" i="22"/>
  <c r="OM76" i="22"/>
  <c r="OI76" i="22"/>
  <c r="OE76" i="22"/>
  <c r="OA76" i="22"/>
  <c r="NW76" i="22"/>
  <c r="NS76" i="22"/>
  <c r="NO76" i="22"/>
  <c r="NK76" i="22"/>
  <c r="NG76" i="22"/>
  <c r="NC76" i="22"/>
  <c r="MY76" i="22"/>
  <c r="MU76" i="22"/>
  <c r="MQ76" i="22"/>
  <c r="MM76" i="22"/>
  <c r="MI76" i="22"/>
  <c r="ME76" i="22"/>
  <c r="MA76" i="22"/>
  <c r="LW76" i="22"/>
  <c r="LS76" i="22"/>
  <c r="LO76" i="22"/>
  <c r="LK76" i="22"/>
  <c r="LG76" i="22"/>
  <c r="LC76" i="22"/>
  <c r="KY76" i="22"/>
  <c r="KU76" i="22"/>
  <c r="KQ76" i="22"/>
  <c r="KM76" i="22"/>
  <c r="KI76" i="22"/>
  <c r="KE76" i="22"/>
  <c r="KA76" i="22"/>
  <c r="JW76" i="22"/>
  <c r="JS76" i="22"/>
  <c r="JO76" i="22"/>
  <c r="JK76" i="22"/>
  <c r="JG76" i="22"/>
  <c r="JC76" i="22"/>
  <c r="IY76" i="22"/>
  <c r="IU76" i="22"/>
  <c r="IQ76" i="22"/>
  <c r="IM76" i="22"/>
  <c r="II76" i="22"/>
  <c r="IE76" i="22"/>
  <c r="IA76" i="22"/>
  <c r="HW76" i="22"/>
  <c r="HS76" i="22"/>
  <c r="HO76" i="22"/>
  <c r="HK76" i="22"/>
  <c r="HG76" i="22"/>
  <c r="HC76" i="22"/>
  <c r="GY76" i="22"/>
  <c r="GU76" i="22"/>
  <c r="GQ76" i="22"/>
  <c r="GM76" i="22"/>
  <c r="GI76" i="22"/>
  <c r="GE76" i="22"/>
  <c r="GA76" i="22"/>
  <c r="FW76" i="22"/>
  <c r="FS76" i="22"/>
  <c r="FO76" i="22"/>
  <c r="TN76" i="22"/>
  <c r="SX76" i="22"/>
  <c r="SH76" i="22"/>
  <c r="RR76" i="22"/>
  <c r="RB76" i="22"/>
  <c r="QL76" i="22"/>
  <c r="PV76" i="22"/>
  <c r="PF76" i="22"/>
  <c r="OP76" i="22"/>
  <c r="NZ76" i="22"/>
  <c r="NJ76" i="22"/>
  <c r="MT76" i="22"/>
  <c r="MD76" i="22"/>
  <c r="LN76" i="22"/>
  <c r="KX76" i="22"/>
  <c r="KH76" i="22"/>
  <c r="JR76" i="22"/>
  <c r="JB76" i="22"/>
  <c r="IL76" i="22"/>
  <c r="HV76" i="22"/>
  <c r="HF76" i="22"/>
  <c r="GP76" i="22"/>
  <c r="FZ76" i="22"/>
  <c r="TJ76" i="22"/>
  <c r="ST76" i="22"/>
  <c r="SD76" i="22"/>
  <c r="RN76" i="22"/>
  <c r="QX76" i="22"/>
  <c r="QH76" i="22"/>
  <c r="PR76" i="22"/>
  <c r="PB76" i="22"/>
  <c r="OL76" i="22"/>
  <c r="NV76" i="22"/>
  <c r="NF76" i="22"/>
  <c r="MP76" i="22"/>
  <c r="LZ76" i="22"/>
  <c r="LJ76" i="22"/>
  <c r="KT76" i="22"/>
  <c r="KD76" i="22"/>
  <c r="JN76" i="22"/>
  <c r="IX76" i="22"/>
  <c r="IH76" i="22"/>
  <c r="HR76" i="22"/>
  <c r="HB76" i="22"/>
  <c r="GL76" i="22"/>
  <c r="FV76" i="22"/>
  <c r="TF76" i="22"/>
  <c r="SP76" i="22"/>
  <c r="RZ76" i="22"/>
  <c r="RJ76" i="22"/>
  <c r="QT76" i="22"/>
  <c r="QD76" i="22"/>
  <c r="PN76" i="22"/>
  <c r="OX76" i="22"/>
  <c r="OH76" i="22"/>
  <c r="NR76" i="22"/>
  <c r="NB76" i="22"/>
  <c r="ML76" i="22"/>
  <c r="LV76" i="22"/>
  <c r="LF76" i="22"/>
  <c r="KP76" i="22"/>
  <c r="JZ76" i="22"/>
  <c r="JJ76" i="22"/>
  <c r="IT76" i="22"/>
  <c r="ID76" i="22"/>
  <c r="HN76" i="22"/>
  <c r="GX76" i="22"/>
  <c r="GH76" i="22"/>
  <c r="FR76" i="22"/>
  <c r="RV76" i="22"/>
  <c r="PJ76" i="22"/>
  <c r="MX76" i="22"/>
  <c r="KL76" i="22"/>
  <c r="HZ76" i="22"/>
  <c r="FN76" i="22"/>
  <c r="RF76" i="22"/>
  <c r="OT76" i="22"/>
  <c r="MH76" i="22"/>
  <c r="JV76" i="22"/>
  <c r="HJ76" i="22"/>
  <c r="TB76" i="22"/>
  <c r="QP76" i="22"/>
  <c r="OD76" i="22"/>
  <c r="LR76" i="22"/>
  <c r="JF76" i="22"/>
  <c r="GT76" i="22"/>
  <c r="SL76" i="22"/>
  <c r="PZ76" i="22"/>
  <c r="NN76" i="22"/>
  <c r="LB76" i="22"/>
  <c r="IP76" i="22"/>
  <c r="GD76" i="22"/>
  <c r="FM76" i="22"/>
  <c r="TK70" i="22"/>
  <c r="TG70" i="22"/>
  <c r="TC70" i="22"/>
  <c r="SY70" i="22"/>
  <c r="SU70" i="22"/>
  <c r="SQ70" i="22"/>
  <c r="SM70" i="22"/>
  <c r="SI70" i="22"/>
  <c r="SE70" i="22"/>
  <c r="SA70" i="22"/>
  <c r="RW70" i="22"/>
  <c r="RS70" i="22"/>
  <c r="RO70" i="22"/>
  <c r="RK70" i="22"/>
  <c r="RG70" i="22"/>
  <c r="RC70" i="22"/>
  <c r="QY70" i="22"/>
  <c r="QU70" i="22"/>
  <c r="QQ70" i="22"/>
  <c r="QM70" i="22"/>
  <c r="QI70" i="22"/>
  <c r="QE70" i="22"/>
  <c r="QA70" i="22"/>
  <c r="PW70" i="22"/>
  <c r="PS70" i="22"/>
  <c r="PO70" i="22"/>
  <c r="PK70" i="22"/>
  <c r="PG70" i="22"/>
  <c r="PC70" i="22"/>
  <c r="OY70" i="22"/>
  <c r="OU70" i="22"/>
  <c r="OQ70" i="22"/>
  <c r="OM70" i="22"/>
  <c r="OI70" i="22"/>
  <c r="OE70" i="22"/>
  <c r="OA70" i="22"/>
  <c r="NW70" i="22"/>
  <c r="NS70" i="22"/>
  <c r="NO70" i="22"/>
  <c r="NK70" i="22"/>
  <c r="NG70" i="22"/>
  <c r="NC70" i="22"/>
  <c r="MY70" i="22"/>
  <c r="MU70" i="22"/>
  <c r="MQ70" i="22"/>
  <c r="MM70" i="22"/>
  <c r="MI70" i="22"/>
  <c r="ME70" i="22"/>
  <c r="MA70" i="22"/>
  <c r="LW70" i="22"/>
  <c r="LS70" i="22"/>
  <c r="LO70" i="22"/>
  <c r="LK70" i="22"/>
  <c r="LG70" i="22"/>
  <c r="LC70" i="22"/>
  <c r="KY70" i="22"/>
  <c r="KU70" i="22"/>
  <c r="KQ70" i="22"/>
  <c r="KM70" i="22"/>
  <c r="KI70" i="22"/>
  <c r="KE70" i="22"/>
  <c r="KA70" i="22"/>
  <c r="JW70" i="22"/>
  <c r="JS70" i="22"/>
  <c r="JO70" i="22"/>
  <c r="JK70" i="22"/>
  <c r="JG70" i="22"/>
  <c r="JC70" i="22"/>
  <c r="IY70" i="22"/>
  <c r="IU70" i="22"/>
  <c r="IQ70" i="22"/>
  <c r="IM70" i="22"/>
  <c r="II70" i="22"/>
  <c r="IE70" i="22"/>
  <c r="IA70" i="22"/>
  <c r="HW70" i="22"/>
  <c r="HS70" i="22"/>
  <c r="HO70" i="22"/>
  <c r="HK70" i="22"/>
  <c r="HG70" i="22"/>
  <c r="HC70" i="22"/>
  <c r="GY70" i="22"/>
  <c r="GU70" i="22"/>
  <c r="GQ70" i="22"/>
  <c r="GM70" i="22"/>
  <c r="GI70" i="22"/>
  <c r="GE70" i="22"/>
  <c r="GA70" i="22"/>
  <c r="FW70" i="22"/>
  <c r="FS70" i="22"/>
  <c r="FO70" i="22"/>
  <c r="TN70" i="22"/>
  <c r="TJ70" i="22"/>
  <c r="TF70" i="22"/>
  <c r="TB70" i="22"/>
  <c r="SX70" i="22"/>
  <c r="ST70" i="22"/>
  <c r="SP70" i="22"/>
  <c r="SL70" i="22"/>
  <c r="SH70" i="22"/>
  <c r="SD70" i="22"/>
  <c r="RZ70" i="22"/>
  <c r="RV70" i="22"/>
  <c r="RR70" i="22"/>
  <c r="RN70" i="22"/>
  <c r="RJ70" i="22"/>
  <c r="RF70" i="22"/>
  <c r="RB70" i="22"/>
  <c r="QX70" i="22"/>
  <c r="QT70" i="22"/>
  <c r="QP70" i="22"/>
  <c r="QL70" i="22"/>
  <c r="QH70" i="22"/>
  <c r="QD70" i="22"/>
  <c r="PZ70" i="22"/>
  <c r="PV70" i="22"/>
  <c r="PR70" i="22"/>
  <c r="PN70" i="22"/>
  <c r="PJ70" i="22"/>
  <c r="PF70" i="22"/>
  <c r="PB70" i="22"/>
  <c r="OX70" i="22"/>
  <c r="OT70" i="22"/>
  <c r="OP70" i="22"/>
  <c r="OL70" i="22"/>
  <c r="OH70" i="22"/>
  <c r="OD70" i="22"/>
  <c r="NZ70" i="22"/>
  <c r="NV70" i="22"/>
  <c r="NR70" i="22"/>
  <c r="NN70" i="22"/>
  <c r="NJ70" i="22"/>
  <c r="NF70" i="22"/>
  <c r="NB70" i="22"/>
  <c r="MX70" i="22"/>
  <c r="MT70" i="22"/>
  <c r="MP70" i="22"/>
  <c r="ML70" i="22"/>
  <c r="MH70" i="22"/>
  <c r="MD70" i="22"/>
  <c r="LZ70" i="22"/>
  <c r="LV70" i="22"/>
  <c r="LR70" i="22"/>
  <c r="LN70" i="22"/>
  <c r="LJ70" i="22"/>
  <c r="LF70" i="22"/>
  <c r="LB70" i="22"/>
  <c r="KX70" i="22"/>
  <c r="KT70" i="22"/>
  <c r="KP70" i="22"/>
  <c r="KL70" i="22"/>
  <c r="KH70" i="22"/>
  <c r="KD70" i="22"/>
  <c r="JZ70" i="22"/>
  <c r="JV70" i="22"/>
  <c r="JR70" i="22"/>
  <c r="JN70" i="22"/>
  <c r="JJ70" i="22"/>
  <c r="JF70" i="22"/>
  <c r="JB70" i="22"/>
  <c r="IX70" i="22"/>
  <c r="IT70" i="22"/>
  <c r="IP70" i="22"/>
  <c r="IL70" i="22"/>
  <c r="IH70" i="22"/>
  <c r="ID70" i="22"/>
  <c r="HZ70" i="22"/>
  <c r="HV70" i="22"/>
  <c r="HR70" i="22"/>
  <c r="HN70" i="22"/>
  <c r="HJ70" i="22"/>
  <c r="HF70" i="22"/>
  <c r="HB70" i="22"/>
  <c r="GX70" i="22"/>
  <c r="GT70" i="22"/>
  <c r="GP70" i="22"/>
  <c r="GL70" i="22"/>
  <c r="GH70" i="22"/>
  <c r="GD70" i="22"/>
  <c r="FZ70" i="22"/>
  <c r="FV70" i="22"/>
  <c r="FR70" i="22"/>
  <c r="FN70" i="22"/>
  <c r="TM70" i="22"/>
  <c r="TI70" i="22"/>
  <c r="TE70" i="22"/>
  <c r="TA70" i="22"/>
  <c r="SW70" i="22"/>
  <c r="SS70" i="22"/>
  <c r="SO70" i="22"/>
  <c r="SK70" i="22"/>
  <c r="SG70" i="22"/>
  <c r="SC70" i="22"/>
  <c r="RY70" i="22"/>
  <c r="RU70" i="22"/>
  <c r="RQ70" i="22"/>
  <c r="RM70" i="22"/>
  <c r="RI70" i="22"/>
  <c r="RE70" i="22"/>
  <c r="RA70" i="22"/>
  <c r="QW70" i="22"/>
  <c r="QS70" i="22"/>
  <c r="QO70" i="22"/>
  <c r="QK70" i="22"/>
  <c r="QG70" i="22"/>
  <c r="QC70" i="22"/>
  <c r="PY70" i="22"/>
  <c r="PU70" i="22"/>
  <c r="PQ70" i="22"/>
  <c r="PM70" i="22"/>
  <c r="PI70" i="22"/>
  <c r="PE70" i="22"/>
  <c r="PA70" i="22"/>
  <c r="OW70" i="22"/>
  <c r="OS70" i="22"/>
  <c r="OO70" i="22"/>
  <c r="OK70" i="22"/>
  <c r="OG70" i="22"/>
  <c r="OC70" i="22"/>
  <c r="NY70" i="22"/>
  <c r="NU70" i="22"/>
  <c r="NQ70" i="22"/>
  <c r="NM70" i="22"/>
  <c r="NI70" i="22"/>
  <c r="NE70" i="22"/>
  <c r="NA70" i="22"/>
  <c r="MW70" i="22"/>
  <c r="MS70" i="22"/>
  <c r="MO70" i="22"/>
  <c r="MK70" i="22"/>
  <c r="MG70" i="22"/>
  <c r="MC70" i="22"/>
  <c r="LY70" i="22"/>
  <c r="LU70" i="22"/>
  <c r="LQ70" i="22"/>
  <c r="LM70" i="22"/>
  <c r="LI70" i="22"/>
  <c r="LE70" i="22"/>
  <c r="LA70" i="22"/>
  <c r="KW70" i="22"/>
  <c r="KS70" i="22"/>
  <c r="KO70" i="22"/>
  <c r="KK70" i="22"/>
  <c r="KG70" i="22"/>
  <c r="KC70" i="22"/>
  <c r="JY70" i="22"/>
  <c r="JU70" i="22"/>
  <c r="JQ70" i="22"/>
  <c r="JM70" i="22"/>
  <c r="JI70" i="22"/>
  <c r="JE70" i="22"/>
  <c r="JA70" i="22"/>
  <c r="IW70" i="22"/>
  <c r="IS70" i="22"/>
  <c r="IO70" i="22"/>
  <c r="IK70" i="22"/>
  <c r="IG70" i="22"/>
  <c r="IC70" i="22"/>
  <c r="HY70" i="22"/>
  <c r="HU70" i="22"/>
  <c r="HQ70" i="22"/>
  <c r="HM70" i="22"/>
  <c r="HI70" i="22"/>
  <c r="HE70" i="22"/>
  <c r="HA70" i="22"/>
  <c r="GW70" i="22"/>
  <c r="GS70" i="22"/>
  <c r="GO70" i="22"/>
  <c r="GK70" i="22"/>
  <c r="GG70" i="22"/>
  <c r="GC70" i="22"/>
  <c r="FY70" i="22"/>
  <c r="FU70" i="22"/>
  <c r="FQ70" i="22"/>
  <c r="TL70" i="22"/>
  <c r="SV70" i="22"/>
  <c r="SF70" i="22"/>
  <c r="RP70" i="22"/>
  <c r="QZ70" i="22"/>
  <c r="QJ70" i="22"/>
  <c r="PT70" i="22"/>
  <c r="PD70" i="22"/>
  <c r="ON70" i="22"/>
  <c r="NX70" i="22"/>
  <c r="NH70" i="22"/>
  <c r="MR70" i="22"/>
  <c r="MB70" i="22"/>
  <c r="LL70" i="22"/>
  <c r="KV70" i="22"/>
  <c r="KF70" i="22"/>
  <c r="JP70" i="22"/>
  <c r="IZ70" i="22"/>
  <c r="IJ70" i="22"/>
  <c r="HT70" i="22"/>
  <c r="HD70" i="22"/>
  <c r="GN70" i="22"/>
  <c r="FX70" i="22"/>
  <c r="TH70" i="22"/>
  <c r="SR70" i="22"/>
  <c r="SB70" i="22"/>
  <c r="RL70" i="22"/>
  <c r="QV70" i="22"/>
  <c r="QF70" i="22"/>
  <c r="PP70" i="22"/>
  <c r="OZ70" i="22"/>
  <c r="OJ70" i="22"/>
  <c r="NT70" i="22"/>
  <c r="ND70" i="22"/>
  <c r="MN70" i="22"/>
  <c r="LX70" i="22"/>
  <c r="LH70" i="22"/>
  <c r="KR70" i="22"/>
  <c r="KB70" i="22"/>
  <c r="JL70" i="22"/>
  <c r="IV70" i="22"/>
  <c r="IF70" i="22"/>
  <c r="HP70" i="22"/>
  <c r="GZ70" i="22"/>
  <c r="GJ70" i="22"/>
  <c r="FT70" i="22"/>
  <c r="TD70" i="22"/>
  <c r="SN70" i="22"/>
  <c r="RX70" i="22"/>
  <c r="RH70" i="22"/>
  <c r="QR70" i="22"/>
  <c r="QB70" i="22"/>
  <c r="PL70" i="22"/>
  <c r="OV70" i="22"/>
  <c r="OF70" i="22"/>
  <c r="NP70" i="22"/>
  <c r="MZ70" i="22"/>
  <c r="MJ70" i="22"/>
  <c r="LT70" i="22"/>
  <c r="LD70" i="22"/>
  <c r="KN70" i="22"/>
  <c r="JX70" i="22"/>
  <c r="JH70" i="22"/>
  <c r="IR70" i="22"/>
  <c r="IB70" i="22"/>
  <c r="HL70" i="22"/>
  <c r="GV70" i="22"/>
  <c r="GF70" i="22"/>
  <c r="FP70" i="22"/>
  <c r="SJ70" i="22"/>
  <c r="PX70" i="22"/>
  <c r="NL70" i="22"/>
  <c r="KZ70" i="22"/>
  <c r="IN70" i="22"/>
  <c r="GB70" i="22"/>
  <c r="RT70" i="22"/>
  <c r="PH70" i="22"/>
  <c r="MV70" i="22"/>
  <c r="KJ70" i="22"/>
  <c r="HX70" i="22"/>
  <c r="RD70" i="22"/>
  <c r="OR70" i="22"/>
  <c r="MF70" i="22"/>
  <c r="JT70" i="22"/>
  <c r="HH70" i="22"/>
  <c r="SZ70" i="22"/>
  <c r="QN70" i="22"/>
  <c r="OB70" i="22"/>
  <c r="LP70" i="22"/>
  <c r="JD70" i="22"/>
  <c r="GR70" i="22"/>
  <c r="FM70" i="22"/>
  <c r="TN62" i="22"/>
  <c r="TJ62" i="22"/>
  <c r="TF62" i="22"/>
  <c r="TB62" i="22"/>
  <c r="SX62" i="22"/>
  <c r="ST62" i="22"/>
  <c r="SP62" i="22"/>
  <c r="SL62" i="22"/>
  <c r="SH62" i="22"/>
  <c r="SD62" i="22"/>
  <c r="RZ62" i="22"/>
  <c r="RV62" i="22"/>
  <c r="RR62" i="22"/>
  <c r="RN62" i="22"/>
  <c r="RJ62" i="22"/>
  <c r="RF62" i="22"/>
  <c r="RB62" i="22"/>
  <c r="QX62" i="22"/>
  <c r="QT62" i="22"/>
  <c r="QP62" i="22"/>
  <c r="QL62" i="22"/>
  <c r="QH62" i="22"/>
  <c r="QD62" i="22"/>
  <c r="PZ62" i="22"/>
  <c r="PV62" i="22"/>
  <c r="PR62" i="22"/>
  <c r="PN62" i="22"/>
  <c r="PJ62" i="22"/>
  <c r="PF62" i="22"/>
  <c r="PB62" i="22"/>
  <c r="OX62" i="22"/>
  <c r="OT62" i="22"/>
  <c r="OP62" i="22"/>
  <c r="OL62" i="22"/>
  <c r="OH62" i="22"/>
  <c r="OD62" i="22"/>
  <c r="NZ62" i="22"/>
  <c r="NV62" i="22"/>
  <c r="NR62" i="22"/>
  <c r="NN62" i="22"/>
  <c r="NJ62" i="22"/>
  <c r="NF62" i="22"/>
  <c r="NB62" i="22"/>
  <c r="MX62" i="22"/>
  <c r="MT62" i="22"/>
  <c r="MP62" i="22"/>
  <c r="ML62" i="22"/>
  <c r="MH62" i="22"/>
  <c r="MD62" i="22"/>
  <c r="LZ62" i="22"/>
  <c r="LV62" i="22"/>
  <c r="LR62" i="22"/>
  <c r="LN62" i="22"/>
  <c r="LJ62" i="22"/>
  <c r="LF62" i="22"/>
  <c r="LB62" i="22"/>
  <c r="KX62" i="22"/>
  <c r="KT62" i="22"/>
  <c r="KP62" i="22"/>
  <c r="KL62" i="22"/>
  <c r="KH62" i="22"/>
  <c r="KD62" i="22"/>
  <c r="JZ62" i="22"/>
  <c r="JV62" i="22"/>
  <c r="JR62" i="22"/>
  <c r="JN62" i="22"/>
  <c r="JJ62" i="22"/>
  <c r="JF62" i="22"/>
  <c r="JB62" i="22"/>
  <c r="IX62" i="22"/>
  <c r="IT62" i="22"/>
  <c r="IP62" i="22"/>
  <c r="IL62" i="22"/>
  <c r="IH62" i="22"/>
  <c r="ID62" i="22"/>
  <c r="HZ62" i="22"/>
  <c r="HV62" i="22"/>
  <c r="HR62" i="22"/>
  <c r="HN62" i="22"/>
  <c r="HJ62" i="22"/>
  <c r="HF62" i="22"/>
  <c r="HB62" i="22"/>
  <c r="GX62" i="22"/>
  <c r="GT62" i="22"/>
  <c r="GP62" i="22"/>
  <c r="GL62" i="22"/>
  <c r="GH62" i="22"/>
  <c r="GD62" i="22"/>
  <c r="FZ62" i="22"/>
  <c r="FV62" i="22"/>
  <c r="FR62" i="22"/>
  <c r="FN62" i="22"/>
  <c r="TM62" i="22"/>
  <c r="TI62" i="22"/>
  <c r="TE62" i="22"/>
  <c r="TA62" i="22"/>
  <c r="SW62" i="22"/>
  <c r="SS62" i="22"/>
  <c r="SO62" i="22"/>
  <c r="SK62" i="22"/>
  <c r="SG62" i="22"/>
  <c r="SC62" i="22"/>
  <c r="RY62" i="22"/>
  <c r="RU62" i="22"/>
  <c r="RQ62" i="22"/>
  <c r="RM62" i="22"/>
  <c r="RI62" i="22"/>
  <c r="RE62" i="22"/>
  <c r="RA62" i="22"/>
  <c r="QW62" i="22"/>
  <c r="QS62" i="22"/>
  <c r="QO62" i="22"/>
  <c r="QK62" i="22"/>
  <c r="QG62" i="22"/>
  <c r="QC62" i="22"/>
  <c r="PY62" i="22"/>
  <c r="PU62" i="22"/>
  <c r="PQ62" i="22"/>
  <c r="PM62" i="22"/>
  <c r="PI62" i="22"/>
  <c r="PE62" i="22"/>
  <c r="PA62" i="22"/>
  <c r="OW62" i="22"/>
  <c r="OS62" i="22"/>
  <c r="OO62" i="22"/>
  <c r="OK62" i="22"/>
  <c r="OG62" i="22"/>
  <c r="OC62" i="22"/>
  <c r="NY62" i="22"/>
  <c r="NU62" i="22"/>
  <c r="NQ62" i="22"/>
  <c r="NM62" i="22"/>
  <c r="NI62" i="22"/>
  <c r="NE62" i="22"/>
  <c r="NA62" i="22"/>
  <c r="MW62" i="22"/>
  <c r="MS62" i="22"/>
  <c r="MO62" i="22"/>
  <c r="MK62" i="22"/>
  <c r="MG62" i="22"/>
  <c r="MC62" i="22"/>
  <c r="LY62" i="22"/>
  <c r="LU62" i="22"/>
  <c r="LQ62" i="22"/>
  <c r="LM62" i="22"/>
  <c r="LI62" i="22"/>
  <c r="LE62" i="22"/>
  <c r="LA62" i="22"/>
  <c r="KW62" i="22"/>
  <c r="KS62" i="22"/>
  <c r="KO62" i="22"/>
  <c r="KK62" i="22"/>
  <c r="KG62" i="22"/>
  <c r="KC62" i="22"/>
  <c r="JY62" i="22"/>
  <c r="JU62" i="22"/>
  <c r="JQ62" i="22"/>
  <c r="JM62" i="22"/>
  <c r="JI62" i="22"/>
  <c r="JE62" i="22"/>
  <c r="JA62" i="22"/>
  <c r="IW62" i="22"/>
  <c r="IS62" i="22"/>
  <c r="IO62" i="22"/>
  <c r="IK62" i="22"/>
  <c r="IG62" i="22"/>
  <c r="IC62" i="22"/>
  <c r="HY62" i="22"/>
  <c r="HU62" i="22"/>
  <c r="HQ62" i="22"/>
  <c r="HM62" i="22"/>
  <c r="HI62" i="22"/>
  <c r="HE62" i="22"/>
  <c r="HA62" i="22"/>
  <c r="GW62" i="22"/>
  <c r="GS62" i="22"/>
  <c r="GO62" i="22"/>
  <c r="GK62" i="22"/>
  <c r="GG62" i="22"/>
  <c r="GC62" i="22"/>
  <c r="FY62" i="22"/>
  <c r="FU62" i="22"/>
  <c r="FQ62" i="22"/>
  <c r="TL62" i="22"/>
  <c r="TH62" i="22"/>
  <c r="TD62" i="22"/>
  <c r="SZ62" i="22"/>
  <c r="SV62" i="22"/>
  <c r="SR62" i="22"/>
  <c r="SN62" i="22"/>
  <c r="SJ62" i="22"/>
  <c r="SF62" i="22"/>
  <c r="SB62" i="22"/>
  <c r="RX62" i="22"/>
  <c r="RT62" i="22"/>
  <c r="RP62" i="22"/>
  <c r="RL62" i="22"/>
  <c r="RH62" i="22"/>
  <c r="RD62" i="22"/>
  <c r="QZ62" i="22"/>
  <c r="QV62" i="22"/>
  <c r="QR62" i="22"/>
  <c r="QN62" i="22"/>
  <c r="QJ62" i="22"/>
  <c r="QF62" i="22"/>
  <c r="QB62" i="22"/>
  <c r="PX62" i="22"/>
  <c r="PT62" i="22"/>
  <c r="PP62" i="22"/>
  <c r="PL62" i="22"/>
  <c r="PH62" i="22"/>
  <c r="PD62" i="22"/>
  <c r="OZ62" i="22"/>
  <c r="OV62" i="22"/>
  <c r="OR62" i="22"/>
  <c r="ON62" i="22"/>
  <c r="OJ62" i="22"/>
  <c r="OF62" i="22"/>
  <c r="OB62" i="22"/>
  <c r="NX62" i="22"/>
  <c r="NT62" i="22"/>
  <c r="NP62" i="22"/>
  <c r="NL62" i="22"/>
  <c r="NH62" i="22"/>
  <c r="ND62" i="22"/>
  <c r="MZ62" i="22"/>
  <c r="MV62" i="22"/>
  <c r="MR62" i="22"/>
  <c r="MN62" i="22"/>
  <c r="MJ62" i="22"/>
  <c r="MF62" i="22"/>
  <c r="MB62" i="22"/>
  <c r="LX62" i="22"/>
  <c r="LT62" i="22"/>
  <c r="LP62" i="22"/>
  <c r="LL62" i="22"/>
  <c r="LH62" i="22"/>
  <c r="LD62" i="22"/>
  <c r="KZ62" i="22"/>
  <c r="KV62" i="22"/>
  <c r="KR62" i="22"/>
  <c r="KN62" i="22"/>
  <c r="KJ62" i="22"/>
  <c r="KF62" i="22"/>
  <c r="KB62" i="22"/>
  <c r="JX62" i="22"/>
  <c r="JT62" i="22"/>
  <c r="JP62" i="22"/>
  <c r="JL62" i="22"/>
  <c r="JH62" i="22"/>
  <c r="JD62" i="22"/>
  <c r="IZ62" i="22"/>
  <c r="IV62" i="22"/>
  <c r="IR62" i="22"/>
  <c r="IN62" i="22"/>
  <c r="IJ62" i="22"/>
  <c r="IF62" i="22"/>
  <c r="IB62" i="22"/>
  <c r="HX62" i="22"/>
  <c r="HT62" i="22"/>
  <c r="HP62" i="22"/>
  <c r="HL62" i="22"/>
  <c r="HH62" i="22"/>
  <c r="HD62" i="22"/>
  <c r="GZ62" i="22"/>
  <c r="GV62" i="22"/>
  <c r="GR62" i="22"/>
  <c r="GN62" i="22"/>
  <c r="GJ62" i="22"/>
  <c r="GF62" i="22"/>
  <c r="GB62" i="22"/>
  <c r="FX62" i="22"/>
  <c r="FT62" i="22"/>
  <c r="FP62" i="22"/>
  <c r="TG62" i="22"/>
  <c r="SQ62" i="22"/>
  <c r="SA62" i="22"/>
  <c r="RK62" i="22"/>
  <c r="QU62" i="22"/>
  <c r="QE62" i="22"/>
  <c r="PO62" i="22"/>
  <c r="OY62" i="22"/>
  <c r="OI62" i="22"/>
  <c r="NS62" i="22"/>
  <c r="NC62" i="22"/>
  <c r="MM62" i="22"/>
  <c r="LW62" i="22"/>
  <c r="LG62" i="22"/>
  <c r="KQ62" i="22"/>
  <c r="KA62" i="22"/>
  <c r="JK62" i="22"/>
  <c r="IU62" i="22"/>
  <c r="IE62" i="22"/>
  <c r="HO62" i="22"/>
  <c r="GY62" i="22"/>
  <c r="GI62" i="22"/>
  <c r="FS62" i="22"/>
  <c r="TC62" i="22"/>
  <c r="SM62" i="22"/>
  <c r="RW62" i="22"/>
  <c r="RG62" i="22"/>
  <c r="QQ62" i="22"/>
  <c r="QA62" i="22"/>
  <c r="PK62" i="22"/>
  <c r="OU62" i="22"/>
  <c r="OE62" i="22"/>
  <c r="NO62" i="22"/>
  <c r="MY62" i="22"/>
  <c r="MI62" i="22"/>
  <c r="LS62" i="22"/>
  <c r="LC62" i="22"/>
  <c r="KM62" i="22"/>
  <c r="JW62" i="22"/>
  <c r="JG62" i="22"/>
  <c r="IQ62" i="22"/>
  <c r="IA62" i="22"/>
  <c r="HK62" i="22"/>
  <c r="GU62" i="22"/>
  <c r="GE62" i="22"/>
  <c r="FO62" i="22"/>
  <c r="SY62" i="22"/>
  <c r="SI62" i="22"/>
  <c r="RS62" i="22"/>
  <c r="RC62" i="22"/>
  <c r="QM62" i="22"/>
  <c r="PW62" i="22"/>
  <c r="PG62" i="22"/>
  <c r="OQ62" i="22"/>
  <c r="OA62" i="22"/>
  <c r="NK62" i="22"/>
  <c r="MU62" i="22"/>
  <c r="ME62" i="22"/>
  <c r="LO62" i="22"/>
  <c r="KY62" i="22"/>
  <c r="KI62" i="22"/>
  <c r="JS62" i="22"/>
  <c r="JC62" i="22"/>
  <c r="IM62" i="22"/>
  <c r="HW62" i="22"/>
  <c r="HG62" i="22"/>
  <c r="GQ62" i="22"/>
  <c r="GA62" i="22"/>
  <c r="TK62" i="22"/>
  <c r="QY62" i="22"/>
  <c r="OM62" i="22"/>
  <c r="MA62" i="22"/>
  <c r="JO62" i="22"/>
  <c r="HC62" i="22"/>
  <c r="SU62" i="22"/>
  <c r="QI62" i="22"/>
  <c r="NW62" i="22"/>
  <c r="LK62" i="22"/>
  <c r="IY62" i="22"/>
  <c r="GM62" i="22"/>
  <c r="SE62" i="22"/>
  <c r="PS62" i="22"/>
  <c r="NG62" i="22"/>
  <c r="KU62" i="22"/>
  <c r="II62" i="22"/>
  <c r="FW62" i="22"/>
  <c r="RO62" i="22"/>
  <c r="PC62" i="22"/>
  <c r="MQ62" i="22"/>
  <c r="KE62" i="22"/>
  <c r="HS62" i="22"/>
  <c r="FM62" i="22"/>
  <c r="TL105" i="22"/>
  <c r="TH105" i="22"/>
  <c r="TD105" i="22"/>
  <c r="SZ105" i="22"/>
  <c r="SV105" i="22"/>
  <c r="SR105" i="22"/>
  <c r="SN105" i="22"/>
  <c r="SJ105" i="22"/>
  <c r="SF105" i="22"/>
  <c r="SB105" i="22"/>
  <c r="RX105" i="22"/>
  <c r="RT105" i="22"/>
  <c r="RP105" i="22"/>
  <c r="RL105" i="22"/>
  <c r="RH105" i="22"/>
  <c r="RD105" i="22"/>
  <c r="QZ105" i="22"/>
  <c r="QV105" i="22"/>
  <c r="QR105" i="22"/>
  <c r="QN105" i="22"/>
  <c r="QJ105" i="22"/>
  <c r="QF105" i="22"/>
  <c r="QB105" i="22"/>
  <c r="PX105" i="22"/>
  <c r="PT105" i="22"/>
  <c r="PP105" i="22"/>
  <c r="PL105" i="22"/>
  <c r="PH105" i="22"/>
  <c r="PD105" i="22"/>
  <c r="OZ105" i="22"/>
  <c r="OV105" i="22"/>
  <c r="OR105" i="22"/>
  <c r="ON105" i="22"/>
  <c r="OJ105" i="22"/>
  <c r="OF105" i="22"/>
  <c r="OB105" i="22"/>
  <c r="NX105" i="22"/>
  <c r="NT105" i="22"/>
  <c r="NP105" i="22"/>
  <c r="NL105" i="22"/>
  <c r="NH105" i="22"/>
  <c r="ND105" i="22"/>
  <c r="MZ105" i="22"/>
  <c r="MV105" i="22"/>
  <c r="MR105" i="22"/>
  <c r="MN105" i="22"/>
  <c r="MJ105" i="22"/>
  <c r="MF105" i="22"/>
  <c r="MB105" i="22"/>
  <c r="LX105" i="22"/>
  <c r="LT105" i="22"/>
  <c r="LP105" i="22"/>
  <c r="LL105" i="22"/>
  <c r="LH105" i="22"/>
  <c r="LD105" i="22"/>
  <c r="KZ105" i="22"/>
  <c r="KV105" i="22"/>
  <c r="KR105" i="22"/>
  <c r="KN105" i="22"/>
  <c r="KJ105" i="22"/>
  <c r="KF105" i="22"/>
  <c r="KB105" i="22"/>
  <c r="JX105" i="22"/>
  <c r="JT105" i="22"/>
  <c r="JP105" i="22"/>
  <c r="JL105" i="22"/>
  <c r="JH105" i="22"/>
  <c r="JD105" i="22"/>
  <c r="IZ105" i="22"/>
  <c r="IV105" i="22"/>
  <c r="IR105" i="22"/>
  <c r="IN105" i="22"/>
  <c r="IJ105" i="22"/>
  <c r="IF105" i="22"/>
  <c r="IB105" i="22"/>
  <c r="HX105" i="22"/>
  <c r="HT105" i="22"/>
  <c r="HP105" i="22"/>
  <c r="HL105" i="22"/>
  <c r="HH105" i="22"/>
  <c r="HD105" i="22"/>
  <c r="GZ105" i="22"/>
  <c r="GV105" i="22"/>
  <c r="GR105" i="22"/>
  <c r="GN105" i="22"/>
  <c r="GJ105" i="22"/>
  <c r="GF105" i="22"/>
  <c r="GB105" i="22"/>
  <c r="FX105" i="22"/>
  <c r="FT105" i="22"/>
  <c r="FP105" i="22"/>
  <c r="TK105" i="22"/>
  <c r="TG105" i="22"/>
  <c r="TC105" i="22"/>
  <c r="SY105" i="22"/>
  <c r="SU105" i="22"/>
  <c r="SQ105" i="22"/>
  <c r="SM105" i="22"/>
  <c r="SI105" i="22"/>
  <c r="SE105" i="22"/>
  <c r="SA105" i="22"/>
  <c r="RW105" i="22"/>
  <c r="RS105" i="22"/>
  <c r="RO105" i="22"/>
  <c r="RK105" i="22"/>
  <c r="RG105" i="22"/>
  <c r="RC105" i="22"/>
  <c r="QY105" i="22"/>
  <c r="QU105" i="22"/>
  <c r="QQ105" i="22"/>
  <c r="QM105" i="22"/>
  <c r="QI105" i="22"/>
  <c r="QE105" i="22"/>
  <c r="QA105" i="22"/>
  <c r="PW105" i="22"/>
  <c r="PS105" i="22"/>
  <c r="PO105" i="22"/>
  <c r="PK105" i="22"/>
  <c r="PG105" i="22"/>
  <c r="PC105" i="22"/>
  <c r="OY105" i="22"/>
  <c r="OU105" i="22"/>
  <c r="OQ105" i="22"/>
  <c r="OM105" i="22"/>
  <c r="OI105" i="22"/>
  <c r="OE105" i="22"/>
  <c r="OA105" i="22"/>
  <c r="NW105" i="22"/>
  <c r="NS105" i="22"/>
  <c r="NO105" i="22"/>
  <c r="NK105" i="22"/>
  <c r="NG105" i="22"/>
  <c r="NC105" i="22"/>
  <c r="MY105" i="22"/>
  <c r="MU105" i="22"/>
  <c r="MQ105" i="22"/>
  <c r="MM105" i="22"/>
  <c r="MI105" i="22"/>
  <c r="ME105" i="22"/>
  <c r="MA105" i="22"/>
  <c r="LW105" i="22"/>
  <c r="LS105" i="22"/>
  <c r="LO105" i="22"/>
  <c r="LK105" i="22"/>
  <c r="LG105" i="22"/>
  <c r="LC105" i="22"/>
  <c r="KY105" i="22"/>
  <c r="KU105" i="22"/>
  <c r="KQ105" i="22"/>
  <c r="KM105" i="22"/>
  <c r="KI105" i="22"/>
  <c r="KE105" i="22"/>
  <c r="KA105" i="22"/>
  <c r="JW105" i="22"/>
  <c r="JS105" i="22"/>
  <c r="JO105" i="22"/>
  <c r="JK105" i="22"/>
  <c r="JG105" i="22"/>
  <c r="JC105" i="22"/>
  <c r="IY105" i="22"/>
  <c r="IU105" i="22"/>
  <c r="IQ105" i="22"/>
  <c r="IM105" i="22"/>
  <c r="II105" i="22"/>
  <c r="IE105" i="22"/>
  <c r="IA105" i="22"/>
  <c r="HW105" i="22"/>
  <c r="HS105" i="22"/>
  <c r="HO105" i="22"/>
  <c r="HK105" i="22"/>
  <c r="HG105" i="22"/>
  <c r="HC105" i="22"/>
  <c r="GY105" i="22"/>
  <c r="GU105" i="22"/>
  <c r="GQ105" i="22"/>
  <c r="GM105" i="22"/>
  <c r="GI105" i="22"/>
  <c r="GE105" i="22"/>
  <c r="GA105" i="22"/>
  <c r="FW105" i="22"/>
  <c r="FS105" i="22"/>
  <c r="FO105" i="22"/>
  <c r="TN105" i="22"/>
  <c r="TJ105" i="22"/>
  <c r="TF105" i="22"/>
  <c r="TB105" i="22"/>
  <c r="SX105" i="22"/>
  <c r="ST105" i="22"/>
  <c r="SP105" i="22"/>
  <c r="SL105" i="22"/>
  <c r="SH105" i="22"/>
  <c r="SD105" i="22"/>
  <c r="RZ105" i="22"/>
  <c r="RV105" i="22"/>
  <c r="RR105" i="22"/>
  <c r="RN105" i="22"/>
  <c r="RJ105" i="22"/>
  <c r="RF105" i="22"/>
  <c r="RB105" i="22"/>
  <c r="QX105" i="22"/>
  <c r="QT105" i="22"/>
  <c r="QP105" i="22"/>
  <c r="QL105" i="22"/>
  <c r="QH105" i="22"/>
  <c r="QD105" i="22"/>
  <c r="PZ105" i="22"/>
  <c r="PV105" i="22"/>
  <c r="PR105" i="22"/>
  <c r="PN105" i="22"/>
  <c r="PJ105" i="22"/>
  <c r="PF105" i="22"/>
  <c r="PB105" i="22"/>
  <c r="OX105" i="22"/>
  <c r="OT105" i="22"/>
  <c r="OP105" i="22"/>
  <c r="OL105" i="22"/>
  <c r="OH105" i="22"/>
  <c r="OD105" i="22"/>
  <c r="NZ105" i="22"/>
  <c r="NV105" i="22"/>
  <c r="NR105" i="22"/>
  <c r="NN105" i="22"/>
  <c r="NJ105" i="22"/>
  <c r="NF105" i="22"/>
  <c r="NB105" i="22"/>
  <c r="MX105" i="22"/>
  <c r="MT105" i="22"/>
  <c r="MP105" i="22"/>
  <c r="ML105" i="22"/>
  <c r="MH105" i="22"/>
  <c r="MD105" i="22"/>
  <c r="LZ105" i="22"/>
  <c r="LV105" i="22"/>
  <c r="LR105" i="22"/>
  <c r="LN105" i="22"/>
  <c r="LJ105" i="22"/>
  <c r="LF105" i="22"/>
  <c r="LB105" i="22"/>
  <c r="KX105" i="22"/>
  <c r="KT105" i="22"/>
  <c r="KP105" i="22"/>
  <c r="KL105" i="22"/>
  <c r="KH105" i="22"/>
  <c r="KD105" i="22"/>
  <c r="JZ105" i="22"/>
  <c r="JV105" i="22"/>
  <c r="JR105" i="22"/>
  <c r="JN105" i="22"/>
  <c r="JJ105" i="22"/>
  <c r="JF105" i="22"/>
  <c r="JB105" i="22"/>
  <c r="IX105" i="22"/>
  <c r="IT105" i="22"/>
  <c r="IP105" i="22"/>
  <c r="IL105" i="22"/>
  <c r="IH105" i="22"/>
  <c r="ID105" i="22"/>
  <c r="HZ105" i="22"/>
  <c r="HV105" i="22"/>
  <c r="HR105" i="22"/>
  <c r="HN105" i="22"/>
  <c r="HJ105" i="22"/>
  <c r="HF105" i="22"/>
  <c r="HB105" i="22"/>
  <c r="GX105" i="22"/>
  <c r="GT105" i="22"/>
  <c r="GP105" i="22"/>
  <c r="GL105" i="22"/>
  <c r="GH105" i="22"/>
  <c r="GD105" i="22"/>
  <c r="FZ105" i="22"/>
  <c r="FV105" i="22"/>
  <c r="FR105" i="22"/>
  <c r="FN105" i="22"/>
  <c r="TM105" i="22"/>
  <c r="SW105" i="22"/>
  <c r="SG105" i="22"/>
  <c r="RQ105" i="22"/>
  <c r="RA105" i="22"/>
  <c r="QK105" i="22"/>
  <c r="PU105" i="22"/>
  <c r="PE105" i="22"/>
  <c r="OO105" i="22"/>
  <c r="NY105" i="22"/>
  <c r="NI105" i="22"/>
  <c r="MS105" i="22"/>
  <c r="MC105" i="22"/>
  <c r="LM105" i="22"/>
  <c r="KW105" i="22"/>
  <c r="KG105" i="22"/>
  <c r="JQ105" i="22"/>
  <c r="JA105" i="22"/>
  <c r="IK105" i="22"/>
  <c r="HU105" i="22"/>
  <c r="HE105" i="22"/>
  <c r="GO105" i="22"/>
  <c r="FY105" i="22"/>
  <c r="TI105" i="22"/>
  <c r="SS105" i="22"/>
  <c r="SC105" i="22"/>
  <c r="RM105" i="22"/>
  <c r="QW105" i="22"/>
  <c r="QG105" i="22"/>
  <c r="PQ105" i="22"/>
  <c r="PA105" i="22"/>
  <c r="OK105" i="22"/>
  <c r="NU105" i="22"/>
  <c r="NE105" i="22"/>
  <c r="MO105" i="22"/>
  <c r="LY105" i="22"/>
  <c r="LI105" i="22"/>
  <c r="KS105" i="22"/>
  <c r="KC105" i="22"/>
  <c r="JM105" i="22"/>
  <c r="IW105" i="22"/>
  <c r="IG105" i="22"/>
  <c r="HQ105" i="22"/>
  <c r="HA105" i="22"/>
  <c r="GK105" i="22"/>
  <c r="FU105" i="22"/>
  <c r="TE105" i="22"/>
  <c r="SO105" i="22"/>
  <c r="RY105" i="22"/>
  <c r="RI105" i="22"/>
  <c r="QS105" i="22"/>
  <c r="QC105" i="22"/>
  <c r="PM105" i="22"/>
  <c r="OW105" i="22"/>
  <c r="OG105" i="22"/>
  <c r="NQ105" i="22"/>
  <c r="NA105" i="22"/>
  <c r="MK105" i="22"/>
  <c r="LU105" i="22"/>
  <c r="LE105" i="22"/>
  <c r="KO105" i="22"/>
  <c r="JY105" i="22"/>
  <c r="JI105" i="22"/>
  <c r="IS105" i="22"/>
  <c r="IC105" i="22"/>
  <c r="HM105" i="22"/>
  <c r="GW105" i="22"/>
  <c r="GG105" i="22"/>
  <c r="FQ105" i="22"/>
  <c r="RE105" i="22"/>
  <c r="OS105" i="22"/>
  <c r="MG105" i="22"/>
  <c r="JU105" i="22"/>
  <c r="HI105" i="22"/>
  <c r="TA105" i="22"/>
  <c r="QO105" i="22"/>
  <c r="OC105" i="22"/>
  <c r="LQ105" i="22"/>
  <c r="JE105" i="22"/>
  <c r="GS105" i="22"/>
  <c r="SK105" i="22"/>
  <c r="PY105" i="22"/>
  <c r="NM105" i="22"/>
  <c r="LA105" i="22"/>
  <c r="IO105" i="22"/>
  <c r="GC105" i="22"/>
  <c r="RU105" i="22"/>
  <c r="HY105" i="22"/>
  <c r="PI105" i="22"/>
  <c r="MW105" i="22"/>
  <c r="KK105" i="22"/>
  <c r="FM105" i="22"/>
  <c r="TK96" i="22"/>
  <c r="TG96" i="22"/>
  <c r="TC96" i="22"/>
  <c r="SY96" i="22"/>
  <c r="SU96" i="22"/>
  <c r="SQ96" i="22"/>
  <c r="SM96" i="22"/>
  <c r="SI96" i="22"/>
  <c r="SE96" i="22"/>
  <c r="SA96" i="22"/>
  <c r="RW96" i="22"/>
  <c r="RS96" i="22"/>
  <c r="RO96" i="22"/>
  <c r="RK96" i="22"/>
  <c r="RG96" i="22"/>
  <c r="RC96" i="22"/>
  <c r="QY96" i="22"/>
  <c r="QU96" i="22"/>
  <c r="QQ96" i="22"/>
  <c r="QM96" i="22"/>
  <c r="QI96" i="22"/>
  <c r="QE96" i="22"/>
  <c r="QA96" i="22"/>
  <c r="PW96" i="22"/>
  <c r="PS96" i="22"/>
  <c r="PO96" i="22"/>
  <c r="PK96" i="22"/>
  <c r="PG96" i="22"/>
  <c r="PC96" i="22"/>
  <c r="OY96" i="22"/>
  <c r="OU96" i="22"/>
  <c r="OQ96" i="22"/>
  <c r="OM96" i="22"/>
  <c r="OI96" i="22"/>
  <c r="OE96" i="22"/>
  <c r="OA96" i="22"/>
  <c r="NW96" i="22"/>
  <c r="NS96" i="22"/>
  <c r="NO96" i="22"/>
  <c r="NK96" i="22"/>
  <c r="NG96" i="22"/>
  <c r="NC96" i="22"/>
  <c r="MY96" i="22"/>
  <c r="MU96" i="22"/>
  <c r="MQ96" i="22"/>
  <c r="MM96" i="22"/>
  <c r="MI96" i="22"/>
  <c r="ME96" i="22"/>
  <c r="MA96" i="22"/>
  <c r="LW96" i="22"/>
  <c r="LS96" i="22"/>
  <c r="LO96" i="22"/>
  <c r="LK96" i="22"/>
  <c r="LG96" i="22"/>
  <c r="LC96" i="22"/>
  <c r="KY96" i="22"/>
  <c r="KU96" i="22"/>
  <c r="KQ96" i="22"/>
  <c r="KM96" i="22"/>
  <c r="KI96" i="22"/>
  <c r="KE96" i="22"/>
  <c r="KA96" i="22"/>
  <c r="JW96" i="22"/>
  <c r="JS96" i="22"/>
  <c r="JO96" i="22"/>
  <c r="JK96" i="22"/>
  <c r="JG96" i="22"/>
  <c r="JC96" i="22"/>
  <c r="IY96" i="22"/>
  <c r="IU96" i="22"/>
  <c r="IQ96" i="22"/>
  <c r="IM96" i="22"/>
  <c r="II96" i="22"/>
  <c r="IE96" i="22"/>
  <c r="IA96" i="22"/>
  <c r="HW96" i="22"/>
  <c r="HS96" i="22"/>
  <c r="HO96" i="22"/>
  <c r="HK96" i="22"/>
  <c r="HG96" i="22"/>
  <c r="HC96" i="22"/>
  <c r="GY96" i="22"/>
  <c r="GU96" i="22"/>
  <c r="GQ96" i="22"/>
  <c r="GM96" i="22"/>
  <c r="GI96" i="22"/>
  <c r="GE96" i="22"/>
  <c r="GA96" i="22"/>
  <c r="FW96" i="22"/>
  <c r="FS96" i="22"/>
  <c r="FO96" i="22"/>
  <c r="TN96" i="22"/>
  <c r="TJ96" i="22"/>
  <c r="TF96" i="22"/>
  <c r="TB96" i="22"/>
  <c r="SX96" i="22"/>
  <c r="ST96" i="22"/>
  <c r="SP96" i="22"/>
  <c r="SL96" i="22"/>
  <c r="SH96" i="22"/>
  <c r="SD96" i="22"/>
  <c r="RZ96" i="22"/>
  <c r="RV96" i="22"/>
  <c r="RR96" i="22"/>
  <c r="RN96" i="22"/>
  <c r="RJ96" i="22"/>
  <c r="RF96" i="22"/>
  <c r="RB96" i="22"/>
  <c r="QX96" i="22"/>
  <c r="QT96" i="22"/>
  <c r="QP96" i="22"/>
  <c r="QL96" i="22"/>
  <c r="QH96" i="22"/>
  <c r="QD96" i="22"/>
  <c r="PZ96" i="22"/>
  <c r="PV96" i="22"/>
  <c r="PR96" i="22"/>
  <c r="PN96" i="22"/>
  <c r="PJ96" i="22"/>
  <c r="PF96" i="22"/>
  <c r="PB96" i="22"/>
  <c r="OX96" i="22"/>
  <c r="OT96" i="22"/>
  <c r="OP96" i="22"/>
  <c r="OL96" i="22"/>
  <c r="OH96" i="22"/>
  <c r="OD96" i="22"/>
  <c r="NZ96" i="22"/>
  <c r="NV96" i="22"/>
  <c r="NR96" i="22"/>
  <c r="NN96" i="22"/>
  <c r="NJ96" i="22"/>
  <c r="NF96" i="22"/>
  <c r="NB96" i="22"/>
  <c r="MX96" i="22"/>
  <c r="MT96" i="22"/>
  <c r="MP96" i="22"/>
  <c r="ML96" i="22"/>
  <c r="MH96" i="22"/>
  <c r="MD96" i="22"/>
  <c r="LZ96" i="22"/>
  <c r="LV96" i="22"/>
  <c r="LR96" i="22"/>
  <c r="LN96" i="22"/>
  <c r="LJ96" i="22"/>
  <c r="LF96" i="22"/>
  <c r="LB96" i="22"/>
  <c r="KX96" i="22"/>
  <c r="KT96" i="22"/>
  <c r="KP96" i="22"/>
  <c r="KL96" i="22"/>
  <c r="KH96" i="22"/>
  <c r="KD96" i="22"/>
  <c r="JZ96" i="22"/>
  <c r="JV96" i="22"/>
  <c r="JR96" i="22"/>
  <c r="JN96" i="22"/>
  <c r="JJ96" i="22"/>
  <c r="JF96" i="22"/>
  <c r="JB96" i="22"/>
  <c r="IX96" i="22"/>
  <c r="IT96" i="22"/>
  <c r="IP96" i="22"/>
  <c r="IL96" i="22"/>
  <c r="IH96" i="22"/>
  <c r="ID96" i="22"/>
  <c r="HZ96" i="22"/>
  <c r="HV96" i="22"/>
  <c r="HR96" i="22"/>
  <c r="HN96" i="22"/>
  <c r="HJ96" i="22"/>
  <c r="HF96" i="22"/>
  <c r="HB96" i="22"/>
  <c r="GX96" i="22"/>
  <c r="GT96" i="22"/>
  <c r="GP96" i="22"/>
  <c r="GL96" i="22"/>
  <c r="GH96" i="22"/>
  <c r="GD96" i="22"/>
  <c r="FZ96" i="22"/>
  <c r="FV96" i="22"/>
  <c r="FR96" i="22"/>
  <c r="FN96" i="22"/>
  <c r="TM96" i="22"/>
  <c r="TI96" i="22"/>
  <c r="TE96" i="22"/>
  <c r="TA96" i="22"/>
  <c r="SW96" i="22"/>
  <c r="SS96" i="22"/>
  <c r="SO96" i="22"/>
  <c r="SK96" i="22"/>
  <c r="SG96" i="22"/>
  <c r="SC96" i="22"/>
  <c r="RY96" i="22"/>
  <c r="RU96" i="22"/>
  <c r="RQ96" i="22"/>
  <c r="RM96" i="22"/>
  <c r="RI96" i="22"/>
  <c r="RE96" i="22"/>
  <c r="RA96" i="22"/>
  <c r="QW96" i="22"/>
  <c r="QS96" i="22"/>
  <c r="QO96" i="22"/>
  <c r="QK96" i="22"/>
  <c r="QG96" i="22"/>
  <c r="QC96" i="22"/>
  <c r="PY96" i="22"/>
  <c r="PU96" i="22"/>
  <c r="PQ96" i="22"/>
  <c r="PM96" i="22"/>
  <c r="PI96" i="22"/>
  <c r="PE96" i="22"/>
  <c r="PA96" i="22"/>
  <c r="OW96" i="22"/>
  <c r="OS96" i="22"/>
  <c r="OO96" i="22"/>
  <c r="OK96" i="22"/>
  <c r="OG96" i="22"/>
  <c r="OC96" i="22"/>
  <c r="NY96" i="22"/>
  <c r="NU96" i="22"/>
  <c r="NQ96" i="22"/>
  <c r="NM96" i="22"/>
  <c r="NI96" i="22"/>
  <c r="NE96" i="22"/>
  <c r="NA96" i="22"/>
  <c r="MW96" i="22"/>
  <c r="MS96" i="22"/>
  <c r="MO96" i="22"/>
  <c r="MK96" i="22"/>
  <c r="MG96" i="22"/>
  <c r="MC96" i="22"/>
  <c r="LY96" i="22"/>
  <c r="LU96" i="22"/>
  <c r="LQ96" i="22"/>
  <c r="LM96" i="22"/>
  <c r="LI96" i="22"/>
  <c r="LE96" i="22"/>
  <c r="LA96" i="22"/>
  <c r="KW96" i="22"/>
  <c r="KS96" i="22"/>
  <c r="KO96" i="22"/>
  <c r="KK96" i="22"/>
  <c r="KG96" i="22"/>
  <c r="KC96" i="22"/>
  <c r="JY96" i="22"/>
  <c r="JU96" i="22"/>
  <c r="JQ96" i="22"/>
  <c r="JM96" i="22"/>
  <c r="JI96" i="22"/>
  <c r="JE96" i="22"/>
  <c r="JA96" i="22"/>
  <c r="IW96" i="22"/>
  <c r="IS96" i="22"/>
  <c r="IO96" i="22"/>
  <c r="IK96" i="22"/>
  <c r="IG96" i="22"/>
  <c r="IC96" i="22"/>
  <c r="HY96" i="22"/>
  <c r="HU96" i="22"/>
  <c r="HQ96" i="22"/>
  <c r="HM96" i="22"/>
  <c r="HI96" i="22"/>
  <c r="HE96" i="22"/>
  <c r="HA96" i="22"/>
  <c r="GW96" i="22"/>
  <c r="GS96" i="22"/>
  <c r="GO96" i="22"/>
  <c r="GK96" i="22"/>
  <c r="GG96" i="22"/>
  <c r="GC96" i="22"/>
  <c r="FY96" i="22"/>
  <c r="FU96" i="22"/>
  <c r="FQ96" i="22"/>
  <c r="SZ96" i="22"/>
  <c r="SJ96" i="22"/>
  <c r="RT96" i="22"/>
  <c r="RD96" i="22"/>
  <c r="QN96" i="22"/>
  <c r="PX96" i="22"/>
  <c r="PH96" i="22"/>
  <c r="OR96" i="22"/>
  <c r="OB96" i="22"/>
  <c r="NL96" i="22"/>
  <c r="MV96" i="22"/>
  <c r="MF96" i="22"/>
  <c r="LP96" i="22"/>
  <c r="KZ96" i="22"/>
  <c r="KJ96" i="22"/>
  <c r="JT96" i="22"/>
  <c r="JD96" i="22"/>
  <c r="IN96" i="22"/>
  <c r="HX96" i="22"/>
  <c r="HH96" i="22"/>
  <c r="GR96" i="22"/>
  <c r="GB96" i="22"/>
  <c r="TL96" i="22"/>
  <c r="SV96" i="22"/>
  <c r="SF96" i="22"/>
  <c r="RP96" i="22"/>
  <c r="QZ96" i="22"/>
  <c r="QJ96" i="22"/>
  <c r="PT96" i="22"/>
  <c r="PD96" i="22"/>
  <c r="ON96" i="22"/>
  <c r="NX96" i="22"/>
  <c r="NH96" i="22"/>
  <c r="MR96" i="22"/>
  <c r="MB96" i="22"/>
  <c r="LL96" i="22"/>
  <c r="KV96" i="22"/>
  <c r="KF96" i="22"/>
  <c r="JP96" i="22"/>
  <c r="IZ96" i="22"/>
  <c r="IJ96" i="22"/>
  <c r="HT96" i="22"/>
  <c r="HD96" i="22"/>
  <c r="GN96" i="22"/>
  <c r="FX96" i="22"/>
  <c r="TH96" i="22"/>
  <c r="SR96" i="22"/>
  <c r="SB96" i="22"/>
  <c r="RL96" i="22"/>
  <c r="QV96" i="22"/>
  <c r="QF96" i="22"/>
  <c r="PP96" i="22"/>
  <c r="OZ96" i="22"/>
  <c r="OJ96" i="22"/>
  <c r="NT96" i="22"/>
  <c r="ND96" i="22"/>
  <c r="MN96" i="22"/>
  <c r="LX96" i="22"/>
  <c r="LH96" i="22"/>
  <c r="KR96" i="22"/>
  <c r="KB96" i="22"/>
  <c r="JL96" i="22"/>
  <c r="IV96" i="22"/>
  <c r="IF96" i="22"/>
  <c r="HP96" i="22"/>
  <c r="GZ96" i="22"/>
  <c r="GJ96" i="22"/>
  <c r="FT96" i="22"/>
  <c r="TD96" i="22"/>
  <c r="QR96" i="22"/>
  <c r="OF96" i="22"/>
  <c r="LT96" i="22"/>
  <c r="JH96" i="22"/>
  <c r="GV96" i="22"/>
  <c r="SN96" i="22"/>
  <c r="QB96" i="22"/>
  <c r="NP96" i="22"/>
  <c r="LD96" i="22"/>
  <c r="IR96" i="22"/>
  <c r="GF96" i="22"/>
  <c r="RX96" i="22"/>
  <c r="PL96" i="22"/>
  <c r="MZ96" i="22"/>
  <c r="KN96" i="22"/>
  <c r="IB96" i="22"/>
  <c r="FP96" i="22"/>
  <c r="RH96" i="22"/>
  <c r="HL96" i="22"/>
  <c r="OV96" i="22"/>
  <c r="MJ96" i="22"/>
  <c r="JX96" i="22"/>
  <c r="FM96" i="22"/>
  <c r="TN98" i="22"/>
  <c r="TJ98" i="22"/>
  <c r="TF98" i="22"/>
  <c r="TB98" i="22"/>
  <c r="SX98" i="22"/>
  <c r="ST98" i="22"/>
  <c r="SP98" i="22"/>
  <c r="SL98" i="22"/>
  <c r="SH98" i="22"/>
  <c r="SD98" i="22"/>
  <c r="RZ98" i="22"/>
  <c r="RV98" i="22"/>
  <c r="RR98" i="22"/>
  <c r="RN98" i="22"/>
  <c r="RJ98" i="22"/>
  <c r="RF98" i="22"/>
  <c r="RB98" i="22"/>
  <c r="QX98" i="22"/>
  <c r="QT98" i="22"/>
  <c r="QP98" i="22"/>
  <c r="QL98" i="22"/>
  <c r="QH98" i="22"/>
  <c r="QD98" i="22"/>
  <c r="PZ98" i="22"/>
  <c r="PV98" i="22"/>
  <c r="PR98" i="22"/>
  <c r="PN98" i="22"/>
  <c r="PJ98" i="22"/>
  <c r="PF98" i="22"/>
  <c r="PB98" i="22"/>
  <c r="OX98" i="22"/>
  <c r="OT98" i="22"/>
  <c r="OP98" i="22"/>
  <c r="OL98" i="22"/>
  <c r="OH98" i="22"/>
  <c r="OD98" i="22"/>
  <c r="NZ98" i="22"/>
  <c r="NV98" i="22"/>
  <c r="NR98" i="22"/>
  <c r="NN98" i="22"/>
  <c r="NJ98" i="22"/>
  <c r="NF98" i="22"/>
  <c r="NB98" i="22"/>
  <c r="MX98" i="22"/>
  <c r="MT98" i="22"/>
  <c r="MP98" i="22"/>
  <c r="ML98" i="22"/>
  <c r="MH98" i="22"/>
  <c r="MD98" i="22"/>
  <c r="LZ98" i="22"/>
  <c r="LV98" i="22"/>
  <c r="LR98" i="22"/>
  <c r="LN98" i="22"/>
  <c r="LJ98" i="22"/>
  <c r="LF98" i="22"/>
  <c r="LB98" i="22"/>
  <c r="KX98" i="22"/>
  <c r="KT98" i="22"/>
  <c r="KP98" i="22"/>
  <c r="KL98" i="22"/>
  <c r="KH98" i="22"/>
  <c r="KD98" i="22"/>
  <c r="JZ98" i="22"/>
  <c r="JV98" i="22"/>
  <c r="JR98" i="22"/>
  <c r="JN98" i="22"/>
  <c r="JJ98" i="22"/>
  <c r="JF98" i="22"/>
  <c r="JB98" i="22"/>
  <c r="IX98" i="22"/>
  <c r="IT98" i="22"/>
  <c r="IP98" i="22"/>
  <c r="IL98" i="22"/>
  <c r="IH98" i="22"/>
  <c r="ID98" i="22"/>
  <c r="HZ98" i="22"/>
  <c r="HV98" i="22"/>
  <c r="HR98" i="22"/>
  <c r="HN98" i="22"/>
  <c r="HJ98" i="22"/>
  <c r="HF98" i="22"/>
  <c r="HB98" i="22"/>
  <c r="GX98" i="22"/>
  <c r="GT98" i="22"/>
  <c r="GP98" i="22"/>
  <c r="GL98" i="22"/>
  <c r="GH98" i="22"/>
  <c r="GD98" i="22"/>
  <c r="FZ98" i="22"/>
  <c r="FV98" i="22"/>
  <c r="FR98" i="22"/>
  <c r="FN98" i="22"/>
  <c r="TM98" i="22"/>
  <c r="TI98" i="22"/>
  <c r="TE98" i="22"/>
  <c r="TA98" i="22"/>
  <c r="SW98" i="22"/>
  <c r="SS98" i="22"/>
  <c r="SO98" i="22"/>
  <c r="SK98" i="22"/>
  <c r="SG98" i="22"/>
  <c r="SC98" i="22"/>
  <c r="RY98" i="22"/>
  <c r="RU98" i="22"/>
  <c r="RQ98" i="22"/>
  <c r="RM98" i="22"/>
  <c r="RI98" i="22"/>
  <c r="RE98" i="22"/>
  <c r="RA98" i="22"/>
  <c r="QW98" i="22"/>
  <c r="QS98" i="22"/>
  <c r="QO98" i="22"/>
  <c r="QK98" i="22"/>
  <c r="QG98" i="22"/>
  <c r="QC98" i="22"/>
  <c r="PY98" i="22"/>
  <c r="PU98" i="22"/>
  <c r="PQ98" i="22"/>
  <c r="PM98" i="22"/>
  <c r="PI98" i="22"/>
  <c r="PE98" i="22"/>
  <c r="PA98" i="22"/>
  <c r="OW98" i="22"/>
  <c r="OS98" i="22"/>
  <c r="OO98" i="22"/>
  <c r="OK98" i="22"/>
  <c r="OG98" i="22"/>
  <c r="OC98" i="22"/>
  <c r="NY98" i="22"/>
  <c r="NU98" i="22"/>
  <c r="NQ98" i="22"/>
  <c r="NM98" i="22"/>
  <c r="NI98" i="22"/>
  <c r="NE98" i="22"/>
  <c r="NA98" i="22"/>
  <c r="MW98" i="22"/>
  <c r="MS98" i="22"/>
  <c r="MO98" i="22"/>
  <c r="MK98" i="22"/>
  <c r="MG98" i="22"/>
  <c r="MC98" i="22"/>
  <c r="LY98" i="22"/>
  <c r="LU98" i="22"/>
  <c r="LQ98" i="22"/>
  <c r="LM98" i="22"/>
  <c r="LI98" i="22"/>
  <c r="LE98" i="22"/>
  <c r="LA98" i="22"/>
  <c r="KW98" i="22"/>
  <c r="KS98" i="22"/>
  <c r="KO98" i="22"/>
  <c r="KK98" i="22"/>
  <c r="KG98" i="22"/>
  <c r="KC98" i="22"/>
  <c r="JY98" i="22"/>
  <c r="JU98" i="22"/>
  <c r="JQ98" i="22"/>
  <c r="JM98" i="22"/>
  <c r="JI98" i="22"/>
  <c r="JE98" i="22"/>
  <c r="JA98" i="22"/>
  <c r="IW98" i="22"/>
  <c r="IS98" i="22"/>
  <c r="IO98" i="22"/>
  <c r="IK98" i="22"/>
  <c r="IG98" i="22"/>
  <c r="IC98" i="22"/>
  <c r="HY98" i="22"/>
  <c r="HU98" i="22"/>
  <c r="HQ98" i="22"/>
  <c r="HM98" i="22"/>
  <c r="HI98" i="22"/>
  <c r="HE98" i="22"/>
  <c r="HA98" i="22"/>
  <c r="GW98" i="22"/>
  <c r="GS98" i="22"/>
  <c r="GO98" i="22"/>
  <c r="GK98" i="22"/>
  <c r="GG98" i="22"/>
  <c r="GC98" i="22"/>
  <c r="FY98" i="22"/>
  <c r="FU98" i="22"/>
  <c r="FQ98" i="22"/>
  <c r="TL98" i="22"/>
  <c r="TH98" i="22"/>
  <c r="TD98" i="22"/>
  <c r="SZ98" i="22"/>
  <c r="SV98" i="22"/>
  <c r="SR98" i="22"/>
  <c r="SN98" i="22"/>
  <c r="SJ98" i="22"/>
  <c r="SF98" i="22"/>
  <c r="SB98" i="22"/>
  <c r="RX98" i="22"/>
  <c r="RT98" i="22"/>
  <c r="RP98" i="22"/>
  <c r="RL98" i="22"/>
  <c r="RH98" i="22"/>
  <c r="RD98" i="22"/>
  <c r="QZ98" i="22"/>
  <c r="QV98" i="22"/>
  <c r="QR98" i="22"/>
  <c r="QN98" i="22"/>
  <c r="QJ98" i="22"/>
  <c r="QF98" i="22"/>
  <c r="QB98" i="22"/>
  <c r="PX98" i="22"/>
  <c r="PT98" i="22"/>
  <c r="PP98" i="22"/>
  <c r="PL98" i="22"/>
  <c r="PH98" i="22"/>
  <c r="PD98" i="22"/>
  <c r="OZ98" i="22"/>
  <c r="OV98" i="22"/>
  <c r="OR98" i="22"/>
  <c r="ON98" i="22"/>
  <c r="OJ98" i="22"/>
  <c r="OF98" i="22"/>
  <c r="OB98" i="22"/>
  <c r="NX98" i="22"/>
  <c r="NT98" i="22"/>
  <c r="NP98" i="22"/>
  <c r="NL98" i="22"/>
  <c r="NH98" i="22"/>
  <c r="ND98" i="22"/>
  <c r="MZ98" i="22"/>
  <c r="MV98" i="22"/>
  <c r="MR98" i="22"/>
  <c r="MN98" i="22"/>
  <c r="MJ98" i="22"/>
  <c r="MF98" i="22"/>
  <c r="MB98" i="22"/>
  <c r="LX98" i="22"/>
  <c r="LT98" i="22"/>
  <c r="LP98" i="22"/>
  <c r="LL98" i="22"/>
  <c r="LH98" i="22"/>
  <c r="LD98" i="22"/>
  <c r="KZ98" i="22"/>
  <c r="KV98" i="22"/>
  <c r="KR98" i="22"/>
  <c r="KN98" i="22"/>
  <c r="KJ98" i="22"/>
  <c r="KF98" i="22"/>
  <c r="KB98" i="22"/>
  <c r="JX98" i="22"/>
  <c r="JT98" i="22"/>
  <c r="JP98" i="22"/>
  <c r="JL98" i="22"/>
  <c r="JH98" i="22"/>
  <c r="JD98" i="22"/>
  <c r="IZ98" i="22"/>
  <c r="IV98" i="22"/>
  <c r="IR98" i="22"/>
  <c r="IN98" i="22"/>
  <c r="IJ98" i="22"/>
  <c r="IF98" i="22"/>
  <c r="IB98" i="22"/>
  <c r="HX98" i="22"/>
  <c r="HT98" i="22"/>
  <c r="HP98" i="22"/>
  <c r="HL98" i="22"/>
  <c r="HH98" i="22"/>
  <c r="HD98" i="22"/>
  <c r="GZ98" i="22"/>
  <c r="GV98" i="22"/>
  <c r="GR98" i="22"/>
  <c r="GN98" i="22"/>
  <c r="GJ98" i="22"/>
  <c r="GF98" i="22"/>
  <c r="GB98" i="22"/>
  <c r="FX98" i="22"/>
  <c r="FT98" i="22"/>
  <c r="FP98" i="22"/>
  <c r="TK98" i="22"/>
  <c r="SU98" i="22"/>
  <c r="SE98" i="22"/>
  <c r="RO98" i="22"/>
  <c r="QY98" i="22"/>
  <c r="QI98" i="22"/>
  <c r="PS98" i="22"/>
  <c r="PC98" i="22"/>
  <c r="OM98" i="22"/>
  <c r="NW98" i="22"/>
  <c r="NG98" i="22"/>
  <c r="MQ98" i="22"/>
  <c r="MA98" i="22"/>
  <c r="LK98" i="22"/>
  <c r="KU98" i="22"/>
  <c r="KE98" i="22"/>
  <c r="JO98" i="22"/>
  <c r="IY98" i="22"/>
  <c r="II98" i="22"/>
  <c r="HS98" i="22"/>
  <c r="HC98" i="22"/>
  <c r="GM98" i="22"/>
  <c r="FW98" i="22"/>
  <c r="TG98" i="22"/>
  <c r="SQ98" i="22"/>
  <c r="SA98" i="22"/>
  <c r="RK98" i="22"/>
  <c r="QU98" i="22"/>
  <c r="QE98" i="22"/>
  <c r="PO98" i="22"/>
  <c r="OY98" i="22"/>
  <c r="OI98" i="22"/>
  <c r="NS98" i="22"/>
  <c r="NC98" i="22"/>
  <c r="MM98" i="22"/>
  <c r="LW98" i="22"/>
  <c r="LG98" i="22"/>
  <c r="KQ98" i="22"/>
  <c r="KA98" i="22"/>
  <c r="JK98" i="22"/>
  <c r="IU98" i="22"/>
  <c r="IE98" i="22"/>
  <c r="HO98" i="22"/>
  <c r="GY98" i="22"/>
  <c r="GI98" i="22"/>
  <c r="FS98" i="22"/>
  <c r="TC98" i="22"/>
  <c r="SM98" i="22"/>
  <c r="RW98" i="22"/>
  <c r="RG98" i="22"/>
  <c r="QQ98" i="22"/>
  <c r="QA98" i="22"/>
  <c r="PK98" i="22"/>
  <c r="OU98" i="22"/>
  <c r="OE98" i="22"/>
  <c r="NO98" i="22"/>
  <c r="MY98" i="22"/>
  <c r="MI98" i="22"/>
  <c r="LS98" i="22"/>
  <c r="LC98" i="22"/>
  <c r="KM98" i="22"/>
  <c r="JW98" i="22"/>
  <c r="JG98" i="22"/>
  <c r="IQ98" i="22"/>
  <c r="IA98" i="22"/>
  <c r="HK98" i="22"/>
  <c r="GU98" i="22"/>
  <c r="GE98" i="22"/>
  <c r="FO98" i="22"/>
  <c r="RS98" i="22"/>
  <c r="PG98" i="22"/>
  <c r="MU98" i="22"/>
  <c r="KI98" i="22"/>
  <c r="HW98" i="22"/>
  <c r="RC98" i="22"/>
  <c r="OQ98" i="22"/>
  <c r="ME98" i="22"/>
  <c r="JS98" i="22"/>
  <c r="HG98" i="22"/>
  <c r="SY98" i="22"/>
  <c r="QM98" i="22"/>
  <c r="OA98" i="22"/>
  <c r="LO98" i="22"/>
  <c r="JC98" i="22"/>
  <c r="GQ98" i="22"/>
  <c r="SI98" i="22"/>
  <c r="IM98" i="22"/>
  <c r="PW98" i="22"/>
  <c r="GA98" i="22"/>
  <c r="NK98" i="22"/>
  <c r="KY98" i="22"/>
  <c r="FM98" i="22"/>
  <c r="TM86" i="22"/>
  <c r="TI86" i="22"/>
  <c r="TE86" i="22"/>
  <c r="TA86" i="22"/>
  <c r="SW86" i="22"/>
  <c r="SS86" i="22"/>
  <c r="SO86" i="22"/>
  <c r="SK86" i="22"/>
  <c r="SG86" i="22"/>
  <c r="SC86" i="22"/>
  <c r="RY86" i="22"/>
  <c r="RU86" i="22"/>
  <c r="RQ86" i="22"/>
  <c r="RM86" i="22"/>
  <c r="RI86" i="22"/>
  <c r="RE86" i="22"/>
  <c r="RA86" i="22"/>
  <c r="QW86" i="22"/>
  <c r="QS86" i="22"/>
  <c r="QO86" i="22"/>
  <c r="QK86" i="22"/>
  <c r="QG86" i="22"/>
  <c r="QC86" i="22"/>
  <c r="PY86" i="22"/>
  <c r="PU86" i="22"/>
  <c r="PQ86" i="22"/>
  <c r="PM86" i="22"/>
  <c r="PI86" i="22"/>
  <c r="PE86" i="22"/>
  <c r="PA86" i="22"/>
  <c r="OW86" i="22"/>
  <c r="OS86" i="22"/>
  <c r="OO86" i="22"/>
  <c r="OK86" i="22"/>
  <c r="OG86" i="22"/>
  <c r="OC86" i="22"/>
  <c r="NY86" i="22"/>
  <c r="NU86" i="22"/>
  <c r="NQ86" i="22"/>
  <c r="NM86" i="22"/>
  <c r="NI86" i="22"/>
  <c r="NE86" i="22"/>
  <c r="NA86" i="22"/>
  <c r="MW86" i="22"/>
  <c r="MS86" i="22"/>
  <c r="MO86" i="22"/>
  <c r="MK86" i="22"/>
  <c r="MG86" i="22"/>
  <c r="MC86" i="22"/>
  <c r="LY86" i="22"/>
  <c r="LU86" i="22"/>
  <c r="LQ86" i="22"/>
  <c r="LM86" i="22"/>
  <c r="LI86" i="22"/>
  <c r="LE86" i="22"/>
  <c r="LA86" i="22"/>
  <c r="KW86" i="22"/>
  <c r="KS86" i="22"/>
  <c r="KO86" i="22"/>
  <c r="KK86" i="22"/>
  <c r="KG86" i="22"/>
  <c r="KC86" i="22"/>
  <c r="JY86" i="22"/>
  <c r="JU86" i="22"/>
  <c r="JQ86" i="22"/>
  <c r="JM86" i="22"/>
  <c r="JI86" i="22"/>
  <c r="JE86" i="22"/>
  <c r="JA86" i="22"/>
  <c r="IW86" i="22"/>
  <c r="IS86" i="22"/>
  <c r="IO86" i="22"/>
  <c r="IK86" i="22"/>
  <c r="IG86" i="22"/>
  <c r="IC86" i="22"/>
  <c r="HY86" i="22"/>
  <c r="HU86" i="22"/>
  <c r="HQ86" i="22"/>
  <c r="HM86" i="22"/>
  <c r="HI86" i="22"/>
  <c r="HE86" i="22"/>
  <c r="HA86" i="22"/>
  <c r="GW86" i="22"/>
  <c r="GS86" i="22"/>
  <c r="GO86" i="22"/>
  <c r="GK86" i="22"/>
  <c r="GG86" i="22"/>
  <c r="GC86" i="22"/>
  <c r="FY86" i="22"/>
  <c r="FU86" i="22"/>
  <c r="FQ86" i="22"/>
  <c r="TL86" i="22"/>
  <c r="TH86" i="22"/>
  <c r="TD86" i="22"/>
  <c r="SZ86" i="22"/>
  <c r="SV86" i="22"/>
  <c r="SR86" i="22"/>
  <c r="SN86" i="22"/>
  <c r="SJ86" i="22"/>
  <c r="SF86" i="22"/>
  <c r="SB86" i="22"/>
  <c r="RX86" i="22"/>
  <c r="RT86" i="22"/>
  <c r="RP86" i="22"/>
  <c r="RL86" i="22"/>
  <c r="RH86" i="22"/>
  <c r="RD86" i="22"/>
  <c r="QZ86" i="22"/>
  <c r="QV86" i="22"/>
  <c r="QR86" i="22"/>
  <c r="QN86" i="22"/>
  <c r="QJ86" i="22"/>
  <c r="QF86" i="22"/>
  <c r="QB86" i="22"/>
  <c r="PX86" i="22"/>
  <c r="PT86" i="22"/>
  <c r="PP86" i="22"/>
  <c r="PL86" i="22"/>
  <c r="PH86" i="22"/>
  <c r="PD86" i="22"/>
  <c r="OZ86" i="22"/>
  <c r="OV86" i="22"/>
  <c r="OR86" i="22"/>
  <c r="ON86" i="22"/>
  <c r="OJ86" i="22"/>
  <c r="OF86" i="22"/>
  <c r="OB86" i="22"/>
  <c r="NX86" i="22"/>
  <c r="NT86" i="22"/>
  <c r="NP86" i="22"/>
  <c r="NL86" i="22"/>
  <c r="NH86" i="22"/>
  <c r="ND86" i="22"/>
  <c r="MZ86" i="22"/>
  <c r="MV86" i="22"/>
  <c r="MR86" i="22"/>
  <c r="MN86" i="22"/>
  <c r="MJ86" i="22"/>
  <c r="MF86" i="22"/>
  <c r="MB86" i="22"/>
  <c r="LX86" i="22"/>
  <c r="LT86" i="22"/>
  <c r="LP86" i="22"/>
  <c r="LL86" i="22"/>
  <c r="LH86" i="22"/>
  <c r="LD86" i="22"/>
  <c r="KZ86" i="22"/>
  <c r="KV86" i="22"/>
  <c r="KR86" i="22"/>
  <c r="KN86" i="22"/>
  <c r="KJ86" i="22"/>
  <c r="KF86" i="22"/>
  <c r="KB86" i="22"/>
  <c r="JX86" i="22"/>
  <c r="JT86" i="22"/>
  <c r="JP86" i="22"/>
  <c r="JL86" i="22"/>
  <c r="JH86" i="22"/>
  <c r="JD86" i="22"/>
  <c r="IZ86" i="22"/>
  <c r="IV86" i="22"/>
  <c r="IR86" i="22"/>
  <c r="IN86" i="22"/>
  <c r="IJ86" i="22"/>
  <c r="IF86" i="22"/>
  <c r="IB86" i="22"/>
  <c r="HX86" i="22"/>
  <c r="HT86" i="22"/>
  <c r="HP86" i="22"/>
  <c r="HL86" i="22"/>
  <c r="HH86" i="22"/>
  <c r="HD86" i="22"/>
  <c r="GZ86" i="22"/>
  <c r="GV86" i="22"/>
  <c r="GR86" i="22"/>
  <c r="GN86" i="22"/>
  <c r="GJ86" i="22"/>
  <c r="GF86" i="22"/>
  <c r="GB86" i="22"/>
  <c r="FX86" i="22"/>
  <c r="FT86" i="22"/>
  <c r="FP86" i="22"/>
  <c r="TK86" i="22"/>
  <c r="TG86" i="22"/>
  <c r="TC86" i="22"/>
  <c r="SY86" i="22"/>
  <c r="SU86" i="22"/>
  <c r="SQ86" i="22"/>
  <c r="SM86" i="22"/>
  <c r="SI86" i="22"/>
  <c r="SE86" i="22"/>
  <c r="SA86" i="22"/>
  <c r="RW86" i="22"/>
  <c r="RS86" i="22"/>
  <c r="RO86" i="22"/>
  <c r="RK86" i="22"/>
  <c r="RG86" i="22"/>
  <c r="RC86" i="22"/>
  <c r="QY86" i="22"/>
  <c r="QU86" i="22"/>
  <c r="QQ86" i="22"/>
  <c r="QM86" i="22"/>
  <c r="QI86" i="22"/>
  <c r="QE86" i="22"/>
  <c r="QA86" i="22"/>
  <c r="PW86" i="22"/>
  <c r="PS86" i="22"/>
  <c r="PO86" i="22"/>
  <c r="PK86" i="22"/>
  <c r="PG86" i="22"/>
  <c r="PC86" i="22"/>
  <c r="OY86" i="22"/>
  <c r="OU86" i="22"/>
  <c r="OQ86" i="22"/>
  <c r="OM86" i="22"/>
  <c r="OI86" i="22"/>
  <c r="OE86" i="22"/>
  <c r="OA86" i="22"/>
  <c r="NW86" i="22"/>
  <c r="NS86" i="22"/>
  <c r="NO86" i="22"/>
  <c r="NK86" i="22"/>
  <c r="NG86" i="22"/>
  <c r="NC86" i="22"/>
  <c r="MY86" i="22"/>
  <c r="MU86" i="22"/>
  <c r="MQ86" i="22"/>
  <c r="MM86" i="22"/>
  <c r="MI86" i="22"/>
  <c r="ME86" i="22"/>
  <c r="MA86" i="22"/>
  <c r="LW86" i="22"/>
  <c r="LS86" i="22"/>
  <c r="LO86" i="22"/>
  <c r="LK86" i="22"/>
  <c r="LG86" i="22"/>
  <c r="LC86" i="22"/>
  <c r="KY86" i="22"/>
  <c r="KU86" i="22"/>
  <c r="KQ86" i="22"/>
  <c r="KM86" i="22"/>
  <c r="KI86" i="22"/>
  <c r="KE86" i="22"/>
  <c r="KA86" i="22"/>
  <c r="JW86" i="22"/>
  <c r="JS86" i="22"/>
  <c r="JO86" i="22"/>
  <c r="JK86" i="22"/>
  <c r="JG86" i="22"/>
  <c r="JC86" i="22"/>
  <c r="IY86" i="22"/>
  <c r="IU86" i="22"/>
  <c r="IQ86" i="22"/>
  <c r="IM86" i="22"/>
  <c r="II86" i="22"/>
  <c r="IE86" i="22"/>
  <c r="IA86" i="22"/>
  <c r="HW86" i="22"/>
  <c r="HS86" i="22"/>
  <c r="HO86" i="22"/>
  <c r="HK86" i="22"/>
  <c r="HG86" i="22"/>
  <c r="HC86" i="22"/>
  <c r="GY86" i="22"/>
  <c r="GU86" i="22"/>
  <c r="GQ86" i="22"/>
  <c r="GM86" i="22"/>
  <c r="GI86" i="22"/>
  <c r="GE86" i="22"/>
  <c r="GA86" i="22"/>
  <c r="FW86" i="22"/>
  <c r="FS86" i="22"/>
  <c r="FO86" i="22"/>
  <c r="TJ86" i="22"/>
  <c r="ST86" i="22"/>
  <c r="SD86" i="22"/>
  <c r="RN86" i="22"/>
  <c r="QX86" i="22"/>
  <c r="QH86" i="22"/>
  <c r="PR86" i="22"/>
  <c r="PB86" i="22"/>
  <c r="OL86" i="22"/>
  <c r="NV86" i="22"/>
  <c r="NF86" i="22"/>
  <c r="MP86" i="22"/>
  <c r="LZ86" i="22"/>
  <c r="LJ86" i="22"/>
  <c r="KT86" i="22"/>
  <c r="KD86" i="22"/>
  <c r="JN86" i="22"/>
  <c r="IX86" i="22"/>
  <c r="IH86" i="22"/>
  <c r="HR86" i="22"/>
  <c r="HB86" i="22"/>
  <c r="GL86" i="22"/>
  <c r="FV86" i="22"/>
  <c r="TF86" i="22"/>
  <c r="SP86" i="22"/>
  <c r="RZ86" i="22"/>
  <c r="RJ86" i="22"/>
  <c r="QT86" i="22"/>
  <c r="QD86" i="22"/>
  <c r="PN86" i="22"/>
  <c r="OX86" i="22"/>
  <c r="OH86" i="22"/>
  <c r="NR86" i="22"/>
  <c r="NB86" i="22"/>
  <c r="ML86" i="22"/>
  <c r="LV86" i="22"/>
  <c r="LF86" i="22"/>
  <c r="KP86" i="22"/>
  <c r="JZ86" i="22"/>
  <c r="JJ86" i="22"/>
  <c r="IT86" i="22"/>
  <c r="ID86" i="22"/>
  <c r="HN86" i="22"/>
  <c r="GX86" i="22"/>
  <c r="GH86" i="22"/>
  <c r="FR86" i="22"/>
  <c r="TB86" i="22"/>
  <c r="SL86" i="22"/>
  <c r="RV86" i="22"/>
  <c r="RF86" i="22"/>
  <c r="QP86" i="22"/>
  <c r="PZ86" i="22"/>
  <c r="PJ86" i="22"/>
  <c r="OT86" i="22"/>
  <c r="OD86" i="22"/>
  <c r="NN86" i="22"/>
  <c r="MX86" i="22"/>
  <c r="MH86" i="22"/>
  <c r="LR86" i="22"/>
  <c r="LB86" i="22"/>
  <c r="KL86" i="22"/>
  <c r="JV86" i="22"/>
  <c r="JF86" i="22"/>
  <c r="IP86" i="22"/>
  <c r="HZ86" i="22"/>
  <c r="HJ86" i="22"/>
  <c r="GT86" i="22"/>
  <c r="GD86" i="22"/>
  <c r="FN86" i="22"/>
  <c r="TN86" i="22"/>
  <c r="RB86" i="22"/>
  <c r="OP86" i="22"/>
  <c r="MD86" i="22"/>
  <c r="JR86" i="22"/>
  <c r="HF86" i="22"/>
  <c r="SX86" i="22"/>
  <c r="QL86" i="22"/>
  <c r="NZ86" i="22"/>
  <c r="LN86" i="22"/>
  <c r="JB86" i="22"/>
  <c r="GP86" i="22"/>
  <c r="SH86" i="22"/>
  <c r="PV86" i="22"/>
  <c r="NJ86" i="22"/>
  <c r="KX86" i="22"/>
  <c r="IL86" i="22"/>
  <c r="FZ86" i="22"/>
  <c r="KH86" i="22"/>
  <c r="RR86" i="22"/>
  <c r="HV86" i="22"/>
  <c r="PF86" i="22"/>
  <c r="MT86" i="22"/>
  <c r="FM86" i="22"/>
  <c r="TM63" i="22"/>
  <c r="TI63" i="22"/>
  <c r="TE63" i="22"/>
  <c r="TA63" i="22"/>
  <c r="SW63" i="22"/>
  <c r="SS63" i="22"/>
  <c r="SO63" i="22"/>
  <c r="SK63" i="22"/>
  <c r="SG63" i="22"/>
  <c r="SC63" i="22"/>
  <c r="RY63" i="22"/>
  <c r="RU63" i="22"/>
  <c r="RQ63" i="22"/>
  <c r="RM63" i="22"/>
  <c r="RI63" i="22"/>
  <c r="RE63" i="22"/>
  <c r="RA63" i="22"/>
  <c r="QW63" i="22"/>
  <c r="QS63" i="22"/>
  <c r="QO63" i="22"/>
  <c r="QK63" i="22"/>
  <c r="QG63" i="22"/>
  <c r="QC63" i="22"/>
  <c r="PY63" i="22"/>
  <c r="PU63" i="22"/>
  <c r="PQ63" i="22"/>
  <c r="PM63" i="22"/>
  <c r="PI63" i="22"/>
  <c r="PE63" i="22"/>
  <c r="PA63" i="22"/>
  <c r="OW63" i="22"/>
  <c r="OS63" i="22"/>
  <c r="OO63" i="22"/>
  <c r="OK63" i="22"/>
  <c r="OG63" i="22"/>
  <c r="OC63" i="22"/>
  <c r="NY63" i="22"/>
  <c r="NU63" i="22"/>
  <c r="NQ63" i="22"/>
  <c r="NM63" i="22"/>
  <c r="NI63" i="22"/>
  <c r="NE63" i="22"/>
  <c r="NA63" i="22"/>
  <c r="MW63" i="22"/>
  <c r="MS63" i="22"/>
  <c r="MO63" i="22"/>
  <c r="MK63" i="22"/>
  <c r="MG63" i="22"/>
  <c r="MC63" i="22"/>
  <c r="LY63" i="22"/>
  <c r="LU63" i="22"/>
  <c r="LQ63" i="22"/>
  <c r="LM63" i="22"/>
  <c r="LI63" i="22"/>
  <c r="LE63" i="22"/>
  <c r="LA63" i="22"/>
  <c r="KW63" i="22"/>
  <c r="KS63" i="22"/>
  <c r="KO63" i="22"/>
  <c r="KK63" i="22"/>
  <c r="KG63" i="22"/>
  <c r="KC63" i="22"/>
  <c r="JY63" i="22"/>
  <c r="JU63" i="22"/>
  <c r="JQ63" i="22"/>
  <c r="JM63" i="22"/>
  <c r="JI63" i="22"/>
  <c r="JE63" i="22"/>
  <c r="JA63" i="22"/>
  <c r="IW63" i="22"/>
  <c r="IS63" i="22"/>
  <c r="IO63" i="22"/>
  <c r="IK63" i="22"/>
  <c r="IG63" i="22"/>
  <c r="IC63" i="22"/>
  <c r="HY63" i="22"/>
  <c r="HU63" i="22"/>
  <c r="HQ63" i="22"/>
  <c r="HM63" i="22"/>
  <c r="HI63" i="22"/>
  <c r="HE63" i="22"/>
  <c r="HA63" i="22"/>
  <c r="GW63" i="22"/>
  <c r="GS63" i="22"/>
  <c r="GO63" i="22"/>
  <c r="GK63" i="22"/>
  <c r="GG63" i="22"/>
  <c r="GC63" i="22"/>
  <c r="FY63" i="22"/>
  <c r="FU63" i="22"/>
  <c r="FQ63" i="22"/>
  <c r="TL63" i="22"/>
  <c r="TH63" i="22"/>
  <c r="TD63" i="22"/>
  <c r="SZ63" i="22"/>
  <c r="SV63" i="22"/>
  <c r="SR63" i="22"/>
  <c r="SN63" i="22"/>
  <c r="SJ63" i="22"/>
  <c r="SF63" i="22"/>
  <c r="SB63" i="22"/>
  <c r="RX63" i="22"/>
  <c r="RT63" i="22"/>
  <c r="RP63" i="22"/>
  <c r="RL63" i="22"/>
  <c r="RH63" i="22"/>
  <c r="RD63" i="22"/>
  <c r="QZ63" i="22"/>
  <c r="QV63" i="22"/>
  <c r="QR63" i="22"/>
  <c r="QN63" i="22"/>
  <c r="QJ63" i="22"/>
  <c r="QF63" i="22"/>
  <c r="QB63" i="22"/>
  <c r="PX63" i="22"/>
  <c r="PT63" i="22"/>
  <c r="PP63" i="22"/>
  <c r="PL63" i="22"/>
  <c r="PH63" i="22"/>
  <c r="PD63" i="22"/>
  <c r="OZ63" i="22"/>
  <c r="OV63" i="22"/>
  <c r="OR63" i="22"/>
  <c r="ON63" i="22"/>
  <c r="OJ63" i="22"/>
  <c r="OF63" i="22"/>
  <c r="OB63" i="22"/>
  <c r="NX63" i="22"/>
  <c r="NT63" i="22"/>
  <c r="NP63" i="22"/>
  <c r="NL63" i="22"/>
  <c r="NH63" i="22"/>
  <c r="ND63" i="22"/>
  <c r="MZ63" i="22"/>
  <c r="MV63" i="22"/>
  <c r="MR63" i="22"/>
  <c r="MN63" i="22"/>
  <c r="MJ63" i="22"/>
  <c r="MF63" i="22"/>
  <c r="MB63" i="22"/>
  <c r="LX63" i="22"/>
  <c r="LT63" i="22"/>
  <c r="LP63" i="22"/>
  <c r="LL63" i="22"/>
  <c r="LH63" i="22"/>
  <c r="LD63" i="22"/>
  <c r="KZ63" i="22"/>
  <c r="KV63" i="22"/>
  <c r="KR63" i="22"/>
  <c r="KN63" i="22"/>
  <c r="KJ63" i="22"/>
  <c r="KF63" i="22"/>
  <c r="KB63" i="22"/>
  <c r="JX63" i="22"/>
  <c r="JT63" i="22"/>
  <c r="JP63" i="22"/>
  <c r="JL63" i="22"/>
  <c r="JH63" i="22"/>
  <c r="JD63" i="22"/>
  <c r="IZ63" i="22"/>
  <c r="IV63" i="22"/>
  <c r="IR63" i="22"/>
  <c r="IN63" i="22"/>
  <c r="IJ63" i="22"/>
  <c r="IF63" i="22"/>
  <c r="IB63" i="22"/>
  <c r="HX63" i="22"/>
  <c r="HT63" i="22"/>
  <c r="HP63" i="22"/>
  <c r="HL63" i="22"/>
  <c r="HH63" i="22"/>
  <c r="HD63" i="22"/>
  <c r="GZ63" i="22"/>
  <c r="GV63" i="22"/>
  <c r="GR63" i="22"/>
  <c r="GN63" i="22"/>
  <c r="GJ63" i="22"/>
  <c r="GF63" i="22"/>
  <c r="GB63" i="22"/>
  <c r="FX63" i="22"/>
  <c r="FT63" i="22"/>
  <c r="FP63" i="22"/>
  <c r="TK63" i="22"/>
  <c r="TG63" i="22"/>
  <c r="TC63" i="22"/>
  <c r="SY63" i="22"/>
  <c r="SU63" i="22"/>
  <c r="SQ63" i="22"/>
  <c r="SM63" i="22"/>
  <c r="SI63" i="22"/>
  <c r="SE63" i="22"/>
  <c r="SA63" i="22"/>
  <c r="RW63" i="22"/>
  <c r="RS63" i="22"/>
  <c r="RO63" i="22"/>
  <c r="RK63" i="22"/>
  <c r="RG63" i="22"/>
  <c r="RC63" i="22"/>
  <c r="QY63" i="22"/>
  <c r="QU63" i="22"/>
  <c r="QQ63" i="22"/>
  <c r="QM63" i="22"/>
  <c r="QI63" i="22"/>
  <c r="QE63" i="22"/>
  <c r="QA63" i="22"/>
  <c r="PW63" i="22"/>
  <c r="PS63" i="22"/>
  <c r="PO63" i="22"/>
  <c r="PK63" i="22"/>
  <c r="PG63" i="22"/>
  <c r="PC63" i="22"/>
  <c r="OY63" i="22"/>
  <c r="OU63" i="22"/>
  <c r="OQ63" i="22"/>
  <c r="OM63" i="22"/>
  <c r="OI63" i="22"/>
  <c r="OE63" i="22"/>
  <c r="OA63" i="22"/>
  <c r="NW63" i="22"/>
  <c r="NS63" i="22"/>
  <c r="NO63" i="22"/>
  <c r="NK63" i="22"/>
  <c r="NG63" i="22"/>
  <c r="NC63" i="22"/>
  <c r="MY63" i="22"/>
  <c r="MU63" i="22"/>
  <c r="MQ63" i="22"/>
  <c r="MM63" i="22"/>
  <c r="MI63" i="22"/>
  <c r="ME63" i="22"/>
  <c r="MA63" i="22"/>
  <c r="LW63" i="22"/>
  <c r="LS63" i="22"/>
  <c r="LO63" i="22"/>
  <c r="LK63" i="22"/>
  <c r="LG63" i="22"/>
  <c r="LC63" i="22"/>
  <c r="KY63" i="22"/>
  <c r="KU63" i="22"/>
  <c r="KQ63" i="22"/>
  <c r="KM63" i="22"/>
  <c r="KI63" i="22"/>
  <c r="KE63" i="22"/>
  <c r="KA63" i="22"/>
  <c r="JW63" i="22"/>
  <c r="JS63" i="22"/>
  <c r="JO63" i="22"/>
  <c r="JK63" i="22"/>
  <c r="JG63" i="22"/>
  <c r="JC63" i="22"/>
  <c r="IY63" i="22"/>
  <c r="IU63" i="22"/>
  <c r="IQ63" i="22"/>
  <c r="IM63" i="22"/>
  <c r="II63" i="22"/>
  <c r="IE63" i="22"/>
  <c r="IA63" i="22"/>
  <c r="HW63" i="22"/>
  <c r="HS63" i="22"/>
  <c r="HO63" i="22"/>
  <c r="HK63" i="22"/>
  <c r="HG63" i="22"/>
  <c r="HC63" i="22"/>
  <c r="GY63" i="22"/>
  <c r="GU63" i="22"/>
  <c r="GQ63" i="22"/>
  <c r="GM63" i="22"/>
  <c r="GI63" i="22"/>
  <c r="GE63" i="22"/>
  <c r="GA63" i="22"/>
  <c r="FW63" i="22"/>
  <c r="FS63" i="22"/>
  <c r="FO63" i="22"/>
  <c r="TJ63" i="22"/>
  <c r="ST63" i="22"/>
  <c r="SD63" i="22"/>
  <c r="RN63" i="22"/>
  <c r="QX63" i="22"/>
  <c r="QH63" i="22"/>
  <c r="PR63" i="22"/>
  <c r="PB63" i="22"/>
  <c r="OL63" i="22"/>
  <c r="NV63" i="22"/>
  <c r="NF63" i="22"/>
  <c r="MP63" i="22"/>
  <c r="LZ63" i="22"/>
  <c r="LJ63" i="22"/>
  <c r="KT63" i="22"/>
  <c r="KD63" i="22"/>
  <c r="JN63" i="22"/>
  <c r="IX63" i="22"/>
  <c r="IH63" i="22"/>
  <c r="HR63" i="22"/>
  <c r="HB63" i="22"/>
  <c r="GL63" i="22"/>
  <c r="FV63" i="22"/>
  <c r="TF63" i="22"/>
  <c r="SP63" i="22"/>
  <c r="RZ63" i="22"/>
  <c r="RJ63" i="22"/>
  <c r="QT63" i="22"/>
  <c r="QD63" i="22"/>
  <c r="PN63" i="22"/>
  <c r="OX63" i="22"/>
  <c r="OH63" i="22"/>
  <c r="NR63" i="22"/>
  <c r="NB63" i="22"/>
  <c r="ML63" i="22"/>
  <c r="LV63" i="22"/>
  <c r="LF63" i="22"/>
  <c r="KP63" i="22"/>
  <c r="JZ63" i="22"/>
  <c r="JJ63" i="22"/>
  <c r="IT63" i="22"/>
  <c r="ID63" i="22"/>
  <c r="HN63" i="22"/>
  <c r="GX63" i="22"/>
  <c r="GH63" i="22"/>
  <c r="FR63" i="22"/>
  <c r="TB63" i="22"/>
  <c r="SL63" i="22"/>
  <c r="RV63" i="22"/>
  <c r="RF63" i="22"/>
  <c r="QP63" i="22"/>
  <c r="PZ63" i="22"/>
  <c r="PJ63" i="22"/>
  <c r="OT63" i="22"/>
  <c r="OD63" i="22"/>
  <c r="NN63" i="22"/>
  <c r="MX63" i="22"/>
  <c r="MH63" i="22"/>
  <c r="LR63" i="22"/>
  <c r="LB63" i="22"/>
  <c r="KL63" i="22"/>
  <c r="JV63" i="22"/>
  <c r="JF63" i="22"/>
  <c r="IP63" i="22"/>
  <c r="HZ63" i="22"/>
  <c r="HJ63" i="22"/>
  <c r="GT63" i="22"/>
  <c r="GD63" i="22"/>
  <c r="FN63" i="22"/>
  <c r="RR63" i="22"/>
  <c r="PF63" i="22"/>
  <c r="MT63" i="22"/>
  <c r="KH63" i="22"/>
  <c r="HV63" i="22"/>
  <c r="TN63" i="22"/>
  <c r="RB63" i="22"/>
  <c r="OP63" i="22"/>
  <c r="MD63" i="22"/>
  <c r="JR63" i="22"/>
  <c r="HF63" i="22"/>
  <c r="SX63" i="22"/>
  <c r="QL63" i="22"/>
  <c r="NZ63" i="22"/>
  <c r="LN63" i="22"/>
  <c r="JB63" i="22"/>
  <c r="GP63" i="22"/>
  <c r="SH63" i="22"/>
  <c r="PV63" i="22"/>
  <c r="NJ63" i="22"/>
  <c r="KX63" i="22"/>
  <c r="IL63" i="22"/>
  <c r="FZ63" i="22"/>
  <c r="FM63" i="22"/>
  <c r="TN100" i="22"/>
  <c r="TJ100" i="22"/>
  <c r="TF100" i="22"/>
  <c r="TB100" i="22"/>
  <c r="SX100" i="22"/>
  <c r="ST100" i="22"/>
  <c r="SP100" i="22"/>
  <c r="SL100" i="22"/>
  <c r="SH100" i="22"/>
  <c r="SD100" i="22"/>
  <c r="RZ100" i="22"/>
  <c r="RV100" i="22"/>
  <c r="RR100" i="22"/>
  <c r="RN100" i="22"/>
  <c r="RJ100" i="22"/>
  <c r="RF100" i="22"/>
  <c r="RB100" i="22"/>
  <c r="QX100" i="22"/>
  <c r="QT100" i="22"/>
  <c r="QP100" i="22"/>
  <c r="QL100" i="22"/>
  <c r="QH100" i="22"/>
  <c r="QD100" i="22"/>
  <c r="PZ100" i="22"/>
  <c r="PV100" i="22"/>
  <c r="PR100" i="22"/>
  <c r="PN100" i="22"/>
  <c r="PJ100" i="22"/>
  <c r="PF100" i="22"/>
  <c r="PB100" i="22"/>
  <c r="OX100" i="22"/>
  <c r="OT100" i="22"/>
  <c r="OP100" i="22"/>
  <c r="OL100" i="22"/>
  <c r="OH100" i="22"/>
  <c r="OD100" i="22"/>
  <c r="NZ100" i="22"/>
  <c r="NV100" i="22"/>
  <c r="NR100" i="22"/>
  <c r="NN100" i="22"/>
  <c r="NJ100" i="22"/>
  <c r="NF100" i="22"/>
  <c r="NB100" i="22"/>
  <c r="MX100" i="22"/>
  <c r="MT100" i="22"/>
  <c r="MP100" i="22"/>
  <c r="ML100" i="22"/>
  <c r="MH100" i="22"/>
  <c r="MD100" i="22"/>
  <c r="LZ100" i="22"/>
  <c r="LV100" i="22"/>
  <c r="LR100" i="22"/>
  <c r="LN100" i="22"/>
  <c r="LJ100" i="22"/>
  <c r="LF100" i="22"/>
  <c r="LB100" i="22"/>
  <c r="KX100" i="22"/>
  <c r="KT100" i="22"/>
  <c r="KP100" i="22"/>
  <c r="KL100" i="22"/>
  <c r="KH100" i="22"/>
  <c r="KD100" i="22"/>
  <c r="JZ100" i="22"/>
  <c r="JV100" i="22"/>
  <c r="JR100" i="22"/>
  <c r="JN100" i="22"/>
  <c r="JJ100" i="22"/>
  <c r="JF100" i="22"/>
  <c r="TM100" i="22"/>
  <c r="TI100" i="22"/>
  <c r="TE100" i="22"/>
  <c r="TA100" i="22"/>
  <c r="SW100" i="22"/>
  <c r="SS100" i="22"/>
  <c r="SO100" i="22"/>
  <c r="SK100" i="22"/>
  <c r="SG100" i="22"/>
  <c r="SC100" i="22"/>
  <c r="RY100" i="22"/>
  <c r="RU100" i="22"/>
  <c r="RQ100" i="22"/>
  <c r="RM100" i="22"/>
  <c r="RI100" i="22"/>
  <c r="RE100" i="22"/>
  <c r="RA100" i="22"/>
  <c r="QW100" i="22"/>
  <c r="QS100" i="22"/>
  <c r="QO100" i="22"/>
  <c r="QK100" i="22"/>
  <c r="QG100" i="22"/>
  <c r="QC100" i="22"/>
  <c r="PY100" i="22"/>
  <c r="PU100" i="22"/>
  <c r="PQ100" i="22"/>
  <c r="PM100" i="22"/>
  <c r="PI100" i="22"/>
  <c r="PE100" i="22"/>
  <c r="PA100" i="22"/>
  <c r="OW100" i="22"/>
  <c r="OS100" i="22"/>
  <c r="OO100" i="22"/>
  <c r="OK100" i="22"/>
  <c r="OG100" i="22"/>
  <c r="OC100" i="22"/>
  <c r="NY100" i="22"/>
  <c r="NU100" i="22"/>
  <c r="NQ100" i="22"/>
  <c r="NM100" i="22"/>
  <c r="NI100" i="22"/>
  <c r="NE100" i="22"/>
  <c r="NA100" i="22"/>
  <c r="MW100" i="22"/>
  <c r="MS100" i="22"/>
  <c r="MO100" i="22"/>
  <c r="MK100" i="22"/>
  <c r="MG100" i="22"/>
  <c r="MC100" i="22"/>
  <c r="LY100" i="22"/>
  <c r="LU100" i="22"/>
  <c r="LQ100" i="22"/>
  <c r="LM100" i="22"/>
  <c r="LI100" i="22"/>
  <c r="LE100" i="22"/>
  <c r="LA100" i="22"/>
  <c r="KW100" i="22"/>
  <c r="KS100" i="22"/>
  <c r="KO100" i="22"/>
  <c r="KK100" i="22"/>
  <c r="KG100" i="22"/>
  <c r="KC100" i="22"/>
  <c r="JY100" i="22"/>
  <c r="JU100" i="22"/>
  <c r="JQ100" i="22"/>
  <c r="JM100" i="22"/>
  <c r="JI100" i="22"/>
  <c r="JE100" i="22"/>
  <c r="TL100" i="22"/>
  <c r="TH100" i="22"/>
  <c r="TD100" i="22"/>
  <c r="SZ100" i="22"/>
  <c r="SV100" i="22"/>
  <c r="SR100" i="22"/>
  <c r="SN100" i="22"/>
  <c r="SJ100" i="22"/>
  <c r="SF100" i="22"/>
  <c r="SB100" i="22"/>
  <c r="RX100" i="22"/>
  <c r="RT100" i="22"/>
  <c r="RP100" i="22"/>
  <c r="RL100" i="22"/>
  <c r="RH100" i="22"/>
  <c r="RD100" i="22"/>
  <c r="QZ100" i="22"/>
  <c r="QV100" i="22"/>
  <c r="QR100" i="22"/>
  <c r="QN100" i="22"/>
  <c r="QJ100" i="22"/>
  <c r="QF100" i="22"/>
  <c r="QB100" i="22"/>
  <c r="PX100" i="22"/>
  <c r="PT100" i="22"/>
  <c r="PP100" i="22"/>
  <c r="PL100" i="22"/>
  <c r="PH100" i="22"/>
  <c r="PD100" i="22"/>
  <c r="OZ100" i="22"/>
  <c r="OV100" i="22"/>
  <c r="OR100" i="22"/>
  <c r="ON100" i="22"/>
  <c r="OJ100" i="22"/>
  <c r="OF100" i="22"/>
  <c r="OB100" i="22"/>
  <c r="NX100" i="22"/>
  <c r="NT100" i="22"/>
  <c r="NP100" i="22"/>
  <c r="NL100" i="22"/>
  <c r="NH100" i="22"/>
  <c r="ND100" i="22"/>
  <c r="MZ100" i="22"/>
  <c r="MV100" i="22"/>
  <c r="MR100" i="22"/>
  <c r="MN100" i="22"/>
  <c r="MJ100" i="22"/>
  <c r="MF100" i="22"/>
  <c r="MB100" i="22"/>
  <c r="LX100" i="22"/>
  <c r="LT100" i="22"/>
  <c r="LP100" i="22"/>
  <c r="LL100" i="22"/>
  <c r="LH100" i="22"/>
  <c r="LD100" i="22"/>
  <c r="KZ100" i="22"/>
  <c r="KV100" i="22"/>
  <c r="KR100" i="22"/>
  <c r="KN100" i="22"/>
  <c r="KJ100" i="22"/>
  <c r="KF100" i="22"/>
  <c r="KB100" i="22"/>
  <c r="JX100" i="22"/>
  <c r="JT100" i="22"/>
  <c r="JP100" i="22"/>
  <c r="JL100" i="22"/>
  <c r="JH100" i="22"/>
  <c r="SY100" i="22"/>
  <c r="SI100" i="22"/>
  <c r="RS100" i="22"/>
  <c r="RC100" i="22"/>
  <c r="QM100" i="22"/>
  <c r="PW100" i="22"/>
  <c r="PG100" i="22"/>
  <c r="OQ100" i="22"/>
  <c r="OA100" i="22"/>
  <c r="NK100" i="22"/>
  <c r="MU100" i="22"/>
  <c r="ME100" i="22"/>
  <c r="LO100" i="22"/>
  <c r="KY100" i="22"/>
  <c r="KI100" i="22"/>
  <c r="JS100" i="22"/>
  <c r="JD100" i="22"/>
  <c r="IZ100" i="22"/>
  <c r="IV100" i="22"/>
  <c r="IR100" i="22"/>
  <c r="IN100" i="22"/>
  <c r="IJ100" i="22"/>
  <c r="IF100" i="22"/>
  <c r="IB100" i="22"/>
  <c r="HX100" i="22"/>
  <c r="HT100" i="22"/>
  <c r="HP100" i="22"/>
  <c r="HL100" i="22"/>
  <c r="HH100" i="22"/>
  <c r="HD100" i="22"/>
  <c r="GZ100" i="22"/>
  <c r="GV100" i="22"/>
  <c r="GR100" i="22"/>
  <c r="GN100" i="22"/>
  <c r="GJ100" i="22"/>
  <c r="GF100" i="22"/>
  <c r="GB100" i="22"/>
  <c r="FX100" i="22"/>
  <c r="FT100" i="22"/>
  <c r="FP100" i="22"/>
  <c r="TK100" i="22"/>
  <c r="SU100" i="22"/>
  <c r="SE100" i="22"/>
  <c r="RO100" i="22"/>
  <c r="QY100" i="22"/>
  <c r="QI100" i="22"/>
  <c r="PS100" i="22"/>
  <c r="PC100" i="22"/>
  <c r="OM100" i="22"/>
  <c r="NW100" i="22"/>
  <c r="NG100" i="22"/>
  <c r="MQ100" i="22"/>
  <c r="MA100" i="22"/>
  <c r="LK100" i="22"/>
  <c r="KU100" i="22"/>
  <c r="KE100" i="22"/>
  <c r="JO100" i="22"/>
  <c r="JC100" i="22"/>
  <c r="IY100" i="22"/>
  <c r="IU100" i="22"/>
  <c r="IQ100" i="22"/>
  <c r="IM100" i="22"/>
  <c r="II100" i="22"/>
  <c r="IE100" i="22"/>
  <c r="IA100" i="22"/>
  <c r="HW100" i="22"/>
  <c r="HS100" i="22"/>
  <c r="HO100" i="22"/>
  <c r="HK100" i="22"/>
  <c r="HG100" i="22"/>
  <c r="HC100" i="22"/>
  <c r="GY100" i="22"/>
  <c r="GU100" i="22"/>
  <c r="GQ100" i="22"/>
  <c r="GM100" i="22"/>
  <c r="GI100" i="22"/>
  <c r="GE100" i="22"/>
  <c r="GA100" i="22"/>
  <c r="FW100" i="22"/>
  <c r="FS100" i="22"/>
  <c r="FO100" i="22"/>
  <c r="TG100" i="22"/>
  <c r="SQ100" i="22"/>
  <c r="SA100" i="22"/>
  <c r="RK100" i="22"/>
  <c r="QU100" i="22"/>
  <c r="QE100" i="22"/>
  <c r="PO100" i="22"/>
  <c r="OY100" i="22"/>
  <c r="OI100" i="22"/>
  <c r="NS100" i="22"/>
  <c r="NC100" i="22"/>
  <c r="MM100" i="22"/>
  <c r="LW100" i="22"/>
  <c r="LG100" i="22"/>
  <c r="KQ100" i="22"/>
  <c r="KA100" i="22"/>
  <c r="JK100" i="22"/>
  <c r="JB100" i="22"/>
  <c r="IX100" i="22"/>
  <c r="IT100" i="22"/>
  <c r="IP100" i="22"/>
  <c r="IL100" i="22"/>
  <c r="IH100" i="22"/>
  <c r="ID100" i="22"/>
  <c r="HZ100" i="22"/>
  <c r="HV100" i="22"/>
  <c r="HR100" i="22"/>
  <c r="HN100" i="22"/>
  <c r="HJ100" i="22"/>
  <c r="HF100" i="22"/>
  <c r="HB100" i="22"/>
  <c r="GX100" i="22"/>
  <c r="GT100" i="22"/>
  <c r="GP100" i="22"/>
  <c r="GL100" i="22"/>
  <c r="GH100" i="22"/>
  <c r="GD100" i="22"/>
  <c r="FZ100" i="22"/>
  <c r="FV100" i="22"/>
  <c r="FR100" i="22"/>
  <c r="FN100" i="22"/>
  <c r="TC100" i="22"/>
  <c r="QQ100" i="22"/>
  <c r="OE100" i="22"/>
  <c r="LS100" i="22"/>
  <c r="JG100" i="22"/>
  <c r="IO100" i="22"/>
  <c r="HY100" i="22"/>
  <c r="HI100" i="22"/>
  <c r="GS100" i="22"/>
  <c r="GC100" i="22"/>
  <c r="SM100" i="22"/>
  <c r="QA100" i="22"/>
  <c r="NO100" i="22"/>
  <c r="LC100" i="22"/>
  <c r="JA100" i="22"/>
  <c r="IK100" i="22"/>
  <c r="HU100" i="22"/>
  <c r="HE100" i="22"/>
  <c r="GO100" i="22"/>
  <c r="FY100" i="22"/>
  <c r="RW100" i="22"/>
  <c r="PK100" i="22"/>
  <c r="MY100" i="22"/>
  <c r="KM100" i="22"/>
  <c r="IW100" i="22"/>
  <c r="IG100" i="22"/>
  <c r="HQ100" i="22"/>
  <c r="HA100" i="22"/>
  <c r="GK100" i="22"/>
  <c r="FU100" i="22"/>
  <c r="JW100" i="22"/>
  <c r="GW100" i="22"/>
  <c r="RG100" i="22"/>
  <c r="IS100" i="22"/>
  <c r="GG100" i="22"/>
  <c r="OU100" i="22"/>
  <c r="IC100" i="22"/>
  <c r="FQ100" i="22"/>
  <c r="MI100" i="22"/>
  <c r="HM100" i="22"/>
  <c r="FM100" i="22"/>
  <c r="TN93" i="22"/>
  <c r="TJ93" i="22"/>
  <c r="TF93" i="22"/>
  <c r="TB93" i="22"/>
  <c r="SX93" i="22"/>
  <c r="ST93" i="22"/>
  <c r="SP93" i="22"/>
  <c r="SL93" i="22"/>
  <c r="SH93" i="22"/>
  <c r="SD93" i="22"/>
  <c r="RZ93" i="22"/>
  <c r="RV93" i="22"/>
  <c r="RR93" i="22"/>
  <c r="RN93" i="22"/>
  <c r="RJ93" i="22"/>
  <c r="RF93" i="22"/>
  <c r="RB93" i="22"/>
  <c r="QX93" i="22"/>
  <c r="QT93" i="22"/>
  <c r="QP93" i="22"/>
  <c r="QL93" i="22"/>
  <c r="QH93" i="22"/>
  <c r="QD93" i="22"/>
  <c r="PZ93" i="22"/>
  <c r="PV93" i="22"/>
  <c r="PR93" i="22"/>
  <c r="PN93" i="22"/>
  <c r="PJ93" i="22"/>
  <c r="PF93" i="22"/>
  <c r="PB93" i="22"/>
  <c r="OX93" i="22"/>
  <c r="OT93" i="22"/>
  <c r="OP93" i="22"/>
  <c r="OL93" i="22"/>
  <c r="OH93" i="22"/>
  <c r="OD93" i="22"/>
  <c r="NZ93" i="22"/>
  <c r="NV93" i="22"/>
  <c r="NR93" i="22"/>
  <c r="NN93" i="22"/>
  <c r="NJ93" i="22"/>
  <c r="NF93" i="22"/>
  <c r="NB93" i="22"/>
  <c r="MX93" i="22"/>
  <c r="MT93" i="22"/>
  <c r="MP93" i="22"/>
  <c r="ML93" i="22"/>
  <c r="MH93" i="22"/>
  <c r="MD93" i="22"/>
  <c r="LZ93" i="22"/>
  <c r="LV93" i="22"/>
  <c r="LR93" i="22"/>
  <c r="LN93" i="22"/>
  <c r="LJ93" i="22"/>
  <c r="LF93" i="22"/>
  <c r="LB93" i="22"/>
  <c r="KX93" i="22"/>
  <c r="KT93" i="22"/>
  <c r="KP93" i="22"/>
  <c r="KL93" i="22"/>
  <c r="KH93" i="22"/>
  <c r="KD93" i="22"/>
  <c r="JZ93" i="22"/>
  <c r="JV93" i="22"/>
  <c r="JR93" i="22"/>
  <c r="JN93" i="22"/>
  <c r="JJ93" i="22"/>
  <c r="JF93" i="22"/>
  <c r="JB93" i="22"/>
  <c r="IX93" i="22"/>
  <c r="IT93" i="22"/>
  <c r="IP93" i="22"/>
  <c r="IL93" i="22"/>
  <c r="IH93" i="22"/>
  <c r="ID93" i="22"/>
  <c r="HZ93" i="22"/>
  <c r="HV93" i="22"/>
  <c r="HR93" i="22"/>
  <c r="HN93" i="22"/>
  <c r="HJ93" i="22"/>
  <c r="HF93" i="22"/>
  <c r="HB93" i="22"/>
  <c r="GX93" i="22"/>
  <c r="GT93" i="22"/>
  <c r="GP93" i="22"/>
  <c r="GL93" i="22"/>
  <c r="GH93" i="22"/>
  <c r="GD93" i="22"/>
  <c r="FZ93" i="22"/>
  <c r="FV93" i="22"/>
  <c r="FR93" i="22"/>
  <c r="FN93" i="22"/>
  <c r="TM93" i="22"/>
  <c r="TI93" i="22"/>
  <c r="TE93" i="22"/>
  <c r="TA93" i="22"/>
  <c r="SW93" i="22"/>
  <c r="SS93" i="22"/>
  <c r="SO93" i="22"/>
  <c r="SK93" i="22"/>
  <c r="SG93" i="22"/>
  <c r="SC93" i="22"/>
  <c r="RY93" i="22"/>
  <c r="RU93" i="22"/>
  <c r="RQ93" i="22"/>
  <c r="RM93" i="22"/>
  <c r="RI93" i="22"/>
  <c r="RE93" i="22"/>
  <c r="RA93" i="22"/>
  <c r="QW93" i="22"/>
  <c r="QS93" i="22"/>
  <c r="QO93" i="22"/>
  <c r="QK93" i="22"/>
  <c r="QG93" i="22"/>
  <c r="QC93" i="22"/>
  <c r="PY93" i="22"/>
  <c r="PU93" i="22"/>
  <c r="PQ93" i="22"/>
  <c r="PM93" i="22"/>
  <c r="PI93" i="22"/>
  <c r="PE93" i="22"/>
  <c r="PA93" i="22"/>
  <c r="OW93" i="22"/>
  <c r="OS93" i="22"/>
  <c r="OO93" i="22"/>
  <c r="OK93" i="22"/>
  <c r="OG93" i="22"/>
  <c r="OC93" i="22"/>
  <c r="NY93" i="22"/>
  <c r="NU93" i="22"/>
  <c r="NQ93" i="22"/>
  <c r="NM93" i="22"/>
  <c r="NI93" i="22"/>
  <c r="NE93" i="22"/>
  <c r="NA93" i="22"/>
  <c r="MW93" i="22"/>
  <c r="MS93" i="22"/>
  <c r="MO93" i="22"/>
  <c r="MK93" i="22"/>
  <c r="MG93" i="22"/>
  <c r="MC93" i="22"/>
  <c r="LY93" i="22"/>
  <c r="LU93" i="22"/>
  <c r="LQ93" i="22"/>
  <c r="LM93" i="22"/>
  <c r="LI93" i="22"/>
  <c r="LE93" i="22"/>
  <c r="LA93" i="22"/>
  <c r="KW93" i="22"/>
  <c r="KS93" i="22"/>
  <c r="KO93" i="22"/>
  <c r="KK93" i="22"/>
  <c r="KG93" i="22"/>
  <c r="KC93" i="22"/>
  <c r="JY93" i="22"/>
  <c r="JU93" i="22"/>
  <c r="JQ93" i="22"/>
  <c r="JM93" i="22"/>
  <c r="JI93" i="22"/>
  <c r="JE93" i="22"/>
  <c r="JA93" i="22"/>
  <c r="IW93" i="22"/>
  <c r="IS93" i="22"/>
  <c r="IO93" i="22"/>
  <c r="IK93" i="22"/>
  <c r="IG93" i="22"/>
  <c r="IC93" i="22"/>
  <c r="HY93" i="22"/>
  <c r="HU93" i="22"/>
  <c r="HQ93" i="22"/>
  <c r="HM93" i="22"/>
  <c r="HI93" i="22"/>
  <c r="HE93" i="22"/>
  <c r="HA93" i="22"/>
  <c r="GW93" i="22"/>
  <c r="GS93" i="22"/>
  <c r="GO93" i="22"/>
  <c r="GK93" i="22"/>
  <c r="GG93" i="22"/>
  <c r="GC93" i="22"/>
  <c r="FY93" i="22"/>
  <c r="FU93" i="22"/>
  <c r="FQ93" i="22"/>
  <c r="TL93" i="22"/>
  <c r="TH93" i="22"/>
  <c r="TD93" i="22"/>
  <c r="SZ93" i="22"/>
  <c r="SV93" i="22"/>
  <c r="SR93" i="22"/>
  <c r="SN93" i="22"/>
  <c r="SJ93" i="22"/>
  <c r="SF93" i="22"/>
  <c r="SB93" i="22"/>
  <c r="RX93" i="22"/>
  <c r="RT93" i="22"/>
  <c r="RP93" i="22"/>
  <c r="RL93" i="22"/>
  <c r="RH93" i="22"/>
  <c r="RD93" i="22"/>
  <c r="QZ93" i="22"/>
  <c r="QV93" i="22"/>
  <c r="QR93" i="22"/>
  <c r="QN93" i="22"/>
  <c r="QJ93" i="22"/>
  <c r="QF93" i="22"/>
  <c r="QB93" i="22"/>
  <c r="PX93" i="22"/>
  <c r="PT93" i="22"/>
  <c r="PP93" i="22"/>
  <c r="PL93" i="22"/>
  <c r="PH93" i="22"/>
  <c r="PD93" i="22"/>
  <c r="OZ93" i="22"/>
  <c r="OV93" i="22"/>
  <c r="OR93" i="22"/>
  <c r="ON93" i="22"/>
  <c r="OJ93" i="22"/>
  <c r="OF93" i="22"/>
  <c r="OB93" i="22"/>
  <c r="NX93" i="22"/>
  <c r="NT93" i="22"/>
  <c r="NP93" i="22"/>
  <c r="NL93" i="22"/>
  <c r="NH93" i="22"/>
  <c r="ND93" i="22"/>
  <c r="MZ93" i="22"/>
  <c r="MV93" i="22"/>
  <c r="MR93" i="22"/>
  <c r="MN93" i="22"/>
  <c r="MJ93" i="22"/>
  <c r="MF93" i="22"/>
  <c r="MB93" i="22"/>
  <c r="LX93" i="22"/>
  <c r="LT93" i="22"/>
  <c r="LP93" i="22"/>
  <c r="LL93" i="22"/>
  <c r="LH93" i="22"/>
  <c r="LD93" i="22"/>
  <c r="KZ93" i="22"/>
  <c r="KV93" i="22"/>
  <c r="KR93" i="22"/>
  <c r="KN93" i="22"/>
  <c r="KJ93" i="22"/>
  <c r="KF93" i="22"/>
  <c r="KB93" i="22"/>
  <c r="JX93" i="22"/>
  <c r="JT93" i="22"/>
  <c r="JP93" i="22"/>
  <c r="JL93" i="22"/>
  <c r="JH93" i="22"/>
  <c r="JD93" i="22"/>
  <c r="IZ93" i="22"/>
  <c r="IV93" i="22"/>
  <c r="IR93" i="22"/>
  <c r="IN93" i="22"/>
  <c r="IJ93" i="22"/>
  <c r="IF93" i="22"/>
  <c r="IB93" i="22"/>
  <c r="HX93" i="22"/>
  <c r="HT93" i="22"/>
  <c r="HP93" i="22"/>
  <c r="HL93" i="22"/>
  <c r="HH93" i="22"/>
  <c r="HD93" i="22"/>
  <c r="GZ93" i="22"/>
  <c r="GV93" i="22"/>
  <c r="GR93" i="22"/>
  <c r="GN93" i="22"/>
  <c r="GJ93" i="22"/>
  <c r="GF93" i="22"/>
  <c r="GB93" i="22"/>
  <c r="FX93" i="22"/>
  <c r="FT93" i="22"/>
  <c r="FP93" i="22"/>
  <c r="TG93" i="22"/>
  <c r="SQ93" i="22"/>
  <c r="SA93" i="22"/>
  <c r="RK93" i="22"/>
  <c r="QU93" i="22"/>
  <c r="QE93" i="22"/>
  <c r="PO93" i="22"/>
  <c r="OY93" i="22"/>
  <c r="OI93" i="22"/>
  <c r="NS93" i="22"/>
  <c r="NC93" i="22"/>
  <c r="MM93" i="22"/>
  <c r="LW93" i="22"/>
  <c r="LG93" i="22"/>
  <c r="KQ93" i="22"/>
  <c r="KA93" i="22"/>
  <c r="JK93" i="22"/>
  <c r="IU93" i="22"/>
  <c r="IE93" i="22"/>
  <c r="HO93" i="22"/>
  <c r="GY93" i="22"/>
  <c r="GI93" i="22"/>
  <c r="FS93" i="22"/>
  <c r="TC93" i="22"/>
  <c r="SM93" i="22"/>
  <c r="RW93" i="22"/>
  <c r="RG93" i="22"/>
  <c r="QQ93" i="22"/>
  <c r="QA93" i="22"/>
  <c r="PK93" i="22"/>
  <c r="OU93" i="22"/>
  <c r="OE93" i="22"/>
  <c r="NO93" i="22"/>
  <c r="MY93" i="22"/>
  <c r="MI93" i="22"/>
  <c r="LS93" i="22"/>
  <c r="LC93" i="22"/>
  <c r="KM93" i="22"/>
  <c r="JW93" i="22"/>
  <c r="JG93" i="22"/>
  <c r="IQ93" i="22"/>
  <c r="IA93" i="22"/>
  <c r="HK93" i="22"/>
  <c r="GU93" i="22"/>
  <c r="GE93" i="22"/>
  <c r="FO93" i="22"/>
  <c r="SY93" i="22"/>
  <c r="SI93" i="22"/>
  <c r="RS93" i="22"/>
  <c r="RC93" i="22"/>
  <c r="QM93" i="22"/>
  <c r="PW93" i="22"/>
  <c r="PG93" i="22"/>
  <c r="OQ93" i="22"/>
  <c r="OA93" i="22"/>
  <c r="NK93" i="22"/>
  <c r="MU93" i="22"/>
  <c r="ME93" i="22"/>
  <c r="LO93" i="22"/>
  <c r="KY93" i="22"/>
  <c r="KI93" i="22"/>
  <c r="JS93" i="22"/>
  <c r="JC93" i="22"/>
  <c r="IM93" i="22"/>
  <c r="HW93" i="22"/>
  <c r="HG93" i="22"/>
  <c r="GQ93" i="22"/>
  <c r="GA93" i="22"/>
  <c r="TK93" i="22"/>
  <c r="QY93" i="22"/>
  <c r="OM93" i="22"/>
  <c r="MA93" i="22"/>
  <c r="JO93" i="22"/>
  <c r="HC93" i="22"/>
  <c r="SU93" i="22"/>
  <c r="QI93" i="22"/>
  <c r="NW93" i="22"/>
  <c r="LK93" i="22"/>
  <c r="IY93" i="22"/>
  <c r="GM93" i="22"/>
  <c r="SE93" i="22"/>
  <c r="PS93" i="22"/>
  <c r="NG93" i="22"/>
  <c r="KU93" i="22"/>
  <c r="II93" i="22"/>
  <c r="FW93" i="22"/>
  <c r="KE93" i="22"/>
  <c r="RO93" i="22"/>
  <c r="HS93" i="22"/>
  <c r="PC93" i="22"/>
  <c r="MQ93" i="22"/>
  <c r="FM93" i="22"/>
  <c r="TN85" i="22"/>
  <c r="TJ85" i="22"/>
  <c r="TF85" i="22"/>
  <c r="TB85" i="22"/>
  <c r="SX85" i="22"/>
  <c r="ST85" i="22"/>
  <c r="SP85" i="22"/>
  <c r="SL85" i="22"/>
  <c r="SH85" i="22"/>
  <c r="SD85" i="22"/>
  <c r="RZ85" i="22"/>
  <c r="RV85" i="22"/>
  <c r="RR85" i="22"/>
  <c r="RN85" i="22"/>
  <c r="RJ85" i="22"/>
  <c r="RF85" i="22"/>
  <c r="RB85" i="22"/>
  <c r="QX85" i="22"/>
  <c r="QT85" i="22"/>
  <c r="QP85" i="22"/>
  <c r="QL85" i="22"/>
  <c r="QH85" i="22"/>
  <c r="QD85" i="22"/>
  <c r="PZ85" i="22"/>
  <c r="PV85" i="22"/>
  <c r="PR85" i="22"/>
  <c r="PN85" i="22"/>
  <c r="PJ85" i="22"/>
  <c r="PF85" i="22"/>
  <c r="PB85" i="22"/>
  <c r="OX85" i="22"/>
  <c r="OT85" i="22"/>
  <c r="OP85" i="22"/>
  <c r="OL85" i="22"/>
  <c r="OH85" i="22"/>
  <c r="OD85" i="22"/>
  <c r="NZ85" i="22"/>
  <c r="NV85" i="22"/>
  <c r="NR85" i="22"/>
  <c r="NN85" i="22"/>
  <c r="NJ85" i="22"/>
  <c r="NF85" i="22"/>
  <c r="NB85" i="22"/>
  <c r="MX85" i="22"/>
  <c r="MT85" i="22"/>
  <c r="TM85" i="22"/>
  <c r="TI85" i="22"/>
  <c r="TE85" i="22"/>
  <c r="TA85" i="22"/>
  <c r="SW85" i="22"/>
  <c r="SS85" i="22"/>
  <c r="SO85" i="22"/>
  <c r="SK85" i="22"/>
  <c r="SG85" i="22"/>
  <c r="SC85" i="22"/>
  <c r="RY85" i="22"/>
  <c r="RU85" i="22"/>
  <c r="RQ85" i="22"/>
  <c r="RM85" i="22"/>
  <c r="RI85" i="22"/>
  <c r="RE85" i="22"/>
  <c r="RA85" i="22"/>
  <c r="QW85" i="22"/>
  <c r="QS85" i="22"/>
  <c r="QO85" i="22"/>
  <c r="QK85" i="22"/>
  <c r="QG85" i="22"/>
  <c r="QC85" i="22"/>
  <c r="PY85" i="22"/>
  <c r="PU85" i="22"/>
  <c r="PQ85" i="22"/>
  <c r="PM85" i="22"/>
  <c r="PI85" i="22"/>
  <c r="PE85" i="22"/>
  <c r="PA85" i="22"/>
  <c r="OW85" i="22"/>
  <c r="OS85" i="22"/>
  <c r="OO85" i="22"/>
  <c r="OK85" i="22"/>
  <c r="OG85" i="22"/>
  <c r="OC85" i="22"/>
  <c r="NY85" i="22"/>
  <c r="NU85" i="22"/>
  <c r="NQ85" i="22"/>
  <c r="NM85" i="22"/>
  <c r="NI85" i="22"/>
  <c r="NE85" i="22"/>
  <c r="NA85" i="22"/>
  <c r="MW85" i="22"/>
  <c r="MS85" i="22"/>
  <c r="MO85" i="22"/>
  <c r="MK85" i="22"/>
  <c r="MG85" i="22"/>
  <c r="MC85" i="22"/>
  <c r="LY85" i="22"/>
  <c r="LU85" i="22"/>
  <c r="LQ85" i="22"/>
  <c r="LM85" i="22"/>
  <c r="LI85" i="22"/>
  <c r="LE85" i="22"/>
  <c r="LA85" i="22"/>
  <c r="KW85" i="22"/>
  <c r="KS85" i="22"/>
  <c r="KO85" i="22"/>
  <c r="TL85" i="22"/>
  <c r="TH85" i="22"/>
  <c r="TD85" i="22"/>
  <c r="SZ85" i="22"/>
  <c r="SV85" i="22"/>
  <c r="SR85" i="22"/>
  <c r="SN85" i="22"/>
  <c r="SJ85" i="22"/>
  <c r="SF85" i="22"/>
  <c r="SB85" i="22"/>
  <c r="RX85" i="22"/>
  <c r="RT85" i="22"/>
  <c r="RP85" i="22"/>
  <c r="RL85" i="22"/>
  <c r="RH85" i="22"/>
  <c r="RD85" i="22"/>
  <c r="QZ85" i="22"/>
  <c r="QV85" i="22"/>
  <c r="QR85" i="22"/>
  <c r="QN85" i="22"/>
  <c r="QJ85" i="22"/>
  <c r="QF85" i="22"/>
  <c r="QB85" i="22"/>
  <c r="PX85" i="22"/>
  <c r="PT85" i="22"/>
  <c r="PP85" i="22"/>
  <c r="PL85" i="22"/>
  <c r="PH85" i="22"/>
  <c r="PD85" i="22"/>
  <c r="OZ85" i="22"/>
  <c r="OV85" i="22"/>
  <c r="OR85" i="22"/>
  <c r="ON85" i="22"/>
  <c r="OJ85" i="22"/>
  <c r="OF85" i="22"/>
  <c r="OB85" i="22"/>
  <c r="NX85" i="22"/>
  <c r="NT85" i="22"/>
  <c r="NP85" i="22"/>
  <c r="NL85" i="22"/>
  <c r="NH85" i="22"/>
  <c r="ND85" i="22"/>
  <c r="MZ85" i="22"/>
  <c r="MV85" i="22"/>
  <c r="MR85" i="22"/>
  <c r="MN85" i="22"/>
  <c r="MJ85" i="22"/>
  <c r="MF85" i="22"/>
  <c r="MB85" i="22"/>
  <c r="LX85" i="22"/>
  <c r="LT85" i="22"/>
  <c r="LP85" i="22"/>
  <c r="LL85" i="22"/>
  <c r="LH85" i="22"/>
  <c r="TG85" i="22"/>
  <c r="SQ85" i="22"/>
  <c r="SA85" i="22"/>
  <c r="RK85" i="22"/>
  <c r="QU85" i="22"/>
  <c r="QE85" i="22"/>
  <c r="PO85" i="22"/>
  <c r="OY85" i="22"/>
  <c r="OI85" i="22"/>
  <c r="NS85" i="22"/>
  <c r="NC85" i="22"/>
  <c r="MP85" i="22"/>
  <c r="MH85" i="22"/>
  <c r="LZ85" i="22"/>
  <c r="LR85" i="22"/>
  <c r="LJ85" i="22"/>
  <c r="LC85" i="22"/>
  <c r="KX85" i="22"/>
  <c r="KR85" i="22"/>
  <c r="KM85" i="22"/>
  <c r="KI85" i="22"/>
  <c r="KE85" i="22"/>
  <c r="KA85" i="22"/>
  <c r="JW85" i="22"/>
  <c r="JS85" i="22"/>
  <c r="JO85" i="22"/>
  <c r="JK85" i="22"/>
  <c r="JG85" i="22"/>
  <c r="JC85" i="22"/>
  <c r="IY85" i="22"/>
  <c r="IU85" i="22"/>
  <c r="IQ85" i="22"/>
  <c r="IM85" i="22"/>
  <c r="II85" i="22"/>
  <c r="IE85" i="22"/>
  <c r="IA85" i="22"/>
  <c r="HW85" i="22"/>
  <c r="HS85" i="22"/>
  <c r="HO85" i="22"/>
  <c r="HK85" i="22"/>
  <c r="HG85" i="22"/>
  <c r="HC85" i="22"/>
  <c r="GY85" i="22"/>
  <c r="GU85" i="22"/>
  <c r="GQ85" i="22"/>
  <c r="GM85" i="22"/>
  <c r="GI85" i="22"/>
  <c r="GE85" i="22"/>
  <c r="GA85" i="22"/>
  <c r="FW85" i="22"/>
  <c r="FS85" i="22"/>
  <c r="FO85" i="22"/>
  <c r="TC85" i="22"/>
  <c r="SM85" i="22"/>
  <c r="RW85" i="22"/>
  <c r="RG85" i="22"/>
  <c r="QQ85" i="22"/>
  <c r="QA85" i="22"/>
  <c r="PK85" i="22"/>
  <c r="OU85" i="22"/>
  <c r="OE85" i="22"/>
  <c r="NO85" i="22"/>
  <c r="MY85" i="22"/>
  <c r="MM85" i="22"/>
  <c r="ME85" i="22"/>
  <c r="LW85" i="22"/>
  <c r="LO85" i="22"/>
  <c r="LG85" i="22"/>
  <c r="LB85" i="22"/>
  <c r="KV85" i="22"/>
  <c r="KQ85" i="22"/>
  <c r="KL85" i="22"/>
  <c r="KH85" i="22"/>
  <c r="KD85" i="22"/>
  <c r="JZ85" i="22"/>
  <c r="JV85" i="22"/>
  <c r="JR85" i="22"/>
  <c r="JN85" i="22"/>
  <c r="JJ85" i="22"/>
  <c r="JF85" i="22"/>
  <c r="JB85" i="22"/>
  <c r="IX85" i="22"/>
  <c r="IT85" i="22"/>
  <c r="IP85" i="22"/>
  <c r="IL85" i="22"/>
  <c r="IH85" i="22"/>
  <c r="ID85" i="22"/>
  <c r="HZ85" i="22"/>
  <c r="HV85" i="22"/>
  <c r="HR85" i="22"/>
  <c r="HN85" i="22"/>
  <c r="HJ85" i="22"/>
  <c r="HF85" i="22"/>
  <c r="HB85" i="22"/>
  <c r="GX85" i="22"/>
  <c r="GT85" i="22"/>
  <c r="GP85" i="22"/>
  <c r="GL85" i="22"/>
  <c r="GH85" i="22"/>
  <c r="GD85" i="22"/>
  <c r="FZ85" i="22"/>
  <c r="FV85" i="22"/>
  <c r="FR85" i="22"/>
  <c r="FN85" i="22"/>
  <c r="SY85" i="22"/>
  <c r="SI85" i="22"/>
  <c r="RS85" i="22"/>
  <c r="RC85" i="22"/>
  <c r="QM85" i="22"/>
  <c r="PW85" i="22"/>
  <c r="PG85" i="22"/>
  <c r="OQ85" i="22"/>
  <c r="OA85" i="22"/>
  <c r="NK85" i="22"/>
  <c r="MU85" i="22"/>
  <c r="ML85" i="22"/>
  <c r="MD85" i="22"/>
  <c r="LV85" i="22"/>
  <c r="LN85" i="22"/>
  <c r="LF85" i="22"/>
  <c r="KZ85" i="22"/>
  <c r="KU85" i="22"/>
  <c r="KP85" i="22"/>
  <c r="KK85" i="22"/>
  <c r="KG85" i="22"/>
  <c r="KC85" i="22"/>
  <c r="JY85" i="22"/>
  <c r="JU85" i="22"/>
  <c r="JQ85" i="22"/>
  <c r="JM85" i="22"/>
  <c r="JI85" i="22"/>
  <c r="JE85" i="22"/>
  <c r="JA85" i="22"/>
  <c r="IW85" i="22"/>
  <c r="IS85" i="22"/>
  <c r="IO85" i="22"/>
  <c r="IK85" i="22"/>
  <c r="IG85" i="22"/>
  <c r="IC85" i="22"/>
  <c r="HY85" i="22"/>
  <c r="HU85" i="22"/>
  <c r="HQ85" i="22"/>
  <c r="HM85" i="22"/>
  <c r="HI85" i="22"/>
  <c r="HE85" i="22"/>
  <c r="HA85" i="22"/>
  <c r="GW85" i="22"/>
  <c r="GS85" i="22"/>
  <c r="GO85" i="22"/>
  <c r="GK85" i="22"/>
  <c r="GG85" i="22"/>
  <c r="GC85" i="22"/>
  <c r="FY85" i="22"/>
  <c r="FU85" i="22"/>
  <c r="FQ85" i="22"/>
  <c r="SU85" i="22"/>
  <c r="QI85" i="22"/>
  <c r="NW85" i="22"/>
  <c r="MA85" i="22"/>
  <c r="KY85" i="22"/>
  <c r="KF85" i="22"/>
  <c r="JP85" i="22"/>
  <c r="IZ85" i="22"/>
  <c r="IJ85" i="22"/>
  <c r="HT85" i="22"/>
  <c r="HD85" i="22"/>
  <c r="GN85" i="22"/>
  <c r="FX85" i="22"/>
  <c r="SE85" i="22"/>
  <c r="PS85" i="22"/>
  <c r="NG85" i="22"/>
  <c r="LS85" i="22"/>
  <c r="KT85" i="22"/>
  <c r="KB85" i="22"/>
  <c r="JL85" i="22"/>
  <c r="IV85" i="22"/>
  <c r="IF85" i="22"/>
  <c r="HP85" i="22"/>
  <c r="GZ85" i="22"/>
  <c r="GJ85" i="22"/>
  <c r="FT85" i="22"/>
  <c r="RO85" i="22"/>
  <c r="PC85" i="22"/>
  <c r="MQ85" i="22"/>
  <c r="LK85" i="22"/>
  <c r="KN85" i="22"/>
  <c r="JX85" i="22"/>
  <c r="JH85" i="22"/>
  <c r="IR85" i="22"/>
  <c r="IB85" i="22"/>
  <c r="HL85" i="22"/>
  <c r="GV85" i="22"/>
  <c r="GF85" i="22"/>
  <c r="FP85" i="22"/>
  <c r="OM85" i="22"/>
  <c r="JT85" i="22"/>
  <c r="HH85" i="22"/>
  <c r="MI85" i="22"/>
  <c r="JD85" i="22"/>
  <c r="GR85" i="22"/>
  <c r="TK85" i="22"/>
  <c r="LD85" i="22"/>
  <c r="IN85" i="22"/>
  <c r="GB85" i="22"/>
  <c r="QY85" i="22"/>
  <c r="KJ85" i="22"/>
  <c r="HX85" i="22"/>
  <c r="FM85" i="22"/>
  <c r="TM79" i="22"/>
  <c r="TI79" i="22"/>
  <c r="TE79" i="22"/>
  <c r="TA79" i="22"/>
  <c r="SW79" i="22"/>
  <c r="SS79" i="22"/>
  <c r="SO79" i="22"/>
  <c r="SK79" i="22"/>
  <c r="SG79" i="22"/>
  <c r="SC79" i="22"/>
  <c r="RY79" i="22"/>
  <c r="RU79" i="22"/>
  <c r="RQ79" i="22"/>
  <c r="RM79" i="22"/>
  <c r="RI79" i="22"/>
  <c r="RE79" i="22"/>
  <c r="RA79" i="22"/>
  <c r="QW79" i="22"/>
  <c r="QS79" i="22"/>
  <c r="QO79" i="22"/>
  <c r="TL79" i="22"/>
  <c r="TH79" i="22"/>
  <c r="TD79" i="22"/>
  <c r="SZ79" i="22"/>
  <c r="SV79" i="22"/>
  <c r="SR79" i="22"/>
  <c r="SN79" i="22"/>
  <c r="SJ79" i="22"/>
  <c r="SF79" i="22"/>
  <c r="SB79" i="22"/>
  <c r="RX79" i="22"/>
  <c r="RT79" i="22"/>
  <c r="RP79" i="22"/>
  <c r="RL79" i="22"/>
  <c r="RH79" i="22"/>
  <c r="RD79" i="22"/>
  <c r="QZ79" i="22"/>
  <c r="QV79" i="22"/>
  <c r="QR79" i="22"/>
  <c r="QN79" i="22"/>
  <c r="QJ79" i="22"/>
  <c r="TK79" i="22"/>
  <c r="TG79" i="22"/>
  <c r="TC79" i="22"/>
  <c r="SY79" i="22"/>
  <c r="SU79" i="22"/>
  <c r="SQ79" i="22"/>
  <c r="SM79" i="22"/>
  <c r="SI79" i="22"/>
  <c r="SE79" i="22"/>
  <c r="SA79" i="22"/>
  <c r="RW79" i="22"/>
  <c r="RS79" i="22"/>
  <c r="RO79" i="22"/>
  <c r="RK79" i="22"/>
  <c r="RG79" i="22"/>
  <c r="RC79" i="22"/>
  <c r="QY79" i="22"/>
  <c r="QU79" i="22"/>
  <c r="TJ79" i="22"/>
  <c r="ST79" i="22"/>
  <c r="SD79" i="22"/>
  <c r="RN79" i="22"/>
  <c r="QX79" i="22"/>
  <c r="QM79" i="22"/>
  <c r="QH79" i="22"/>
  <c r="QD79" i="22"/>
  <c r="PZ79" i="22"/>
  <c r="PV79" i="22"/>
  <c r="PR79" i="22"/>
  <c r="PN79" i="22"/>
  <c r="PJ79" i="22"/>
  <c r="PF79" i="22"/>
  <c r="PB79" i="22"/>
  <c r="OX79" i="22"/>
  <c r="OT79" i="22"/>
  <c r="OP79" i="22"/>
  <c r="OL79" i="22"/>
  <c r="OH79" i="22"/>
  <c r="OD79" i="22"/>
  <c r="NZ79" i="22"/>
  <c r="NV79" i="22"/>
  <c r="NR79" i="22"/>
  <c r="NN79" i="22"/>
  <c r="NJ79" i="22"/>
  <c r="NF79" i="22"/>
  <c r="NB79" i="22"/>
  <c r="MX79" i="22"/>
  <c r="MT79" i="22"/>
  <c r="MP79" i="22"/>
  <c r="ML79" i="22"/>
  <c r="MH79" i="22"/>
  <c r="MD79" i="22"/>
  <c r="LZ79" i="22"/>
  <c r="LV79" i="22"/>
  <c r="LR79" i="22"/>
  <c r="LN79" i="22"/>
  <c r="LJ79" i="22"/>
  <c r="LF79" i="22"/>
  <c r="LB79" i="22"/>
  <c r="KX79" i="22"/>
  <c r="KT79" i="22"/>
  <c r="KP79" i="22"/>
  <c r="KL79" i="22"/>
  <c r="KH79" i="22"/>
  <c r="KD79" i="22"/>
  <c r="JZ79" i="22"/>
  <c r="JV79" i="22"/>
  <c r="JR79" i="22"/>
  <c r="JN79" i="22"/>
  <c r="JJ79" i="22"/>
  <c r="JF79" i="22"/>
  <c r="JB79" i="22"/>
  <c r="IX79" i="22"/>
  <c r="IT79" i="22"/>
  <c r="IP79" i="22"/>
  <c r="IL79" i="22"/>
  <c r="IH79" i="22"/>
  <c r="ID79" i="22"/>
  <c r="HZ79" i="22"/>
  <c r="HV79" i="22"/>
  <c r="HR79" i="22"/>
  <c r="HN79" i="22"/>
  <c r="HJ79" i="22"/>
  <c r="HF79" i="22"/>
  <c r="HB79" i="22"/>
  <c r="GX79" i="22"/>
  <c r="GT79" i="22"/>
  <c r="GP79" i="22"/>
  <c r="GL79" i="22"/>
  <c r="GH79" i="22"/>
  <c r="GD79" i="22"/>
  <c r="FZ79" i="22"/>
  <c r="FV79" i="22"/>
  <c r="FR79" i="22"/>
  <c r="FN79" i="22"/>
  <c r="TF79" i="22"/>
  <c r="SP79" i="22"/>
  <c r="RZ79" i="22"/>
  <c r="RJ79" i="22"/>
  <c r="QT79" i="22"/>
  <c r="QL79" i="22"/>
  <c r="QG79" i="22"/>
  <c r="QC79" i="22"/>
  <c r="PY79" i="22"/>
  <c r="PU79" i="22"/>
  <c r="PQ79" i="22"/>
  <c r="PM79" i="22"/>
  <c r="PI79" i="22"/>
  <c r="PE79" i="22"/>
  <c r="PA79" i="22"/>
  <c r="OW79" i="22"/>
  <c r="OS79" i="22"/>
  <c r="OO79" i="22"/>
  <c r="OK79" i="22"/>
  <c r="OG79" i="22"/>
  <c r="OC79" i="22"/>
  <c r="NY79" i="22"/>
  <c r="NU79" i="22"/>
  <c r="NQ79" i="22"/>
  <c r="NM79" i="22"/>
  <c r="NI79" i="22"/>
  <c r="NE79" i="22"/>
  <c r="NA79" i="22"/>
  <c r="MW79" i="22"/>
  <c r="MS79" i="22"/>
  <c r="MO79" i="22"/>
  <c r="MK79" i="22"/>
  <c r="MG79" i="22"/>
  <c r="MC79" i="22"/>
  <c r="LY79" i="22"/>
  <c r="LU79" i="22"/>
  <c r="LQ79" i="22"/>
  <c r="LM79" i="22"/>
  <c r="LI79" i="22"/>
  <c r="LE79" i="22"/>
  <c r="LA79" i="22"/>
  <c r="KW79" i="22"/>
  <c r="KS79" i="22"/>
  <c r="KO79" i="22"/>
  <c r="KK79" i="22"/>
  <c r="KG79" i="22"/>
  <c r="KC79" i="22"/>
  <c r="JY79" i="22"/>
  <c r="JU79" i="22"/>
  <c r="JQ79" i="22"/>
  <c r="JM79" i="22"/>
  <c r="JI79" i="22"/>
  <c r="JE79" i="22"/>
  <c r="JA79" i="22"/>
  <c r="IW79" i="22"/>
  <c r="IS79" i="22"/>
  <c r="IO79" i="22"/>
  <c r="IK79" i="22"/>
  <c r="IG79" i="22"/>
  <c r="IC79" i="22"/>
  <c r="HY79" i="22"/>
  <c r="HU79" i="22"/>
  <c r="HQ79" i="22"/>
  <c r="HM79" i="22"/>
  <c r="HI79" i="22"/>
  <c r="HE79" i="22"/>
  <c r="HA79" i="22"/>
  <c r="GW79" i="22"/>
  <c r="GS79" i="22"/>
  <c r="GO79" i="22"/>
  <c r="GK79" i="22"/>
  <c r="GG79" i="22"/>
  <c r="GC79" i="22"/>
  <c r="FY79" i="22"/>
  <c r="FU79" i="22"/>
  <c r="FQ79" i="22"/>
  <c r="TB79" i="22"/>
  <c r="SL79" i="22"/>
  <c r="RV79" i="22"/>
  <c r="RF79" i="22"/>
  <c r="QQ79" i="22"/>
  <c r="QK79" i="22"/>
  <c r="QF79" i="22"/>
  <c r="QB79" i="22"/>
  <c r="PX79" i="22"/>
  <c r="PT79" i="22"/>
  <c r="PP79" i="22"/>
  <c r="PL79" i="22"/>
  <c r="PH79" i="22"/>
  <c r="PD79" i="22"/>
  <c r="OZ79" i="22"/>
  <c r="OV79" i="22"/>
  <c r="OR79" i="22"/>
  <c r="ON79" i="22"/>
  <c r="OJ79" i="22"/>
  <c r="OF79" i="22"/>
  <c r="OB79" i="22"/>
  <c r="NX79" i="22"/>
  <c r="NT79" i="22"/>
  <c r="NP79" i="22"/>
  <c r="NL79" i="22"/>
  <c r="NH79" i="22"/>
  <c r="ND79" i="22"/>
  <c r="MZ79" i="22"/>
  <c r="MV79" i="22"/>
  <c r="MR79" i="22"/>
  <c r="MN79" i="22"/>
  <c r="MJ79" i="22"/>
  <c r="MF79" i="22"/>
  <c r="MB79" i="22"/>
  <c r="LX79" i="22"/>
  <c r="LT79" i="22"/>
  <c r="LP79" i="22"/>
  <c r="LL79" i="22"/>
  <c r="LH79" i="22"/>
  <c r="LD79" i="22"/>
  <c r="KZ79" i="22"/>
  <c r="KV79" i="22"/>
  <c r="KR79" i="22"/>
  <c r="KN79" i="22"/>
  <c r="KJ79" i="22"/>
  <c r="KF79" i="22"/>
  <c r="KB79" i="22"/>
  <c r="JX79" i="22"/>
  <c r="JT79" i="22"/>
  <c r="JP79" i="22"/>
  <c r="JL79" i="22"/>
  <c r="JH79" i="22"/>
  <c r="JD79" i="22"/>
  <c r="IZ79" i="22"/>
  <c r="IV79" i="22"/>
  <c r="IR79" i="22"/>
  <c r="IN79" i="22"/>
  <c r="IJ79" i="22"/>
  <c r="IF79" i="22"/>
  <c r="IB79" i="22"/>
  <c r="HX79" i="22"/>
  <c r="HT79" i="22"/>
  <c r="HP79" i="22"/>
  <c r="HL79" i="22"/>
  <c r="HH79" i="22"/>
  <c r="HD79" i="22"/>
  <c r="GZ79" i="22"/>
  <c r="GV79" i="22"/>
  <c r="GR79" i="22"/>
  <c r="GN79" i="22"/>
  <c r="GJ79" i="22"/>
  <c r="GF79" i="22"/>
  <c r="GB79" i="22"/>
  <c r="FX79" i="22"/>
  <c r="FT79" i="22"/>
  <c r="FP79" i="22"/>
  <c r="RR79" i="22"/>
  <c r="QE79" i="22"/>
  <c r="PO79" i="22"/>
  <c r="OY79" i="22"/>
  <c r="OI79" i="22"/>
  <c r="NS79" i="22"/>
  <c r="NC79" i="22"/>
  <c r="MM79" i="22"/>
  <c r="LW79" i="22"/>
  <c r="LG79" i="22"/>
  <c r="KQ79" i="22"/>
  <c r="KA79" i="22"/>
  <c r="JK79" i="22"/>
  <c r="IU79" i="22"/>
  <c r="IE79" i="22"/>
  <c r="HO79" i="22"/>
  <c r="GY79" i="22"/>
  <c r="GI79" i="22"/>
  <c r="FS79" i="22"/>
  <c r="TN79" i="22"/>
  <c r="RB79" i="22"/>
  <c r="QA79" i="22"/>
  <c r="PK79" i="22"/>
  <c r="OU79" i="22"/>
  <c r="OE79" i="22"/>
  <c r="NO79" i="22"/>
  <c r="MY79" i="22"/>
  <c r="MI79" i="22"/>
  <c r="LS79" i="22"/>
  <c r="LC79" i="22"/>
  <c r="KM79" i="22"/>
  <c r="JW79" i="22"/>
  <c r="JG79" i="22"/>
  <c r="IQ79" i="22"/>
  <c r="IA79" i="22"/>
  <c r="HK79" i="22"/>
  <c r="GU79" i="22"/>
  <c r="GE79" i="22"/>
  <c r="FO79" i="22"/>
  <c r="SX79" i="22"/>
  <c r="QP79" i="22"/>
  <c r="PW79" i="22"/>
  <c r="PG79" i="22"/>
  <c r="OQ79" i="22"/>
  <c r="OA79" i="22"/>
  <c r="NK79" i="22"/>
  <c r="MU79" i="22"/>
  <c r="ME79" i="22"/>
  <c r="LO79" i="22"/>
  <c r="KY79" i="22"/>
  <c r="KI79" i="22"/>
  <c r="JS79" i="22"/>
  <c r="JC79" i="22"/>
  <c r="IM79" i="22"/>
  <c r="HW79" i="22"/>
  <c r="HG79" i="22"/>
  <c r="GQ79" i="22"/>
  <c r="GA79" i="22"/>
  <c r="PC79" i="22"/>
  <c r="MQ79" i="22"/>
  <c r="KE79" i="22"/>
  <c r="HS79" i="22"/>
  <c r="SH79" i="22"/>
  <c r="OM79" i="22"/>
  <c r="MA79" i="22"/>
  <c r="JO79" i="22"/>
  <c r="HC79" i="22"/>
  <c r="QI79" i="22"/>
  <c r="NW79" i="22"/>
  <c r="LK79" i="22"/>
  <c r="IY79" i="22"/>
  <c r="GM79" i="22"/>
  <c r="PS79" i="22"/>
  <c r="NG79" i="22"/>
  <c r="KU79" i="22"/>
  <c r="II79" i="22"/>
  <c r="FW79" i="22"/>
  <c r="FM79" i="22"/>
  <c r="TN75" i="22"/>
  <c r="TJ75" i="22"/>
  <c r="TF75" i="22"/>
  <c r="TB75" i="22"/>
  <c r="SX75" i="22"/>
  <c r="ST75" i="22"/>
  <c r="SP75" i="22"/>
  <c r="SL75" i="22"/>
  <c r="SH75" i="22"/>
  <c r="SD75" i="22"/>
  <c r="RZ75" i="22"/>
  <c r="RV75" i="22"/>
  <c r="RR75" i="22"/>
  <c r="RN75" i="22"/>
  <c r="RJ75" i="22"/>
  <c r="RF75" i="22"/>
  <c r="RB75" i="22"/>
  <c r="QX75" i="22"/>
  <c r="QT75" i="22"/>
  <c r="QP75" i="22"/>
  <c r="QL75" i="22"/>
  <c r="QH75" i="22"/>
  <c r="QD75" i="22"/>
  <c r="PZ75" i="22"/>
  <c r="PV75" i="22"/>
  <c r="PR75" i="22"/>
  <c r="PN75" i="22"/>
  <c r="PJ75" i="22"/>
  <c r="PF75" i="22"/>
  <c r="PB75" i="22"/>
  <c r="OX75" i="22"/>
  <c r="OT75" i="22"/>
  <c r="OP75" i="22"/>
  <c r="OL75" i="22"/>
  <c r="OH75" i="22"/>
  <c r="OD75" i="22"/>
  <c r="NZ75" i="22"/>
  <c r="NV75" i="22"/>
  <c r="NR75" i="22"/>
  <c r="NN75" i="22"/>
  <c r="NJ75" i="22"/>
  <c r="NF75" i="22"/>
  <c r="NB75" i="22"/>
  <c r="MX75" i="22"/>
  <c r="MT75" i="22"/>
  <c r="MP75" i="22"/>
  <c r="ML75" i="22"/>
  <c r="MH75" i="22"/>
  <c r="MD75" i="22"/>
  <c r="LZ75" i="22"/>
  <c r="LV75" i="22"/>
  <c r="LR75" i="22"/>
  <c r="LN75" i="22"/>
  <c r="LJ75" i="22"/>
  <c r="LF75" i="22"/>
  <c r="LB75" i="22"/>
  <c r="KX75" i="22"/>
  <c r="KT75" i="22"/>
  <c r="KP75" i="22"/>
  <c r="KL75" i="22"/>
  <c r="KH75" i="22"/>
  <c r="KD75" i="22"/>
  <c r="JZ75" i="22"/>
  <c r="JV75" i="22"/>
  <c r="JR75" i="22"/>
  <c r="JN75" i="22"/>
  <c r="JJ75" i="22"/>
  <c r="JF75" i="22"/>
  <c r="JB75" i="22"/>
  <c r="IX75" i="22"/>
  <c r="IT75" i="22"/>
  <c r="IP75" i="22"/>
  <c r="IL75" i="22"/>
  <c r="IH75" i="22"/>
  <c r="ID75" i="22"/>
  <c r="HZ75" i="22"/>
  <c r="HV75" i="22"/>
  <c r="HR75" i="22"/>
  <c r="HN75" i="22"/>
  <c r="HJ75" i="22"/>
  <c r="HF75" i="22"/>
  <c r="HB75" i="22"/>
  <c r="GX75" i="22"/>
  <c r="GT75" i="22"/>
  <c r="GP75" i="22"/>
  <c r="GL75" i="22"/>
  <c r="GH75" i="22"/>
  <c r="GD75" i="22"/>
  <c r="FZ75" i="22"/>
  <c r="FV75" i="22"/>
  <c r="FR75" i="22"/>
  <c r="FN75" i="22"/>
  <c r="TM75" i="22"/>
  <c r="TI75" i="22"/>
  <c r="TE75" i="22"/>
  <c r="TA75" i="22"/>
  <c r="SW75" i="22"/>
  <c r="SS75" i="22"/>
  <c r="SO75" i="22"/>
  <c r="SK75" i="22"/>
  <c r="SG75" i="22"/>
  <c r="SC75" i="22"/>
  <c r="RY75" i="22"/>
  <c r="RU75" i="22"/>
  <c r="RQ75" i="22"/>
  <c r="RM75" i="22"/>
  <c r="RI75" i="22"/>
  <c r="RE75" i="22"/>
  <c r="RA75" i="22"/>
  <c r="QW75" i="22"/>
  <c r="QS75" i="22"/>
  <c r="QO75" i="22"/>
  <c r="QK75" i="22"/>
  <c r="QG75" i="22"/>
  <c r="QC75" i="22"/>
  <c r="PY75" i="22"/>
  <c r="PU75" i="22"/>
  <c r="PQ75" i="22"/>
  <c r="PM75" i="22"/>
  <c r="PI75" i="22"/>
  <c r="PE75" i="22"/>
  <c r="PA75" i="22"/>
  <c r="OW75" i="22"/>
  <c r="OS75" i="22"/>
  <c r="OO75" i="22"/>
  <c r="OK75" i="22"/>
  <c r="OG75" i="22"/>
  <c r="OC75" i="22"/>
  <c r="NY75" i="22"/>
  <c r="NU75" i="22"/>
  <c r="NQ75" i="22"/>
  <c r="NM75" i="22"/>
  <c r="NI75" i="22"/>
  <c r="NE75" i="22"/>
  <c r="NA75" i="22"/>
  <c r="MW75" i="22"/>
  <c r="MS75" i="22"/>
  <c r="MO75" i="22"/>
  <c r="MK75" i="22"/>
  <c r="MG75" i="22"/>
  <c r="MC75" i="22"/>
  <c r="LY75" i="22"/>
  <c r="LU75" i="22"/>
  <c r="LQ75" i="22"/>
  <c r="LM75" i="22"/>
  <c r="LI75" i="22"/>
  <c r="LE75" i="22"/>
  <c r="LA75" i="22"/>
  <c r="KW75" i="22"/>
  <c r="KS75" i="22"/>
  <c r="KO75" i="22"/>
  <c r="KK75" i="22"/>
  <c r="KG75" i="22"/>
  <c r="KC75" i="22"/>
  <c r="JY75" i="22"/>
  <c r="JU75" i="22"/>
  <c r="JQ75" i="22"/>
  <c r="JM75" i="22"/>
  <c r="JI75" i="22"/>
  <c r="JE75" i="22"/>
  <c r="JA75" i="22"/>
  <c r="IW75" i="22"/>
  <c r="IS75" i="22"/>
  <c r="IO75" i="22"/>
  <c r="IK75" i="22"/>
  <c r="IG75" i="22"/>
  <c r="IC75" i="22"/>
  <c r="HY75" i="22"/>
  <c r="HU75" i="22"/>
  <c r="HQ75" i="22"/>
  <c r="HM75" i="22"/>
  <c r="HI75" i="22"/>
  <c r="HE75" i="22"/>
  <c r="HA75" i="22"/>
  <c r="GW75" i="22"/>
  <c r="GS75" i="22"/>
  <c r="GO75" i="22"/>
  <c r="GK75" i="22"/>
  <c r="GG75" i="22"/>
  <c r="GC75" i="22"/>
  <c r="FY75" i="22"/>
  <c r="FU75" i="22"/>
  <c r="FQ75" i="22"/>
  <c r="TL75" i="22"/>
  <c r="TH75" i="22"/>
  <c r="TD75" i="22"/>
  <c r="SZ75" i="22"/>
  <c r="SV75" i="22"/>
  <c r="SR75" i="22"/>
  <c r="SN75" i="22"/>
  <c r="SJ75" i="22"/>
  <c r="SF75" i="22"/>
  <c r="SB75" i="22"/>
  <c r="RX75" i="22"/>
  <c r="RT75" i="22"/>
  <c r="RP75" i="22"/>
  <c r="RL75" i="22"/>
  <c r="RH75" i="22"/>
  <c r="RD75" i="22"/>
  <c r="QZ75" i="22"/>
  <c r="QV75" i="22"/>
  <c r="QR75" i="22"/>
  <c r="QN75" i="22"/>
  <c r="QJ75" i="22"/>
  <c r="QF75" i="22"/>
  <c r="QB75" i="22"/>
  <c r="PX75" i="22"/>
  <c r="PT75" i="22"/>
  <c r="PP75" i="22"/>
  <c r="PL75" i="22"/>
  <c r="PH75" i="22"/>
  <c r="PD75" i="22"/>
  <c r="OZ75" i="22"/>
  <c r="OV75" i="22"/>
  <c r="OR75" i="22"/>
  <c r="ON75" i="22"/>
  <c r="OJ75" i="22"/>
  <c r="OF75" i="22"/>
  <c r="OB75" i="22"/>
  <c r="NX75" i="22"/>
  <c r="NT75" i="22"/>
  <c r="NP75" i="22"/>
  <c r="NL75" i="22"/>
  <c r="NH75" i="22"/>
  <c r="ND75" i="22"/>
  <c r="MZ75" i="22"/>
  <c r="MV75" i="22"/>
  <c r="MR75" i="22"/>
  <c r="MN75" i="22"/>
  <c r="MJ75" i="22"/>
  <c r="MF75" i="22"/>
  <c r="MB75" i="22"/>
  <c r="LX75" i="22"/>
  <c r="LT75" i="22"/>
  <c r="LP75" i="22"/>
  <c r="LL75" i="22"/>
  <c r="LH75" i="22"/>
  <c r="LD75" i="22"/>
  <c r="KZ75" i="22"/>
  <c r="KV75" i="22"/>
  <c r="KR75" i="22"/>
  <c r="KN75" i="22"/>
  <c r="KJ75" i="22"/>
  <c r="KF75" i="22"/>
  <c r="KB75" i="22"/>
  <c r="JX75" i="22"/>
  <c r="JT75" i="22"/>
  <c r="JP75" i="22"/>
  <c r="JL75" i="22"/>
  <c r="JH75" i="22"/>
  <c r="JD75" i="22"/>
  <c r="IZ75" i="22"/>
  <c r="IV75" i="22"/>
  <c r="IR75" i="22"/>
  <c r="IN75" i="22"/>
  <c r="IJ75" i="22"/>
  <c r="IF75" i="22"/>
  <c r="IB75" i="22"/>
  <c r="HX75" i="22"/>
  <c r="HT75" i="22"/>
  <c r="HP75" i="22"/>
  <c r="HL75" i="22"/>
  <c r="HH75" i="22"/>
  <c r="HD75" i="22"/>
  <c r="GZ75" i="22"/>
  <c r="GV75" i="22"/>
  <c r="GR75" i="22"/>
  <c r="GN75" i="22"/>
  <c r="GJ75" i="22"/>
  <c r="GF75" i="22"/>
  <c r="GB75" i="22"/>
  <c r="FX75" i="22"/>
  <c r="FT75" i="22"/>
  <c r="FP75" i="22"/>
  <c r="TK75" i="22"/>
  <c r="SU75" i="22"/>
  <c r="SE75" i="22"/>
  <c r="RO75" i="22"/>
  <c r="QY75" i="22"/>
  <c r="QI75" i="22"/>
  <c r="PS75" i="22"/>
  <c r="PC75" i="22"/>
  <c r="OM75" i="22"/>
  <c r="NW75" i="22"/>
  <c r="NG75" i="22"/>
  <c r="MQ75" i="22"/>
  <c r="MA75" i="22"/>
  <c r="LK75" i="22"/>
  <c r="KU75" i="22"/>
  <c r="KE75" i="22"/>
  <c r="JO75" i="22"/>
  <c r="IY75" i="22"/>
  <c r="II75" i="22"/>
  <c r="HS75" i="22"/>
  <c r="HC75" i="22"/>
  <c r="GM75" i="22"/>
  <c r="FW75" i="22"/>
  <c r="TG75" i="22"/>
  <c r="SQ75" i="22"/>
  <c r="SA75" i="22"/>
  <c r="RK75" i="22"/>
  <c r="QU75" i="22"/>
  <c r="QE75" i="22"/>
  <c r="PO75" i="22"/>
  <c r="OY75" i="22"/>
  <c r="OI75" i="22"/>
  <c r="NS75" i="22"/>
  <c r="NC75" i="22"/>
  <c r="MM75" i="22"/>
  <c r="LW75" i="22"/>
  <c r="LG75" i="22"/>
  <c r="KQ75" i="22"/>
  <c r="KA75" i="22"/>
  <c r="JK75" i="22"/>
  <c r="IU75" i="22"/>
  <c r="IE75" i="22"/>
  <c r="HO75" i="22"/>
  <c r="GY75" i="22"/>
  <c r="GI75" i="22"/>
  <c r="FS75" i="22"/>
  <c r="TC75" i="22"/>
  <c r="SM75" i="22"/>
  <c r="RW75" i="22"/>
  <c r="RG75" i="22"/>
  <c r="QQ75" i="22"/>
  <c r="QA75" i="22"/>
  <c r="PK75" i="22"/>
  <c r="OU75" i="22"/>
  <c r="OE75" i="22"/>
  <c r="NO75" i="22"/>
  <c r="MY75" i="22"/>
  <c r="MI75" i="22"/>
  <c r="LS75" i="22"/>
  <c r="LC75" i="22"/>
  <c r="KM75" i="22"/>
  <c r="JW75" i="22"/>
  <c r="JG75" i="22"/>
  <c r="IQ75" i="22"/>
  <c r="IA75" i="22"/>
  <c r="HK75" i="22"/>
  <c r="GU75" i="22"/>
  <c r="GE75" i="22"/>
  <c r="FO75" i="22"/>
  <c r="RC75" i="22"/>
  <c r="OQ75" i="22"/>
  <c r="ME75" i="22"/>
  <c r="JS75" i="22"/>
  <c r="HG75" i="22"/>
  <c r="SY75" i="22"/>
  <c r="QM75" i="22"/>
  <c r="OA75" i="22"/>
  <c r="LO75" i="22"/>
  <c r="JC75" i="22"/>
  <c r="GQ75" i="22"/>
  <c r="SI75" i="22"/>
  <c r="PW75" i="22"/>
  <c r="NK75" i="22"/>
  <c r="KY75" i="22"/>
  <c r="IM75" i="22"/>
  <c r="GA75" i="22"/>
  <c r="RS75" i="22"/>
  <c r="PG75" i="22"/>
  <c r="MU75" i="22"/>
  <c r="KI75" i="22"/>
  <c r="HW75" i="22"/>
  <c r="FM75" i="22"/>
  <c r="TM68" i="22"/>
  <c r="TI68" i="22"/>
  <c r="TE68" i="22"/>
  <c r="TA68" i="22"/>
  <c r="SW68" i="22"/>
  <c r="SS68" i="22"/>
  <c r="SO68" i="22"/>
  <c r="SK68" i="22"/>
  <c r="SG68" i="22"/>
  <c r="SC68" i="22"/>
  <c r="RY68" i="22"/>
  <c r="RU68" i="22"/>
  <c r="RQ68" i="22"/>
  <c r="RM68" i="22"/>
  <c r="RI68" i="22"/>
  <c r="RE68" i="22"/>
  <c r="RA68" i="22"/>
  <c r="QW68" i="22"/>
  <c r="QS68" i="22"/>
  <c r="QO68" i="22"/>
  <c r="QK68" i="22"/>
  <c r="QG68" i="22"/>
  <c r="QC68" i="22"/>
  <c r="PY68" i="22"/>
  <c r="PU68" i="22"/>
  <c r="PQ68" i="22"/>
  <c r="PM68" i="22"/>
  <c r="PI68" i="22"/>
  <c r="PE68" i="22"/>
  <c r="PA68" i="22"/>
  <c r="OW68" i="22"/>
  <c r="OS68" i="22"/>
  <c r="OO68" i="22"/>
  <c r="OK68" i="22"/>
  <c r="OG68" i="22"/>
  <c r="OC68" i="22"/>
  <c r="NY68" i="22"/>
  <c r="NU68" i="22"/>
  <c r="NQ68" i="22"/>
  <c r="NM68" i="22"/>
  <c r="NI68" i="22"/>
  <c r="NE68" i="22"/>
  <c r="NA68" i="22"/>
  <c r="MW68" i="22"/>
  <c r="MS68" i="22"/>
  <c r="MO68" i="22"/>
  <c r="MK68" i="22"/>
  <c r="MG68" i="22"/>
  <c r="MC68" i="22"/>
  <c r="LY68" i="22"/>
  <c r="LU68" i="22"/>
  <c r="LQ68" i="22"/>
  <c r="LM68" i="22"/>
  <c r="LI68" i="22"/>
  <c r="LE68" i="22"/>
  <c r="LA68" i="22"/>
  <c r="KW68" i="22"/>
  <c r="KS68" i="22"/>
  <c r="KO68" i="22"/>
  <c r="KK68" i="22"/>
  <c r="KG68" i="22"/>
  <c r="KC68" i="22"/>
  <c r="JY68" i="22"/>
  <c r="JU68" i="22"/>
  <c r="JQ68" i="22"/>
  <c r="JM68" i="22"/>
  <c r="JI68" i="22"/>
  <c r="JE68" i="22"/>
  <c r="JA68" i="22"/>
  <c r="IW68" i="22"/>
  <c r="IS68" i="22"/>
  <c r="IO68" i="22"/>
  <c r="IK68" i="22"/>
  <c r="IG68" i="22"/>
  <c r="IC68" i="22"/>
  <c r="HY68" i="22"/>
  <c r="HU68" i="22"/>
  <c r="HQ68" i="22"/>
  <c r="HM68" i="22"/>
  <c r="HI68" i="22"/>
  <c r="HE68" i="22"/>
  <c r="HA68" i="22"/>
  <c r="GW68" i="22"/>
  <c r="GS68" i="22"/>
  <c r="GO68" i="22"/>
  <c r="GK68" i="22"/>
  <c r="GG68" i="22"/>
  <c r="GC68" i="22"/>
  <c r="FY68" i="22"/>
  <c r="FU68" i="22"/>
  <c r="FQ68" i="22"/>
  <c r="TL68" i="22"/>
  <c r="TH68" i="22"/>
  <c r="TD68" i="22"/>
  <c r="SZ68" i="22"/>
  <c r="SV68" i="22"/>
  <c r="SR68" i="22"/>
  <c r="SN68" i="22"/>
  <c r="SJ68" i="22"/>
  <c r="SF68" i="22"/>
  <c r="SB68" i="22"/>
  <c r="RX68" i="22"/>
  <c r="RT68" i="22"/>
  <c r="RP68" i="22"/>
  <c r="RL68" i="22"/>
  <c r="RH68" i="22"/>
  <c r="RD68" i="22"/>
  <c r="QZ68" i="22"/>
  <c r="QV68" i="22"/>
  <c r="QR68" i="22"/>
  <c r="QN68" i="22"/>
  <c r="QJ68" i="22"/>
  <c r="QF68" i="22"/>
  <c r="QB68" i="22"/>
  <c r="PX68" i="22"/>
  <c r="PT68" i="22"/>
  <c r="PP68" i="22"/>
  <c r="PL68" i="22"/>
  <c r="PH68" i="22"/>
  <c r="PD68" i="22"/>
  <c r="OZ68" i="22"/>
  <c r="OV68" i="22"/>
  <c r="OR68" i="22"/>
  <c r="ON68" i="22"/>
  <c r="OJ68" i="22"/>
  <c r="OF68" i="22"/>
  <c r="OB68" i="22"/>
  <c r="NX68" i="22"/>
  <c r="NT68" i="22"/>
  <c r="NP68" i="22"/>
  <c r="NL68" i="22"/>
  <c r="NH68" i="22"/>
  <c r="ND68" i="22"/>
  <c r="MZ68" i="22"/>
  <c r="MV68" i="22"/>
  <c r="MR68" i="22"/>
  <c r="MN68" i="22"/>
  <c r="MJ68" i="22"/>
  <c r="MF68" i="22"/>
  <c r="MB68" i="22"/>
  <c r="LX68" i="22"/>
  <c r="LT68" i="22"/>
  <c r="LP68" i="22"/>
  <c r="LL68" i="22"/>
  <c r="LH68" i="22"/>
  <c r="LD68" i="22"/>
  <c r="KZ68" i="22"/>
  <c r="KV68" i="22"/>
  <c r="KR68" i="22"/>
  <c r="KN68" i="22"/>
  <c r="KJ68" i="22"/>
  <c r="KF68" i="22"/>
  <c r="KB68" i="22"/>
  <c r="JX68" i="22"/>
  <c r="JT68" i="22"/>
  <c r="JP68" i="22"/>
  <c r="JL68" i="22"/>
  <c r="JH68" i="22"/>
  <c r="JD68" i="22"/>
  <c r="IZ68" i="22"/>
  <c r="IV68" i="22"/>
  <c r="IR68" i="22"/>
  <c r="IN68" i="22"/>
  <c r="IJ68" i="22"/>
  <c r="IF68" i="22"/>
  <c r="IB68" i="22"/>
  <c r="HX68" i="22"/>
  <c r="HT68" i="22"/>
  <c r="HP68" i="22"/>
  <c r="HL68" i="22"/>
  <c r="HH68" i="22"/>
  <c r="HD68" i="22"/>
  <c r="GZ68" i="22"/>
  <c r="GV68" i="22"/>
  <c r="GR68" i="22"/>
  <c r="GN68" i="22"/>
  <c r="GJ68" i="22"/>
  <c r="GF68" i="22"/>
  <c r="GB68" i="22"/>
  <c r="FX68" i="22"/>
  <c r="FT68" i="22"/>
  <c r="FP68" i="22"/>
  <c r="TK68" i="22"/>
  <c r="TG68" i="22"/>
  <c r="TC68" i="22"/>
  <c r="SY68" i="22"/>
  <c r="SU68" i="22"/>
  <c r="SQ68" i="22"/>
  <c r="SM68" i="22"/>
  <c r="SI68" i="22"/>
  <c r="SE68" i="22"/>
  <c r="SA68" i="22"/>
  <c r="RW68" i="22"/>
  <c r="RS68" i="22"/>
  <c r="RO68" i="22"/>
  <c r="RK68" i="22"/>
  <c r="RG68" i="22"/>
  <c r="RC68" i="22"/>
  <c r="QY68" i="22"/>
  <c r="QU68" i="22"/>
  <c r="QQ68" i="22"/>
  <c r="QM68" i="22"/>
  <c r="QI68" i="22"/>
  <c r="QE68" i="22"/>
  <c r="QA68" i="22"/>
  <c r="PW68" i="22"/>
  <c r="PS68" i="22"/>
  <c r="PO68" i="22"/>
  <c r="PK68" i="22"/>
  <c r="PG68" i="22"/>
  <c r="PC68" i="22"/>
  <c r="OY68" i="22"/>
  <c r="OU68" i="22"/>
  <c r="OQ68" i="22"/>
  <c r="OM68" i="22"/>
  <c r="OI68" i="22"/>
  <c r="OE68" i="22"/>
  <c r="OA68" i="22"/>
  <c r="NW68" i="22"/>
  <c r="NS68" i="22"/>
  <c r="NO68" i="22"/>
  <c r="NK68" i="22"/>
  <c r="NG68" i="22"/>
  <c r="NC68" i="22"/>
  <c r="MY68" i="22"/>
  <c r="MU68" i="22"/>
  <c r="MQ68" i="22"/>
  <c r="MM68" i="22"/>
  <c r="MI68" i="22"/>
  <c r="ME68" i="22"/>
  <c r="MA68" i="22"/>
  <c r="LW68" i="22"/>
  <c r="LS68" i="22"/>
  <c r="LO68" i="22"/>
  <c r="LK68" i="22"/>
  <c r="LG68" i="22"/>
  <c r="LC68" i="22"/>
  <c r="KY68" i="22"/>
  <c r="KU68" i="22"/>
  <c r="KQ68" i="22"/>
  <c r="KM68" i="22"/>
  <c r="KI68" i="22"/>
  <c r="KE68" i="22"/>
  <c r="KA68" i="22"/>
  <c r="JW68" i="22"/>
  <c r="JS68" i="22"/>
  <c r="JO68" i="22"/>
  <c r="JK68" i="22"/>
  <c r="JG68" i="22"/>
  <c r="JC68" i="22"/>
  <c r="IY68" i="22"/>
  <c r="IU68" i="22"/>
  <c r="IQ68" i="22"/>
  <c r="IM68" i="22"/>
  <c r="II68" i="22"/>
  <c r="IE68" i="22"/>
  <c r="IA68" i="22"/>
  <c r="HW68" i="22"/>
  <c r="HS68" i="22"/>
  <c r="HO68" i="22"/>
  <c r="HK68" i="22"/>
  <c r="HG68" i="22"/>
  <c r="HC68" i="22"/>
  <c r="GY68" i="22"/>
  <c r="GU68" i="22"/>
  <c r="GQ68" i="22"/>
  <c r="GM68" i="22"/>
  <c r="GI68" i="22"/>
  <c r="GE68" i="22"/>
  <c r="GA68" i="22"/>
  <c r="FW68" i="22"/>
  <c r="FS68" i="22"/>
  <c r="FO68" i="22"/>
  <c r="TF68" i="22"/>
  <c r="SP68" i="22"/>
  <c r="RZ68" i="22"/>
  <c r="RJ68" i="22"/>
  <c r="QT68" i="22"/>
  <c r="QD68" i="22"/>
  <c r="PN68" i="22"/>
  <c r="OX68" i="22"/>
  <c r="OH68" i="22"/>
  <c r="NR68" i="22"/>
  <c r="NB68" i="22"/>
  <c r="ML68" i="22"/>
  <c r="LV68" i="22"/>
  <c r="LF68" i="22"/>
  <c r="KP68" i="22"/>
  <c r="JZ68" i="22"/>
  <c r="JJ68" i="22"/>
  <c r="IT68" i="22"/>
  <c r="ID68" i="22"/>
  <c r="HN68" i="22"/>
  <c r="GX68" i="22"/>
  <c r="GH68" i="22"/>
  <c r="FR68" i="22"/>
  <c r="TB68" i="22"/>
  <c r="SL68" i="22"/>
  <c r="RV68" i="22"/>
  <c r="RF68" i="22"/>
  <c r="QP68" i="22"/>
  <c r="PZ68" i="22"/>
  <c r="PJ68" i="22"/>
  <c r="OT68" i="22"/>
  <c r="OD68" i="22"/>
  <c r="NN68" i="22"/>
  <c r="MX68" i="22"/>
  <c r="MH68" i="22"/>
  <c r="LR68" i="22"/>
  <c r="LB68" i="22"/>
  <c r="KL68" i="22"/>
  <c r="JV68" i="22"/>
  <c r="JF68" i="22"/>
  <c r="IP68" i="22"/>
  <c r="HZ68" i="22"/>
  <c r="HJ68" i="22"/>
  <c r="GT68" i="22"/>
  <c r="GD68" i="22"/>
  <c r="FN68" i="22"/>
  <c r="TN68" i="22"/>
  <c r="SX68" i="22"/>
  <c r="SH68" i="22"/>
  <c r="RR68" i="22"/>
  <c r="RB68" i="22"/>
  <c r="QL68" i="22"/>
  <c r="PV68" i="22"/>
  <c r="PF68" i="22"/>
  <c r="OP68" i="22"/>
  <c r="NZ68" i="22"/>
  <c r="NJ68" i="22"/>
  <c r="MT68" i="22"/>
  <c r="MD68" i="22"/>
  <c r="LN68" i="22"/>
  <c r="KX68" i="22"/>
  <c r="KH68" i="22"/>
  <c r="JR68" i="22"/>
  <c r="JB68" i="22"/>
  <c r="IL68" i="22"/>
  <c r="HV68" i="22"/>
  <c r="HF68" i="22"/>
  <c r="GP68" i="22"/>
  <c r="FZ68" i="22"/>
  <c r="TJ68" i="22"/>
  <c r="QX68" i="22"/>
  <c r="OL68" i="22"/>
  <c r="LZ68" i="22"/>
  <c r="JN68" i="22"/>
  <c r="HB68" i="22"/>
  <c r="ST68" i="22"/>
  <c r="QH68" i="22"/>
  <c r="NV68" i="22"/>
  <c r="LJ68" i="22"/>
  <c r="IX68" i="22"/>
  <c r="GL68" i="22"/>
  <c r="SD68" i="22"/>
  <c r="PR68" i="22"/>
  <c r="NF68" i="22"/>
  <c r="KT68" i="22"/>
  <c r="IH68" i="22"/>
  <c r="FV68" i="22"/>
  <c r="RN68" i="22"/>
  <c r="PB68" i="22"/>
  <c r="MP68" i="22"/>
  <c r="KD68" i="22"/>
  <c r="HR68" i="22"/>
  <c r="FM68" i="22"/>
  <c r="TK61" i="22"/>
  <c r="TG61" i="22"/>
  <c r="TC61" i="22"/>
  <c r="SY61" i="22"/>
  <c r="SU61" i="22"/>
  <c r="SQ61" i="22"/>
  <c r="SM61" i="22"/>
  <c r="SI61" i="22"/>
  <c r="SE61" i="22"/>
  <c r="SA61" i="22"/>
  <c r="RW61" i="22"/>
  <c r="RS61" i="22"/>
  <c r="RO61" i="22"/>
  <c r="RK61" i="22"/>
  <c r="RG61" i="22"/>
  <c r="RC61" i="22"/>
  <c r="QY61" i="22"/>
  <c r="QU61" i="22"/>
  <c r="QQ61" i="22"/>
  <c r="QM61" i="22"/>
  <c r="QI61" i="22"/>
  <c r="QE61" i="22"/>
  <c r="QA61" i="22"/>
  <c r="PW61" i="22"/>
  <c r="PS61" i="22"/>
  <c r="PO61" i="22"/>
  <c r="PK61" i="22"/>
  <c r="PG61" i="22"/>
  <c r="PC61" i="22"/>
  <c r="OY61" i="22"/>
  <c r="OU61" i="22"/>
  <c r="OQ61" i="22"/>
  <c r="OM61" i="22"/>
  <c r="OI61" i="22"/>
  <c r="OE61" i="22"/>
  <c r="OA61" i="22"/>
  <c r="NW61" i="22"/>
  <c r="NS61" i="22"/>
  <c r="NO61" i="22"/>
  <c r="NK61" i="22"/>
  <c r="NG61" i="22"/>
  <c r="NC61" i="22"/>
  <c r="MY61" i="22"/>
  <c r="MU61" i="22"/>
  <c r="MQ61" i="22"/>
  <c r="MM61" i="22"/>
  <c r="MI61" i="22"/>
  <c r="ME61" i="22"/>
  <c r="MA61" i="22"/>
  <c r="LW61" i="22"/>
  <c r="LS61" i="22"/>
  <c r="LO61" i="22"/>
  <c r="LK61" i="22"/>
  <c r="LG61" i="22"/>
  <c r="LC61" i="22"/>
  <c r="KY61" i="22"/>
  <c r="KU61" i="22"/>
  <c r="KQ61" i="22"/>
  <c r="KM61" i="22"/>
  <c r="KI61" i="22"/>
  <c r="KE61" i="22"/>
  <c r="KA61" i="22"/>
  <c r="JW61" i="22"/>
  <c r="JS61" i="22"/>
  <c r="JO61" i="22"/>
  <c r="JK61" i="22"/>
  <c r="JG61" i="22"/>
  <c r="JC61" i="22"/>
  <c r="IY61" i="22"/>
  <c r="IU61" i="22"/>
  <c r="IQ61" i="22"/>
  <c r="IM61" i="22"/>
  <c r="II61" i="22"/>
  <c r="IE61" i="22"/>
  <c r="IA61" i="22"/>
  <c r="HW61" i="22"/>
  <c r="HS61" i="22"/>
  <c r="HO61" i="22"/>
  <c r="HK61" i="22"/>
  <c r="HG61" i="22"/>
  <c r="HC61" i="22"/>
  <c r="GY61" i="22"/>
  <c r="GU61" i="22"/>
  <c r="GQ61" i="22"/>
  <c r="GM61" i="22"/>
  <c r="GI61" i="22"/>
  <c r="GE61" i="22"/>
  <c r="GA61" i="22"/>
  <c r="FW61" i="22"/>
  <c r="FS61" i="22"/>
  <c r="FO61" i="22"/>
  <c r="TN61" i="22"/>
  <c r="TJ61" i="22"/>
  <c r="TF61" i="22"/>
  <c r="TB61" i="22"/>
  <c r="SX61" i="22"/>
  <c r="ST61" i="22"/>
  <c r="SP61" i="22"/>
  <c r="SL61" i="22"/>
  <c r="SH61" i="22"/>
  <c r="SD61" i="22"/>
  <c r="RZ61" i="22"/>
  <c r="RV61" i="22"/>
  <c r="RR61" i="22"/>
  <c r="RN61" i="22"/>
  <c r="RJ61" i="22"/>
  <c r="RF61" i="22"/>
  <c r="RB61" i="22"/>
  <c r="QX61" i="22"/>
  <c r="QT61" i="22"/>
  <c r="QP61" i="22"/>
  <c r="QL61" i="22"/>
  <c r="QH61" i="22"/>
  <c r="QD61" i="22"/>
  <c r="PZ61" i="22"/>
  <c r="PV61" i="22"/>
  <c r="PR61" i="22"/>
  <c r="PN61" i="22"/>
  <c r="PJ61" i="22"/>
  <c r="PF61" i="22"/>
  <c r="PB61" i="22"/>
  <c r="OX61" i="22"/>
  <c r="OT61" i="22"/>
  <c r="OP61" i="22"/>
  <c r="OL61" i="22"/>
  <c r="OH61" i="22"/>
  <c r="OD61" i="22"/>
  <c r="NZ61" i="22"/>
  <c r="NV61" i="22"/>
  <c r="NR61" i="22"/>
  <c r="NN61" i="22"/>
  <c r="NJ61" i="22"/>
  <c r="NF61" i="22"/>
  <c r="NB61" i="22"/>
  <c r="MX61" i="22"/>
  <c r="MT61" i="22"/>
  <c r="MP61" i="22"/>
  <c r="ML61" i="22"/>
  <c r="MH61" i="22"/>
  <c r="MD61" i="22"/>
  <c r="LZ61" i="22"/>
  <c r="LV61" i="22"/>
  <c r="LR61" i="22"/>
  <c r="LN61" i="22"/>
  <c r="LJ61" i="22"/>
  <c r="LF61" i="22"/>
  <c r="LB61" i="22"/>
  <c r="KX61" i="22"/>
  <c r="KT61" i="22"/>
  <c r="KP61" i="22"/>
  <c r="KL61" i="22"/>
  <c r="KH61" i="22"/>
  <c r="KD61" i="22"/>
  <c r="JZ61" i="22"/>
  <c r="JV61" i="22"/>
  <c r="JR61" i="22"/>
  <c r="JN61" i="22"/>
  <c r="JJ61" i="22"/>
  <c r="JF61" i="22"/>
  <c r="JB61" i="22"/>
  <c r="IX61" i="22"/>
  <c r="IT61" i="22"/>
  <c r="IP61" i="22"/>
  <c r="IL61" i="22"/>
  <c r="IH61" i="22"/>
  <c r="ID61" i="22"/>
  <c r="HZ61" i="22"/>
  <c r="HV61" i="22"/>
  <c r="HR61" i="22"/>
  <c r="HN61" i="22"/>
  <c r="HJ61" i="22"/>
  <c r="HF61" i="22"/>
  <c r="HB61" i="22"/>
  <c r="GX61" i="22"/>
  <c r="GT61" i="22"/>
  <c r="GP61" i="22"/>
  <c r="GL61" i="22"/>
  <c r="GH61" i="22"/>
  <c r="GD61" i="22"/>
  <c r="FZ61" i="22"/>
  <c r="FV61" i="22"/>
  <c r="FR61" i="22"/>
  <c r="FN61" i="22"/>
  <c r="TM61" i="22"/>
  <c r="TI61" i="22"/>
  <c r="TE61" i="22"/>
  <c r="TA61" i="22"/>
  <c r="SW61" i="22"/>
  <c r="SS61" i="22"/>
  <c r="SO61" i="22"/>
  <c r="SK61" i="22"/>
  <c r="SG61" i="22"/>
  <c r="SC61" i="22"/>
  <c r="RY61" i="22"/>
  <c r="RU61" i="22"/>
  <c r="RQ61" i="22"/>
  <c r="RM61" i="22"/>
  <c r="RI61" i="22"/>
  <c r="RE61" i="22"/>
  <c r="RA61" i="22"/>
  <c r="QW61" i="22"/>
  <c r="QS61" i="22"/>
  <c r="QO61" i="22"/>
  <c r="QK61" i="22"/>
  <c r="QG61" i="22"/>
  <c r="QC61" i="22"/>
  <c r="PY61" i="22"/>
  <c r="PU61" i="22"/>
  <c r="PQ61" i="22"/>
  <c r="PM61" i="22"/>
  <c r="PI61" i="22"/>
  <c r="PE61" i="22"/>
  <c r="PA61" i="22"/>
  <c r="OW61" i="22"/>
  <c r="OS61" i="22"/>
  <c r="OO61" i="22"/>
  <c r="OK61" i="22"/>
  <c r="OG61" i="22"/>
  <c r="OC61" i="22"/>
  <c r="NY61" i="22"/>
  <c r="NU61" i="22"/>
  <c r="NQ61" i="22"/>
  <c r="NM61" i="22"/>
  <c r="NI61" i="22"/>
  <c r="NE61" i="22"/>
  <c r="NA61" i="22"/>
  <c r="MW61" i="22"/>
  <c r="MS61" i="22"/>
  <c r="MO61" i="22"/>
  <c r="MK61" i="22"/>
  <c r="MG61" i="22"/>
  <c r="MC61" i="22"/>
  <c r="LY61" i="22"/>
  <c r="LU61" i="22"/>
  <c r="LQ61" i="22"/>
  <c r="LM61" i="22"/>
  <c r="LI61" i="22"/>
  <c r="LE61" i="22"/>
  <c r="LA61" i="22"/>
  <c r="KW61" i="22"/>
  <c r="KS61" i="22"/>
  <c r="KO61" i="22"/>
  <c r="KK61" i="22"/>
  <c r="KG61" i="22"/>
  <c r="KC61" i="22"/>
  <c r="JY61" i="22"/>
  <c r="JU61" i="22"/>
  <c r="JQ61" i="22"/>
  <c r="JM61" i="22"/>
  <c r="JI61" i="22"/>
  <c r="JE61" i="22"/>
  <c r="JA61" i="22"/>
  <c r="IW61" i="22"/>
  <c r="IS61" i="22"/>
  <c r="IO61" i="22"/>
  <c r="IK61" i="22"/>
  <c r="IG61" i="22"/>
  <c r="IC61" i="22"/>
  <c r="HY61" i="22"/>
  <c r="HU61" i="22"/>
  <c r="HQ61" i="22"/>
  <c r="HM61" i="22"/>
  <c r="HI61" i="22"/>
  <c r="HE61" i="22"/>
  <c r="HA61" i="22"/>
  <c r="GW61" i="22"/>
  <c r="GS61" i="22"/>
  <c r="GO61" i="22"/>
  <c r="GK61" i="22"/>
  <c r="GG61" i="22"/>
  <c r="GC61" i="22"/>
  <c r="FY61" i="22"/>
  <c r="FU61" i="22"/>
  <c r="FQ61" i="22"/>
  <c r="TD61" i="22"/>
  <c r="SN61" i="22"/>
  <c r="RX61" i="22"/>
  <c r="RH61" i="22"/>
  <c r="QR61" i="22"/>
  <c r="QB61" i="22"/>
  <c r="PL61" i="22"/>
  <c r="OV61" i="22"/>
  <c r="OF61" i="22"/>
  <c r="NP61" i="22"/>
  <c r="MZ61" i="22"/>
  <c r="MJ61" i="22"/>
  <c r="LT61" i="22"/>
  <c r="LD61" i="22"/>
  <c r="KN61" i="22"/>
  <c r="JX61" i="22"/>
  <c r="JH61" i="22"/>
  <c r="IR61" i="22"/>
  <c r="IB61" i="22"/>
  <c r="HL61" i="22"/>
  <c r="GV61" i="22"/>
  <c r="GF61" i="22"/>
  <c r="FP61" i="22"/>
  <c r="SZ61" i="22"/>
  <c r="SJ61" i="22"/>
  <c r="RT61" i="22"/>
  <c r="RD61" i="22"/>
  <c r="QN61" i="22"/>
  <c r="PX61" i="22"/>
  <c r="PH61" i="22"/>
  <c r="OR61" i="22"/>
  <c r="OB61" i="22"/>
  <c r="NL61" i="22"/>
  <c r="MV61" i="22"/>
  <c r="MF61" i="22"/>
  <c r="LP61" i="22"/>
  <c r="KZ61" i="22"/>
  <c r="KJ61" i="22"/>
  <c r="JT61" i="22"/>
  <c r="JD61" i="22"/>
  <c r="IN61" i="22"/>
  <c r="HX61" i="22"/>
  <c r="HH61" i="22"/>
  <c r="GR61" i="22"/>
  <c r="GB61" i="22"/>
  <c r="TL61" i="22"/>
  <c r="SV61" i="22"/>
  <c r="SF61" i="22"/>
  <c r="RP61" i="22"/>
  <c r="QZ61" i="22"/>
  <c r="QJ61" i="22"/>
  <c r="PT61" i="22"/>
  <c r="PD61" i="22"/>
  <c r="ON61" i="22"/>
  <c r="NX61" i="22"/>
  <c r="NH61" i="22"/>
  <c r="MR61" i="22"/>
  <c r="MB61" i="22"/>
  <c r="LL61" i="22"/>
  <c r="KV61" i="22"/>
  <c r="KF61" i="22"/>
  <c r="JP61" i="22"/>
  <c r="IZ61" i="22"/>
  <c r="IJ61" i="22"/>
  <c r="HT61" i="22"/>
  <c r="HD61" i="22"/>
  <c r="GN61" i="22"/>
  <c r="FX61" i="22"/>
  <c r="SR61" i="22"/>
  <c r="QF61" i="22"/>
  <c r="NT61" i="22"/>
  <c r="LH61" i="22"/>
  <c r="IV61" i="22"/>
  <c r="GJ61" i="22"/>
  <c r="SB61" i="22"/>
  <c r="PP61" i="22"/>
  <c r="ND61" i="22"/>
  <c r="KR61" i="22"/>
  <c r="IF61" i="22"/>
  <c r="FT61" i="22"/>
  <c r="RL61" i="22"/>
  <c r="OZ61" i="22"/>
  <c r="MN61" i="22"/>
  <c r="KB61" i="22"/>
  <c r="HP61" i="22"/>
  <c r="TH61" i="22"/>
  <c r="QV61" i="22"/>
  <c r="OJ61" i="22"/>
  <c r="LX61" i="22"/>
  <c r="JL61" i="22"/>
  <c r="GZ61" i="22"/>
  <c r="FM61" i="22"/>
  <c r="TL107" i="22"/>
  <c r="TH107" i="22"/>
  <c r="TD107" i="22"/>
  <c r="SZ107" i="22"/>
  <c r="SV107" i="22"/>
  <c r="SR107" i="22"/>
  <c r="SN107" i="22"/>
  <c r="SJ107" i="22"/>
  <c r="SF107" i="22"/>
  <c r="SB107" i="22"/>
  <c r="RX107" i="22"/>
  <c r="RT107" i="22"/>
  <c r="RP107" i="22"/>
  <c r="RL107" i="22"/>
  <c r="RH107" i="22"/>
  <c r="RD107" i="22"/>
  <c r="QZ107" i="22"/>
  <c r="QV107" i="22"/>
  <c r="QR107" i="22"/>
  <c r="TK107" i="22"/>
  <c r="TG107" i="22"/>
  <c r="TC107" i="22"/>
  <c r="SY107" i="22"/>
  <c r="SU107" i="22"/>
  <c r="SQ107" i="22"/>
  <c r="SM107" i="22"/>
  <c r="SI107" i="22"/>
  <c r="SE107" i="22"/>
  <c r="SA107" i="22"/>
  <c r="RW107" i="22"/>
  <c r="RS107" i="22"/>
  <c r="RO107" i="22"/>
  <c r="RK107" i="22"/>
  <c r="RG107" i="22"/>
  <c r="RC107" i="22"/>
  <c r="QY107" i="22"/>
  <c r="QU107" i="22"/>
  <c r="QQ107" i="22"/>
  <c r="QM107" i="22"/>
  <c r="QI107" i="22"/>
  <c r="QE107" i="22"/>
  <c r="QA107" i="22"/>
  <c r="PW107" i="22"/>
  <c r="PS107" i="22"/>
  <c r="PO107" i="22"/>
  <c r="PK107" i="22"/>
  <c r="PG107" i="22"/>
  <c r="PC107" i="22"/>
  <c r="OY107" i="22"/>
  <c r="OU107" i="22"/>
  <c r="OQ107" i="22"/>
  <c r="OM107" i="22"/>
  <c r="OI107" i="22"/>
  <c r="TN107" i="22"/>
  <c r="TJ107" i="22"/>
  <c r="TF107" i="22"/>
  <c r="TB107" i="22"/>
  <c r="SX107" i="22"/>
  <c r="ST107" i="22"/>
  <c r="SP107" i="22"/>
  <c r="SL107" i="22"/>
  <c r="SH107" i="22"/>
  <c r="SD107" i="22"/>
  <c r="RZ107" i="22"/>
  <c r="RV107" i="22"/>
  <c r="RR107" i="22"/>
  <c r="RN107" i="22"/>
  <c r="RJ107" i="22"/>
  <c r="RF107" i="22"/>
  <c r="RB107" i="22"/>
  <c r="QX107" i="22"/>
  <c r="QT107" i="22"/>
  <c r="QP107" i="22"/>
  <c r="QL107" i="22"/>
  <c r="QH107" i="22"/>
  <c r="QD107" i="22"/>
  <c r="PZ107" i="22"/>
  <c r="PV107" i="22"/>
  <c r="PR107" i="22"/>
  <c r="PN107" i="22"/>
  <c r="PJ107" i="22"/>
  <c r="PF107" i="22"/>
  <c r="PB107" i="22"/>
  <c r="OX107" i="22"/>
  <c r="OT107" i="22"/>
  <c r="TE107" i="22"/>
  <c r="SO107" i="22"/>
  <c r="RY107" i="22"/>
  <c r="RI107" i="22"/>
  <c r="QS107" i="22"/>
  <c r="QJ107" i="22"/>
  <c r="QB107" i="22"/>
  <c r="PT107" i="22"/>
  <c r="PL107" i="22"/>
  <c r="PD107" i="22"/>
  <c r="OV107" i="22"/>
  <c r="OO107" i="22"/>
  <c r="OJ107" i="22"/>
  <c r="OE107" i="22"/>
  <c r="OA107" i="22"/>
  <c r="NW107" i="22"/>
  <c r="NS107" i="22"/>
  <c r="NO107" i="22"/>
  <c r="NK107" i="22"/>
  <c r="NG107" i="22"/>
  <c r="NC107" i="22"/>
  <c r="MY107" i="22"/>
  <c r="MU107" i="22"/>
  <c r="MQ107" i="22"/>
  <c r="MM107" i="22"/>
  <c r="MI107" i="22"/>
  <c r="ME107" i="22"/>
  <c r="MA107" i="22"/>
  <c r="LW107" i="22"/>
  <c r="LS107" i="22"/>
  <c r="LO107" i="22"/>
  <c r="LK107" i="22"/>
  <c r="LG107" i="22"/>
  <c r="LC107" i="22"/>
  <c r="KY107" i="22"/>
  <c r="KU107" i="22"/>
  <c r="KQ107" i="22"/>
  <c r="KM107" i="22"/>
  <c r="KI107" i="22"/>
  <c r="KE107" i="22"/>
  <c r="KA107" i="22"/>
  <c r="JW107" i="22"/>
  <c r="JS107" i="22"/>
  <c r="JO107" i="22"/>
  <c r="JK107" i="22"/>
  <c r="JG107" i="22"/>
  <c r="JC107" i="22"/>
  <c r="IY107" i="22"/>
  <c r="IU107" i="22"/>
  <c r="IQ107" i="22"/>
  <c r="IM107" i="22"/>
  <c r="II107" i="22"/>
  <c r="IE107" i="22"/>
  <c r="IA107" i="22"/>
  <c r="HW107" i="22"/>
  <c r="HS107" i="22"/>
  <c r="HO107" i="22"/>
  <c r="HK107" i="22"/>
  <c r="HG107" i="22"/>
  <c r="HC107" i="22"/>
  <c r="GY107" i="22"/>
  <c r="GU107" i="22"/>
  <c r="GQ107" i="22"/>
  <c r="GM107" i="22"/>
  <c r="GI107" i="22"/>
  <c r="GE107" i="22"/>
  <c r="GA107" i="22"/>
  <c r="FW107" i="22"/>
  <c r="FS107" i="22"/>
  <c r="FO107" i="22"/>
  <c r="TA107" i="22"/>
  <c r="SK107" i="22"/>
  <c r="RU107" i="22"/>
  <c r="RE107" i="22"/>
  <c r="QO107" i="22"/>
  <c r="QG107" i="22"/>
  <c r="PY107" i="22"/>
  <c r="PQ107" i="22"/>
  <c r="PI107" i="22"/>
  <c r="PA107" i="22"/>
  <c r="OS107" i="22"/>
  <c r="ON107" i="22"/>
  <c r="OH107" i="22"/>
  <c r="OD107" i="22"/>
  <c r="NZ107" i="22"/>
  <c r="NV107" i="22"/>
  <c r="NR107" i="22"/>
  <c r="NN107" i="22"/>
  <c r="NJ107" i="22"/>
  <c r="NF107" i="22"/>
  <c r="NB107" i="22"/>
  <c r="MX107" i="22"/>
  <c r="MT107" i="22"/>
  <c r="MP107" i="22"/>
  <c r="ML107" i="22"/>
  <c r="MH107" i="22"/>
  <c r="MD107" i="22"/>
  <c r="LZ107" i="22"/>
  <c r="LV107" i="22"/>
  <c r="LR107" i="22"/>
  <c r="LN107" i="22"/>
  <c r="LJ107" i="22"/>
  <c r="LF107" i="22"/>
  <c r="LB107" i="22"/>
  <c r="KX107" i="22"/>
  <c r="KT107" i="22"/>
  <c r="KP107" i="22"/>
  <c r="KL107" i="22"/>
  <c r="KH107" i="22"/>
  <c r="KD107" i="22"/>
  <c r="JZ107" i="22"/>
  <c r="JV107" i="22"/>
  <c r="JR107" i="22"/>
  <c r="JN107" i="22"/>
  <c r="JJ107" i="22"/>
  <c r="JF107" i="22"/>
  <c r="JB107" i="22"/>
  <c r="IX107" i="22"/>
  <c r="IT107" i="22"/>
  <c r="IP107" i="22"/>
  <c r="IL107" i="22"/>
  <c r="IH107" i="22"/>
  <c r="ID107" i="22"/>
  <c r="HZ107" i="22"/>
  <c r="HV107" i="22"/>
  <c r="HR107" i="22"/>
  <c r="HN107" i="22"/>
  <c r="HJ107" i="22"/>
  <c r="HF107" i="22"/>
  <c r="HB107" i="22"/>
  <c r="GX107" i="22"/>
  <c r="GT107" i="22"/>
  <c r="GP107" i="22"/>
  <c r="GL107" i="22"/>
  <c r="GH107" i="22"/>
  <c r="GD107" i="22"/>
  <c r="FZ107" i="22"/>
  <c r="FV107" i="22"/>
  <c r="FR107" i="22"/>
  <c r="FN107" i="22"/>
  <c r="TM107" i="22"/>
  <c r="SW107" i="22"/>
  <c r="SG107" i="22"/>
  <c r="RQ107" i="22"/>
  <c r="RA107" i="22"/>
  <c r="QN107" i="22"/>
  <c r="QF107" i="22"/>
  <c r="PX107" i="22"/>
  <c r="PP107" i="22"/>
  <c r="PH107" i="22"/>
  <c r="OZ107" i="22"/>
  <c r="OR107" i="22"/>
  <c r="OL107" i="22"/>
  <c r="OG107" i="22"/>
  <c r="OC107" i="22"/>
  <c r="NY107" i="22"/>
  <c r="NU107" i="22"/>
  <c r="NQ107" i="22"/>
  <c r="NM107" i="22"/>
  <c r="NI107" i="22"/>
  <c r="NE107" i="22"/>
  <c r="NA107" i="22"/>
  <c r="MW107" i="22"/>
  <c r="MS107" i="22"/>
  <c r="MO107" i="22"/>
  <c r="MK107" i="22"/>
  <c r="MG107" i="22"/>
  <c r="MC107" i="22"/>
  <c r="LY107" i="22"/>
  <c r="LU107" i="22"/>
  <c r="LQ107" i="22"/>
  <c r="LM107" i="22"/>
  <c r="LI107" i="22"/>
  <c r="LE107" i="22"/>
  <c r="LA107" i="22"/>
  <c r="KW107" i="22"/>
  <c r="KS107" i="22"/>
  <c r="KO107" i="22"/>
  <c r="KK107" i="22"/>
  <c r="KG107" i="22"/>
  <c r="KC107" i="22"/>
  <c r="JY107" i="22"/>
  <c r="JU107" i="22"/>
  <c r="JQ107" i="22"/>
  <c r="JM107" i="22"/>
  <c r="JI107" i="22"/>
  <c r="JE107" i="22"/>
  <c r="JA107" i="22"/>
  <c r="IW107" i="22"/>
  <c r="IS107" i="22"/>
  <c r="IO107" i="22"/>
  <c r="IK107" i="22"/>
  <c r="IG107" i="22"/>
  <c r="IC107" i="22"/>
  <c r="HY107" i="22"/>
  <c r="HU107" i="22"/>
  <c r="HQ107" i="22"/>
  <c r="HM107" i="22"/>
  <c r="HI107" i="22"/>
  <c r="HE107" i="22"/>
  <c r="HA107" i="22"/>
  <c r="GW107" i="22"/>
  <c r="GS107" i="22"/>
  <c r="GO107" i="22"/>
  <c r="GK107" i="22"/>
  <c r="GG107" i="22"/>
  <c r="GC107" i="22"/>
  <c r="FY107" i="22"/>
  <c r="FU107" i="22"/>
  <c r="FQ107" i="22"/>
  <c r="SC107" i="22"/>
  <c r="QC107" i="22"/>
  <c r="OW107" i="22"/>
  <c r="OB107" i="22"/>
  <c r="NL107" i="22"/>
  <c r="MV107" i="22"/>
  <c r="MF107" i="22"/>
  <c r="LP107" i="22"/>
  <c r="KZ107" i="22"/>
  <c r="KJ107" i="22"/>
  <c r="JT107" i="22"/>
  <c r="JD107" i="22"/>
  <c r="IN107" i="22"/>
  <c r="HX107" i="22"/>
  <c r="HH107" i="22"/>
  <c r="GR107" i="22"/>
  <c r="GB107" i="22"/>
  <c r="RM107" i="22"/>
  <c r="PU107" i="22"/>
  <c r="OP107" i="22"/>
  <c r="NX107" i="22"/>
  <c r="NH107" i="22"/>
  <c r="MR107" i="22"/>
  <c r="MB107" i="22"/>
  <c r="LL107" i="22"/>
  <c r="KV107" i="22"/>
  <c r="KF107" i="22"/>
  <c r="JP107" i="22"/>
  <c r="IZ107" i="22"/>
  <c r="IJ107" i="22"/>
  <c r="HT107" i="22"/>
  <c r="HD107" i="22"/>
  <c r="GN107" i="22"/>
  <c r="FX107" i="22"/>
  <c r="TI107" i="22"/>
  <c r="QW107" i="22"/>
  <c r="PM107" i="22"/>
  <c r="OK107" i="22"/>
  <c r="NT107" i="22"/>
  <c r="ND107" i="22"/>
  <c r="MN107" i="22"/>
  <c r="LX107" i="22"/>
  <c r="LH107" i="22"/>
  <c r="KR107" i="22"/>
  <c r="KB107" i="22"/>
  <c r="JL107" i="22"/>
  <c r="IV107" i="22"/>
  <c r="IF107" i="22"/>
  <c r="HP107" i="22"/>
  <c r="GZ107" i="22"/>
  <c r="GJ107" i="22"/>
  <c r="FT107" i="22"/>
  <c r="SS107" i="22"/>
  <c r="NP107" i="22"/>
  <c r="LD107" i="22"/>
  <c r="IR107" i="22"/>
  <c r="GF107" i="22"/>
  <c r="QK107" i="22"/>
  <c r="MZ107" i="22"/>
  <c r="KN107" i="22"/>
  <c r="IB107" i="22"/>
  <c r="FP107" i="22"/>
  <c r="PE107" i="22"/>
  <c r="MJ107" i="22"/>
  <c r="JX107" i="22"/>
  <c r="HL107" i="22"/>
  <c r="JH107" i="22"/>
  <c r="GV107" i="22"/>
  <c r="OF107" i="22"/>
  <c r="LT107" i="22"/>
  <c r="FM107" i="22"/>
  <c r="TL73" i="22"/>
  <c r="TH73" i="22"/>
  <c r="TD73" i="22"/>
  <c r="SZ73" i="22"/>
  <c r="SV73" i="22"/>
  <c r="SR73" i="22"/>
  <c r="SN73" i="22"/>
  <c r="SJ73" i="22"/>
  <c r="SF73" i="22"/>
  <c r="SB73" i="22"/>
  <c r="RX73" i="22"/>
  <c r="RT73" i="22"/>
  <c r="RP73" i="22"/>
  <c r="RL73" i="22"/>
  <c r="RH73" i="22"/>
  <c r="RD73" i="22"/>
  <c r="QZ73" i="22"/>
  <c r="QV73" i="22"/>
  <c r="QR73" i="22"/>
  <c r="QN73" i="22"/>
  <c r="QJ73" i="22"/>
  <c r="QF73" i="22"/>
  <c r="QB73" i="22"/>
  <c r="PX73" i="22"/>
  <c r="PT73" i="22"/>
  <c r="PP73" i="22"/>
  <c r="PL73" i="22"/>
  <c r="PH73" i="22"/>
  <c r="PD73" i="22"/>
  <c r="OZ73" i="22"/>
  <c r="OV73" i="22"/>
  <c r="OR73" i="22"/>
  <c r="ON73" i="22"/>
  <c r="OJ73" i="22"/>
  <c r="OF73" i="22"/>
  <c r="OB73" i="22"/>
  <c r="NX73" i="22"/>
  <c r="NT73" i="22"/>
  <c r="NP73" i="22"/>
  <c r="NL73" i="22"/>
  <c r="NH73" i="22"/>
  <c r="ND73" i="22"/>
  <c r="MZ73" i="22"/>
  <c r="MV73" i="22"/>
  <c r="MR73" i="22"/>
  <c r="MN73" i="22"/>
  <c r="MJ73" i="22"/>
  <c r="MF73" i="22"/>
  <c r="MB73" i="22"/>
  <c r="LX73" i="22"/>
  <c r="LT73" i="22"/>
  <c r="LP73" i="22"/>
  <c r="LL73" i="22"/>
  <c r="LH73" i="22"/>
  <c r="LD73" i="22"/>
  <c r="KZ73" i="22"/>
  <c r="KV73" i="22"/>
  <c r="KR73" i="22"/>
  <c r="KN73" i="22"/>
  <c r="KJ73" i="22"/>
  <c r="KF73" i="22"/>
  <c r="KB73" i="22"/>
  <c r="JX73" i="22"/>
  <c r="JT73" i="22"/>
  <c r="JP73" i="22"/>
  <c r="JL73" i="22"/>
  <c r="JH73" i="22"/>
  <c r="JD73" i="22"/>
  <c r="IZ73" i="22"/>
  <c r="IV73" i="22"/>
  <c r="IR73" i="22"/>
  <c r="IN73" i="22"/>
  <c r="IJ73" i="22"/>
  <c r="IF73" i="22"/>
  <c r="IB73" i="22"/>
  <c r="HX73" i="22"/>
  <c r="HT73" i="22"/>
  <c r="HP73" i="22"/>
  <c r="HL73" i="22"/>
  <c r="HH73" i="22"/>
  <c r="HD73" i="22"/>
  <c r="GZ73" i="22"/>
  <c r="GV73" i="22"/>
  <c r="GR73" i="22"/>
  <c r="GN73" i="22"/>
  <c r="GJ73" i="22"/>
  <c r="GF73" i="22"/>
  <c r="GB73" i="22"/>
  <c r="FX73" i="22"/>
  <c r="FT73" i="22"/>
  <c r="FP73" i="22"/>
  <c r="TK73" i="22"/>
  <c r="TG73" i="22"/>
  <c r="TC73" i="22"/>
  <c r="SY73" i="22"/>
  <c r="SU73" i="22"/>
  <c r="SQ73" i="22"/>
  <c r="SM73" i="22"/>
  <c r="SI73" i="22"/>
  <c r="SE73" i="22"/>
  <c r="SA73" i="22"/>
  <c r="RW73" i="22"/>
  <c r="RS73" i="22"/>
  <c r="RO73" i="22"/>
  <c r="RK73" i="22"/>
  <c r="RG73" i="22"/>
  <c r="RC73" i="22"/>
  <c r="QY73" i="22"/>
  <c r="QU73" i="22"/>
  <c r="QQ73" i="22"/>
  <c r="QM73" i="22"/>
  <c r="QI73" i="22"/>
  <c r="QE73" i="22"/>
  <c r="QA73" i="22"/>
  <c r="PW73" i="22"/>
  <c r="PS73" i="22"/>
  <c r="PO73" i="22"/>
  <c r="PK73" i="22"/>
  <c r="PG73" i="22"/>
  <c r="PC73" i="22"/>
  <c r="OY73" i="22"/>
  <c r="OU73" i="22"/>
  <c r="OQ73" i="22"/>
  <c r="OM73" i="22"/>
  <c r="OI73" i="22"/>
  <c r="OE73" i="22"/>
  <c r="OA73" i="22"/>
  <c r="NW73" i="22"/>
  <c r="NS73" i="22"/>
  <c r="NO73" i="22"/>
  <c r="NK73" i="22"/>
  <c r="NG73" i="22"/>
  <c r="NC73" i="22"/>
  <c r="MY73" i="22"/>
  <c r="MU73" i="22"/>
  <c r="MQ73" i="22"/>
  <c r="MM73" i="22"/>
  <c r="MI73" i="22"/>
  <c r="ME73" i="22"/>
  <c r="MA73" i="22"/>
  <c r="LW73" i="22"/>
  <c r="LS73" i="22"/>
  <c r="LO73" i="22"/>
  <c r="LK73" i="22"/>
  <c r="LG73" i="22"/>
  <c r="LC73" i="22"/>
  <c r="KY73" i="22"/>
  <c r="KU73" i="22"/>
  <c r="KQ73" i="22"/>
  <c r="KM73" i="22"/>
  <c r="KI73" i="22"/>
  <c r="KE73" i="22"/>
  <c r="KA73" i="22"/>
  <c r="JW73" i="22"/>
  <c r="JS73" i="22"/>
  <c r="JO73" i="22"/>
  <c r="JK73" i="22"/>
  <c r="JG73" i="22"/>
  <c r="JC73" i="22"/>
  <c r="IY73" i="22"/>
  <c r="IU73" i="22"/>
  <c r="IQ73" i="22"/>
  <c r="IM73" i="22"/>
  <c r="II73" i="22"/>
  <c r="IE73" i="22"/>
  <c r="IA73" i="22"/>
  <c r="HW73" i="22"/>
  <c r="HS73" i="22"/>
  <c r="HO73" i="22"/>
  <c r="HK73" i="22"/>
  <c r="HG73" i="22"/>
  <c r="HC73" i="22"/>
  <c r="GY73" i="22"/>
  <c r="GU73" i="22"/>
  <c r="GQ73" i="22"/>
  <c r="GM73" i="22"/>
  <c r="GI73" i="22"/>
  <c r="GE73" i="22"/>
  <c r="GA73" i="22"/>
  <c r="FW73" i="22"/>
  <c r="FS73" i="22"/>
  <c r="FO73" i="22"/>
  <c r="TN73" i="22"/>
  <c r="TJ73" i="22"/>
  <c r="TF73" i="22"/>
  <c r="TB73" i="22"/>
  <c r="SX73" i="22"/>
  <c r="ST73" i="22"/>
  <c r="SP73" i="22"/>
  <c r="SL73" i="22"/>
  <c r="SH73" i="22"/>
  <c r="SD73" i="22"/>
  <c r="RZ73" i="22"/>
  <c r="RV73" i="22"/>
  <c r="RR73" i="22"/>
  <c r="RN73" i="22"/>
  <c r="RJ73" i="22"/>
  <c r="RF73" i="22"/>
  <c r="RB73" i="22"/>
  <c r="QX73" i="22"/>
  <c r="QT73" i="22"/>
  <c r="QP73" i="22"/>
  <c r="QL73" i="22"/>
  <c r="QH73" i="22"/>
  <c r="QD73" i="22"/>
  <c r="PZ73" i="22"/>
  <c r="PV73" i="22"/>
  <c r="PR73" i="22"/>
  <c r="PN73" i="22"/>
  <c r="PJ73" i="22"/>
  <c r="PF73" i="22"/>
  <c r="PB73" i="22"/>
  <c r="OX73" i="22"/>
  <c r="OT73" i="22"/>
  <c r="OP73" i="22"/>
  <c r="OL73" i="22"/>
  <c r="OH73" i="22"/>
  <c r="OD73" i="22"/>
  <c r="NZ73" i="22"/>
  <c r="NV73" i="22"/>
  <c r="NR73" i="22"/>
  <c r="NN73" i="22"/>
  <c r="NJ73" i="22"/>
  <c r="NF73" i="22"/>
  <c r="NB73" i="22"/>
  <c r="MX73" i="22"/>
  <c r="MT73" i="22"/>
  <c r="MP73" i="22"/>
  <c r="ML73" i="22"/>
  <c r="MH73" i="22"/>
  <c r="MD73" i="22"/>
  <c r="LZ73" i="22"/>
  <c r="LV73" i="22"/>
  <c r="LR73" i="22"/>
  <c r="LN73" i="22"/>
  <c r="LJ73" i="22"/>
  <c r="LF73" i="22"/>
  <c r="LB73" i="22"/>
  <c r="KX73" i="22"/>
  <c r="KT73" i="22"/>
  <c r="KP73" i="22"/>
  <c r="KL73" i="22"/>
  <c r="KH73" i="22"/>
  <c r="KD73" i="22"/>
  <c r="JZ73" i="22"/>
  <c r="JV73" i="22"/>
  <c r="JR73" i="22"/>
  <c r="JN73" i="22"/>
  <c r="JJ73" i="22"/>
  <c r="JF73" i="22"/>
  <c r="JB73" i="22"/>
  <c r="IX73" i="22"/>
  <c r="IT73" i="22"/>
  <c r="IP73" i="22"/>
  <c r="IL73" i="22"/>
  <c r="IH73" i="22"/>
  <c r="ID73" i="22"/>
  <c r="HZ73" i="22"/>
  <c r="HV73" i="22"/>
  <c r="HR73" i="22"/>
  <c r="HN73" i="22"/>
  <c r="HJ73" i="22"/>
  <c r="HF73" i="22"/>
  <c r="HB73" i="22"/>
  <c r="GX73" i="22"/>
  <c r="GT73" i="22"/>
  <c r="GP73" i="22"/>
  <c r="GL73" i="22"/>
  <c r="GH73" i="22"/>
  <c r="GD73" i="22"/>
  <c r="FZ73" i="22"/>
  <c r="FV73" i="22"/>
  <c r="FR73" i="22"/>
  <c r="FN73" i="22"/>
  <c r="TE73" i="22"/>
  <c r="SO73" i="22"/>
  <c r="RY73" i="22"/>
  <c r="RI73" i="22"/>
  <c r="QS73" i="22"/>
  <c r="QC73" i="22"/>
  <c r="PM73" i="22"/>
  <c r="OW73" i="22"/>
  <c r="OG73" i="22"/>
  <c r="NQ73" i="22"/>
  <c r="NA73" i="22"/>
  <c r="MK73" i="22"/>
  <c r="LU73" i="22"/>
  <c r="LE73" i="22"/>
  <c r="KO73" i="22"/>
  <c r="JY73" i="22"/>
  <c r="JI73" i="22"/>
  <c r="IS73" i="22"/>
  <c r="IC73" i="22"/>
  <c r="HM73" i="22"/>
  <c r="GW73" i="22"/>
  <c r="GG73" i="22"/>
  <c r="FQ73" i="22"/>
  <c r="TA73" i="22"/>
  <c r="SK73" i="22"/>
  <c r="RU73" i="22"/>
  <c r="RE73" i="22"/>
  <c r="QO73" i="22"/>
  <c r="PY73" i="22"/>
  <c r="PI73" i="22"/>
  <c r="OS73" i="22"/>
  <c r="OC73" i="22"/>
  <c r="NM73" i="22"/>
  <c r="MW73" i="22"/>
  <c r="MG73" i="22"/>
  <c r="LQ73" i="22"/>
  <c r="LA73" i="22"/>
  <c r="KK73" i="22"/>
  <c r="JU73" i="22"/>
  <c r="JE73" i="22"/>
  <c r="IO73" i="22"/>
  <c r="HY73" i="22"/>
  <c r="HI73" i="22"/>
  <c r="GS73" i="22"/>
  <c r="GC73" i="22"/>
  <c r="TM73" i="22"/>
  <c r="SW73" i="22"/>
  <c r="SG73" i="22"/>
  <c r="RQ73" i="22"/>
  <c r="RA73" i="22"/>
  <c r="QK73" i="22"/>
  <c r="PU73" i="22"/>
  <c r="PE73" i="22"/>
  <c r="OO73" i="22"/>
  <c r="NY73" i="22"/>
  <c r="NI73" i="22"/>
  <c r="MS73" i="22"/>
  <c r="MC73" i="22"/>
  <c r="LM73" i="22"/>
  <c r="KW73" i="22"/>
  <c r="KG73" i="22"/>
  <c r="JQ73" i="22"/>
  <c r="JA73" i="22"/>
  <c r="IK73" i="22"/>
  <c r="HU73" i="22"/>
  <c r="HE73" i="22"/>
  <c r="GO73" i="22"/>
  <c r="FY73" i="22"/>
  <c r="SC73" i="22"/>
  <c r="PQ73" i="22"/>
  <c r="NE73" i="22"/>
  <c r="KS73" i="22"/>
  <c r="IG73" i="22"/>
  <c r="FU73" i="22"/>
  <c r="RM73" i="22"/>
  <c r="PA73" i="22"/>
  <c r="MO73" i="22"/>
  <c r="KC73" i="22"/>
  <c r="HQ73" i="22"/>
  <c r="TI73" i="22"/>
  <c r="QW73" i="22"/>
  <c r="OK73" i="22"/>
  <c r="LY73" i="22"/>
  <c r="JM73" i="22"/>
  <c r="HA73" i="22"/>
  <c r="SS73" i="22"/>
  <c r="QG73" i="22"/>
  <c r="NU73" i="22"/>
  <c r="LI73" i="22"/>
  <c r="IW73" i="22"/>
  <c r="GK73" i="22"/>
  <c r="FM73" i="22"/>
  <c r="TK88" i="22"/>
  <c r="TG88" i="22"/>
  <c r="TC88" i="22"/>
  <c r="SY88" i="22"/>
  <c r="SU88" i="22"/>
  <c r="SQ88" i="22"/>
  <c r="SM88" i="22"/>
  <c r="SI88" i="22"/>
  <c r="SE88" i="22"/>
  <c r="SA88" i="22"/>
  <c r="RW88" i="22"/>
  <c r="RS88" i="22"/>
  <c r="RO88" i="22"/>
  <c r="RK88" i="22"/>
  <c r="RG88" i="22"/>
  <c r="RC88" i="22"/>
  <c r="QY88" i="22"/>
  <c r="QU88" i="22"/>
  <c r="QQ88" i="22"/>
  <c r="QM88" i="22"/>
  <c r="QI88" i="22"/>
  <c r="QE88" i="22"/>
  <c r="QA88" i="22"/>
  <c r="PW88" i="22"/>
  <c r="PS88" i="22"/>
  <c r="PO88" i="22"/>
  <c r="PK88" i="22"/>
  <c r="PG88" i="22"/>
  <c r="PC88" i="22"/>
  <c r="OY88" i="22"/>
  <c r="OU88" i="22"/>
  <c r="OQ88" i="22"/>
  <c r="OM88" i="22"/>
  <c r="OI88" i="22"/>
  <c r="OE88" i="22"/>
  <c r="OA88" i="22"/>
  <c r="NW88" i="22"/>
  <c r="NS88" i="22"/>
  <c r="NO88" i="22"/>
  <c r="NK88" i="22"/>
  <c r="NG88" i="22"/>
  <c r="NC88" i="22"/>
  <c r="MY88" i="22"/>
  <c r="MU88" i="22"/>
  <c r="MQ88" i="22"/>
  <c r="MM88" i="22"/>
  <c r="MI88" i="22"/>
  <c r="ME88" i="22"/>
  <c r="MA88" i="22"/>
  <c r="LW88" i="22"/>
  <c r="LS88" i="22"/>
  <c r="LO88" i="22"/>
  <c r="LK88" i="22"/>
  <c r="LG88" i="22"/>
  <c r="LC88" i="22"/>
  <c r="KY88" i="22"/>
  <c r="KU88" i="22"/>
  <c r="KQ88" i="22"/>
  <c r="KM88" i="22"/>
  <c r="KI88" i="22"/>
  <c r="KE88" i="22"/>
  <c r="KA88" i="22"/>
  <c r="JW88" i="22"/>
  <c r="JS88" i="22"/>
  <c r="JO88" i="22"/>
  <c r="JK88" i="22"/>
  <c r="JG88" i="22"/>
  <c r="JC88" i="22"/>
  <c r="IY88" i="22"/>
  <c r="IU88" i="22"/>
  <c r="IQ88" i="22"/>
  <c r="IM88" i="22"/>
  <c r="II88" i="22"/>
  <c r="IE88" i="22"/>
  <c r="IA88" i="22"/>
  <c r="HW88" i="22"/>
  <c r="HS88" i="22"/>
  <c r="HO88" i="22"/>
  <c r="HK88" i="22"/>
  <c r="HG88" i="22"/>
  <c r="HC88" i="22"/>
  <c r="GY88" i="22"/>
  <c r="GU88" i="22"/>
  <c r="GQ88" i="22"/>
  <c r="GM88" i="22"/>
  <c r="GI88" i="22"/>
  <c r="GE88" i="22"/>
  <c r="GA88" i="22"/>
  <c r="FW88" i="22"/>
  <c r="FS88" i="22"/>
  <c r="FO88" i="22"/>
  <c r="TN88" i="22"/>
  <c r="TJ88" i="22"/>
  <c r="TF88" i="22"/>
  <c r="TB88" i="22"/>
  <c r="SX88" i="22"/>
  <c r="ST88" i="22"/>
  <c r="SP88" i="22"/>
  <c r="SL88" i="22"/>
  <c r="SH88" i="22"/>
  <c r="SD88" i="22"/>
  <c r="RZ88" i="22"/>
  <c r="RV88" i="22"/>
  <c r="RR88" i="22"/>
  <c r="RN88" i="22"/>
  <c r="RJ88" i="22"/>
  <c r="RF88" i="22"/>
  <c r="RB88" i="22"/>
  <c r="QX88" i="22"/>
  <c r="QT88" i="22"/>
  <c r="QP88" i="22"/>
  <c r="QL88" i="22"/>
  <c r="QH88" i="22"/>
  <c r="QD88" i="22"/>
  <c r="PZ88" i="22"/>
  <c r="PV88" i="22"/>
  <c r="PR88" i="22"/>
  <c r="PN88" i="22"/>
  <c r="PJ88" i="22"/>
  <c r="PF88" i="22"/>
  <c r="PB88" i="22"/>
  <c r="OX88" i="22"/>
  <c r="OT88" i="22"/>
  <c r="OP88" i="22"/>
  <c r="OL88" i="22"/>
  <c r="OH88" i="22"/>
  <c r="OD88" i="22"/>
  <c r="NZ88" i="22"/>
  <c r="NV88" i="22"/>
  <c r="NR88" i="22"/>
  <c r="NN88" i="22"/>
  <c r="NJ88" i="22"/>
  <c r="NF88" i="22"/>
  <c r="NB88" i="22"/>
  <c r="MX88" i="22"/>
  <c r="MT88" i="22"/>
  <c r="MP88" i="22"/>
  <c r="ML88" i="22"/>
  <c r="MH88" i="22"/>
  <c r="MD88" i="22"/>
  <c r="LZ88" i="22"/>
  <c r="LV88" i="22"/>
  <c r="LR88" i="22"/>
  <c r="LN88" i="22"/>
  <c r="LJ88" i="22"/>
  <c r="LF88" i="22"/>
  <c r="LB88" i="22"/>
  <c r="KX88" i="22"/>
  <c r="KT88" i="22"/>
  <c r="KP88" i="22"/>
  <c r="KL88" i="22"/>
  <c r="KH88" i="22"/>
  <c r="KD88" i="22"/>
  <c r="JZ88" i="22"/>
  <c r="JV88" i="22"/>
  <c r="JR88" i="22"/>
  <c r="JN88" i="22"/>
  <c r="JJ88" i="22"/>
  <c r="JF88" i="22"/>
  <c r="JB88" i="22"/>
  <c r="IX88" i="22"/>
  <c r="IT88" i="22"/>
  <c r="IP88" i="22"/>
  <c r="IL88" i="22"/>
  <c r="IH88" i="22"/>
  <c r="ID88" i="22"/>
  <c r="HZ88" i="22"/>
  <c r="HV88" i="22"/>
  <c r="HR88" i="22"/>
  <c r="HN88" i="22"/>
  <c r="HJ88" i="22"/>
  <c r="HF88" i="22"/>
  <c r="HB88" i="22"/>
  <c r="GX88" i="22"/>
  <c r="GT88" i="22"/>
  <c r="GP88" i="22"/>
  <c r="GL88" i="22"/>
  <c r="GH88" i="22"/>
  <c r="GD88" i="22"/>
  <c r="FZ88" i="22"/>
  <c r="FV88" i="22"/>
  <c r="FR88" i="22"/>
  <c r="FN88" i="22"/>
  <c r="TM88" i="22"/>
  <c r="TI88" i="22"/>
  <c r="TE88" i="22"/>
  <c r="TA88" i="22"/>
  <c r="SW88" i="22"/>
  <c r="SS88" i="22"/>
  <c r="SO88" i="22"/>
  <c r="SK88" i="22"/>
  <c r="SG88" i="22"/>
  <c r="SC88" i="22"/>
  <c r="RY88" i="22"/>
  <c r="RU88" i="22"/>
  <c r="RQ88" i="22"/>
  <c r="RM88" i="22"/>
  <c r="RI88" i="22"/>
  <c r="RE88" i="22"/>
  <c r="RA88" i="22"/>
  <c r="QW88" i="22"/>
  <c r="QS88" i="22"/>
  <c r="QO88" i="22"/>
  <c r="QK88" i="22"/>
  <c r="QG88" i="22"/>
  <c r="QC88" i="22"/>
  <c r="PY88" i="22"/>
  <c r="PU88" i="22"/>
  <c r="PQ88" i="22"/>
  <c r="PM88" i="22"/>
  <c r="PI88" i="22"/>
  <c r="PE88" i="22"/>
  <c r="PA88" i="22"/>
  <c r="OW88" i="22"/>
  <c r="OS88" i="22"/>
  <c r="OO88" i="22"/>
  <c r="OK88" i="22"/>
  <c r="OG88" i="22"/>
  <c r="OC88" i="22"/>
  <c r="NY88" i="22"/>
  <c r="NU88" i="22"/>
  <c r="NQ88" i="22"/>
  <c r="NM88" i="22"/>
  <c r="NI88" i="22"/>
  <c r="NE88" i="22"/>
  <c r="NA88" i="22"/>
  <c r="MW88" i="22"/>
  <c r="MS88" i="22"/>
  <c r="MO88" i="22"/>
  <c r="MK88" i="22"/>
  <c r="MG88" i="22"/>
  <c r="MC88" i="22"/>
  <c r="LY88" i="22"/>
  <c r="LU88" i="22"/>
  <c r="LQ88" i="22"/>
  <c r="LM88" i="22"/>
  <c r="LI88" i="22"/>
  <c r="LE88" i="22"/>
  <c r="LA88" i="22"/>
  <c r="KW88" i="22"/>
  <c r="KS88" i="22"/>
  <c r="KO88" i="22"/>
  <c r="KK88" i="22"/>
  <c r="KG88" i="22"/>
  <c r="KC88" i="22"/>
  <c r="JY88" i="22"/>
  <c r="JU88" i="22"/>
  <c r="JQ88" i="22"/>
  <c r="JM88" i="22"/>
  <c r="JI88" i="22"/>
  <c r="JE88" i="22"/>
  <c r="JA88" i="22"/>
  <c r="IW88" i="22"/>
  <c r="IS88" i="22"/>
  <c r="IO88" i="22"/>
  <c r="IK88" i="22"/>
  <c r="IG88" i="22"/>
  <c r="IC88" i="22"/>
  <c r="HY88" i="22"/>
  <c r="HU88" i="22"/>
  <c r="HQ88" i="22"/>
  <c r="HM88" i="22"/>
  <c r="HI88" i="22"/>
  <c r="HE88" i="22"/>
  <c r="HA88" i="22"/>
  <c r="GW88" i="22"/>
  <c r="GS88" i="22"/>
  <c r="GO88" i="22"/>
  <c r="GK88" i="22"/>
  <c r="GG88" i="22"/>
  <c r="GC88" i="22"/>
  <c r="FY88" i="22"/>
  <c r="FU88" i="22"/>
  <c r="FQ88" i="22"/>
  <c r="SZ88" i="22"/>
  <c r="SJ88" i="22"/>
  <c r="RT88" i="22"/>
  <c r="RD88" i="22"/>
  <c r="QN88" i="22"/>
  <c r="PX88" i="22"/>
  <c r="PH88" i="22"/>
  <c r="OR88" i="22"/>
  <c r="OB88" i="22"/>
  <c r="NL88" i="22"/>
  <c r="MV88" i="22"/>
  <c r="MF88" i="22"/>
  <c r="LP88" i="22"/>
  <c r="KZ88" i="22"/>
  <c r="KJ88" i="22"/>
  <c r="JT88" i="22"/>
  <c r="JD88" i="22"/>
  <c r="IN88" i="22"/>
  <c r="HX88" i="22"/>
  <c r="HH88" i="22"/>
  <c r="GR88" i="22"/>
  <c r="GB88" i="22"/>
  <c r="TL88" i="22"/>
  <c r="SV88" i="22"/>
  <c r="SF88" i="22"/>
  <c r="RP88" i="22"/>
  <c r="QZ88" i="22"/>
  <c r="QJ88" i="22"/>
  <c r="PT88" i="22"/>
  <c r="PD88" i="22"/>
  <c r="ON88" i="22"/>
  <c r="NX88" i="22"/>
  <c r="NH88" i="22"/>
  <c r="MR88" i="22"/>
  <c r="MB88" i="22"/>
  <c r="LL88" i="22"/>
  <c r="KV88" i="22"/>
  <c r="KF88" i="22"/>
  <c r="JP88" i="22"/>
  <c r="IZ88" i="22"/>
  <c r="IJ88" i="22"/>
  <c r="HT88" i="22"/>
  <c r="HD88" i="22"/>
  <c r="GN88" i="22"/>
  <c r="FX88" i="22"/>
  <c r="TH88" i="22"/>
  <c r="SR88" i="22"/>
  <c r="SB88" i="22"/>
  <c r="RL88" i="22"/>
  <c r="QV88" i="22"/>
  <c r="QF88" i="22"/>
  <c r="PP88" i="22"/>
  <c r="OZ88" i="22"/>
  <c r="OJ88" i="22"/>
  <c r="NT88" i="22"/>
  <c r="ND88" i="22"/>
  <c r="MN88" i="22"/>
  <c r="LX88" i="22"/>
  <c r="LH88" i="22"/>
  <c r="KR88" i="22"/>
  <c r="KB88" i="22"/>
  <c r="JL88" i="22"/>
  <c r="IV88" i="22"/>
  <c r="IF88" i="22"/>
  <c r="HP88" i="22"/>
  <c r="GZ88" i="22"/>
  <c r="GJ88" i="22"/>
  <c r="FT88" i="22"/>
  <c r="SN88" i="22"/>
  <c r="QB88" i="22"/>
  <c r="NP88" i="22"/>
  <c r="LD88" i="22"/>
  <c r="IR88" i="22"/>
  <c r="GF88" i="22"/>
  <c r="RX88" i="22"/>
  <c r="PL88" i="22"/>
  <c r="MZ88" i="22"/>
  <c r="KN88" i="22"/>
  <c r="IB88" i="22"/>
  <c r="FP88" i="22"/>
  <c r="RH88" i="22"/>
  <c r="OV88" i="22"/>
  <c r="MJ88" i="22"/>
  <c r="JX88" i="22"/>
  <c r="HL88" i="22"/>
  <c r="LT88" i="22"/>
  <c r="TD88" i="22"/>
  <c r="JH88" i="22"/>
  <c r="QR88" i="22"/>
  <c r="GV88" i="22"/>
  <c r="OF88" i="22"/>
  <c r="FM88" i="22"/>
  <c r="TM94" i="22"/>
  <c r="TI94" i="22"/>
  <c r="TE94" i="22"/>
  <c r="TA94" i="22"/>
  <c r="SW94" i="22"/>
  <c r="SS94" i="22"/>
  <c r="SO94" i="22"/>
  <c r="SK94" i="22"/>
  <c r="SG94" i="22"/>
  <c r="SC94" i="22"/>
  <c r="RY94" i="22"/>
  <c r="RU94" i="22"/>
  <c r="RQ94" i="22"/>
  <c r="RM94" i="22"/>
  <c r="RI94" i="22"/>
  <c r="RE94" i="22"/>
  <c r="RA94" i="22"/>
  <c r="QW94" i="22"/>
  <c r="QS94" i="22"/>
  <c r="QO94" i="22"/>
  <c r="QK94" i="22"/>
  <c r="QG94" i="22"/>
  <c r="QC94" i="22"/>
  <c r="PY94" i="22"/>
  <c r="PU94" i="22"/>
  <c r="PQ94" i="22"/>
  <c r="PM94" i="22"/>
  <c r="PI94" i="22"/>
  <c r="PE94" i="22"/>
  <c r="PA94" i="22"/>
  <c r="OW94" i="22"/>
  <c r="OS94" i="22"/>
  <c r="OO94" i="22"/>
  <c r="OK94" i="22"/>
  <c r="OG94" i="22"/>
  <c r="OC94" i="22"/>
  <c r="NY94" i="22"/>
  <c r="NU94" i="22"/>
  <c r="NQ94" i="22"/>
  <c r="NM94" i="22"/>
  <c r="NI94" i="22"/>
  <c r="NE94" i="22"/>
  <c r="NA94" i="22"/>
  <c r="MW94" i="22"/>
  <c r="MS94" i="22"/>
  <c r="MO94" i="22"/>
  <c r="MK94" i="22"/>
  <c r="MG94" i="22"/>
  <c r="MC94" i="22"/>
  <c r="LY94" i="22"/>
  <c r="LU94" i="22"/>
  <c r="LQ94" i="22"/>
  <c r="LM94" i="22"/>
  <c r="LI94" i="22"/>
  <c r="LE94" i="22"/>
  <c r="LA94" i="22"/>
  <c r="KW94" i="22"/>
  <c r="KS94" i="22"/>
  <c r="KO94" i="22"/>
  <c r="KK94" i="22"/>
  <c r="KG94" i="22"/>
  <c r="KC94" i="22"/>
  <c r="JY94" i="22"/>
  <c r="JU94" i="22"/>
  <c r="JQ94" i="22"/>
  <c r="JM94" i="22"/>
  <c r="JI94" i="22"/>
  <c r="JE94" i="22"/>
  <c r="JA94" i="22"/>
  <c r="IW94" i="22"/>
  <c r="IS94" i="22"/>
  <c r="IO94" i="22"/>
  <c r="IK94" i="22"/>
  <c r="IG94" i="22"/>
  <c r="IC94" i="22"/>
  <c r="HY94" i="22"/>
  <c r="HU94" i="22"/>
  <c r="HQ94" i="22"/>
  <c r="HM94" i="22"/>
  <c r="HI94" i="22"/>
  <c r="HE94" i="22"/>
  <c r="HA94" i="22"/>
  <c r="GW94" i="22"/>
  <c r="GS94" i="22"/>
  <c r="GO94" i="22"/>
  <c r="GK94" i="22"/>
  <c r="GG94" i="22"/>
  <c r="GC94" i="22"/>
  <c r="FY94" i="22"/>
  <c r="FU94" i="22"/>
  <c r="FQ94" i="22"/>
  <c r="TL94" i="22"/>
  <c r="TH94" i="22"/>
  <c r="TD94" i="22"/>
  <c r="SZ94" i="22"/>
  <c r="SV94" i="22"/>
  <c r="SR94" i="22"/>
  <c r="SN94" i="22"/>
  <c r="SJ94" i="22"/>
  <c r="SF94" i="22"/>
  <c r="SB94" i="22"/>
  <c r="RX94" i="22"/>
  <c r="RT94" i="22"/>
  <c r="RP94" i="22"/>
  <c r="RL94" i="22"/>
  <c r="RH94" i="22"/>
  <c r="RD94" i="22"/>
  <c r="QZ94" i="22"/>
  <c r="QV94" i="22"/>
  <c r="QR94" i="22"/>
  <c r="QN94" i="22"/>
  <c r="QJ94" i="22"/>
  <c r="QF94" i="22"/>
  <c r="QB94" i="22"/>
  <c r="PX94" i="22"/>
  <c r="PT94" i="22"/>
  <c r="PP94" i="22"/>
  <c r="PL94" i="22"/>
  <c r="PH94" i="22"/>
  <c r="PD94" i="22"/>
  <c r="OZ94" i="22"/>
  <c r="OV94" i="22"/>
  <c r="OR94" i="22"/>
  <c r="ON94" i="22"/>
  <c r="OJ94" i="22"/>
  <c r="OF94" i="22"/>
  <c r="OB94" i="22"/>
  <c r="NX94" i="22"/>
  <c r="NT94" i="22"/>
  <c r="NP94" i="22"/>
  <c r="NL94" i="22"/>
  <c r="NH94" i="22"/>
  <c r="ND94" i="22"/>
  <c r="MZ94" i="22"/>
  <c r="MV94" i="22"/>
  <c r="MR94" i="22"/>
  <c r="MN94" i="22"/>
  <c r="MJ94" i="22"/>
  <c r="MF94" i="22"/>
  <c r="MB94" i="22"/>
  <c r="LX94" i="22"/>
  <c r="LT94" i="22"/>
  <c r="LP94" i="22"/>
  <c r="LL94" i="22"/>
  <c r="LH94" i="22"/>
  <c r="LD94" i="22"/>
  <c r="KZ94" i="22"/>
  <c r="KV94" i="22"/>
  <c r="KR94" i="22"/>
  <c r="KN94" i="22"/>
  <c r="KJ94" i="22"/>
  <c r="KF94" i="22"/>
  <c r="KB94" i="22"/>
  <c r="JX94" i="22"/>
  <c r="JT94" i="22"/>
  <c r="JP94" i="22"/>
  <c r="JL94" i="22"/>
  <c r="JH94" i="22"/>
  <c r="JD94" i="22"/>
  <c r="IZ94" i="22"/>
  <c r="IV94" i="22"/>
  <c r="IR94" i="22"/>
  <c r="IN94" i="22"/>
  <c r="IJ94" i="22"/>
  <c r="IF94" i="22"/>
  <c r="IB94" i="22"/>
  <c r="HX94" i="22"/>
  <c r="HT94" i="22"/>
  <c r="HP94" i="22"/>
  <c r="HL94" i="22"/>
  <c r="HH94" i="22"/>
  <c r="HD94" i="22"/>
  <c r="GZ94" i="22"/>
  <c r="GV94" i="22"/>
  <c r="GR94" i="22"/>
  <c r="GN94" i="22"/>
  <c r="GJ94" i="22"/>
  <c r="GF94" i="22"/>
  <c r="GB94" i="22"/>
  <c r="FX94" i="22"/>
  <c r="FT94" i="22"/>
  <c r="FP94" i="22"/>
  <c r="TK94" i="22"/>
  <c r="TG94" i="22"/>
  <c r="TC94" i="22"/>
  <c r="SY94" i="22"/>
  <c r="SU94" i="22"/>
  <c r="SQ94" i="22"/>
  <c r="SM94" i="22"/>
  <c r="SI94" i="22"/>
  <c r="SE94" i="22"/>
  <c r="SA94" i="22"/>
  <c r="RW94" i="22"/>
  <c r="RS94" i="22"/>
  <c r="RO94" i="22"/>
  <c r="RK94" i="22"/>
  <c r="RG94" i="22"/>
  <c r="RC94" i="22"/>
  <c r="QY94" i="22"/>
  <c r="QU94" i="22"/>
  <c r="QQ94" i="22"/>
  <c r="QM94" i="22"/>
  <c r="QI94" i="22"/>
  <c r="QE94" i="22"/>
  <c r="QA94" i="22"/>
  <c r="PW94" i="22"/>
  <c r="PS94" i="22"/>
  <c r="PO94" i="22"/>
  <c r="PK94" i="22"/>
  <c r="PG94" i="22"/>
  <c r="PC94" i="22"/>
  <c r="OY94" i="22"/>
  <c r="OU94" i="22"/>
  <c r="OQ94" i="22"/>
  <c r="OM94" i="22"/>
  <c r="OI94" i="22"/>
  <c r="OE94" i="22"/>
  <c r="OA94" i="22"/>
  <c r="NW94" i="22"/>
  <c r="NS94" i="22"/>
  <c r="NO94" i="22"/>
  <c r="NK94" i="22"/>
  <c r="NG94" i="22"/>
  <c r="NC94" i="22"/>
  <c r="MY94" i="22"/>
  <c r="MU94" i="22"/>
  <c r="MQ94" i="22"/>
  <c r="MM94" i="22"/>
  <c r="MI94" i="22"/>
  <c r="ME94" i="22"/>
  <c r="MA94" i="22"/>
  <c r="LW94" i="22"/>
  <c r="LS94" i="22"/>
  <c r="LO94" i="22"/>
  <c r="LK94" i="22"/>
  <c r="LG94" i="22"/>
  <c r="LC94" i="22"/>
  <c r="KY94" i="22"/>
  <c r="KU94" i="22"/>
  <c r="KQ94" i="22"/>
  <c r="KM94" i="22"/>
  <c r="KI94" i="22"/>
  <c r="KE94" i="22"/>
  <c r="KA94" i="22"/>
  <c r="JW94" i="22"/>
  <c r="JS94" i="22"/>
  <c r="JO94" i="22"/>
  <c r="JK94" i="22"/>
  <c r="JG94" i="22"/>
  <c r="JC94" i="22"/>
  <c r="IY94" i="22"/>
  <c r="IU94" i="22"/>
  <c r="IQ94" i="22"/>
  <c r="IM94" i="22"/>
  <c r="II94" i="22"/>
  <c r="IE94" i="22"/>
  <c r="IA94" i="22"/>
  <c r="HW94" i="22"/>
  <c r="HS94" i="22"/>
  <c r="HO94" i="22"/>
  <c r="HK94" i="22"/>
  <c r="HG94" i="22"/>
  <c r="HC94" i="22"/>
  <c r="GY94" i="22"/>
  <c r="GU94" i="22"/>
  <c r="GQ94" i="22"/>
  <c r="GM94" i="22"/>
  <c r="GI94" i="22"/>
  <c r="GE94" i="22"/>
  <c r="GA94" i="22"/>
  <c r="FW94" i="22"/>
  <c r="FS94" i="22"/>
  <c r="FO94" i="22"/>
  <c r="TJ94" i="22"/>
  <c r="ST94" i="22"/>
  <c r="SD94" i="22"/>
  <c r="RN94" i="22"/>
  <c r="QX94" i="22"/>
  <c r="QH94" i="22"/>
  <c r="PR94" i="22"/>
  <c r="PB94" i="22"/>
  <c r="OL94" i="22"/>
  <c r="NV94" i="22"/>
  <c r="NF94" i="22"/>
  <c r="MP94" i="22"/>
  <c r="LZ94" i="22"/>
  <c r="LJ94" i="22"/>
  <c r="KT94" i="22"/>
  <c r="KD94" i="22"/>
  <c r="JN94" i="22"/>
  <c r="IX94" i="22"/>
  <c r="IH94" i="22"/>
  <c r="HR94" i="22"/>
  <c r="HB94" i="22"/>
  <c r="GL94" i="22"/>
  <c r="FV94" i="22"/>
  <c r="TF94" i="22"/>
  <c r="SP94" i="22"/>
  <c r="RZ94" i="22"/>
  <c r="RJ94" i="22"/>
  <c r="QT94" i="22"/>
  <c r="QD94" i="22"/>
  <c r="PN94" i="22"/>
  <c r="OX94" i="22"/>
  <c r="OH94" i="22"/>
  <c r="NR94" i="22"/>
  <c r="NB94" i="22"/>
  <c r="ML94" i="22"/>
  <c r="LV94" i="22"/>
  <c r="LF94" i="22"/>
  <c r="KP94" i="22"/>
  <c r="JZ94" i="22"/>
  <c r="JJ94" i="22"/>
  <c r="IT94" i="22"/>
  <c r="ID94" i="22"/>
  <c r="HN94" i="22"/>
  <c r="GX94" i="22"/>
  <c r="GH94" i="22"/>
  <c r="FR94" i="22"/>
  <c r="TB94" i="22"/>
  <c r="SL94" i="22"/>
  <c r="RV94" i="22"/>
  <c r="RF94" i="22"/>
  <c r="QP94" i="22"/>
  <c r="PZ94" i="22"/>
  <c r="PJ94" i="22"/>
  <c r="OT94" i="22"/>
  <c r="OD94" i="22"/>
  <c r="NN94" i="22"/>
  <c r="MX94" i="22"/>
  <c r="MH94" i="22"/>
  <c r="LR94" i="22"/>
  <c r="LB94" i="22"/>
  <c r="KL94" i="22"/>
  <c r="JV94" i="22"/>
  <c r="JF94" i="22"/>
  <c r="IP94" i="22"/>
  <c r="HZ94" i="22"/>
  <c r="HJ94" i="22"/>
  <c r="GT94" i="22"/>
  <c r="GD94" i="22"/>
  <c r="FN94" i="22"/>
  <c r="RR94" i="22"/>
  <c r="PF94" i="22"/>
  <c r="MT94" i="22"/>
  <c r="KH94" i="22"/>
  <c r="HV94" i="22"/>
  <c r="TN94" i="22"/>
  <c r="RB94" i="22"/>
  <c r="OP94" i="22"/>
  <c r="MD94" i="22"/>
  <c r="JR94" i="22"/>
  <c r="HF94" i="22"/>
  <c r="SX94" i="22"/>
  <c r="QL94" i="22"/>
  <c r="NZ94" i="22"/>
  <c r="LN94" i="22"/>
  <c r="JB94" i="22"/>
  <c r="GP94" i="22"/>
  <c r="PV94" i="22"/>
  <c r="FZ94" i="22"/>
  <c r="NJ94" i="22"/>
  <c r="KX94" i="22"/>
  <c r="SH94" i="22"/>
  <c r="IL94" i="22"/>
  <c r="FM94" i="22"/>
  <c r="TN82" i="22"/>
  <c r="TJ82" i="22"/>
  <c r="TF82" i="22"/>
  <c r="TB82" i="22"/>
  <c r="SX82" i="22"/>
  <c r="ST82" i="22"/>
  <c r="SP82" i="22"/>
  <c r="SL82" i="22"/>
  <c r="SH82" i="22"/>
  <c r="SD82" i="22"/>
  <c r="RZ82" i="22"/>
  <c r="RV82" i="22"/>
  <c r="RR82" i="22"/>
  <c r="RN82" i="22"/>
  <c r="RJ82" i="22"/>
  <c r="RF82" i="22"/>
  <c r="RB82" i="22"/>
  <c r="QX82" i="22"/>
  <c r="QT82" i="22"/>
  <c r="QP82" i="22"/>
  <c r="QL82" i="22"/>
  <c r="QH82" i="22"/>
  <c r="QD82" i="22"/>
  <c r="PZ82" i="22"/>
  <c r="PV82" i="22"/>
  <c r="PR82" i="22"/>
  <c r="PN82" i="22"/>
  <c r="PJ82" i="22"/>
  <c r="PF82" i="22"/>
  <c r="PB82" i="22"/>
  <c r="OX82" i="22"/>
  <c r="OT82" i="22"/>
  <c r="OP82" i="22"/>
  <c r="OL82" i="22"/>
  <c r="OH82" i="22"/>
  <c r="OD82" i="22"/>
  <c r="NZ82" i="22"/>
  <c r="NV82" i="22"/>
  <c r="NR82" i="22"/>
  <c r="NN82" i="22"/>
  <c r="NJ82" i="22"/>
  <c r="NF82" i="22"/>
  <c r="NB82" i="22"/>
  <c r="MX82" i="22"/>
  <c r="MT82" i="22"/>
  <c r="MP82" i="22"/>
  <c r="ML82" i="22"/>
  <c r="MH82" i="22"/>
  <c r="MD82" i="22"/>
  <c r="LZ82" i="22"/>
  <c r="LV82" i="22"/>
  <c r="LR82" i="22"/>
  <c r="LN82" i="22"/>
  <c r="LJ82" i="22"/>
  <c r="LF82" i="22"/>
  <c r="LB82" i="22"/>
  <c r="KX82" i="22"/>
  <c r="KT82" i="22"/>
  <c r="KP82" i="22"/>
  <c r="KL82" i="22"/>
  <c r="KH82" i="22"/>
  <c r="KD82" i="22"/>
  <c r="JZ82" i="22"/>
  <c r="JV82" i="22"/>
  <c r="JR82" i="22"/>
  <c r="JN82" i="22"/>
  <c r="JJ82" i="22"/>
  <c r="JF82" i="22"/>
  <c r="JB82" i="22"/>
  <c r="IX82" i="22"/>
  <c r="IT82" i="22"/>
  <c r="IP82" i="22"/>
  <c r="IL82" i="22"/>
  <c r="IH82" i="22"/>
  <c r="ID82" i="22"/>
  <c r="HZ82" i="22"/>
  <c r="HV82" i="22"/>
  <c r="HR82" i="22"/>
  <c r="HN82" i="22"/>
  <c r="HJ82" i="22"/>
  <c r="HF82" i="22"/>
  <c r="HB82" i="22"/>
  <c r="GX82" i="22"/>
  <c r="GT82" i="22"/>
  <c r="GP82" i="22"/>
  <c r="GL82" i="22"/>
  <c r="GH82" i="22"/>
  <c r="GD82" i="22"/>
  <c r="FZ82" i="22"/>
  <c r="FV82" i="22"/>
  <c r="FR82" i="22"/>
  <c r="FN82" i="22"/>
  <c r="TM82" i="22"/>
  <c r="TI82" i="22"/>
  <c r="TE82" i="22"/>
  <c r="TA82" i="22"/>
  <c r="SW82" i="22"/>
  <c r="SS82" i="22"/>
  <c r="SO82" i="22"/>
  <c r="SK82" i="22"/>
  <c r="SG82" i="22"/>
  <c r="SC82" i="22"/>
  <c r="RY82" i="22"/>
  <c r="RU82" i="22"/>
  <c r="RQ82" i="22"/>
  <c r="RM82" i="22"/>
  <c r="RI82" i="22"/>
  <c r="RE82" i="22"/>
  <c r="RA82" i="22"/>
  <c r="QW82" i="22"/>
  <c r="QS82" i="22"/>
  <c r="QO82" i="22"/>
  <c r="QK82" i="22"/>
  <c r="QG82" i="22"/>
  <c r="QC82" i="22"/>
  <c r="PY82" i="22"/>
  <c r="PU82" i="22"/>
  <c r="PQ82" i="22"/>
  <c r="PM82" i="22"/>
  <c r="PI82" i="22"/>
  <c r="PE82" i="22"/>
  <c r="PA82" i="22"/>
  <c r="OW82" i="22"/>
  <c r="OS82" i="22"/>
  <c r="OO82" i="22"/>
  <c r="OK82" i="22"/>
  <c r="OG82" i="22"/>
  <c r="OC82" i="22"/>
  <c r="NY82" i="22"/>
  <c r="NU82" i="22"/>
  <c r="NQ82" i="22"/>
  <c r="NM82" i="22"/>
  <c r="NI82" i="22"/>
  <c r="NE82" i="22"/>
  <c r="NA82" i="22"/>
  <c r="MW82" i="22"/>
  <c r="MS82" i="22"/>
  <c r="MO82" i="22"/>
  <c r="MK82" i="22"/>
  <c r="MG82" i="22"/>
  <c r="MC82" i="22"/>
  <c r="LY82" i="22"/>
  <c r="LU82" i="22"/>
  <c r="LQ82" i="22"/>
  <c r="LM82" i="22"/>
  <c r="LI82" i="22"/>
  <c r="LE82" i="22"/>
  <c r="LA82" i="22"/>
  <c r="KW82" i="22"/>
  <c r="KS82" i="22"/>
  <c r="KO82" i="22"/>
  <c r="KK82" i="22"/>
  <c r="KG82" i="22"/>
  <c r="KC82" i="22"/>
  <c r="JY82" i="22"/>
  <c r="JU82" i="22"/>
  <c r="JQ82" i="22"/>
  <c r="JM82" i="22"/>
  <c r="JI82" i="22"/>
  <c r="JE82" i="22"/>
  <c r="JA82" i="22"/>
  <c r="IW82" i="22"/>
  <c r="IS82" i="22"/>
  <c r="IO82" i="22"/>
  <c r="IK82" i="22"/>
  <c r="IG82" i="22"/>
  <c r="IC82" i="22"/>
  <c r="HY82" i="22"/>
  <c r="HU82" i="22"/>
  <c r="HQ82" i="22"/>
  <c r="HM82" i="22"/>
  <c r="HI82" i="22"/>
  <c r="HE82" i="22"/>
  <c r="HA82" i="22"/>
  <c r="GW82" i="22"/>
  <c r="GS82" i="22"/>
  <c r="GO82" i="22"/>
  <c r="GK82" i="22"/>
  <c r="GG82" i="22"/>
  <c r="GC82" i="22"/>
  <c r="FY82" i="22"/>
  <c r="FU82" i="22"/>
  <c r="FQ82" i="22"/>
  <c r="TL82" i="22"/>
  <c r="TH82" i="22"/>
  <c r="TD82" i="22"/>
  <c r="SZ82" i="22"/>
  <c r="SV82" i="22"/>
  <c r="SR82" i="22"/>
  <c r="SN82" i="22"/>
  <c r="SJ82" i="22"/>
  <c r="SF82" i="22"/>
  <c r="SB82" i="22"/>
  <c r="RX82" i="22"/>
  <c r="RT82" i="22"/>
  <c r="RP82" i="22"/>
  <c r="RL82" i="22"/>
  <c r="RH82" i="22"/>
  <c r="RD82" i="22"/>
  <c r="QZ82" i="22"/>
  <c r="QV82" i="22"/>
  <c r="QR82" i="22"/>
  <c r="QN82" i="22"/>
  <c r="QJ82" i="22"/>
  <c r="QF82" i="22"/>
  <c r="QB82" i="22"/>
  <c r="PX82" i="22"/>
  <c r="PT82" i="22"/>
  <c r="PP82" i="22"/>
  <c r="PL82" i="22"/>
  <c r="PH82" i="22"/>
  <c r="PD82" i="22"/>
  <c r="OZ82" i="22"/>
  <c r="OV82" i="22"/>
  <c r="OR82" i="22"/>
  <c r="ON82" i="22"/>
  <c r="OJ82" i="22"/>
  <c r="OF82" i="22"/>
  <c r="OB82" i="22"/>
  <c r="NX82" i="22"/>
  <c r="NT82" i="22"/>
  <c r="NP82" i="22"/>
  <c r="NL82" i="22"/>
  <c r="NH82" i="22"/>
  <c r="ND82" i="22"/>
  <c r="MZ82" i="22"/>
  <c r="MV82" i="22"/>
  <c r="MR82" i="22"/>
  <c r="MN82" i="22"/>
  <c r="MJ82" i="22"/>
  <c r="MF82" i="22"/>
  <c r="MB82" i="22"/>
  <c r="LX82" i="22"/>
  <c r="LT82" i="22"/>
  <c r="LP82" i="22"/>
  <c r="LL82" i="22"/>
  <c r="LH82" i="22"/>
  <c r="LD82" i="22"/>
  <c r="KZ82" i="22"/>
  <c r="KV82" i="22"/>
  <c r="KR82" i="22"/>
  <c r="KN82" i="22"/>
  <c r="KJ82" i="22"/>
  <c r="KF82" i="22"/>
  <c r="KB82" i="22"/>
  <c r="JX82" i="22"/>
  <c r="JT82" i="22"/>
  <c r="JP82" i="22"/>
  <c r="JL82" i="22"/>
  <c r="JH82" i="22"/>
  <c r="JD82" i="22"/>
  <c r="IZ82" i="22"/>
  <c r="IV82" i="22"/>
  <c r="IR82" i="22"/>
  <c r="IN82" i="22"/>
  <c r="IJ82" i="22"/>
  <c r="IF82" i="22"/>
  <c r="IB82" i="22"/>
  <c r="HX82" i="22"/>
  <c r="HT82" i="22"/>
  <c r="HP82" i="22"/>
  <c r="HL82" i="22"/>
  <c r="HH82" i="22"/>
  <c r="HD82" i="22"/>
  <c r="GZ82" i="22"/>
  <c r="GV82" i="22"/>
  <c r="GR82" i="22"/>
  <c r="GN82" i="22"/>
  <c r="GJ82" i="22"/>
  <c r="GF82" i="22"/>
  <c r="GB82" i="22"/>
  <c r="FX82" i="22"/>
  <c r="FT82" i="22"/>
  <c r="FP82" i="22"/>
  <c r="TC82" i="22"/>
  <c r="SM82" i="22"/>
  <c r="RW82" i="22"/>
  <c r="RG82" i="22"/>
  <c r="QQ82" i="22"/>
  <c r="QA82" i="22"/>
  <c r="PK82" i="22"/>
  <c r="OU82" i="22"/>
  <c r="OE82" i="22"/>
  <c r="NO82" i="22"/>
  <c r="MY82" i="22"/>
  <c r="MI82" i="22"/>
  <c r="LS82" i="22"/>
  <c r="LC82" i="22"/>
  <c r="KM82" i="22"/>
  <c r="JW82" i="22"/>
  <c r="JG82" i="22"/>
  <c r="IQ82" i="22"/>
  <c r="IA82" i="22"/>
  <c r="HK82" i="22"/>
  <c r="GU82" i="22"/>
  <c r="GE82" i="22"/>
  <c r="FO82" i="22"/>
  <c r="SY82" i="22"/>
  <c r="SI82" i="22"/>
  <c r="RS82" i="22"/>
  <c r="RC82" i="22"/>
  <c r="QM82" i="22"/>
  <c r="PW82" i="22"/>
  <c r="PG82" i="22"/>
  <c r="OQ82" i="22"/>
  <c r="OA82" i="22"/>
  <c r="NK82" i="22"/>
  <c r="MU82" i="22"/>
  <c r="ME82" i="22"/>
  <c r="LO82" i="22"/>
  <c r="KY82" i="22"/>
  <c r="KI82" i="22"/>
  <c r="JS82" i="22"/>
  <c r="JC82" i="22"/>
  <c r="IM82" i="22"/>
  <c r="HW82" i="22"/>
  <c r="HG82" i="22"/>
  <c r="GQ82" i="22"/>
  <c r="GA82" i="22"/>
  <c r="TK82" i="22"/>
  <c r="SU82" i="22"/>
  <c r="SE82" i="22"/>
  <c r="RO82" i="22"/>
  <c r="QY82" i="22"/>
  <c r="QI82" i="22"/>
  <c r="PS82" i="22"/>
  <c r="PC82" i="22"/>
  <c r="OM82" i="22"/>
  <c r="NW82" i="22"/>
  <c r="NG82" i="22"/>
  <c r="MQ82" i="22"/>
  <c r="MA82" i="22"/>
  <c r="LK82" i="22"/>
  <c r="KU82" i="22"/>
  <c r="KE82" i="22"/>
  <c r="JO82" i="22"/>
  <c r="IY82" i="22"/>
  <c r="II82" i="22"/>
  <c r="HS82" i="22"/>
  <c r="HC82" i="22"/>
  <c r="GM82" i="22"/>
  <c r="FW82" i="22"/>
  <c r="RK82" i="22"/>
  <c r="OY82" i="22"/>
  <c r="MM82" i="22"/>
  <c r="KA82" i="22"/>
  <c r="HO82" i="22"/>
  <c r="TG82" i="22"/>
  <c r="QU82" i="22"/>
  <c r="OI82" i="22"/>
  <c r="LW82" i="22"/>
  <c r="JK82" i="22"/>
  <c r="GY82" i="22"/>
  <c r="SQ82" i="22"/>
  <c r="QE82" i="22"/>
  <c r="NS82" i="22"/>
  <c r="LG82" i="22"/>
  <c r="IU82" i="22"/>
  <c r="GI82" i="22"/>
  <c r="SA82" i="22"/>
  <c r="IE82" i="22"/>
  <c r="PO82" i="22"/>
  <c r="FS82" i="22"/>
  <c r="NC82" i="22"/>
  <c r="KQ82" i="22"/>
  <c r="FM82" i="22"/>
  <c r="TL84" i="22"/>
  <c r="TH84" i="22"/>
  <c r="TD84" i="22"/>
  <c r="SZ84" i="22"/>
  <c r="SV84" i="22"/>
  <c r="SR84" i="22"/>
  <c r="SN84" i="22"/>
  <c r="SJ84" i="22"/>
  <c r="SF84" i="22"/>
  <c r="SB84" i="22"/>
  <c r="RX84" i="22"/>
  <c r="RT84" i="22"/>
  <c r="RP84" i="22"/>
  <c r="RL84" i="22"/>
  <c r="RH84" i="22"/>
  <c r="RD84" i="22"/>
  <c r="QZ84" i="22"/>
  <c r="QV84" i="22"/>
  <c r="QR84" i="22"/>
  <c r="QN84" i="22"/>
  <c r="QJ84" i="22"/>
  <c r="QF84" i="22"/>
  <c r="QB84" i="22"/>
  <c r="PX84" i="22"/>
  <c r="PT84" i="22"/>
  <c r="PP84" i="22"/>
  <c r="PL84" i="22"/>
  <c r="PH84" i="22"/>
  <c r="PD84" i="22"/>
  <c r="OZ84" i="22"/>
  <c r="OV84" i="22"/>
  <c r="OR84" i="22"/>
  <c r="ON84" i="22"/>
  <c r="OJ84" i="22"/>
  <c r="OF84" i="22"/>
  <c r="OB84" i="22"/>
  <c r="NX84" i="22"/>
  <c r="NT84" i="22"/>
  <c r="NP84" i="22"/>
  <c r="NL84" i="22"/>
  <c r="NH84" i="22"/>
  <c r="ND84" i="22"/>
  <c r="MZ84" i="22"/>
  <c r="MV84" i="22"/>
  <c r="MR84" i="22"/>
  <c r="MN84" i="22"/>
  <c r="MJ84" i="22"/>
  <c r="MF84" i="22"/>
  <c r="MB84" i="22"/>
  <c r="LX84" i="22"/>
  <c r="LT84" i="22"/>
  <c r="LP84" i="22"/>
  <c r="LL84" i="22"/>
  <c r="LH84" i="22"/>
  <c r="LD84" i="22"/>
  <c r="KZ84" i="22"/>
  <c r="KV84" i="22"/>
  <c r="KR84" i="22"/>
  <c r="KN84" i="22"/>
  <c r="KJ84" i="22"/>
  <c r="KF84" i="22"/>
  <c r="KB84" i="22"/>
  <c r="JX84" i="22"/>
  <c r="JT84" i="22"/>
  <c r="JP84" i="22"/>
  <c r="JL84" i="22"/>
  <c r="JH84" i="22"/>
  <c r="JD84" i="22"/>
  <c r="IZ84" i="22"/>
  <c r="IV84" i="22"/>
  <c r="IR84" i="22"/>
  <c r="IN84" i="22"/>
  <c r="IJ84" i="22"/>
  <c r="IF84" i="22"/>
  <c r="IB84" i="22"/>
  <c r="HX84" i="22"/>
  <c r="HT84" i="22"/>
  <c r="HP84" i="22"/>
  <c r="HL84" i="22"/>
  <c r="HH84" i="22"/>
  <c r="HD84" i="22"/>
  <c r="GZ84" i="22"/>
  <c r="GV84" i="22"/>
  <c r="GR84" i="22"/>
  <c r="GN84" i="22"/>
  <c r="GJ84" i="22"/>
  <c r="GF84" i="22"/>
  <c r="GB84" i="22"/>
  <c r="FX84" i="22"/>
  <c r="FT84" i="22"/>
  <c r="FP84" i="22"/>
  <c r="TK84" i="22"/>
  <c r="TG84" i="22"/>
  <c r="TC84" i="22"/>
  <c r="SY84" i="22"/>
  <c r="SU84" i="22"/>
  <c r="SQ84" i="22"/>
  <c r="SM84" i="22"/>
  <c r="SI84" i="22"/>
  <c r="SE84" i="22"/>
  <c r="SA84" i="22"/>
  <c r="RW84" i="22"/>
  <c r="RS84" i="22"/>
  <c r="RO84" i="22"/>
  <c r="RK84" i="22"/>
  <c r="RG84" i="22"/>
  <c r="RC84" i="22"/>
  <c r="QY84" i="22"/>
  <c r="QU84" i="22"/>
  <c r="QQ84" i="22"/>
  <c r="QM84" i="22"/>
  <c r="QI84" i="22"/>
  <c r="QE84" i="22"/>
  <c r="QA84" i="22"/>
  <c r="PW84" i="22"/>
  <c r="PS84" i="22"/>
  <c r="PO84" i="22"/>
  <c r="PK84" i="22"/>
  <c r="PG84" i="22"/>
  <c r="PC84" i="22"/>
  <c r="OY84" i="22"/>
  <c r="OU84" i="22"/>
  <c r="OQ84" i="22"/>
  <c r="OM84" i="22"/>
  <c r="OI84" i="22"/>
  <c r="OE84" i="22"/>
  <c r="OA84" i="22"/>
  <c r="NW84" i="22"/>
  <c r="NS84" i="22"/>
  <c r="NO84" i="22"/>
  <c r="NK84" i="22"/>
  <c r="NG84" i="22"/>
  <c r="NC84" i="22"/>
  <c r="MY84" i="22"/>
  <c r="MU84" i="22"/>
  <c r="MQ84" i="22"/>
  <c r="MM84" i="22"/>
  <c r="MI84" i="22"/>
  <c r="ME84" i="22"/>
  <c r="MA84" i="22"/>
  <c r="LW84" i="22"/>
  <c r="LS84" i="22"/>
  <c r="LO84" i="22"/>
  <c r="LK84" i="22"/>
  <c r="LG84" i="22"/>
  <c r="LC84" i="22"/>
  <c r="KY84" i="22"/>
  <c r="KU84" i="22"/>
  <c r="KQ84" i="22"/>
  <c r="KM84" i="22"/>
  <c r="KI84" i="22"/>
  <c r="KE84" i="22"/>
  <c r="KA84" i="22"/>
  <c r="JW84" i="22"/>
  <c r="JS84" i="22"/>
  <c r="JO84" i="22"/>
  <c r="JK84" i="22"/>
  <c r="JG84" i="22"/>
  <c r="JC84" i="22"/>
  <c r="IY84" i="22"/>
  <c r="IU84" i="22"/>
  <c r="IQ84" i="22"/>
  <c r="IM84" i="22"/>
  <c r="II84" i="22"/>
  <c r="IE84" i="22"/>
  <c r="IA84" i="22"/>
  <c r="HW84" i="22"/>
  <c r="HS84" i="22"/>
  <c r="HO84" i="22"/>
  <c r="HK84" i="22"/>
  <c r="HG84" i="22"/>
  <c r="HC84" i="22"/>
  <c r="GY84" i="22"/>
  <c r="GU84" i="22"/>
  <c r="GQ84" i="22"/>
  <c r="GM84" i="22"/>
  <c r="GI84" i="22"/>
  <c r="GE84" i="22"/>
  <c r="GA84" i="22"/>
  <c r="FW84" i="22"/>
  <c r="FS84" i="22"/>
  <c r="FO84" i="22"/>
  <c r="TN84" i="22"/>
  <c r="TJ84" i="22"/>
  <c r="TF84" i="22"/>
  <c r="TB84" i="22"/>
  <c r="SX84" i="22"/>
  <c r="ST84" i="22"/>
  <c r="SP84" i="22"/>
  <c r="SL84" i="22"/>
  <c r="SH84" i="22"/>
  <c r="SD84" i="22"/>
  <c r="RZ84" i="22"/>
  <c r="RV84" i="22"/>
  <c r="RR84" i="22"/>
  <c r="RN84" i="22"/>
  <c r="RJ84" i="22"/>
  <c r="RF84" i="22"/>
  <c r="RB84" i="22"/>
  <c r="QX84" i="22"/>
  <c r="QT84" i="22"/>
  <c r="QP84" i="22"/>
  <c r="QL84" i="22"/>
  <c r="QH84" i="22"/>
  <c r="QD84" i="22"/>
  <c r="PZ84" i="22"/>
  <c r="PV84" i="22"/>
  <c r="PR84" i="22"/>
  <c r="PN84" i="22"/>
  <c r="PJ84" i="22"/>
  <c r="PF84" i="22"/>
  <c r="PB84" i="22"/>
  <c r="OX84" i="22"/>
  <c r="OT84" i="22"/>
  <c r="OP84" i="22"/>
  <c r="OL84" i="22"/>
  <c r="OH84" i="22"/>
  <c r="OD84" i="22"/>
  <c r="NZ84" i="22"/>
  <c r="NV84" i="22"/>
  <c r="NR84" i="22"/>
  <c r="NN84" i="22"/>
  <c r="NJ84" i="22"/>
  <c r="NF84" i="22"/>
  <c r="NB84" i="22"/>
  <c r="MX84" i="22"/>
  <c r="MT84" i="22"/>
  <c r="MP84" i="22"/>
  <c r="ML84" i="22"/>
  <c r="MH84" i="22"/>
  <c r="MD84" i="22"/>
  <c r="LZ84" i="22"/>
  <c r="LV84" i="22"/>
  <c r="LR84" i="22"/>
  <c r="LN84" i="22"/>
  <c r="LJ84" i="22"/>
  <c r="LF84" i="22"/>
  <c r="LB84" i="22"/>
  <c r="KX84" i="22"/>
  <c r="KT84" i="22"/>
  <c r="KP84" i="22"/>
  <c r="KL84" i="22"/>
  <c r="KH84" i="22"/>
  <c r="KD84" i="22"/>
  <c r="JZ84" i="22"/>
  <c r="JV84" i="22"/>
  <c r="JR84" i="22"/>
  <c r="JN84" i="22"/>
  <c r="JJ84" i="22"/>
  <c r="JF84" i="22"/>
  <c r="JB84" i="22"/>
  <c r="IX84" i="22"/>
  <c r="IT84" i="22"/>
  <c r="IP84" i="22"/>
  <c r="IL84" i="22"/>
  <c r="IH84" i="22"/>
  <c r="ID84" i="22"/>
  <c r="HZ84" i="22"/>
  <c r="HV84" i="22"/>
  <c r="HR84" i="22"/>
  <c r="HN84" i="22"/>
  <c r="HJ84" i="22"/>
  <c r="HF84" i="22"/>
  <c r="HB84" i="22"/>
  <c r="GX84" i="22"/>
  <c r="GT84" i="22"/>
  <c r="GP84" i="22"/>
  <c r="GL84" i="22"/>
  <c r="GH84" i="22"/>
  <c r="GD84" i="22"/>
  <c r="FZ84" i="22"/>
  <c r="FV84" i="22"/>
  <c r="FR84" i="22"/>
  <c r="FN84" i="22"/>
  <c r="TI84" i="22"/>
  <c r="SS84" i="22"/>
  <c r="SC84" i="22"/>
  <c r="RM84" i="22"/>
  <c r="QW84" i="22"/>
  <c r="QG84" i="22"/>
  <c r="PQ84" i="22"/>
  <c r="PA84" i="22"/>
  <c r="OK84" i="22"/>
  <c r="NU84" i="22"/>
  <c r="NE84" i="22"/>
  <c r="MO84" i="22"/>
  <c r="LY84" i="22"/>
  <c r="LI84" i="22"/>
  <c r="KS84" i="22"/>
  <c r="KC84" i="22"/>
  <c r="JM84" i="22"/>
  <c r="IW84" i="22"/>
  <c r="IG84" i="22"/>
  <c r="HQ84" i="22"/>
  <c r="HA84" i="22"/>
  <c r="GK84" i="22"/>
  <c r="FU84" i="22"/>
  <c r="TE84" i="22"/>
  <c r="SO84" i="22"/>
  <c r="RY84" i="22"/>
  <c r="RI84" i="22"/>
  <c r="QS84" i="22"/>
  <c r="QC84" i="22"/>
  <c r="PM84" i="22"/>
  <c r="OW84" i="22"/>
  <c r="OG84" i="22"/>
  <c r="NQ84" i="22"/>
  <c r="NA84" i="22"/>
  <c r="MK84" i="22"/>
  <c r="LU84" i="22"/>
  <c r="LE84" i="22"/>
  <c r="KO84" i="22"/>
  <c r="JY84" i="22"/>
  <c r="JI84" i="22"/>
  <c r="IS84" i="22"/>
  <c r="IC84" i="22"/>
  <c r="HM84" i="22"/>
  <c r="GW84" i="22"/>
  <c r="GG84" i="22"/>
  <c r="FQ84" i="22"/>
  <c r="TA84" i="22"/>
  <c r="SK84" i="22"/>
  <c r="RU84" i="22"/>
  <c r="RE84" i="22"/>
  <c r="QO84" i="22"/>
  <c r="PY84" i="22"/>
  <c r="PI84" i="22"/>
  <c r="OS84" i="22"/>
  <c r="OC84" i="22"/>
  <c r="NM84" i="22"/>
  <c r="MW84" i="22"/>
  <c r="MG84" i="22"/>
  <c r="LQ84" i="22"/>
  <c r="LA84" i="22"/>
  <c r="KK84" i="22"/>
  <c r="JU84" i="22"/>
  <c r="JE84" i="22"/>
  <c r="IO84" i="22"/>
  <c r="HY84" i="22"/>
  <c r="HI84" i="22"/>
  <c r="GS84" i="22"/>
  <c r="GC84" i="22"/>
  <c r="SW84" i="22"/>
  <c r="QK84" i="22"/>
  <c r="NY84" i="22"/>
  <c r="LM84" i="22"/>
  <c r="JA84" i="22"/>
  <c r="GO84" i="22"/>
  <c r="SG84" i="22"/>
  <c r="PU84" i="22"/>
  <c r="NI84" i="22"/>
  <c r="KW84" i="22"/>
  <c r="IK84" i="22"/>
  <c r="FY84" i="22"/>
  <c r="RQ84" i="22"/>
  <c r="PE84" i="22"/>
  <c r="MS84" i="22"/>
  <c r="KG84" i="22"/>
  <c r="HU84" i="22"/>
  <c r="TM84" i="22"/>
  <c r="JQ84" i="22"/>
  <c r="RA84" i="22"/>
  <c r="HE84" i="22"/>
  <c r="OO84" i="22"/>
  <c r="MC84" i="22"/>
  <c r="FM84" i="22"/>
  <c r="AE53" i="22"/>
  <c r="BF53" i="22"/>
  <c r="AE54" i="22"/>
  <c r="BF54" i="22"/>
  <c r="AE55" i="22"/>
  <c r="BF55" i="22"/>
  <c r="AE56" i="22"/>
  <c r="BF56" i="22"/>
  <c r="AE57" i="22"/>
  <c r="BF57" i="22"/>
  <c r="AE58" i="22"/>
  <c r="BF58" i="22"/>
  <c r="AE59" i="22"/>
  <c r="BF59" i="22"/>
  <c r="AE60" i="22"/>
  <c r="BF60" i="22"/>
  <c r="AE61" i="22"/>
  <c r="BF61" i="22"/>
  <c r="AE62" i="22"/>
  <c r="BF62" i="22"/>
  <c r="AE63" i="22"/>
  <c r="BF63" i="22"/>
  <c r="AE64" i="22"/>
  <c r="BF64" i="22"/>
  <c r="AE65" i="22"/>
  <c r="BF65" i="22"/>
  <c r="AE66" i="22"/>
  <c r="BF66" i="22"/>
  <c r="AE67" i="22"/>
  <c r="BF67" i="22"/>
  <c r="AE68" i="22"/>
  <c r="BF68" i="22"/>
  <c r="AE69" i="22"/>
  <c r="BF69" i="22"/>
  <c r="AE70" i="22"/>
  <c r="BF70" i="22"/>
  <c r="AE71" i="22"/>
  <c r="BF71" i="22"/>
  <c r="AE72" i="22"/>
  <c r="BF72" i="22"/>
  <c r="AE73" i="22"/>
  <c r="BF73" i="22"/>
  <c r="AE74" i="22"/>
  <c r="BF74" i="22"/>
  <c r="AE75" i="22"/>
  <c r="BF75" i="22"/>
  <c r="AE76" i="22"/>
  <c r="BF76" i="22"/>
  <c r="AE77" i="22"/>
  <c r="BF77" i="22"/>
  <c r="AE78" i="22"/>
  <c r="BF78" i="22"/>
  <c r="AE79" i="22"/>
  <c r="BF79" i="22"/>
  <c r="AE80" i="22"/>
  <c r="BF80" i="22"/>
  <c r="AE81" i="22"/>
  <c r="BF81" i="22"/>
  <c r="AE82" i="22"/>
  <c r="BF82" i="22"/>
  <c r="AE83" i="22"/>
  <c r="BF83" i="22"/>
  <c r="AE84" i="22"/>
  <c r="BF84" i="22"/>
  <c r="AE85" i="22"/>
  <c r="BF85" i="22"/>
  <c r="AE86" i="22"/>
  <c r="BF86" i="22"/>
  <c r="AE87" i="22"/>
  <c r="BF87" i="22"/>
  <c r="AE88" i="22"/>
  <c r="BF88" i="22"/>
  <c r="AE89" i="22"/>
  <c r="BF89" i="22"/>
  <c r="AE90" i="22"/>
  <c r="BF90" i="22"/>
  <c r="AE91" i="22"/>
  <c r="BF91" i="22"/>
  <c r="AE92" i="22"/>
  <c r="BF92" i="22"/>
  <c r="AE93" i="22"/>
  <c r="BF93" i="22"/>
  <c r="AE94" i="22"/>
  <c r="BF94" i="22"/>
  <c r="AE95" i="22"/>
  <c r="BF95" i="22"/>
  <c r="AE96" i="22"/>
  <c r="BF96" i="22"/>
  <c r="AE97" i="22"/>
  <c r="BF97" i="22"/>
  <c r="AE98" i="22"/>
  <c r="BF98" i="22"/>
  <c r="AE99" i="22"/>
  <c r="BF99" i="22"/>
  <c r="AE100" i="22"/>
  <c r="BF100" i="22"/>
  <c r="AE101" i="22"/>
  <c r="BF101" i="22"/>
  <c r="AE102" i="22"/>
  <c r="BF102" i="22"/>
  <c r="AE103" i="22"/>
  <c r="BF103" i="22"/>
  <c r="CQ79" i="22" l="1"/>
  <c r="CO79" i="22" s="1"/>
  <c r="CQ28" i="22"/>
  <c r="CO28" i="22" s="1"/>
  <c r="EE14" i="22"/>
  <c r="ED14" i="22"/>
  <c r="EC14" i="22"/>
  <c r="EB14" i="22"/>
  <c r="EA14" i="22"/>
  <c r="DZ14" i="22"/>
  <c r="DY14" i="22"/>
  <c r="EE13" i="22"/>
  <c r="ED13" i="22"/>
  <c r="EC13" i="22"/>
  <c r="EB13" i="22"/>
  <c r="EA13" i="22"/>
  <c r="DZ13" i="22"/>
  <c r="DY13" i="22"/>
  <c r="EE12" i="22"/>
  <c r="ED12" i="22"/>
  <c r="EC12" i="22"/>
  <c r="EB12" i="22"/>
  <c r="EA12" i="22"/>
  <c r="DZ12" i="22"/>
  <c r="EE11" i="22"/>
  <c r="ED11" i="22"/>
  <c r="EC11" i="22"/>
  <c r="EB11" i="22"/>
  <c r="EA11" i="22"/>
  <c r="DZ11" i="22"/>
  <c r="DY11" i="22"/>
  <c r="EE10" i="22"/>
  <c r="ED10" i="22"/>
  <c r="EC10" i="22"/>
  <c r="EB10" i="22"/>
  <c r="EA10" i="22"/>
  <c r="DZ10" i="22"/>
  <c r="EE9" i="22"/>
  <c r="ED9" i="22"/>
  <c r="EC9" i="22"/>
  <c r="EB9" i="22"/>
  <c r="EA9" i="22"/>
  <c r="DZ9" i="22"/>
  <c r="EE8" i="22"/>
  <c r="ED8" i="22"/>
  <c r="EC8" i="22"/>
  <c r="EB8" i="22"/>
  <c r="EA8" i="22"/>
  <c r="DZ8" i="22"/>
  <c r="CK10" i="22"/>
  <c r="CI10" i="22" s="1"/>
  <c r="CK8" i="22"/>
  <c r="CI8" i="22" s="1"/>
  <c r="CK7" i="22"/>
  <c r="CI7" i="22" s="1"/>
  <c r="Y130" i="31"/>
  <c r="AB116" i="31" s="1"/>
  <c r="Y128" i="31"/>
  <c r="AB114" i="31" s="1"/>
  <c r="Y126" i="31"/>
  <c r="Y124" i="31"/>
  <c r="Y122" i="31"/>
  <c r="Y120" i="31"/>
  <c r="AB99" i="31" s="1"/>
  <c r="Y118" i="31"/>
  <c r="AB97" i="31" s="1"/>
  <c r="Y116" i="31"/>
  <c r="AB95" i="31" s="1"/>
  <c r="Y114" i="31"/>
  <c r="AB93" i="31" s="1"/>
  <c r="Y105" i="31"/>
  <c r="AB91" i="31" s="1"/>
  <c r="Y103" i="31"/>
  <c r="AB89" i="31" s="1"/>
  <c r="Y101" i="31"/>
  <c r="AB87" i="31" s="1"/>
  <c r="Y99" i="31"/>
  <c r="Y97" i="31"/>
  <c r="Y95" i="31"/>
  <c r="Y93" i="31"/>
  <c r="AB72" i="31" s="1"/>
  <c r="Y91" i="31"/>
  <c r="AB70" i="31" s="1"/>
  <c r="Y89" i="31"/>
  <c r="AB68" i="31" s="1"/>
  <c r="Y87" i="31"/>
  <c r="AB66" i="31" s="1"/>
  <c r="Y78" i="31"/>
  <c r="AB64" i="31" s="1"/>
  <c r="Y76" i="31"/>
  <c r="AB62" i="31" s="1"/>
  <c r="Y74" i="31"/>
  <c r="AB60" i="31" s="1"/>
  <c r="Y72" i="31"/>
  <c r="AB58" i="31" s="1"/>
  <c r="Y70" i="31"/>
  <c r="AB56" i="31" s="1"/>
  <c r="Y68" i="31"/>
  <c r="AB54" i="31" s="1"/>
  <c r="Y66" i="31"/>
  <c r="AB52" i="31" s="1"/>
  <c r="Y64" i="31"/>
  <c r="AB50" i="31" s="1"/>
  <c r="Y62" i="31"/>
  <c r="AB48" i="31" s="1"/>
  <c r="Y60" i="31"/>
  <c r="AB46" i="31" s="1"/>
  <c r="Y51" i="31"/>
  <c r="AB44" i="31" s="1"/>
  <c r="Y49" i="31"/>
  <c r="AB42" i="31" s="1"/>
  <c r="Y47" i="31"/>
  <c r="AB40" i="31" s="1"/>
  <c r="Y45" i="31"/>
  <c r="AB38" i="31" s="1"/>
  <c r="Y43" i="31"/>
  <c r="AB36" i="31" s="1"/>
  <c r="Y41" i="31"/>
  <c r="AB34" i="31" s="1"/>
  <c r="Y39" i="31"/>
  <c r="AB32" i="31" s="1"/>
  <c r="Y37" i="31"/>
  <c r="AB30" i="31" s="1"/>
  <c r="Y35" i="31"/>
  <c r="AB28" i="31" s="1"/>
  <c r="Y33" i="31"/>
  <c r="AB26" i="31" s="1"/>
  <c r="Y24" i="31"/>
  <c r="AB24" i="31" s="1"/>
  <c r="Y22" i="31"/>
  <c r="AB22" i="31" s="1"/>
  <c r="Y20" i="31"/>
  <c r="AB20" i="31" s="1"/>
  <c r="Y18" i="31"/>
  <c r="AB18" i="31" s="1"/>
  <c r="AA16" i="31"/>
  <c r="Z16" i="31"/>
  <c r="Y16" i="31"/>
  <c r="AA14" i="31"/>
  <c r="Z14" i="31"/>
  <c r="Y14" i="31"/>
  <c r="AA12" i="31"/>
  <c r="Z12" i="31"/>
  <c r="Y12" i="31"/>
  <c r="AA10" i="31"/>
  <c r="Z10" i="31"/>
  <c r="Y10" i="31"/>
  <c r="AA8" i="31"/>
  <c r="Z8" i="31"/>
  <c r="Y8" i="31"/>
  <c r="AA6" i="31"/>
  <c r="Z6" i="31"/>
  <c r="Y6" i="31"/>
  <c r="CQ29" i="22" l="1"/>
  <c r="CO29" i="22" s="1"/>
  <c r="CQ80" i="22"/>
  <c r="CO80" i="22" s="1"/>
  <c r="AB105" i="31"/>
  <c r="AB112" i="31"/>
  <c r="AB103" i="31"/>
  <c r="AB110" i="31"/>
  <c r="AB101" i="31"/>
  <c r="AB108" i="31"/>
  <c r="AB76" i="31"/>
  <c r="AB83" i="31"/>
  <c r="AB74" i="31"/>
  <c r="AB81" i="31"/>
  <c r="AB78" i="31"/>
  <c r="AB85" i="31"/>
  <c r="AB6" i="31"/>
  <c r="AB14" i="31"/>
  <c r="AB12" i="31"/>
  <c r="AB8" i="31"/>
  <c r="AB16" i="31"/>
  <c r="AB10" i="31"/>
  <c r="FL18" i="22"/>
  <c r="FL22" i="22"/>
  <c r="FL26" i="22"/>
  <c r="FL30" i="22"/>
  <c r="FL34" i="22"/>
  <c r="FL38" i="22"/>
  <c r="FL42" i="22"/>
  <c r="FL46" i="22"/>
  <c r="FL50" i="22"/>
  <c r="FL54" i="22"/>
  <c r="FL58" i="22"/>
  <c r="FL15" i="22"/>
  <c r="FL19" i="22"/>
  <c r="FL23" i="22"/>
  <c r="FL27" i="22"/>
  <c r="FL31" i="22"/>
  <c r="FL35" i="22"/>
  <c r="FL39" i="22"/>
  <c r="FL43" i="22"/>
  <c r="FL47" i="22"/>
  <c r="FL51" i="22"/>
  <c r="FL55" i="22"/>
  <c r="FL59" i="22"/>
  <c r="FL17" i="22"/>
  <c r="FL21" i="22"/>
  <c r="FL25" i="22"/>
  <c r="FL29" i="22"/>
  <c r="FL33" i="22"/>
  <c r="FL37" i="22"/>
  <c r="FL41" i="22"/>
  <c r="FL45" i="22"/>
  <c r="FL49" i="22"/>
  <c r="FL53" i="22"/>
  <c r="FL57" i="22"/>
  <c r="FL16" i="22"/>
  <c r="FL20" i="22"/>
  <c r="FL24" i="22"/>
  <c r="FL28" i="22"/>
  <c r="FL32" i="22"/>
  <c r="FL36" i="22"/>
  <c r="FL40" i="22"/>
  <c r="FL44" i="22"/>
  <c r="FL48" i="22"/>
  <c r="FL52" i="22"/>
  <c r="FL56" i="22"/>
  <c r="FL60" i="22"/>
  <c r="FL13" i="22"/>
  <c r="FL14" i="22"/>
  <c r="CQ30" i="22" l="1"/>
  <c r="CO30" i="22"/>
  <c r="CO81" i="22"/>
  <c r="CQ81" i="22"/>
  <c r="TL60" i="22"/>
  <c r="TH60" i="22"/>
  <c r="TD60" i="22"/>
  <c r="SZ60" i="22"/>
  <c r="SV60" i="22"/>
  <c r="SR60" i="22"/>
  <c r="SN60" i="22"/>
  <c r="SJ60" i="22"/>
  <c r="SF60" i="22"/>
  <c r="SB60" i="22"/>
  <c r="RX60" i="22"/>
  <c r="RT60" i="22"/>
  <c r="RP60" i="22"/>
  <c r="RL60" i="22"/>
  <c r="RH60" i="22"/>
  <c r="RD60" i="22"/>
  <c r="QZ60" i="22"/>
  <c r="QV60" i="22"/>
  <c r="QR60" i="22"/>
  <c r="QN60" i="22"/>
  <c r="QJ60" i="22"/>
  <c r="QF60" i="22"/>
  <c r="QB60" i="22"/>
  <c r="PX60" i="22"/>
  <c r="PT60" i="22"/>
  <c r="PP60" i="22"/>
  <c r="PL60" i="22"/>
  <c r="PH60" i="22"/>
  <c r="PD60" i="22"/>
  <c r="OZ60" i="22"/>
  <c r="OV60" i="22"/>
  <c r="OR60" i="22"/>
  <c r="ON60" i="22"/>
  <c r="OJ60" i="22"/>
  <c r="OF60" i="22"/>
  <c r="OB60" i="22"/>
  <c r="NX60" i="22"/>
  <c r="NT60" i="22"/>
  <c r="NP60" i="22"/>
  <c r="NL60" i="22"/>
  <c r="NH60" i="22"/>
  <c r="ND60" i="22"/>
  <c r="MZ60" i="22"/>
  <c r="MV60" i="22"/>
  <c r="MR60" i="22"/>
  <c r="MN60" i="22"/>
  <c r="MJ60" i="22"/>
  <c r="MF60" i="22"/>
  <c r="MB60" i="22"/>
  <c r="LX60" i="22"/>
  <c r="LT60" i="22"/>
  <c r="LP60" i="22"/>
  <c r="LL60" i="22"/>
  <c r="LH60" i="22"/>
  <c r="LD60" i="22"/>
  <c r="KZ60" i="22"/>
  <c r="KV60" i="22"/>
  <c r="KR60" i="22"/>
  <c r="KN60" i="22"/>
  <c r="KJ60" i="22"/>
  <c r="KF60" i="22"/>
  <c r="KB60" i="22"/>
  <c r="JX60" i="22"/>
  <c r="JT60" i="22"/>
  <c r="JP60" i="22"/>
  <c r="JL60" i="22"/>
  <c r="JH60" i="22"/>
  <c r="JD60" i="22"/>
  <c r="IZ60" i="22"/>
  <c r="IV60" i="22"/>
  <c r="IR60" i="22"/>
  <c r="IN60" i="22"/>
  <c r="IJ60" i="22"/>
  <c r="IF60" i="22"/>
  <c r="IB60" i="22"/>
  <c r="HX60" i="22"/>
  <c r="HT60" i="22"/>
  <c r="HP60" i="22"/>
  <c r="HL60" i="22"/>
  <c r="HH60" i="22"/>
  <c r="HD60" i="22"/>
  <c r="GZ60" i="22"/>
  <c r="GV60" i="22"/>
  <c r="GR60" i="22"/>
  <c r="GN60" i="22"/>
  <c r="GJ60" i="22"/>
  <c r="GF60" i="22"/>
  <c r="GB60" i="22"/>
  <c r="FX60" i="22"/>
  <c r="FT60" i="22"/>
  <c r="FP60" i="22"/>
  <c r="TK60" i="22"/>
  <c r="TG60" i="22"/>
  <c r="TC60" i="22"/>
  <c r="SY60" i="22"/>
  <c r="SU60" i="22"/>
  <c r="SQ60" i="22"/>
  <c r="SM60" i="22"/>
  <c r="SI60" i="22"/>
  <c r="SE60" i="22"/>
  <c r="SA60" i="22"/>
  <c r="RW60" i="22"/>
  <c r="RS60" i="22"/>
  <c r="RO60" i="22"/>
  <c r="RK60" i="22"/>
  <c r="RG60" i="22"/>
  <c r="RC60" i="22"/>
  <c r="QY60" i="22"/>
  <c r="QU60" i="22"/>
  <c r="QQ60" i="22"/>
  <c r="QM60" i="22"/>
  <c r="QI60" i="22"/>
  <c r="QE60" i="22"/>
  <c r="QA60" i="22"/>
  <c r="PW60" i="22"/>
  <c r="PS60" i="22"/>
  <c r="PO60" i="22"/>
  <c r="PK60" i="22"/>
  <c r="PG60" i="22"/>
  <c r="PC60" i="22"/>
  <c r="OY60" i="22"/>
  <c r="OU60" i="22"/>
  <c r="OQ60" i="22"/>
  <c r="OM60" i="22"/>
  <c r="OI60" i="22"/>
  <c r="OE60" i="22"/>
  <c r="OA60" i="22"/>
  <c r="NW60" i="22"/>
  <c r="NS60" i="22"/>
  <c r="NO60" i="22"/>
  <c r="NK60" i="22"/>
  <c r="NG60" i="22"/>
  <c r="NC60" i="22"/>
  <c r="MY60" i="22"/>
  <c r="MU60" i="22"/>
  <c r="MQ60" i="22"/>
  <c r="MM60" i="22"/>
  <c r="MI60" i="22"/>
  <c r="ME60" i="22"/>
  <c r="MA60" i="22"/>
  <c r="LW60" i="22"/>
  <c r="LS60" i="22"/>
  <c r="LO60" i="22"/>
  <c r="LK60" i="22"/>
  <c r="LG60" i="22"/>
  <c r="LC60" i="22"/>
  <c r="KY60" i="22"/>
  <c r="KU60" i="22"/>
  <c r="KQ60" i="22"/>
  <c r="KM60" i="22"/>
  <c r="KI60" i="22"/>
  <c r="KE60" i="22"/>
  <c r="KA60" i="22"/>
  <c r="JW60" i="22"/>
  <c r="JS60" i="22"/>
  <c r="JO60" i="22"/>
  <c r="JK60" i="22"/>
  <c r="JG60" i="22"/>
  <c r="JC60" i="22"/>
  <c r="IY60" i="22"/>
  <c r="IU60" i="22"/>
  <c r="IQ60" i="22"/>
  <c r="IM60" i="22"/>
  <c r="II60" i="22"/>
  <c r="IE60" i="22"/>
  <c r="IA60" i="22"/>
  <c r="HW60" i="22"/>
  <c r="HS60" i="22"/>
  <c r="HO60" i="22"/>
  <c r="HK60" i="22"/>
  <c r="HG60" i="22"/>
  <c r="HC60" i="22"/>
  <c r="GY60" i="22"/>
  <c r="GU60" i="22"/>
  <c r="GQ60" i="22"/>
  <c r="GM60" i="22"/>
  <c r="GI60" i="22"/>
  <c r="GE60" i="22"/>
  <c r="GA60" i="22"/>
  <c r="FW60" i="22"/>
  <c r="FS60" i="22"/>
  <c r="FO60" i="22"/>
  <c r="TN60" i="22"/>
  <c r="TJ60" i="22"/>
  <c r="TF60" i="22"/>
  <c r="TB60" i="22"/>
  <c r="SX60" i="22"/>
  <c r="ST60" i="22"/>
  <c r="SP60" i="22"/>
  <c r="SL60" i="22"/>
  <c r="SH60" i="22"/>
  <c r="SD60" i="22"/>
  <c r="RZ60" i="22"/>
  <c r="RV60" i="22"/>
  <c r="RR60" i="22"/>
  <c r="RN60" i="22"/>
  <c r="RJ60" i="22"/>
  <c r="RF60" i="22"/>
  <c r="RB60" i="22"/>
  <c r="QX60" i="22"/>
  <c r="QT60" i="22"/>
  <c r="QP60" i="22"/>
  <c r="QL60" i="22"/>
  <c r="QH60" i="22"/>
  <c r="QD60" i="22"/>
  <c r="PZ60" i="22"/>
  <c r="PV60" i="22"/>
  <c r="PR60" i="22"/>
  <c r="PN60" i="22"/>
  <c r="PJ60" i="22"/>
  <c r="PF60" i="22"/>
  <c r="PB60" i="22"/>
  <c r="OX60" i="22"/>
  <c r="OT60" i="22"/>
  <c r="OP60" i="22"/>
  <c r="OL60" i="22"/>
  <c r="OH60" i="22"/>
  <c r="OD60" i="22"/>
  <c r="NZ60" i="22"/>
  <c r="NV60" i="22"/>
  <c r="NR60" i="22"/>
  <c r="NN60" i="22"/>
  <c r="NJ60" i="22"/>
  <c r="NF60" i="22"/>
  <c r="NB60" i="22"/>
  <c r="MX60" i="22"/>
  <c r="MT60" i="22"/>
  <c r="MP60" i="22"/>
  <c r="ML60" i="22"/>
  <c r="MH60" i="22"/>
  <c r="MD60" i="22"/>
  <c r="LZ60" i="22"/>
  <c r="LV60" i="22"/>
  <c r="LR60" i="22"/>
  <c r="LN60" i="22"/>
  <c r="LJ60" i="22"/>
  <c r="LF60" i="22"/>
  <c r="LB60" i="22"/>
  <c r="KX60" i="22"/>
  <c r="KT60" i="22"/>
  <c r="KP60" i="22"/>
  <c r="KL60" i="22"/>
  <c r="KH60" i="22"/>
  <c r="KD60" i="22"/>
  <c r="JZ60" i="22"/>
  <c r="JV60" i="22"/>
  <c r="JR60" i="22"/>
  <c r="JN60" i="22"/>
  <c r="JJ60" i="22"/>
  <c r="JF60" i="22"/>
  <c r="JB60" i="22"/>
  <c r="IX60" i="22"/>
  <c r="IT60" i="22"/>
  <c r="IP60" i="22"/>
  <c r="IL60" i="22"/>
  <c r="IH60" i="22"/>
  <c r="ID60" i="22"/>
  <c r="HZ60" i="22"/>
  <c r="HV60" i="22"/>
  <c r="HR60" i="22"/>
  <c r="HN60" i="22"/>
  <c r="HJ60" i="22"/>
  <c r="HF60" i="22"/>
  <c r="HB60" i="22"/>
  <c r="GX60" i="22"/>
  <c r="GT60" i="22"/>
  <c r="GP60" i="22"/>
  <c r="GL60" i="22"/>
  <c r="GH60" i="22"/>
  <c r="GD60" i="22"/>
  <c r="FZ60" i="22"/>
  <c r="FV60" i="22"/>
  <c r="FR60" i="22"/>
  <c r="FN60" i="22"/>
  <c r="TA60" i="22"/>
  <c r="SK60" i="22"/>
  <c r="RU60" i="22"/>
  <c r="RE60" i="22"/>
  <c r="QO60" i="22"/>
  <c r="PY60" i="22"/>
  <c r="PI60" i="22"/>
  <c r="OS60" i="22"/>
  <c r="OC60" i="22"/>
  <c r="NM60" i="22"/>
  <c r="MW60" i="22"/>
  <c r="MG60" i="22"/>
  <c r="LQ60" i="22"/>
  <c r="LA60" i="22"/>
  <c r="KK60" i="22"/>
  <c r="JU60" i="22"/>
  <c r="JE60" i="22"/>
  <c r="IO60" i="22"/>
  <c r="HY60" i="22"/>
  <c r="HI60" i="22"/>
  <c r="GS60" i="22"/>
  <c r="GC60" i="22"/>
  <c r="TM60" i="22"/>
  <c r="SW60" i="22"/>
  <c r="SG60" i="22"/>
  <c r="RQ60" i="22"/>
  <c r="RA60" i="22"/>
  <c r="QK60" i="22"/>
  <c r="PU60" i="22"/>
  <c r="PE60" i="22"/>
  <c r="OO60" i="22"/>
  <c r="NY60" i="22"/>
  <c r="NI60" i="22"/>
  <c r="MS60" i="22"/>
  <c r="MC60" i="22"/>
  <c r="LM60" i="22"/>
  <c r="KW60" i="22"/>
  <c r="KG60" i="22"/>
  <c r="JQ60" i="22"/>
  <c r="JA60" i="22"/>
  <c r="IK60" i="22"/>
  <c r="HU60" i="22"/>
  <c r="HE60" i="22"/>
  <c r="GO60" i="22"/>
  <c r="FY60" i="22"/>
  <c r="TI60" i="22"/>
  <c r="SS60" i="22"/>
  <c r="SC60" i="22"/>
  <c r="RM60" i="22"/>
  <c r="QW60" i="22"/>
  <c r="QG60" i="22"/>
  <c r="PQ60" i="22"/>
  <c r="PA60" i="22"/>
  <c r="OK60" i="22"/>
  <c r="NU60" i="22"/>
  <c r="NE60" i="22"/>
  <c r="MO60" i="22"/>
  <c r="LY60" i="22"/>
  <c r="LI60" i="22"/>
  <c r="KS60" i="22"/>
  <c r="KC60" i="22"/>
  <c r="JM60" i="22"/>
  <c r="IW60" i="22"/>
  <c r="IG60" i="22"/>
  <c r="HQ60" i="22"/>
  <c r="HA60" i="22"/>
  <c r="GK60" i="22"/>
  <c r="FU60" i="22"/>
  <c r="RY60" i="22"/>
  <c r="PM60" i="22"/>
  <c r="NA60" i="22"/>
  <c r="KO60" i="22"/>
  <c r="IC60" i="22"/>
  <c r="FQ60" i="22"/>
  <c r="RI60" i="22"/>
  <c r="OW60" i="22"/>
  <c r="MK60" i="22"/>
  <c r="JY60" i="22"/>
  <c r="HM60" i="22"/>
  <c r="TE60" i="22"/>
  <c r="QS60" i="22"/>
  <c r="OG60" i="22"/>
  <c r="LU60" i="22"/>
  <c r="JI60" i="22"/>
  <c r="GW60" i="22"/>
  <c r="SO60" i="22"/>
  <c r="QC60" i="22"/>
  <c r="NQ60" i="22"/>
  <c r="LE60" i="22"/>
  <c r="IS60" i="22"/>
  <c r="GG60" i="22"/>
  <c r="FM60" i="22"/>
  <c r="TM59" i="22"/>
  <c r="TI59" i="22"/>
  <c r="TE59" i="22"/>
  <c r="TA59" i="22"/>
  <c r="SW59" i="22"/>
  <c r="SS59" i="22"/>
  <c r="SO59" i="22"/>
  <c r="SK59" i="22"/>
  <c r="SG59" i="22"/>
  <c r="SC59" i="22"/>
  <c r="RY59" i="22"/>
  <c r="RU59" i="22"/>
  <c r="RQ59" i="22"/>
  <c r="RM59" i="22"/>
  <c r="RI59" i="22"/>
  <c r="RE59" i="22"/>
  <c r="RA59" i="22"/>
  <c r="QW59" i="22"/>
  <c r="QS59" i="22"/>
  <c r="QO59" i="22"/>
  <c r="QK59" i="22"/>
  <c r="QG59" i="22"/>
  <c r="QC59" i="22"/>
  <c r="PY59" i="22"/>
  <c r="PU59" i="22"/>
  <c r="PQ59" i="22"/>
  <c r="PM59" i="22"/>
  <c r="PI59" i="22"/>
  <c r="PE59" i="22"/>
  <c r="PA59" i="22"/>
  <c r="OW59" i="22"/>
  <c r="OS59" i="22"/>
  <c r="OO59" i="22"/>
  <c r="OK59" i="22"/>
  <c r="OG59" i="22"/>
  <c r="OC59" i="22"/>
  <c r="NY59" i="22"/>
  <c r="NU59" i="22"/>
  <c r="NQ59" i="22"/>
  <c r="NM59" i="22"/>
  <c r="NI59" i="22"/>
  <c r="NE59" i="22"/>
  <c r="NA59" i="22"/>
  <c r="MW59" i="22"/>
  <c r="MS59" i="22"/>
  <c r="MO59" i="22"/>
  <c r="MK59" i="22"/>
  <c r="MG59" i="22"/>
  <c r="MC59" i="22"/>
  <c r="LY59" i="22"/>
  <c r="LU59" i="22"/>
  <c r="LQ59" i="22"/>
  <c r="LM59" i="22"/>
  <c r="LI59" i="22"/>
  <c r="LE59" i="22"/>
  <c r="LA59" i="22"/>
  <c r="KW59" i="22"/>
  <c r="KS59" i="22"/>
  <c r="KO59" i="22"/>
  <c r="KK59" i="22"/>
  <c r="KG59" i="22"/>
  <c r="KC59" i="22"/>
  <c r="JY59" i="22"/>
  <c r="JU59" i="22"/>
  <c r="JQ59" i="22"/>
  <c r="JM59" i="22"/>
  <c r="JI59" i="22"/>
  <c r="JE59" i="22"/>
  <c r="JA59" i="22"/>
  <c r="IW59" i="22"/>
  <c r="IS59" i="22"/>
  <c r="IO59" i="22"/>
  <c r="IK59" i="22"/>
  <c r="IG59" i="22"/>
  <c r="IC59" i="22"/>
  <c r="HY59" i="22"/>
  <c r="HU59" i="22"/>
  <c r="HQ59" i="22"/>
  <c r="HM59" i="22"/>
  <c r="HI59" i="22"/>
  <c r="HE59" i="22"/>
  <c r="HA59" i="22"/>
  <c r="GW59" i="22"/>
  <c r="GS59" i="22"/>
  <c r="GO59" i="22"/>
  <c r="GK59" i="22"/>
  <c r="GG59" i="22"/>
  <c r="GC59" i="22"/>
  <c r="FY59" i="22"/>
  <c r="FU59" i="22"/>
  <c r="FQ59" i="22"/>
  <c r="TL59" i="22"/>
  <c r="TH59" i="22"/>
  <c r="TD59" i="22"/>
  <c r="SZ59" i="22"/>
  <c r="SV59" i="22"/>
  <c r="SR59" i="22"/>
  <c r="SN59" i="22"/>
  <c r="SJ59" i="22"/>
  <c r="SF59" i="22"/>
  <c r="SB59" i="22"/>
  <c r="RX59" i="22"/>
  <c r="RT59" i="22"/>
  <c r="RP59" i="22"/>
  <c r="RL59" i="22"/>
  <c r="RH59" i="22"/>
  <c r="RD59" i="22"/>
  <c r="QZ59" i="22"/>
  <c r="QV59" i="22"/>
  <c r="QR59" i="22"/>
  <c r="QN59" i="22"/>
  <c r="QJ59" i="22"/>
  <c r="QF59" i="22"/>
  <c r="QB59" i="22"/>
  <c r="PX59" i="22"/>
  <c r="PT59" i="22"/>
  <c r="PP59" i="22"/>
  <c r="PL59" i="22"/>
  <c r="PH59" i="22"/>
  <c r="PD59" i="22"/>
  <c r="OZ59" i="22"/>
  <c r="OV59" i="22"/>
  <c r="OR59" i="22"/>
  <c r="ON59" i="22"/>
  <c r="OJ59" i="22"/>
  <c r="OF59" i="22"/>
  <c r="OB59" i="22"/>
  <c r="NX59" i="22"/>
  <c r="NT59" i="22"/>
  <c r="NP59" i="22"/>
  <c r="NL59" i="22"/>
  <c r="NH59" i="22"/>
  <c r="ND59" i="22"/>
  <c r="MZ59" i="22"/>
  <c r="MV59" i="22"/>
  <c r="MR59" i="22"/>
  <c r="MN59" i="22"/>
  <c r="MJ59" i="22"/>
  <c r="MF59" i="22"/>
  <c r="MB59" i="22"/>
  <c r="LX59" i="22"/>
  <c r="LT59" i="22"/>
  <c r="LP59" i="22"/>
  <c r="LL59" i="22"/>
  <c r="LH59" i="22"/>
  <c r="LD59" i="22"/>
  <c r="KZ59" i="22"/>
  <c r="KV59" i="22"/>
  <c r="KR59" i="22"/>
  <c r="KN59" i="22"/>
  <c r="KJ59" i="22"/>
  <c r="KF59" i="22"/>
  <c r="KB59" i="22"/>
  <c r="JX59" i="22"/>
  <c r="JT59" i="22"/>
  <c r="JP59" i="22"/>
  <c r="JL59" i="22"/>
  <c r="JH59" i="22"/>
  <c r="JD59" i="22"/>
  <c r="IZ59" i="22"/>
  <c r="IV59" i="22"/>
  <c r="IR59" i="22"/>
  <c r="IN59" i="22"/>
  <c r="IJ59" i="22"/>
  <c r="IF59" i="22"/>
  <c r="IB59" i="22"/>
  <c r="HX59" i="22"/>
  <c r="HT59" i="22"/>
  <c r="HP59" i="22"/>
  <c r="HL59" i="22"/>
  <c r="HH59" i="22"/>
  <c r="HD59" i="22"/>
  <c r="GZ59" i="22"/>
  <c r="GV59" i="22"/>
  <c r="GR59" i="22"/>
  <c r="GN59" i="22"/>
  <c r="GJ59" i="22"/>
  <c r="GF59" i="22"/>
  <c r="GB59" i="22"/>
  <c r="FX59" i="22"/>
  <c r="FT59" i="22"/>
  <c r="FP59" i="22"/>
  <c r="TK59" i="22"/>
  <c r="TG59" i="22"/>
  <c r="TC59" i="22"/>
  <c r="SY59" i="22"/>
  <c r="SU59" i="22"/>
  <c r="SQ59" i="22"/>
  <c r="SM59" i="22"/>
  <c r="SI59" i="22"/>
  <c r="SE59" i="22"/>
  <c r="SA59" i="22"/>
  <c r="RW59" i="22"/>
  <c r="RS59" i="22"/>
  <c r="RO59" i="22"/>
  <c r="RK59" i="22"/>
  <c r="RG59" i="22"/>
  <c r="RC59" i="22"/>
  <c r="QY59" i="22"/>
  <c r="QU59" i="22"/>
  <c r="QQ59" i="22"/>
  <c r="QM59" i="22"/>
  <c r="QI59" i="22"/>
  <c r="QE59" i="22"/>
  <c r="QA59" i="22"/>
  <c r="PW59" i="22"/>
  <c r="PS59" i="22"/>
  <c r="PO59" i="22"/>
  <c r="PK59" i="22"/>
  <c r="PG59" i="22"/>
  <c r="PC59" i="22"/>
  <c r="OY59" i="22"/>
  <c r="OU59" i="22"/>
  <c r="OQ59" i="22"/>
  <c r="OM59" i="22"/>
  <c r="OI59" i="22"/>
  <c r="OE59" i="22"/>
  <c r="OA59" i="22"/>
  <c r="NW59" i="22"/>
  <c r="NS59" i="22"/>
  <c r="NO59" i="22"/>
  <c r="NK59" i="22"/>
  <c r="NG59" i="22"/>
  <c r="NC59" i="22"/>
  <c r="MY59" i="22"/>
  <c r="MU59" i="22"/>
  <c r="MQ59" i="22"/>
  <c r="MM59" i="22"/>
  <c r="MI59" i="22"/>
  <c r="ME59" i="22"/>
  <c r="MA59" i="22"/>
  <c r="LW59" i="22"/>
  <c r="LS59" i="22"/>
  <c r="LO59" i="22"/>
  <c r="LK59" i="22"/>
  <c r="LG59" i="22"/>
  <c r="LC59" i="22"/>
  <c r="KY59" i="22"/>
  <c r="KU59" i="22"/>
  <c r="KQ59" i="22"/>
  <c r="KM59" i="22"/>
  <c r="KI59" i="22"/>
  <c r="KE59" i="22"/>
  <c r="KA59" i="22"/>
  <c r="JW59" i="22"/>
  <c r="JS59" i="22"/>
  <c r="JO59" i="22"/>
  <c r="JK59" i="22"/>
  <c r="JG59" i="22"/>
  <c r="JC59" i="22"/>
  <c r="IY59" i="22"/>
  <c r="IU59" i="22"/>
  <c r="IQ59" i="22"/>
  <c r="IM59" i="22"/>
  <c r="II59" i="22"/>
  <c r="IE59" i="22"/>
  <c r="IA59" i="22"/>
  <c r="HW59" i="22"/>
  <c r="HS59" i="22"/>
  <c r="HO59" i="22"/>
  <c r="HK59" i="22"/>
  <c r="HG59" i="22"/>
  <c r="HC59" i="22"/>
  <c r="GY59" i="22"/>
  <c r="GU59" i="22"/>
  <c r="GQ59" i="22"/>
  <c r="GM59" i="22"/>
  <c r="GI59" i="22"/>
  <c r="GE59" i="22"/>
  <c r="GA59" i="22"/>
  <c r="FW59" i="22"/>
  <c r="FS59" i="22"/>
  <c r="FO59" i="22"/>
  <c r="TN59" i="22"/>
  <c r="SX59" i="22"/>
  <c r="SH59" i="22"/>
  <c r="RR59" i="22"/>
  <c r="RB59" i="22"/>
  <c r="QL59" i="22"/>
  <c r="PV59" i="22"/>
  <c r="PF59" i="22"/>
  <c r="OP59" i="22"/>
  <c r="NZ59" i="22"/>
  <c r="NJ59" i="22"/>
  <c r="MT59" i="22"/>
  <c r="MD59" i="22"/>
  <c r="LN59" i="22"/>
  <c r="KX59" i="22"/>
  <c r="KH59" i="22"/>
  <c r="JR59" i="22"/>
  <c r="JB59" i="22"/>
  <c r="IL59" i="22"/>
  <c r="HV59" i="22"/>
  <c r="HF59" i="22"/>
  <c r="GP59" i="22"/>
  <c r="FZ59" i="22"/>
  <c r="TJ59" i="22"/>
  <c r="ST59" i="22"/>
  <c r="SD59" i="22"/>
  <c r="RN59" i="22"/>
  <c r="QX59" i="22"/>
  <c r="QH59" i="22"/>
  <c r="PR59" i="22"/>
  <c r="PB59" i="22"/>
  <c r="OL59" i="22"/>
  <c r="NV59" i="22"/>
  <c r="NF59" i="22"/>
  <c r="MP59" i="22"/>
  <c r="LZ59" i="22"/>
  <c r="LJ59" i="22"/>
  <c r="KT59" i="22"/>
  <c r="KD59" i="22"/>
  <c r="JN59" i="22"/>
  <c r="IX59" i="22"/>
  <c r="IH59" i="22"/>
  <c r="HR59" i="22"/>
  <c r="HB59" i="22"/>
  <c r="GL59" i="22"/>
  <c r="FV59" i="22"/>
  <c r="TF59" i="22"/>
  <c r="SP59" i="22"/>
  <c r="RZ59" i="22"/>
  <c r="RJ59" i="22"/>
  <c r="QT59" i="22"/>
  <c r="QD59" i="22"/>
  <c r="PN59" i="22"/>
  <c r="OX59" i="22"/>
  <c r="OH59" i="22"/>
  <c r="NR59" i="22"/>
  <c r="NB59" i="22"/>
  <c r="ML59" i="22"/>
  <c r="LV59" i="22"/>
  <c r="LF59" i="22"/>
  <c r="KP59" i="22"/>
  <c r="JZ59" i="22"/>
  <c r="JJ59" i="22"/>
  <c r="IT59" i="22"/>
  <c r="ID59" i="22"/>
  <c r="HN59" i="22"/>
  <c r="GX59" i="22"/>
  <c r="GH59" i="22"/>
  <c r="FR59" i="22"/>
  <c r="RF59" i="22"/>
  <c r="OT59" i="22"/>
  <c r="MH59" i="22"/>
  <c r="JV59" i="22"/>
  <c r="HJ59" i="22"/>
  <c r="TB59" i="22"/>
  <c r="QP59" i="22"/>
  <c r="OD59" i="22"/>
  <c r="LR59" i="22"/>
  <c r="JF59" i="22"/>
  <c r="GT59" i="22"/>
  <c r="SL59" i="22"/>
  <c r="PZ59" i="22"/>
  <c r="NN59" i="22"/>
  <c r="LB59" i="22"/>
  <c r="IP59" i="22"/>
  <c r="GD59" i="22"/>
  <c r="RV59" i="22"/>
  <c r="PJ59" i="22"/>
  <c r="MX59" i="22"/>
  <c r="KL59" i="22"/>
  <c r="HZ59" i="22"/>
  <c r="FN59" i="22"/>
  <c r="FM59" i="22"/>
  <c r="BS103" i="22"/>
  <c r="BS101" i="22"/>
  <c r="BS99" i="22"/>
  <c r="BS97" i="22"/>
  <c r="BS95" i="22"/>
  <c r="BS93" i="22"/>
  <c r="BS91" i="22"/>
  <c r="BS89" i="22"/>
  <c r="BS87" i="22"/>
  <c r="BS85" i="22"/>
  <c r="BS83" i="22"/>
  <c r="BS81" i="22"/>
  <c r="BS79" i="22"/>
  <c r="BS77" i="22"/>
  <c r="BS75" i="22"/>
  <c r="BS73" i="22"/>
  <c r="BS71" i="22"/>
  <c r="BS69" i="22"/>
  <c r="BS67" i="22"/>
  <c r="BS65" i="22"/>
  <c r="BS63" i="22"/>
  <c r="BS61" i="22"/>
  <c r="BS59" i="22"/>
  <c r="BS57" i="22"/>
  <c r="BS55" i="22"/>
  <c r="BS53" i="22"/>
  <c r="BS51" i="22"/>
  <c r="BS49" i="22"/>
  <c r="BS47" i="22"/>
  <c r="BS45" i="22"/>
  <c r="BS43" i="22"/>
  <c r="BS41" i="22"/>
  <c r="BS39" i="22"/>
  <c r="BS37" i="22"/>
  <c r="BS35" i="22"/>
  <c r="BS33" i="22"/>
  <c r="BS31" i="22"/>
  <c r="BS29" i="22"/>
  <c r="BS27" i="22"/>
  <c r="BS25" i="22"/>
  <c r="BS23" i="22"/>
  <c r="BS21" i="22"/>
  <c r="BS19" i="22"/>
  <c r="BS17" i="22"/>
  <c r="BS15" i="22"/>
  <c r="BS13" i="22"/>
  <c r="BS11" i="22"/>
  <c r="BS9" i="22"/>
  <c r="BS7" i="22"/>
  <c r="BS5" i="22"/>
  <c r="CQ82" i="22" l="1"/>
  <c r="CO82" i="22"/>
  <c r="CQ31" i="22"/>
  <c r="CO31" i="22" s="1"/>
  <c r="DO9" i="22"/>
  <c r="DM9" i="22" s="1"/>
  <c r="DO8" i="22"/>
  <c r="DM8" i="22" s="1"/>
  <c r="DO6" i="22"/>
  <c r="DM6" i="22" s="1"/>
  <c r="DO5" i="22"/>
  <c r="DM5" i="22" s="1"/>
  <c r="DO4" i="22"/>
  <c r="DM4" i="22" s="1"/>
  <c r="DI51" i="22"/>
  <c r="DI50" i="22"/>
  <c r="DI49" i="22"/>
  <c r="DI48" i="22"/>
  <c r="DI46" i="22"/>
  <c r="DI45" i="22"/>
  <c r="DI44" i="22"/>
  <c r="DI43" i="22"/>
  <c r="DI42" i="22"/>
  <c r="DI41" i="22"/>
  <c r="DI40" i="22"/>
  <c r="DI36" i="22"/>
  <c r="DI35" i="22"/>
  <c r="DI34" i="22"/>
  <c r="DI33" i="22"/>
  <c r="DI32" i="22"/>
  <c r="DI30" i="22"/>
  <c r="DI29" i="22"/>
  <c r="DI28" i="22"/>
  <c r="DI27" i="22"/>
  <c r="DI26" i="22"/>
  <c r="DI25" i="22"/>
  <c r="DI23" i="22"/>
  <c r="DI21" i="22"/>
  <c r="DI20" i="22"/>
  <c r="DI19" i="22"/>
  <c r="DI18" i="22"/>
  <c r="DI17" i="22"/>
  <c r="DI16" i="22"/>
  <c r="DI15" i="22"/>
  <c r="DI14" i="22"/>
  <c r="DI13" i="22"/>
  <c r="DI12" i="22"/>
  <c r="DI11" i="22"/>
  <c r="DI10" i="22"/>
  <c r="DG10" i="22" s="1"/>
  <c r="DI9" i="22"/>
  <c r="DG9" i="22" s="1"/>
  <c r="DI8" i="22"/>
  <c r="DG8" i="22" s="1"/>
  <c r="DI6" i="22"/>
  <c r="DG6" i="22" s="1"/>
  <c r="DI5" i="22"/>
  <c r="DG5" i="22" s="1"/>
  <c r="DI4" i="22"/>
  <c r="DG4" i="22" s="1"/>
  <c r="DP76" i="22"/>
  <c r="DO76" i="22"/>
  <c r="DP75" i="22"/>
  <c r="DO75" i="22"/>
  <c r="DP74" i="22"/>
  <c r="DO74" i="22"/>
  <c r="DP73" i="22"/>
  <c r="DO73" i="22"/>
  <c r="DP72" i="22"/>
  <c r="DO72" i="22"/>
  <c r="DP71" i="22"/>
  <c r="DO71" i="22"/>
  <c r="DP70" i="22"/>
  <c r="DO70" i="22"/>
  <c r="DP69" i="22"/>
  <c r="DO69" i="22"/>
  <c r="DP68" i="22"/>
  <c r="DO68" i="22"/>
  <c r="DP67" i="22"/>
  <c r="DO67" i="22"/>
  <c r="DP66" i="22"/>
  <c r="DO66" i="22"/>
  <c r="DP65" i="22"/>
  <c r="DO65" i="22"/>
  <c r="DP64" i="22"/>
  <c r="DO64" i="22"/>
  <c r="DP63" i="22"/>
  <c r="DO63" i="22"/>
  <c r="DP62" i="22"/>
  <c r="DO62" i="22"/>
  <c r="DP61" i="22"/>
  <c r="DO61" i="22"/>
  <c r="DP60" i="22"/>
  <c r="DO60" i="22"/>
  <c r="DP59" i="22"/>
  <c r="DO59" i="22"/>
  <c r="DP58" i="22"/>
  <c r="DO58" i="22"/>
  <c r="DP57" i="22"/>
  <c r="DO57" i="22"/>
  <c r="DP56" i="22"/>
  <c r="DO56" i="22"/>
  <c r="DP55" i="22"/>
  <c r="DO55" i="22"/>
  <c r="DP54" i="22"/>
  <c r="DO54" i="22"/>
  <c r="DP53" i="22"/>
  <c r="DO53" i="22"/>
  <c r="DP52" i="22"/>
  <c r="DO52" i="22"/>
  <c r="DP51" i="22"/>
  <c r="DO51" i="22"/>
  <c r="DP50" i="22"/>
  <c r="DO50" i="22"/>
  <c r="DP49" i="22"/>
  <c r="DO49" i="22"/>
  <c r="DP48" i="22"/>
  <c r="DO48" i="22"/>
  <c r="DP47" i="22"/>
  <c r="DO47" i="22"/>
  <c r="DP46" i="22"/>
  <c r="DO46" i="22"/>
  <c r="DP45" i="22"/>
  <c r="DO45" i="22"/>
  <c r="DP44" i="22"/>
  <c r="DO44" i="22"/>
  <c r="DP43" i="22"/>
  <c r="DO43" i="22"/>
  <c r="DP42" i="22"/>
  <c r="DO42" i="22"/>
  <c r="DP41" i="22"/>
  <c r="DO41" i="22"/>
  <c r="DP40" i="22"/>
  <c r="DO40" i="22"/>
  <c r="DP39" i="22"/>
  <c r="DO39" i="22"/>
  <c r="DP38" i="22"/>
  <c r="DO38" i="22"/>
  <c r="DP37" i="22"/>
  <c r="DO37" i="22"/>
  <c r="DP36" i="22"/>
  <c r="DO36" i="22"/>
  <c r="DP35" i="22"/>
  <c r="DO35" i="22"/>
  <c r="DP34" i="22"/>
  <c r="DO34" i="22"/>
  <c r="DP33" i="22"/>
  <c r="DO33" i="22"/>
  <c r="DP32" i="22"/>
  <c r="DO32" i="22"/>
  <c r="DP31" i="22"/>
  <c r="DO31" i="22"/>
  <c r="DP30" i="22"/>
  <c r="DO30" i="22"/>
  <c r="DP29" i="22"/>
  <c r="DO29" i="22"/>
  <c r="DP28" i="22"/>
  <c r="DO28" i="22"/>
  <c r="DP27" i="22"/>
  <c r="DO27" i="22"/>
  <c r="DP26" i="22"/>
  <c r="DO26" i="22"/>
  <c r="DP25" i="22"/>
  <c r="DO25" i="22"/>
  <c r="DP24" i="22"/>
  <c r="DO24" i="22"/>
  <c r="DP23" i="22"/>
  <c r="DO23" i="22"/>
  <c r="DP22" i="22"/>
  <c r="DO22" i="22"/>
  <c r="DP21" i="22"/>
  <c r="DO21" i="22"/>
  <c r="DP20" i="22"/>
  <c r="DO20" i="22"/>
  <c r="DP19" i="22"/>
  <c r="DO19" i="22"/>
  <c r="DP18" i="22"/>
  <c r="DO18" i="22"/>
  <c r="DP17" i="22"/>
  <c r="DO17" i="22"/>
  <c r="DP16" i="22"/>
  <c r="DO16" i="22"/>
  <c r="DP15" i="22"/>
  <c r="DO15" i="22"/>
  <c r="DP14" i="22"/>
  <c r="DO14" i="22"/>
  <c r="DP13" i="22"/>
  <c r="DO13" i="22"/>
  <c r="DP12" i="22"/>
  <c r="DO12" i="22"/>
  <c r="DP11" i="22"/>
  <c r="DO11" i="22"/>
  <c r="DP10" i="22"/>
  <c r="DO10" i="22"/>
  <c r="DM10" i="22" s="1"/>
  <c r="DP9" i="22"/>
  <c r="DP8" i="22"/>
  <c r="DP7" i="22"/>
  <c r="DP6" i="22"/>
  <c r="DP5" i="22"/>
  <c r="DP4" i="22"/>
  <c r="DJ76" i="22"/>
  <c r="DI76" i="22"/>
  <c r="DJ75" i="22"/>
  <c r="DI75" i="22"/>
  <c r="DJ74" i="22"/>
  <c r="DI74" i="22"/>
  <c r="DJ73" i="22"/>
  <c r="DI73" i="22"/>
  <c r="DJ72" i="22"/>
  <c r="DI72" i="22"/>
  <c r="DJ71" i="22"/>
  <c r="DI71" i="22"/>
  <c r="DJ70" i="22"/>
  <c r="DI70" i="22"/>
  <c r="DJ69" i="22"/>
  <c r="DI69" i="22"/>
  <c r="DJ68" i="22"/>
  <c r="DI68" i="22"/>
  <c r="DJ67" i="22"/>
  <c r="DI67" i="22"/>
  <c r="DJ66" i="22"/>
  <c r="DI66" i="22"/>
  <c r="DJ65" i="22"/>
  <c r="DI65" i="22"/>
  <c r="DJ64" i="22"/>
  <c r="DI64" i="22"/>
  <c r="DJ63" i="22"/>
  <c r="DI63" i="22"/>
  <c r="DJ62" i="22"/>
  <c r="DI62" i="22"/>
  <c r="DJ61" i="22"/>
  <c r="DI61" i="22"/>
  <c r="DJ60" i="22"/>
  <c r="DI60" i="22"/>
  <c r="DJ59" i="22"/>
  <c r="DI59" i="22"/>
  <c r="DJ58" i="22"/>
  <c r="DI58" i="22"/>
  <c r="DJ57" i="22"/>
  <c r="DI57" i="22"/>
  <c r="DJ56" i="22"/>
  <c r="DI56" i="22"/>
  <c r="DJ55" i="22"/>
  <c r="DI55" i="22"/>
  <c r="DJ54" i="22"/>
  <c r="DI54" i="22"/>
  <c r="DJ53" i="22"/>
  <c r="DI53" i="22"/>
  <c r="DJ52" i="22"/>
  <c r="DI52" i="22"/>
  <c r="DJ51" i="22"/>
  <c r="DJ50" i="22"/>
  <c r="DJ49" i="22"/>
  <c r="DJ48" i="22"/>
  <c r="DJ47" i="22"/>
  <c r="DI47" i="22"/>
  <c r="DJ46" i="22"/>
  <c r="DJ45" i="22"/>
  <c r="DJ44" i="22"/>
  <c r="DJ43" i="22"/>
  <c r="DJ42" i="22"/>
  <c r="DJ41" i="22"/>
  <c r="DJ40" i="22"/>
  <c r="DJ39" i="22"/>
  <c r="DI39" i="22"/>
  <c r="DJ38" i="22"/>
  <c r="DI38" i="22"/>
  <c r="DJ37" i="22"/>
  <c r="DI37" i="22"/>
  <c r="DJ36" i="22"/>
  <c r="DJ35" i="22"/>
  <c r="DJ34" i="22"/>
  <c r="DJ33" i="22"/>
  <c r="DJ32" i="22"/>
  <c r="DJ31" i="22"/>
  <c r="DJ30" i="22"/>
  <c r="DJ29" i="22"/>
  <c r="DJ28" i="22"/>
  <c r="DJ27" i="22"/>
  <c r="DJ26" i="22"/>
  <c r="DJ25" i="22"/>
  <c r="DJ24" i="22"/>
  <c r="DI24" i="22"/>
  <c r="DJ23" i="22"/>
  <c r="DJ22" i="22"/>
  <c r="DI22" i="22"/>
  <c r="DJ21" i="22"/>
  <c r="DJ20" i="22"/>
  <c r="DJ19" i="22"/>
  <c r="DJ18" i="22"/>
  <c r="DJ17" i="22"/>
  <c r="DJ16" i="22"/>
  <c r="DJ15" i="22"/>
  <c r="DJ14" i="22"/>
  <c r="DJ13" i="22"/>
  <c r="DJ12" i="22"/>
  <c r="DJ11" i="22"/>
  <c r="DJ10" i="22"/>
  <c r="DJ9" i="22"/>
  <c r="DJ8" i="22"/>
  <c r="DJ7" i="22"/>
  <c r="DJ6" i="22"/>
  <c r="DJ5" i="22"/>
  <c r="DJ4" i="22"/>
  <c r="CL79" i="22"/>
  <c r="CK79" i="22"/>
  <c r="CL78" i="22"/>
  <c r="CK78" i="22"/>
  <c r="CL77" i="22"/>
  <c r="CK77" i="22"/>
  <c r="CL76" i="22"/>
  <c r="CK76" i="22"/>
  <c r="CL75" i="22"/>
  <c r="CK75" i="22"/>
  <c r="CL74" i="22"/>
  <c r="CK74" i="22"/>
  <c r="CL73" i="22"/>
  <c r="CK73" i="22"/>
  <c r="CL72" i="22"/>
  <c r="CK72" i="22"/>
  <c r="CL71" i="22"/>
  <c r="CK71" i="22"/>
  <c r="CL70" i="22"/>
  <c r="CK70" i="22"/>
  <c r="CL69" i="22"/>
  <c r="CK69" i="22"/>
  <c r="CL68" i="22"/>
  <c r="CK68" i="22"/>
  <c r="CL67" i="22"/>
  <c r="CK67" i="22"/>
  <c r="CL66" i="22"/>
  <c r="CK66" i="22"/>
  <c r="CL65" i="22"/>
  <c r="CK65" i="22"/>
  <c r="CL64" i="22"/>
  <c r="CK64" i="22"/>
  <c r="CL63" i="22"/>
  <c r="CK63" i="22"/>
  <c r="CL62" i="22"/>
  <c r="CK62" i="22"/>
  <c r="CL61" i="22"/>
  <c r="CK61" i="22"/>
  <c r="CL60" i="22"/>
  <c r="CK60" i="22"/>
  <c r="CI60" i="22" s="1"/>
  <c r="CL59" i="22"/>
  <c r="CK59" i="22"/>
  <c r="CI59" i="22" s="1"/>
  <c r="CL58" i="22"/>
  <c r="CK58" i="22"/>
  <c r="CI58" i="22" s="1"/>
  <c r="CL57" i="22"/>
  <c r="CK57" i="22"/>
  <c r="CI57" i="22" s="1"/>
  <c r="CL56" i="22"/>
  <c r="CK56" i="22"/>
  <c r="CI56" i="22" s="1"/>
  <c r="CL55" i="22"/>
  <c r="CK55" i="22"/>
  <c r="CI55" i="22" s="1"/>
  <c r="CL54" i="22"/>
  <c r="CK54" i="22"/>
  <c r="CI54" i="22" s="1"/>
  <c r="CL53" i="22"/>
  <c r="CK53" i="22"/>
  <c r="CI53" i="22" s="1"/>
  <c r="CL52" i="22"/>
  <c r="CK52" i="22"/>
  <c r="CI52" i="22" s="1"/>
  <c r="CL51" i="22"/>
  <c r="CK51" i="22"/>
  <c r="CI51" i="22" s="1"/>
  <c r="CL50" i="22"/>
  <c r="CK50" i="22"/>
  <c r="CI50" i="22" s="1"/>
  <c r="CL49" i="22"/>
  <c r="CK49" i="22"/>
  <c r="CI49" i="22" s="1"/>
  <c r="CL48" i="22"/>
  <c r="CK48" i="22"/>
  <c r="CI48" i="22" s="1"/>
  <c r="CL47" i="22"/>
  <c r="CK47" i="22"/>
  <c r="CI47" i="22" s="1"/>
  <c r="CL46" i="22"/>
  <c r="CL45" i="22"/>
  <c r="CK45" i="22"/>
  <c r="CI45" i="22" s="1"/>
  <c r="CL44" i="22"/>
  <c r="CK44" i="22"/>
  <c r="CI44" i="22" s="1"/>
  <c r="CL43" i="22"/>
  <c r="CK43" i="22"/>
  <c r="CI43" i="22" s="1"/>
  <c r="CL42" i="22"/>
  <c r="CK42" i="22"/>
  <c r="CI42" i="22" s="1"/>
  <c r="CL41" i="22"/>
  <c r="CK41" i="22"/>
  <c r="CI41" i="22" s="1"/>
  <c r="CL40" i="22"/>
  <c r="CK40" i="22"/>
  <c r="CI40" i="22" s="1"/>
  <c r="CL39" i="22"/>
  <c r="CK39" i="22"/>
  <c r="CI39" i="22" s="1"/>
  <c r="CL38" i="22"/>
  <c r="CK38" i="22"/>
  <c r="CI38" i="22" s="1"/>
  <c r="CL37" i="22"/>
  <c r="CK37" i="22"/>
  <c r="CI37" i="22" s="1"/>
  <c r="CL36" i="22"/>
  <c r="CK36" i="22"/>
  <c r="CI36" i="22" s="1"/>
  <c r="CL35" i="22"/>
  <c r="CK35" i="22"/>
  <c r="CI35" i="22" s="1"/>
  <c r="CL34" i="22"/>
  <c r="CK34" i="22"/>
  <c r="CI34" i="22" s="1"/>
  <c r="CL33" i="22"/>
  <c r="CK33" i="22"/>
  <c r="CI33" i="22" s="1"/>
  <c r="CL32" i="22"/>
  <c r="CK32" i="22"/>
  <c r="CI32" i="22" s="1"/>
  <c r="CL31" i="22"/>
  <c r="CK31" i="22"/>
  <c r="CI31" i="22" s="1"/>
  <c r="CL30" i="22"/>
  <c r="CK30" i="22"/>
  <c r="CI30" i="22" s="1"/>
  <c r="CL29" i="22"/>
  <c r="CK29" i="22"/>
  <c r="CI29" i="22" s="1"/>
  <c r="CL28" i="22"/>
  <c r="CK28" i="22"/>
  <c r="CI28" i="22" s="1"/>
  <c r="CL27" i="22"/>
  <c r="CK27" i="22"/>
  <c r="CI27" i="22" s="1"/>
  <c r="CL26" i="22"/>
  <c r="CK26" i="22"/>
  <c r="CI26" i="22" s="1"/>
  <c r="CL25" i="22"/>
  <c r="CK25" i="22"/>
  <c r="CI25" i="22" s="1"/>
  <c r="CL24" i="22"/>
  <c r="CK24" i="22"/>
  <c r="CI24" i="22" s="1"/>
  <c r="CL23" i="22"/>
  <c r="CK23" i="22"/>
  <c r="CI23" i="22" s="1"/>
  <c r="CL22" i="22"/>
  <c r="CK22" i="22"/>
  <c r="CI22" i="22" s="1"/>
  <c r="CL21" i="22"/>
  <c r="CK21" i="22"/>
  <c r="CI21" i="22" s="1"/>
  <c r="CL20" i="22"/>
  <c r="CK20" i="22"/>
  <c r="CI20" i="22" s="1"/>
  <c r="CL19" i="22"/>
  <c r="CK19" i="22"/>
  <c r="CI19" i="22" s="1"/>
  <c r="CL18" i="22"/>
  <c r="CK18" i="22"/>
  <c r="CI18" i="22" s="1"/>
  <c r="CL17" i="22"/>
  <c r="CK17" i="22"/>
  <c r="CI17" i="22" s="1"/>
  <c r="CL16" i="22"/>
  <c r="CK16" i="22"/>
  <c r="CI16" i="22" s="1"/>
  <c r="CL15" i="22"/>
  <c r="CK15" i="22"/>
  <c r="CI15" i="22" s="1"/>
  <c r="CL14" i="22"/>
  <c r="CK14" i="22"/>
  <c r="CI14" i="22" s="1"/>
  <c r="CL13" i="22"/>
  <c r="CK13" i="22"/>
  <c r="CI13" i="22" s="1"/>
  <c r="CL12" i="22"/>
  <c r="CK12" i="22"/>
  <c r="CI12" i="22" s="1"/>
  <c r="CL11" i="22"/>
  <c r="CL10" i="22"/>
  <c r="CL9" i="22"/>
  <c r="CL8" i="22"/>
  <c r="CL7" i="22"/>
  <c r="CL6" i="22"/>
  <c r="CL5" i="22"/>
  <c r="CL4" i="22"/>
  <c r="CF10" i="22"/>
  <c r="CF11" i="22"/>
  <c r="CF12" i="22"/>
  <c r="CF13" i="22"/>
  <c r="CF14" i="22"/>
  <c r="CF15" i="22"/>
  <c r="CF16" i="22"/>
  <c r="CF17" i="22"/>
  <c r="CF18" i="22"/>
  <c r="CF19" i="22"/>
  <c r="CF20" i="22"/>
  <c r="CF21" i="22"/>
  <c r="CF22" i="22"/>
  <c r="CF23" i="22"/>
  <c r="CF24" i="22"/>
  <c r="CF25" i="22"/>
  <c r="CF26" i="22"/>
  <c r="CF27" i="22"/>
  <c r="CF28" i="22"/>
  <c r="CF29" i="22"/>
  <c r="CF30" i="22"/>
  <c r="CF31" i="22"/>
  <c r="CF32" i="22"/>
  <c r="CF33" i="22"/>
  <c r="CF34" i="22"/>
  <c r="CF35" i="22"/>
  <c r="CF36" i="22"/>
  <c r="CF37" i="22"/>
  <c r="CF38" i="22"/>
  <c r="CF39" i="22"/>
  <c r="CF40" i="22"/>
  <c r="CF41" i="22"/>
  <c r="CF42" i="22"/>
  <c r="CF43" i="22"/>
  <c r="CF44" i="22"/>
  <c r="CF45" i="22"/>
  <c r="CF46" i="22"/>
  <c r="CF47" i="22"/>
  <c r="CF48" i="22"/>
  <c r="CF49" i="22"/>
  <c r="CF50" i="22"/>
  <c r="CF51" i="22"/>
  <c r="CF52" i="22"/>
  <c r="CF53" i="22"/>
  <c r="CF54" i="22"/>
  <c r="CF55" i="22"/>
  <c r="CF56" i="22"/>
  <c r="CF57" i="22"/>
  <c r="CF58" i="22"/>
  <c r="CF59" i="22"/>
  <c r="CF60" i="22"/>
  <c r="CF61" i="22"/>
  <c r="CF62" i="22"/>
  <c r="CF63" i="22"/>
  <c r="CF64" i="22"/>
  <c r="CF65" i="22"/>
  <c r="CF66" i="22"/>
  <c r="CF67" i="22"/>
  <c r="CF68" i="22"/>
  <c r="CF69" i="22"/>
  <c r="CF70" i="22"/>
  <c r="CF71" i="22"/>
  <c r="CF72" i="22"/>
  <c r="CF73" i="22"/>
  <c r="CF74" i="22"/>
  <c r="CF75" i="22"/>
  <c r="CF76" i="22"/>
  <c r="CF77" i="22"/>
  <c r="CF78" i="22"/>
  <c r="CF79" i="22"/>
  <c r="CF80" i="22"/>
  <c r="CF81" i="22"/>
  <c r="CF82" i="22"/>
  <c r="CF83" i="22"/>
  <c r="CF84" i="22"/>
  <c r="CF85" i="22"/>
  <c r="CF86" i="22"/>
  <c r="CF87" i="22"/>
  <c r="CE87" i="22"/>
  <c r="CE86" i="22"/>
  <c r="CE85" i="22"/>
  <c r="CE84" i="22"/>
  <c r="CE83" i="22"/>
  <c r="CE82" i="22"/>
  <c r="CE81" i="22"/>
  <c r="CE80" i="22"/>
  <c r="CE79" i="22"/>
  <c r="CE78" i="22"/>
  <c r="CE77" i="22"/>
  <c r="CE76" i="22"/>
  <c r="CE75" i="22"/>
  <c r="CE74" i="22"/>
  <c r="CE73" i="22"/>
  <c r="CE72" i="22"/>
  <c r="CE71" i="22"/>
  <c r="CE70" i="22"/>
  <c r="CE69" i="22"/>
  <c r="CE68" i="22"/>
  <c r="CE67" i="22"/>
  <c r="CE66" i="22"/>
  <c r="CE65" i="22"/>
  <c r="CE64" i="22"/>
  <c r="CE63" i="22"/>
  <c r="CE62" i="22"/>
  <c r="CE61" i="22"/>
  <c r="CE60" i="22"/>
  <c r="CE59" i="22"/>
  <c r="CE58" i="22"/>
  <c r="CE57" i="22"/>
  <c r="CC57" i="22" s="1"/>
  <c r="CE56" i="22"/>
  <c r="CC56" i="22" s="1"/>
  <c r="CE55" i="22"/>
  <c r="CC55" i="22" s="1"/>
  <c r="CE54" i="22"/>
  <c r="CC54" i="22" s="1"/>
  <c r="CE53" i="22"/>
  <c r="CC53" i="22" s="1"/>
  <c r="CE52" i="22"/>
  <c r="CC52" i="22" s="1"/>
  <c r="CE51" i="22"/>
  <c r="CC51" i="22" s="1"/>
  <c r="CE50" i="22"/>
  <c r="CC50" i="22" s="1"/>
  <c r="CE49" i="22"/>
  <c r="CC49" i="22" s="1"/>
  <c r="CE48" i="22"/>
  <c r="CC48" i="22" s="1"/>
  <c r="CE47" i="22"/>
  <c r="CC47" i="22" s="1"/>
  <c r="CE46" i="22"/>
  <c r="CC46" i="22" s="1"/>
  <c r="CE45" i="22"/>
  <c r="CC45" i="22" s="1"/>
  <c r="CE44" i="22"/>
  <c r="CC44" i="22" s="1"/>
  <c r="CE43" i="22"/>
  <c r="CC43" i="22" s="1"/>
  <c r="CE42" i="22"/>
  <c r="CC42" i="22" s="1"/>
  <c r="CE41" i="22"/>
  <c r="CC41" i="22" s="1"/>
  <c r="CE40" i="22"/>
  <c r="CC40" i="22" s="1"/>
  <c r="CE39" i="22"/>
  <c r="CC39" i="22" s="1"/>
  <c r="CE38" i="22"/>
  <c r="CC38" i="22" s="1"/>
  <c r="CE37" i="22"/>
  <c r="CC37" i="22" s="1"/>
  <c r="CE36" i="22"/>
  <c r="CC36" i="22" s="1"/>
  <c r="CE35" i="22"/>
  <c r="CC35" i="22" s="1"/>
  <c r="CE34" i="22"/>
  <c r="CC34" i="22" s="1"/>
  <c r="CE33" i="22"/>
  <c r="CC33" i="22" s="1"/>
  <c r="CE32" i="22"/>
  <c r="CC32" i="22" s="1"/>
  <c r="CE31" i="22"/>
  <c r="CC31" i="22" s="1"/>
  <c r="CE30" i="22"/>
  <c r="CC30" i="22" s="1"/>
  <c r="CE29" i="22"/>
  <c r="CC29" i="22" s="1"/>
  <c r="CE28" i="22"/>
  <c r="CC28" i="22" s="1"/>
  <c r="CE27" i="22"/>
  <c r="CC27" i="22" s="1"/>
  <c r="CE26" i="22"/>
  <c r="CC26" i="22" s="1"/>
  <c r="CE25" i="22"/>
  <c r="CC25" i="22" s="1"/>
  <c r="CE24" i="22"/>
  <c r="CC24" i="22" s="1"/>
  <c r="CE23" i="22"/>
  <c r="CC23" i="22" s="1"/>
  <c r="CE22" i="22"/>
  <c r="CC22" i="22" s="1"/>
  <c r="CE21" i="22"/>
  <c r="CC21" i="22" s="1"/>
  <c r="CE20" i="22"/>
  <c r="CC20" i="22" s="1"/>
  <c r="CE19" i="22"/>
  <c r="CC19" i="22" s="1"/>
  <c r="CE18" i="22"/>
  <c r="CC18" i="22" s="1"/>
  <c r="CE17" i="22"/>
  <c r="CC17" i="22" s="1"/>
  <c r="CE16" i="22"/>
  <c r="CC16" i="22" s="1"/>
  <c r="CE15" i="22"/>
  <c r="CC15" i="22" s="1"/>
  <c r="CE14" i="22"/>
  <c r="CC14" i="22" s="1"/>
  <c r="CE13" i="22"/>
  <c r="CC13" i="22" s="1"/>
  <c r="CF9" i="22"/>
  <c r="CF8" i="22"/>
  <c r="CF7" i="22"/>
  <c r="CF6" i="22"/>
  <c r="CF5" i="22"/>
  <c r="CF4" i="22"/>
  <c r="BW72" i="22"/>
  <c r="BW71" i="22"/>
  <c r="BW70" i="22"/>
  <c r="BW69" i="22"/>
  <c r="BW68" i="22"/>
  <c r="BW67" i="22"/>
  <c r="BW66" i="22"/>
  <c r="BW65" i="22"/>
  <c r="BW64" i="22"/>
  <c r="BW63" i="22"/>
  <c r="BW62" i="22"/>
  <c r="BW61" i="22"/>
  <c r="BW60" i="22"/>
  <c r="BW59" i="22"/>
  <c r="BW58" i="22"/>
  <c r="BW57" i="22"/>
  <c r="BW56" i="22"/>
  <c r="BW55" i="22"/>
  <c r="BW54" i="22"/>
  <c r="BW53" i="22"/>
  <c r="BW52" i="22"/>
  <c r="BW51" i="22"/>
  <c r="BW50" i="22"/>
  <c r="BW49" i="22"/>
  <c r="BW48" i="22"/>
  <c r="BW47" i="22"/>
  <c r="BW46" i="22"/>
  <c r="BW45" i="22"/>
  <c r="BW44" i="22"/>
  <c r="BW43" i="22"/>
  <c r="BW42" i="22"/>
  <c r="BW41" i="22"/>
  <c r="BW40" i="22"/>
  <c r="BW39" i="22"/>
  <c r="BW38" i="22"/>
  <c r="BW37" i="22"/>
  <c r="BW36" i="22"/>
  <c r="BW35" i="22"/>
  <c r="BW34" i="22"/>
  <c r="BW33" i="22"/>
  <c r="CJ46" i="22" s="1"/>
  <c r="CK46" i="22" s="1"/>
  <c r="CI46" i="22" s="1"/>
  <c r="BW32" i="22"/>
  <c r="BW31" i="22"/>
  <c r="BW30" i="22"/>
  <c r="BW29" i="22"/>
  <c r="BW28" i="22"/>
  <c r="BW27" i="22"/>
  <c r="BW26" i="22"/>
  <c r="BW25" i="22"/>
  <c r="BW24" i="22"/>
  <c r="BW23" i="22"/>
  <c r="CD7" i="22" s="1"/>
  <c r="CE7" i="22" s="1"/>
  <c r="CC7" i="22" s="1"/>
  <c r="BW22" i="22"/>
  <c r="BW21" i="22"/>
  <c r="BW20" i="22"/>
  <c r="BW19" i="22"/>
  <c r="BW18" i="22"/>
  <c r="BW17" i="22"/>
  <c r="CD12" i="22" s="1"/>
  <c r="CE12" i="22" s="1"/>
  <c r="CC12" i="22" s="1"/>
  <c r="BW16" i="22"/>
  <c r="BW15" i="22"/>
  <c r="BW14" i="22"/>
  <c r="BW13" i="22"/>
  <c r="BW12" i="22"/>
  <c r="BW11" i="22"/>
  <c r="BW10" i="22"/>
  <c r="BW9" i="22"/>
  <c r="BW8" i="22"/>
  <c r="CE9" i="22" s="1"/>
  <c r="CC9" i="22" s="1"/>
  <c r="BW7" i="22"/>
  <c r="BW6" i="22"/>
  <c r="BW5" i="22"/>
  <c r="BW4" i="22"/>
  <c r="DC4" i="22" s="1"/>
  <c r="DA4" i="22" s="1"/>
  <c r="CK9" i="22" l="1"/>
  <c r="CI9" i="22" s="1"/>
  <c r="CD10" i="22"/>
  <c r="CE10" i="22" s="1"/>
  <c r="CC10" i="22" s="1"/>
  <c r="DI31" i="22"/>
  <c r="CD11" i="22"/>
  <c r="CE11" i="22" s="1"/>
  <c r="CC11" i="22" s="1"/>
  <c r="CD8" i="22"/>
  <c r="CE8" i="22" s="1"/>
  <c r="CC8" i="22" s="1"/>
  <c r="CQ83" i="22"/>
  <c r="CO83" i="22" s="1"/>
  <c r="CQ32" i="22"/>
  <c r="CO32" i="22" s="1"/>
  <c r="CD6" i="22"/>
  <c r="CE6" i="22" s="1"/>
  <c r="CC6" i="22" s="1"/>
  <c r="CJ11" i="22"/>
  <c r="CK11" i="22" s="1"/>
  <c r="CI11" i="22" s="1"/>
  <c r="DC5" i="22"/>
  <c r="DA5" i="22" s="1"/>
  <c r="CE5" i="22"/>
  <c r="CC5" i="22" s="1"/>
  <c r="CK5" i="22"/>
  <c r="CI5" i="22" s="1"/>
  <c r="CK6" i="22"/>
  <c r="CI6" i="22" s="1"/>
  <c r="CE4" i="22"/>
  <c r="CK4" i="22"/>
  <c r="CI4" i="22" s="1"/>
  <c r="EL6" i="22"/>
  <c r="DO7" i="22"/>
  <c r="DI7" i="22"/>
  <c r="BV5" i="22"/>
  <c r="BV6" i="22"/>
  <c r="BV7" i="22"/>
  <c r="BV8" i="22"/>
  <c r="BV9" i="22"/>
  <c r="BV10" i="22"/>
  <c r="BV11" i="22"/>
  <c r="BV12" i="22"/>
  <c r="BV13" i="22"/>
  <c r="BV14" i="22"/>
  <c r="BV15" i="22"/>
  <c r="BV16" i="22"/>
  <c r="BV17" i="22"/>
  <c r="BV18" i="22"/>
  <c r="BV19" i="22"/>
  <c r="BV20" i="22"/>
  <c r="BV21" i="22"/>
  <c r="BV4" i="22"/>
  <c r="FK13" i="22"/>
  <c r="AQ106" i="22"/>
  <c r="AP106" i="22"/>
  <c r="AO106" i="22"/>
  <c r="AN106" i="22"/>
  <c r="AM106" i="22"/>
  <c r="AL106" i="22"/>
  <c r="AK106" i="22"/>
  <c r="AJ106" i="22"/>
  <c r="AI106" i="22"/>
  <c r="AH106" i="22"/>
  <c r="AG106" i="22"/>
  <c r="AF106" i="22"/>
  <c r="AQ105" i="22"/>
  <c r="AP105" i="22"/>
  <c r="AO105" i="22"/>
  <c r="AN105" i="22"/>
  <c r="AM105" i="22"/>
  <c r="AL105" i="22"/>
  <c r="AK105" i="22"/>
  <c r="AJ105" i="22"/>
  <c r="AI105" i="22"/>
  <c r="AH105" i="22"/>
  <c r="AG105" i="22"/>
  <c r="AF105" i="22"/>
  <c r="BF104" i="22"/>
  <c r="BF52" i="22"/>
  <c r="BF51" i="22"/>
  <c r="BF50" i="22"/>
  <c r="BF49" i="22"/>
  <c r="BF48" i="22"/>
  <c r="BF47" i="22"/>
  <c r="BF46" i="22"/>
  <c r="BF45" i="22"/>
  <c r="BF44" i="22"/>
  <c r="BF43" i="22"/>
  <c r="BF42" i="22"/>
  <c r="BF41" i="22"/>
  <c r="BF40" i="22"/>
  <c r="BF39" i="22"/>
  <c r="BF38" i="22"/>
  <c r="BF37" i="22"/>
  <c r="BF36" i="22"/>
  <c r="BF35" i="22"/>
  <c r="BF34" i="22"/>
  <c r="BF33" i="22"/>
  <c r="BF32" i="22"/>
  <c r="BF31" i="22"/>
  <c r="BF30" i="22"/>
  <c r="BF29" i="22"/>
  <c r="BF28" i="22"/>
  <c r="BF27" i="22"/>
  <c r="BF26" i="22"/>
  <c r="BF25" i="22"/>
  <c r="BF24" i="22"/>
  <c r="BF23" i="22"/>
  <c r="BF22" i="22"/>
  <c r="BF21" i="22"/>
  <c r="BF20" i="22"/>
  <c r="BF19" i="22"/>
  <c r="BF18" i="22"/>
  <c r="BF17" i="22"/>
  <c r="BF16" i="22"/>
  <c r="BF15" i="22"/>
  <c r="BF14" i="22"/>
  <c r="AE104" i="22"/>
  <c r="AE52" i="22"/>
  <c r="AE51" i="22"/>
  <c r="AE50" i="22"/>
  <c r="AE49" i="22"/>
  <c r="AE48" i="22"/>
  <c r="AE47" i="22"/>
  <c r="AE46" i="22"/>
  <c r="AE45" i="22"/>
  <c r="AE44" i="22"/>
  <c r="AE43" i="22"/>
  <c r="AE42" i="22"/>
  <c r="AE41" i="22"/>
  <c r="AE40" i="22"/>
  <c r="AE39" i="22"/>
  <c r="AE38" i="22"/>
  <c r="AE37" i="22"/>
  <c r="AE36" i="22"/>
  <c r="AE35" i="22"/>
  <c r="AE34" i="22"/>
  <c r="AE33" i="22"/>
  <c r="AE32" i="22"/>
  <c r="AE31" i="22"/>
  <c r="AE30" i="22"/>
  <c r="AE29" i="22"/>
  <c r="AE28" i="22"/>
  <c r="AE27" i="22"/>
  <c r="AE26" i="22"/>
  <c r="AE25" i="22"/>
  <c r="AE24" i="22"/>
  <c r="AE23" i="22"/>
  <c r="AE22" i="22"/>
  <c r="AE21" i="22"/>
  <c r="AE20" i="22"/>
  <c r="AE19" i="22"/>
  <c r="AE18" i="22"/>
  <c r="AE17" i="22"/>
  <c r="AE16" i="22"/>
  <c r="AE15" i="22"/>
  <c r="AE14" i="22"/>
  <c r="AE13" i="22"/>
  <c r="AE12" i="22"/>
  <c r="AE11" i="22"/>
  <c r="CC4" i="22" l="1"/>
  <c r="DZ16" i="22"/>
  <c r="CQ33" i="22"/>
  <c r="CO33" i="22" s="1"/>
  <c r="CQ84" i="22"/>
  <c r="CO84" i="22" s="1"/>
  <c r="DZ22" i="22"/>
  <c r="DM7" i="22"/>
  <c r="DG7" i="22"/>
  <c r="BE52" i="22"/>
  <c r="BE51" i="22"/>
  <c r="TN163" i="22"/>
  <c r="TN161" i="22"/>
  <c r="TN160" i="22"/>
  <c r="TN162" i="22"/>
  <c r="EL7" i="22"/>
  <c r="TA163" i="22"/>
  <c r="SK163" i="22"/>
  <c r="RU163" i="22"/>
  <c r="RE163" i="22"/>
  <c r="QO163" i="22"/>
  <c r="PY163" i="22"/>
  <c r="PI163" i="22"/>
  <c r="OS163" i="22"/>
  <c r="OC163" i="22"/>
  <c r="NM163" i="22"/>
  <c r="MW163" i="22"/>
  <c r="MG163" i="22"/>
  <c r="LQ163" i="22"/>
  <c r="LA163" i="22"/>
  <c r="KK163" i="22"/>
  <c r="JU163" i="22"/>
  <c r="JE163" i="22"/>
  <c r="IO163" i="22"/>
  <c r="HY163" i="22"/>
  <c r="HI163" i="22"/>
  <c r="GS163" i="22"/>
  <c r="GC163" i="22"/>
  <c r="FM163" i="22"/>
  <c r="SY162" i="22"/>
  <c r="SI162" i="22"/>
  <c r="RS162" i="22"/>
  <c r="RC162" i="22"/>
  <c r="QM162" i="22"/>
  <c r="PW162" i="22"/>
  <c r="PG162" i="22"/>
  <c r="OQ162" i="22"/>
  <c r="OA162" i="22"/>
  <c r="NK162" i="22"/>
  <c r="MU162" i="22"/>
  <c r="ME162" i="22"/>
  <c r="LO162" i="22"/>
  <c r="KY162" i="22"/>
  <c r="KI162" i="22"/>
  <c r="JS162" i="22"/>
  <c r="JC162" i="22"/>
  <c r="IM162" i="22"/>
  <c r="HW162" i="22"/>
  <c r="HG162" i="22"/>
  <c r="GQ162" i="22"/>
  <c r="GA162" i="22"/>
  <c r="TM161" i="22"/>
  <c r="SW161" i="22"/>
  <c r="SG161" i="22"/>
  <c r="RQ161" i="22"/>
  <c r="RA161" i="22"/>
  <c r="QK161" i="22"/>
  <c r="PU161" i="22"/>
  <c r="PE161" i="22"/>
  <c r="OO161" i="22"/>
  <c r="NY161" i="22"/>
  <c r="NI161" i="22"/>
  <c r="MS161" i="22"/>
  <c r="TE163" i="22"/>
  <c r="SO163" i="22"/>
  <c r="RY163" i="22"/>
  <c r="RI163" i="22"/>
  <c r="QS163" i="22"/>
  <c r="QC163" i="22"/>
  <c r="PM163" i="22"/>
  <c r="OW163" i="22"/>
  <c r="OG163" i="22"/>
  <c r="NQ163" i="22"/>
  <c r="NA163" i="22"/>
  <c r="MK163" i="22"/>
  <c r="LU163" i="22"/>
  <c r="LE163" i="22"/>
  <c r="KO163" i="22"/>
  <c r="JY163" i="22"/>
  <c r="JI163" i="22"/>
  <c r="IS163" i="22"/>
  <c r="IC163" i="22"/>
  <c r="HM163" i="22"/>
  <c r="GW163" i="22"/>
  <c r="GG163" i="22"/>
  <c r="FQ163" i="22"/>
  <c r="TC162" i="22"/>
  <c r="SM162" i="22"/>
  <c r="RW162" i="22"/>
  <c r="RG162" i="22"/>
  <c r="QQ162" i="22"/>
  <c r="QA162" i="22"/>
  <c r="PK162" i="22"/>
  <c r="OU162" i="22"/>
  <c r="OE162" i="22"/>
  <c r="NO162" i="22"/>
  <c r="MY162" i="22"/>
  <c r="MI162" i="22"/>
  <c r="LS162" i="22"/>
  <c r="LC162" i="22"/>
  <c r="KM162" i="22"/>
  <c r="JW162" i="22"/>
  <c r="JG162" i="22"/>
  <c r="IQ162" i="22"/>
  <c r="IA162" i="22"/>
  <c r="HK162" i="22"/>
  <c r="GU162" i="22"/>
  <c r="GE162" i="22"/>
  <c r="FO162" i="22"/>
  <c r="TA161" i="22"/>
  <c r="SK161" i="22"/>
  <c r="RU161" i="22"/>
  <c r="RE161" i="22"/>
  <c r="QO161" i="22"/>
  <c r="PY161" i="22"/>
  <c r="PI161" i="22"/>
  <c r="OS161" i="22"/>
  <c r="OC161" i="22"/>
  <c r="NM161" i="22"/>
  <c r="MW161" i="22"/>
  <c r="TI163" i="22"/>
  <c r="SS163" i="22"/>
  <c r="SC163" i="22"/>
  <c r="RM163" i="22"/>
  <c r="QW163" i="22"/>
  <c r="QG163" i="22"/>
  <c r="PQ163" i="22"/>
  <c r="PA163" i="22"/>
  <c r="OK163" i="22"/>
  <c r="NU163" i="22"/>
  <c r="NE163" i="22"/>
  <c r="MO163" i="22"/>
  <c r="LY163" i="22"/>
  <c r="LI163" i="22"/>
  <c r="KS163" i="22"/>
  <c r="KC163" i="22"/>
  <c r="JM163" i="22"/>
  <c r="IW163" i="22"/>
  <c r="IG163" i="22"/>
  <c r="HQ163" i="22"/>
  <c r="HA163" i="22"/>
  <c r="GK163" i="22"/>
  <c r="FU163" i="22"/>
  <c r="TG162" i="22"/>
  <c r="SQ162" i="22"/>
  <c r="SA162" i="22"/>
  <c r="RK162" i="22"/>
  <c r="QU162" i="22"/>
  <c r="QE162" i="22"/>
  <c r="PO162" i="22"/>
  <c r="OY162" i="22"/>
  <c r="OI162" i="22"/>
  <c r="NS162" i="22"/>
  <c r="NC162" i="22"/>
  <c r="MM162" i="22"/>
  <c r="LW162" i="22"/>
  <c r="LG162" i="22"/>
  <c r="KQ162" i="22"/>
  <c r="KA162" i="22"/>
  <c r="JK162" i="22"/>
  <c r="IU162" i="22"/>
  <c r="IE162" i="22"/>
  <c r="HO162" i="22"/>
  <c r="GY162" i="22"/>
  <c r="GI162" i="22"/>
  <c r="FS162" i="22"/>
  <c r="TE161" i="22"/>
  <c r="SO161" i="22"/>
  <c r="RY161" i="22"/>
  <c r="RI161" i="22"/>
  <c r="QS161" i="22"/>
  <c r="QC161" i="22"/>
  <c r="PM161" i="22"/>
  <c r="OW161" i="22"/>
  <c r="OG161" i="22"/>
  <c r="NQ161" i="22"/>
  <c r="NA161" i="22"/>
  <c r="TM163" i="22"/>
  <c r="SW163" i="22"/>
  <c r="SG163" i="22"/>
  <c r="RQ163" i="22"/>
  <c r="RA163" i="22"/>
  <c r="QK163" i="22"/>
  <c r="PU163" i="22"/>
  <c r="PE163" i="22"/>
  <c r="OO163" i="22"/>
  <c r="NY163" i="22"/>
  <c r="NI163" i="22"/>
  <c r="MS163" i="22"/>
  <c r="MC163" i="22"/>
  <c r="LM163" i="22"/>
  <c r="KW163" i="22"/>
  <c r="KG163" i="22"/>
  <c r="JQ163" i="22"/>
  <c r="JA163" i="22"/>
  <c r="IK163" i="22"/>
  <c r="HU163" i="22"/>
  <c r="HE163" i="22"/>
  <c r="GO163" i="22"/>
  <c r="FY163" i="22"/>
  <c r="TK162" i="22"/>
  <c r="SU162" i="22"/>
  <c r="SE162" i="22"/>
  <c r="RO162" i="22"/>
  <c r="QY162" i="22"/>
  <c r="QI162" i="22"/>
  <c r="PS162" i="22"/>
  <c r="PC162" i="22"/>
  <c r="OM162" i="22"/>
  <c r="NW162" i="22"/>
  <c r="NG162" i="22"/>
  <c r="MQ162" i="22"/>
  <c r="MA162" i="22"/>
  <c r="LK162" i="22"/>
  <c r="KU162" i="22"/>
  <c r="KE162" i="22"/>
  <c r="JO162" i="22"/>
  <c r="IY162" i="22"/>
  <c r="II162" i="22"/>
  <c r="HS162" i="22"/>
  <c r="HC162" i="22"/>
  <c r="GM162" i="22"/>
  <c r="FW162" i="22"/>
  <c r="TI161" i="22"/>
  <c r="SS161" i="22"/>
  <c r="SC161" i="22"/>
  <c r="RM161" i="22"/>
  <c r="QW161" i="22"/>
  <c r="QG161" i="22"/>
  <c r="PQ161" i="22"/>
  <c r="PA161" i="22"/>
  <c r="OK161" i="22"/>
  <c r="NU161" i="22"/>
  <c r="NE161" i="22"/>
  <c r="MK161" i="22"/>
  <c r="LU161" i="22"/>
  <c r="LE161" i="22"/>
  <c r="KO161" i="22"/>
  <c r="JY161" i="22"/>
  <c r="JI161" i="22"/>
  <c r="IS161" i="22"/>
  <c r="TJ163" i="22"/>
  <c r="ST163" i="22"/>
  <c r="SD163" i="22"/>
  <c r="RN163" i="22"/>
  <c r="QX163" i="22"/>
  <c r="QH163" i="22"/>
  <c r="PR163" i="22"/>
  <c r="PB163" i="22"/>
  <c r="OL163" i="22"/>
  <c r="NV163" i="22"/>
  <c r="NF163" i="22"/>
  <c r="MP163" i="22"/>
  <c r="LZ163" i="22"/>
  <c r="LJ163" i="22"/>
  <c r="KT163" i="22"/>
  <c r="KD163" i="22"/>
  <c r="JN163" i="22"/>
  <c r="IX163" i="22"/>
  <c r="IH163" i="22"/>
  <c r="HR163" i="22"/>
  <c r="HB163" i="22"/>
  <c r="GL163" i="22"/>
  <c r="FV163" i="22"/>
  <c r="TH162" i="22"/>
  <c r="SR162" i="22"/>
  <c r="SB162" i="22"/>
  <c r="RL162" i="22"/>
  <c r="QV162" i="22"/>
  <c r="QF162" i="22"/>
  <c r="PP162" i="22"/>
  <c r="OZ162" i="22"/>
  <c r="OJ162" i="22"/>
  <c r="NT162" i="22"/>
  <c r="ND162" i="22"/>
  <c r="MN162" i="22"/>
  <c r="LX162" i="22"/>
  <c r="LH162" i="22"/>
  <c r="KR162" i="22"/>
  <c r="KB162" i="22"/>
  <c r="JL162" i="22"/>
  <c r="IV162" i="22"/>
  <c r="IF162" i="22"/>
  <c r="HP162" i="22"/>
  <c r="GZ162" i="22"/>
  <c r="GJ162" i="22"/>
  <c r="FT162" i="22"/>
  <c r="TF161" i="22"/>
  <c r="SP161" i="22"/>
  <c r="RZ161" i="22"/>
  <c r="RJ161" i="22"/>
  <c r="QT161" i="22"/>
  <c r="QD161" i="22"/>
  <c r="PN161" i="22"/>
  <c r="OX161" i="22"/>
  <c r="OH161" i="22"/>
  <c r="NR161" i="22"/>
  <c r="NB161" i="22"/>
  <c r="ML161" i="22"/>
  <c r="LV161" i="22"/>
  <c r="LF161" i="22"/>
  <c r="KP161" i="22"/>
  <c r="JZ161" i="22"/>
  <c r="JJ161" i="22"/>
  <c r="IT161" i="22"/>
  <c r="SY163" i="22"/>
  <c r="SI163" i="22"/>
  <c r="RS163" i="22"/>
  <c r="RC163" i="22"/>
  <c r="QM163" i="22"/>
  <c r="PW163" i="22"/>
  <c r="PG163" i="22"/>
  <c r="OQ163" i="22"/>
  <c r="OA163" i="22"/>
  <c r="NK163" i="22"/>
  <c r="MU163" i="22"/>
  <c r="ME163" i="22"/>
  <c r="LO163" i="22"/>
  <c r="KY163" i="22"/>
  <c r="KI163" i="22"/>
  <c r="JS163" i="22"/>
  <c r="JC163" i="22"/>
  <c r="IM163" i="22"/>
  <c r="HW163" i="22"/>
  <c r="HG163" i="22"/>
  <c r="GQ163" i="22"/>
  <c r="GA163" i="22"/>
  <c r="TM162" i="22"/>
  <c r="SW162" i="22"/>
  <c r="SG162" i="22"/>
  <c r="RQ162" i="22"/>
  <c r="RA162" i="22"/>
  <c r="QK162" i="22"/>
  <c r="PU162" i="22"/>
  <c r="PE162" i="22"/>
  <c r="OO162" i="22"/>
  <c r="NY162" i="22"/>
  <c r="NI162" i="22"/>
  <c r="MS162" i="22"/>
  <c r="MC162" i="22"/>
  <c r="LM162" i="22"/>
  <c r="KW162" i="22"/>
  <c r="KG162" i="22"/>
  <c r="JQ162" i="22"/>
  <c r="JA162" i="22"/>
  <c r="IK162" i="22"/>
  <c r="HU162" i="22"/>
  <c r="HE162" i="22"/>
  <c r="GO162" i="22"/>
  <c r="FY162" i="22"/>
  <c r="TK161" i="22"/>
  <c r="SU161" i="22"/>
  <c r="SE161" i="22"/>
  <c r="RO161" i="22"/>
  <c r="QY161" i="22"/>
  <c r="QI161" i="22"/>
  <c r="PS161" i="22"/>
  <c r="PC161" i="22"/>
  <c r="OM161" i="22"/>
  <c r="NW161" i="22"/>
  <c r="NG161" i="22"/>
  <c r="MQ161" i="22"/>
  <c r="MA161" i="22"/>
  <c r="LK161" i="22"/>
  <c r="KU161" i="22"/>
  <c r="KE161" i="22"/>
  <c r="JO161" i="22"/>
  <c r="IY161" i="22"/>
  <c r="II161" i="22"/>
  <c r="SZ163" i="22"/>
  <c r="SJ163" i="22"/>
  <c r="RT163" i="22"/>
  <c r="RD163" i="22"/>
  <c r="QN163" i="22"/>
  <c r="PX163" i="22"/>
  <c r="PH163" i="22"/>
  <c r="OR163" i="22"/>
  <c r="OB163" i="22"/>
  <c r="NL163" i="22"/>
  <c r="MV163" i="22"/>
  <c r="MF163" i="22"/>
  <c r="LP163" i="22"/>
  <c r="KZ163" i="22"/>
  <c r="KJ163" i="22"/>
  <c r="JT163" i="22"/>
  <c r="JD163" i="22"/>
  <c r="IN163" i="22"/>
  <c r="HX163" i="22"/>
  <c r="HH163" i="22"/>
  <c r="GR163" i="22"/>
  <c r="GB163" i="22"/>
  <c r="SX162" i="22"/>
  <c r="SH162" i="22"/>
  <c r="RR162" i="22"/>
  <c r="RB162" i="22"/>
  <c r="QL162" i="22"/>
  <c r="PV162" i="22"/>
  <c r="PF162" i="22"/>
  <c r="OP162" i="22"/>
  <c r="NZ162" i="22"/>
  <c r="NJ162" i="22"/>
  <c r="MT162" i="22"/>
  <c r="MD162" i="22"/>
  <c r="LN162" i="22"/>
  <c r="KX162" i="22"/>
  <c r="KH162" i="22"/>
  <c r="JR162" i="22"/>
  <c r="JB162" i="22"/>
  <c r="IL162" i="22"/>
  <c r="HV162" i="22"/>
  <c r="HF162" i="22"/>
  <c r="GP162" i="22"/>
  <c r="FZ162" i="22"/>
  <c r="TL161" i="22"/>
  <c r="SV161" i="22"/>
  <c r="SF161" i="22"/>
  <c r="RP161" i="22"/>
  <c r="QZ161" i="22"/>
  <c r="QJ161" i="22"/>
  <c r="PT161" i="22"/>
  <c r="PD161" i="22"/>
  <c r="ON161" i="22"/>
  <c r="NX161" i="22"/>
  <c r="NH161" i="22"/>
  <c r="MR161" i="22"/>
  <c r="MB161" i="22"/>
  <c r="LL161" i="22"/>
  <c r="KV161" i="22"/>
  <c r="KF161" i="22"/>
  <c r="JP161" i="22"/>
  <c r="IZ161" i="22"/>
  <c r="IJ161" i="22"/>
  <c r="HW161" i="22"/>
  <c r="HG161" i="22"/>
  <c r="GQ161" i="22"/>
  <c r="GA161" i="22"/>
  <c r="TM160" i="22"/>
  <c r="SW160" i="22"/>
  <c r="SG160" i="22"/>
  <c r="RQ160" i="22"/>
  <c r="RA160" i="22"/>
  <c r="QK160" i="22"/>
  <c r="PU160" i="22"/>
  <c r="PE160" i="22"/>
  <c r="OO160" i="22"/>
  <c r="NY160" i="22"/>
  <c r="NI160" i="22"/>
  <c r="MS160" i="22"/>
  <c r="MC160" i="22"/>
  <c r="LM160" i="22"/>
  <c r="KW160" i="22"/>
  <c r="KG160" i="22"/>
  <c r="JQ160" i="22"/>
  <c r="JA160" i="22"/>
  <c r="IK160" i="22"/>
  <c r="HU160" i="22"/>
  <c r="HE160" i="22"/>
  <c r="MO161" i="22"/>
  <c r="LY161" i="22"/>
  <c r="LI161" i="22"/>
  <c r="KS161" i="22"/>
  <c r="KC161" i="22"/>
  <c r="JM161" i="22"/>
  <c r="IW161" i="22"/>
  <c r="SX163" i="22"/>
  <c r="SH163" i="22"/>
  <c r="RR163" i="22"/>
  <c r="RB163" i="22"/>
  <c r="QL163" i="22"/>
  <c r="PV163" i="22"/>
  <c r="PF163" i="22"/>
  <c r="OP163" i="22"/>
  <c r="NZ163" i="22"/>
  <c r="NJ163" i="22"/>
  <c r="MT163" i="22"/>
  <c r="MD163" i="22"/>
  <c r="LN163" i="22"/>
  <c r="KX163" i="22"/>
  <c r="KH163" i="22"/>
  <c r="JR163" i="22"/>
  <c r="JB163" i="22"/>
  <c r="IL163" i="22"/>
  <c r="HV163" i="22"/>
  <c r="HF163" i="22"/>
  <c r="GP163" i="22"/>
  <c r="FZ163" i="22"/>
  <c r="TL162" i="22"/>
  <c r="SV162" i="22"/>
  <c r="SF162" i="22"/>
  <c r="RP162" i="22"/>
  <c r="QZ162" i="22"/>
  <c r="QJ162" i="22"/>
  <c r="PT162" i="22"/>
  <c r="PD162" i="22"/>
  <c r="ON162" i="22"/>
  <c r="NX162" i="22"/>
  <c r="NH162" i="22"/>
  <c r="MR162" i="22"/>
  <c r="MB162" i="22"/>
  <c r="LL162" i="22"/>
  <c r="KV162" i="22"/>
  <c r="KF162" i="22"/>
  <c r="JP162" i="22"/>
  <c r="IZ162" i="22"/>
  <c r="IJ162" i="22"/>
  <c r="HT162" i="22"/>
  <c r="HD162" i="22"/>
  <c r="GN162" i="22"/>
  <c r="FX162" i="22"/>
  <c r="TJ161" i="22"/>
  <c r="ST161" i="22"/>
  <c r="SD161" i="22"/>
  <c r="RN161" i="22"/>
  <c r="QX161" i="22"/>
  <c r="QH161" i="22"/>
  <c r="PR161" i="22"/>
  <c r="PB161" i="22"/>
  <c r="OL161" i="22"/>
  <c r="NV161" i="22"/>
  <c r="NF161" i="22"/>
  <c r="MP161" i="22"/>
  <c r="LZ161" i="22"/>
  <c r="LJ161" i="22"/>
  <c r="KT161" i="22"/>
  <c r="KD161" i="22"/>
  <c r="JN161" i="22"/>
  <c r="IX161" i="22"/>
  <c r="TC163" i="22"/>
  <c r="SM163" i="22"/>
  <c r="RW163" i="22"/>
  <c r="RG163" i="22"/>
  <c r="QQ163" i="22"/>
  <c r="QA163" i="22"/>
  <c r="PK163" i="22"/>
  <c r="OU163" i="22"/>
  <c r="OE163" i="22"/>
  <c r="NO163" i="22"/>
  <c r="MY163" i="22"/>
  <c r="MI163" i="22"/>
  <c r="LS163" i="22"/>
  <c r="LC163" i="22"/>
  <c r="KM163" i="22"/>
  <c r="JW163" i="22"/>
  <c r="JG163" i="22"/>
  <c r="IQ163" i="22"/>
  <c r="IA163" i="22"/>
  <c r="HK163" i="22"/>
  <c r="GU163" i="22"/>
  <c r="GE163" i="22"/>
  <c r="FO163" i="22"/>
  <c r="TA162" i="22"/>
  <c r="SK162" i="22"/>
  <c r="RU162" i="22"/>
  <c r="RE162" i="22"/>
  <c r="QO162" i="22"/>
  <c r="PY162" i="22"/>
  <c r="PI162" i="22"/>
  <c r="OS162" i="22"/>
  <c r="OC162" i="22"/>
  <c r="NM162" i="22"/>
  <c r="MW162" i="22"/>
  <c r="MG162" i="22"/>
  <c r="LQ162" i="22"/>
  <c r="LA162" i="22"/>
  <c r="KK162" i="22"/>
  <c r="JU162" i="22"/>
  <c r="JE162" i="22"/>
  <c r="IO162" i="22"/>
  <c r="HY162" i="22"/>
  <c r="HI162" i="22"/>
  <c r="GS162" i="22"/>
  <c r="GC162" i="22"/>
  <c r="FM162" i="22"/>
  <c r="SY161" i="22"/>
  <c r="SI161" i="22"/>
  <c r="RS161" i="22"/>
  <c r="RC161" i="22"/>
  <c r="QM161" i="22"/>
  <c r="PW161" i="22"/>
  <c r="PG161" i="22"/>
  <c r="OQ161" i="22"/>
  <c r="OA161" i="22"/>
  <c r="NK161" i="22"/>
  <c r="MU161" i="22"/>
  <c r="ME161" i="22"/>
  <c r="LO161" i="22"/>
  <c r="KY161" i="22"/>
  <c r="KI161" i="22"/>
  <c r="JS161" i="22"/>
  <c r="JC161" i="22"/>
  <c r="IM161" i="22"/>
  <c r="TD163" i="22"/>
  <c r="SN163" i="22"/>
  <c r="RX163" i="22"/>
  <c r="RH163" i="22"/>
  <c r="QR163" i="22"/>
  <c r="QB163" i="22"/>
  <c r="PL163" i="22"/>
  <c r="OV163" i="22"/>
  <c r="OF163" i="22"/>
  <c r="NP163" i="22"/>
  <c r="MZ163" i="22"/>
  <c r="MJ163" i="22"/>
  <c r="LT163" i="22"/>
  <c r="LD163" i="22"/>
  <c r="KN163" i="22"/>
  <c r="JX163" i="22"/>
  <c r="JH163" i="22"/>
  <c r="IR163" i="22"/>
  <c r="IB163" i="22"/>
  <c r="HL163" i="22"/>
  <c r="GV163" i="22"/>
  <c r="GF163" i="22"/>
  <c r="FP163" i="22"/>
  <c r="TB162" i="22"/>
  <c r="SL162" i="22"/>
  <c r="RV162" i="22"/>
  <c r="RF162" i="22"/>
  <c r="QP162" i="22"/>
  <c r="PZ162" i="22"/>
  <c r="PJ162" i="22"/>
  <c r="OT162" i="22"/>
  <c r="OD162" i="22"/>
  <c r="NN162" i="22"/>
  <c r="MX162" i="22"/>
  <c r="MH162" i="22"/>
  <c r="LR162" i="22"/>
  <c r="LB162" i="22"/>
  <c r="KL162" i="22"/>
  <c r="JV162" i="22"/>
  <c r="JF162" i="22"/>
  <c r="IP162" i="22"/>
  <c r="HZ162" i="22"/>
  <c r="HJ162" i="22"/>
  <c r="GT162" i="22"/>
  <c r="GD162" i="22"/>
  <c r="FN162" i="22"/>
  <c r="SZ161" i="22"/>
  <c r="SJ161" i="22"/>
  <c r="RT161" i="22"/>
  <c r="RD161" i="22"/>
  <c r="QN161" i="22"/>
  <c r="PX161" i="22"/>
  <c r="PH161" i="22"/>
  <c r="OR161" i="22"/>
  <c r="OB161" i="22"/>
  <c r="NL161" i="22"/>
  <c r="MV161" i="22"/>
  <c r="MF161" i="22"/>
  <c r="LP161" i="22"/>
  <c r="KZ161" i="22"/>
  <c r="KJ161" i="22"/>
  <c r="JT161" i="22"/>
  <c r="JD161" i="22"/>
  <c r="IN161" i="22"/>
  <c r="IA161" i="22"/>
  <c r="HK161" i="22"/>
  <c r="GU161" i="22"/>
  <c r="GE161" i="22"/>
  <c r="FO161" i="22"/>
  <c r="TA160" i="22"/>
  <c r="SK160" i="22"/>
  <c r="RU160" i="22"/>
  <c r="RE160" i="22"/>
  <c r="QO160" i="22"/>
  <c r="PY160" i="22"/>
  <c r="PI160" i="22"/>
  <c r="OS160" i="22"/>
  <c r="OC160" i="22"/>
  <c r="NM160" i="22"/>
  <c r="MW160" i="22"/>
  <c r="MG160" i="22"/>
  <c r="LQ160" i="22"/>
  <c r="LA160" i="22"/>
  <c r="KK160" i="22"/>
  <c r="JU160" i="22"/>
  <c r="JE160" i="22"/>
  <c r="IO160" i="22"/>
  <c r="HY160" i="22"/>
  <c r="MC161" i="22"/>
  <c r="LM161" i="22"/>
  <c r="KW161" i="22"/>
  <c r="KG161" i="22"/>
  <c r="JQ161" i="22"/>
  <c r="JA161" i="22"/>
  <c r="IK161" i="22"/>
  <c r="TB163" i="22"/>
  <c r="SL163" i="22"/>
  <c r="RV163" i="22"/>
  <c r="RF163" i="22"/>
  <c r="QP163" i="22"/>
  <c r="PZ163" i="22"/>
  <c r="PJ163" i="22"/>
  <c r="OT163" i="22"/>
  <c r="OD163" i="22"/>
  <c r="NN163" i="22"/>
  <c r="MX163" i="22"/>
  <c r="MH163" i="22"/>
  <c r="LR163" i="22"/>
  <c r="LB163" i="22"/>
  <c r="KL163" i="22"/>
  <c r="JV163" i="22"/>
  <c r="JF163" i="22"/>
  <c r="IP163" i="22"/>
  <c r="HZ163" i="22"/>
  <c r="HJ163" i="22"/>
  <c r="GT163" i="22"/>
  <c r="GD163" i="22"/>
  <c r="FN163" i="22"/>
  <c r="SZ162" i="22"/>
  <c r="SJ162" i="22"/>
  <c r="RT162" i="22"/>
  <c r="RD162" i="22"/>
  <c r="QN162" i="22"/>
  <c r="PX162" i="22"/>
  <c r="PH162" i="22"/>
  <c r="OR162" i="22"/>
  <c r="OB162" i="22"/>
  <c r="NL162" i="22"/>
  <c r="MV162" i="22"/>
  <c r="MF162" i="22"/>
  <c r="LP162" i="22"/>
  <c r="KZ162" i="22"/>
  <c r="KJ162" i="22"/>
  <c r="JT162" i="22"/>
  <c r="JD162" i="22"/>
  <c r="IN162" i="22"/>
  <c r="HX162" i="22"/>
  <c r="HH162" i="22"/>
  <c r="GR162" i="22"/>
  <c r="GB162" i="22"/>
  <c r="SX161" i="22"/>
  <c r="SH161" i="22"/>
  <c r="RR161" i="22"/>
  <c r="RB161" i="22"/>
  <c r="QL161" i="22"/>
  <c r="PV161" i="22"/>
  <c r="PF161" i="22"/>
  <c r="OP161" i="22"/>
  <c r="NZ161" i="22"/>
  <c r="NJ161" i="22"/>
  <c r="MT161" i="22"/>
  <c r="MD161" i="22"/>
  <c r="LN161" i="22"/>
  <c r="KX161" i="22"/>
  <c r="KH161" i="22"/>
  <c r="JR161" i="22"/>
  <c r="JB161" i="22"/>
  <c r="TG163" i="22"/>
  <c r="SQ163" i="22"/>
  <c r="SA163" i="22"/>
  <c r="RK163" i="22"/>
  <c r="QU163" i="22"/>
  <c r="QE163" i="22"/>
  <c r="PO163" i="22"/>
  <c r="OY163" i="22"/>
  <c r="OI163" i="22"/>
  <c r="NS163" i="22"/>
  <c r="NC163" i="22"/>
  <c r="MM163" i="22"/>
  <c r="LW163" i="22"/>
  <c r="LG163" i="22"/>
  <c r="KQ163" i="22"/>
  <c r="KA163" i="22"/>
  <c r="JK163" i="22"/>
  <c r="IU163" i="22"/>
  <c r="IE163" i="22"/>
  <c r="HO163" i="22"/>
  <c r="GY163" i="22"/>
  <c r="GI163" i="22"/>
  <c r="FS163" i="22"/>
  <c r="TE162" i="22"/>
  <c r="SO162" i="22"/>
  <c r="RY162" i="22"/>
  <c r="RI162" i="22"/>
  <c r="QS162" i="22"/>
  <c r="QC162" i="22"/>
  <c r="PM162" i="22"/>
  <c r="OW162" i="22"/>
  <c r="OG162" i="22"/>
  <c r="NQ162" i="22"/>
  <c r="NA162" i="22"/>
  <c r="MK162" i="22"/>
  <c r="LU162" i="22"/>
  <c r="LE162" i="22"/>
  <c r="KO162" i="22"/>
  <c r="JY162" i="22"/>
  <c r="JI162" i="22"/>
  <c r="IS162" i="22"/>
  <c r="IC162" i="22"/>
  <c r="HM162" i="22"/>
  <c r="GW162" i="22"/>
  <c r="GG162" i="22"/>
  <c r="FQ162" i="22"/>
  <c r="TC161" i="22"/>
  <c r="SM161" i="22"/>
  <c r="RW161" i="22"/>
  <c r="RG161" i="22"/>
  <c r="QQ161" i="22"/>
  <c r="QA161" i="22"/>
  <c r="PK161" i="22"/>
  <c r="OU161" i="22"/>
  <c r="OE161" i="22"/>
  <c r="NO161" i="22"/>
  <c r="MY161" i="22"/>
  <c r="MI161" i="22"/>
  <c r="LS161" i="22"/>
  <c r="LC161" i="22"/>
  <c r="KM161" i="22"/>
  <c r="JW161" i="22"/>
  <c r="JG161" i="22"/>
  <c r="IQ161" i="22"/>
  <c r="TH163" i="22"/>
  <c r="SR163" i="22"/>
  <c r="SB163" i="22"/>
  <c r="RL163" i="22"/>
  <c r="QV163" i="22"/>
  <c r="QF163" i="22"/>
  <c r="PP163" i="22"/>
  <c r="OZ163" i="22"/>
  <c r="OJ163" i="22"/>
  <c r="NT163" i="22"/>
  <c r="ND163" i="22"/>
  <c r="MN163" i="22"/>
  <c r="LX163" i="22"/>
  <c r="LH163" i="22"/>
  <c r="KR163" i="22"/>
  <c r="KB163" i="22"/>
  <c r="JL163" i="22"/>
  <c r="IV163" i="22"/>
  <c r="IF163" i="22"/>
  <c r="HP163" i="22"/>
  <c r="GZ163" i="22"/>
  <c r="GJ163" i="22"/>
  <c r="FT163" i="22"/>
  <c r="TF162" i="22"/>
  <c r="SP162" i="22"/>
  <c r="RZ162" i="22"/>
  <c r="RJ162" i="22"/>
  <c r="QT162" i="22"/>
  <c r="QD162" i="22"/>
  <c r="PN162" i="22"/>
  <c r="OX162" i="22"/>
  <c r="OH162" i="22"/>
  <c r="NR162" i="22"/>
  <c r="NB162" i="22"/>
  <c r="ML162" i="22"/>
  <c r="LV162" i="22"/>
  <c r="LF162" i="22"/>
  <c r="KP162" i="22"/>
  <c r="JZ162" i="22"/>
  <c r="JJ162" i="22"/>
  <c r="IT162" i="22"/>
  <c r="ID162" i="22"/>
  <c r="HN162" i="22"/>
  <c r="GX162" i="22"/>
  <c r="GH162" i="22"/>
  <c r="FR162" i="22"/>
  <c r="TD161" i="22"/>
  <c r="SN161" i="22"/>
  <c r="RX161" i="22"/>
  <c r="RH161" i="22"/>
  <c r="QR161" i="22"/>
  <c r="QB161" i="22"/>
  <c r="PL161" i="22"/>
  <c r="OV161" i="22"/>
  <c r="OF161" i="22"/>
  <c r="NP161" i="22"/>
  <c r="MZ161" i="22"/>
  <c r="MJ161" i="22"/>
  <c r="LT161" i="22"/>
  <c r="LD161" i="22"/>
  <c r="KN161" i="22"/>
  <c r="JX161" i="22"/>
  <c r="JH161" i="22"/>
  <c r="IR161" i="22"/>
  <c r="IE161" i="22"/>
  <c r="HO161" i="22"/>
  <c r="GY161" i="22"/>
  <c r="GI161" i="22"/>
  <c r="FS161" i="22"/>
  <c r="TE160" i="22"/>
  <c r="SO160" i="22"/>
  <c r="RY160" i="22"/>
  <c r="RI160" i="22"/>
  <c r="QS160" i="22"/>
  <c r="QC160" i="22"/>
  <c r="PM160" i="22"/>
  <c r="OW160" i="22"/>
  <c r="OG160" i="22"/>
  <c r="NQ160" i="22"/>
  <c r="NA160" i="22"/>
  <c r="MK160" i="22"/>
  <c r="LU160" i="22"/>
  <c r="LE160" i="22"/>
  <c r="KO160" i="22"/>
  <c r="JY160" i="22"/>
  <c r="JI160" i="22"/>
  <c r="IS160" i="22"/>
  <c r="IC160" i="22"/>
  <c r="HM160" i="22"/>
  <c r="GW160" i="22"/>
  <c r="GG160" i="22"/>
  <c r="FQ160" i="22"/>
  <c r="MG161" i="22"/>
  <c r="LQ161" i="22"/>
  <c r="LA161" i="22"/>
  <c r="KK161" i="22"/>
  <c r="JU161" i="22"/>
  <c r="JE161" i="22"/>
  <c r="IO161" i="22"/>
  <c r="TF163" i="22"/>
  <c r="SP163" i="22"/>
  <c r="RZ163" i="22"/>
  <c r="RJ163" i="22"/>
  <c r="QT163" i="22"/>
  <c r="QD163" i="22"/>
  <c r="PN163" i="22"/>
  <c r="OX163" i="22"/>
  <c r="OH163" i="22"/>
  <c r="NR163" i="22"/>
  <c r="NB163" i="22"/>
  <c r="ML163" i="22"/>
  <c r="LV163" i="22"/>
  <c r="LF163" i="22"/>
  <c r="KP163" i="22"/>
  <c r="JZ163" i="22"/>
  <c r="JJ163" i="22"/>
  <c r="IT163" i="22"/>
  <c r="ID163" i="22"/>
  <c r="HN163" i="22"/>
  <c r="GX163" i="22"/>
  <c r="GH163" i="22"/>
  <c r="FR163" i="22"/>
  <c r="TD162" i="22"/>
  <c r="SN162" i="22"/>
  <c r="RX162" i="22"/>
  <c r="RH162" i="22"/>
  <c r="QR162" i="22"/>
  <c r="QB162" i="22"/>
  <c r="PL162" i="22"/>
  <c r="OV162" i="22"/>
  <c r="OF162" i="22"/>
  <c r="NP162" i="22"/>
  <c r="MZ162" i="22"/>
  <c r="MJ162" i="22"/>
  <c r="LT162" i="22"/>
  <c r="LD162" i="22"/>
  <c r="KN162" i="22"/>
  <c r="JX162" i="22"/>
  <c r="JH162" i="22"/>
  <c r="IR162" i="22"/>
  <c r="IB162" i="22"/>
  <c r="HL162" i="22"/>
  <c r="GV162" i="22"/>
  <c r="GF162" i="22"/>
  <c r="FP162" i="22"/>
  <c r="TB161" i="22"/>
  <c r="SL161" i="22"/>
  <c r="RV161" i="22"/>
  <c r="RF161" i="22"/>
  <c r="QP161" i="22"/>
  <c r="PZ161" i="22"/>
  <c r="PJ161" i="22"/>
  <c r="OT161" i="22"/>
  <c r="OD161" i="22"/>
  <c r="NN161" i="22"/>
  <c r="MX161" i="22"/>
  <c r="MH161" i="22"/>
  <c r="LR161" i="22"/>
  <c r="LB161" i="22"/>
  <c r="KL161" i="22"/>
  <c r="JV161" i="22"/>
  <c r="JF161" i="22"/>
  <c r="TK163" i="22"/>
  <c r="SU163" i="22"/>
  <c r="SE163" i="22"/>
  <c r="RO163" i="22"/>
  <c r="QY163" i="22"/>
  <c r="QI163" i="22"/>
  <c r="PS163" i="22"/>
  <c r="PC163" i="22"/>
  <c r="OM163" i="22"/>
  <c r="NW163" i="22"/>
  <c r="NG163" i="22"/>
  <c r="MQ163" i="22"/>
  <c r="MA163" i="22"/>
  <c r="LK163" i="22"/>
  <c r="KU163" i="22"/>
  <c r="KE163" i="22"/>
  <c r="JO163" i="22"/>
  <c r="IY163" i="22"/>
  <c r="II163" i="22"/>
  <c r="HS163" i="22"/>
  <c r="HC163" i="22"/>
  <c r="GM163" i="22"/>
  <c r="FW163" i="22"/>
  <c r="TI162" i="22"/>
  <c r="SS162" i="22"/>
  <c r="SC162" i="22"/>
  <c r="RM162" i="22"/>
  <c r="QW162" i="22"/>
  <c r="QG162" i="22"/>
  <c r="PQ162" i="22"/>
  <c r="PA162" i="22"/>
  <c r="OK162" i="22"/>
  <c r="NU162" i="22"/>
  <c r="NE162" i="22"/>
  <c r="MO162" i="22"/>
  <c r="LY162" i="22"/>
  <c r="LI162" i="22"/>
  <c r="KS162" i="22"/>
  <c r="KC162" i="22"/>
  <c r="JM162" i="22"/>
  <c r="IW162" i="22"/>
  <c r="IG162" i="22"/>
  <c r="HQ162" i="22"/>
  <c r="HA162" i="22"/>
  <c r="GK162" i="22"/>
  <c r="FU162" i="22"/>
  <c r="TG161" i="22"/>
  <c r="SQ161" i="22"/>
  <c r="SA161" i="22"/>
  <c r="RK161" i="22"/>
  <c r="QU161" i="22"/>
  <c r="QE161" i="22"/>
  <c r="PO161" i="22"/>
  <c r="OY161" i="22"/>
  <c r="OI161" i="22"/>
  <c r="NS161" i="22"/>
  <c r="NC161" i="22"/>
  <c r="MM161" i="22"/>
  <c r="LW161" i="22"/>
  <c r="LG161" i="22"/>
  <c r="KQ161" i="22"/>
  <c r="KA161" i="22"/>
  <c r="JK161" i="22"/>
  <c r="IU161" i="22"/>
  <c r="TL163" i="22"/>
  <c r="SV163" i="22"/>
  <c r="SF163" i="22"/>
  <c r="RP163" i="22"/>
  <c r="QZ163" i="22"/>
  <c r="QJ163" i="22"/>
  <c r="PT163" i="22"/>
  <c r="PD163" i="22"/>
  <c r="ON163" i="22"/>
  <c r="NX163" i="22"/>
  <c r="NH163" i="22"/>
  <c r="MR163" i="22"/>
  <c r="MB163" i="22"/>
  <c r="LL163" i="22"/>
  <c r="KV163" i="22"/>
  <c r="KF163" i="22"/>
  <c r="JP163" i="22"/>
  <c r="IZ163" i="22"/>
  <c r="IJ163" i="22"/>
  <c r="HT163" i="22"/>
  <c r="HD163" i="22"/>
  <c r="GN163" i="22"/>
  <c r="FX163" i="22"/>
  <c r="TJ162" i="22"/>
  <c r="ST162" i="22"/>
  <c r="SD162" i="22"/>
  <c r="RN162" i="22"/>
  <c r="QX162" i="22"/>
  <c r="QH162" i="22"/>
  <c r="PR162" i="22"/>
  <c r="PB162" i="22"/>
  <c r="OL162" i="22"/>
  <c r="NV162" i="22"/>
  <c r="NF162" i="22"/>
  <c r="MP162" i="22"/>
  <c r="LZ162" i="22"/>
  <c r="LJ162" i="22"/>
  <c r="KT162" i="22"/>
  <c r="KD162" i="22"/>
  <c r="JN162" i="22"/>
  <c r="IX162" i="22"/>
  <c r="IH162" i="22"/>
  <c r="HR162" i="22"/>
  <c r="HB162" i="22"/>
  <c r="GL162" i="22"/>
  <c r="FV162" i="22"/>
  <c r="TH161" i="22"/>
  <c r="SR161" i="22"/>
  <c r="SB161" i="22"/>
  <c r="RL161" i="22"/>
  <c r="QV161" i="22"/>
  <c r="QF161" i="22"/>
  <c r="PP161" i="22"/>
  <c r="OZ161" i="22"/>
  <c r="OJ161" i="22"/>
  <c r="NT161" i="22"/>
  <c r="ND161" i="22"/>
  <c r="MN161" i="22"/>
  <c r="LX161" i="22"/>
  <c r="LH161" i="22"/>
  <c r="KR161" i="22"/>
  <c r="KB161" i="22"/>
  <c r="JL161" i="22"/>
  <c r="IV161" i="22"/>
  <c r="IL161" i="22"/>
  <c r="HS161" i="22"/>
  <c r="HC161" i="22"/>
  <c r="GM161" i="22"/>
  <c r="FW161" i="22"/>
  <c r="TI160" i="22"/>
  <c r="SS160" i="22"/>
  <c r="SC160" i="22"/>
  <c r="RM160" i="22"/>
  <c r="QW160" i="22"/>
  <c r="QG160" i="22"/>
  <c r="PQ160" i="22"/>
  <c r="PA160" i="22"/>
  <c r="OK160" i="22"/>
  <c r="NU160" i="22"/>
  <c r="NE160" i="22"/>
  <c r="MO160" i="22"/>
  <c r="LY160" i="22"/>
  <c r="LI160" i="22"/>
  <c r="KS160" i="22"/>
  <c r="KC160" i="22"/>
  <c r="JM160" i="22"/>
  <c r="IW160" i="22"/>
  <c r="IG160" i="22"/>
  <c r="HQ160" i="22"/>
  <c r="HA160" i="22"/>
  <c r="GK160" i="22"/>
  <c r="FU160" i="22"/>
  <c r="GS160" i="22"/>
  <c r="FM160" i="22"/>
  <c r="IB161" i="22"/>
  <c r="HL161" i="22"/>
  <c r="GV161" i="22"/>
  <c r="GF161" i="22"/>
  <c r="FP161" i="22"/>
  <c r="TB160" i="22"/>
  <c r="SL160" i="22"/>
  <c r="RV160" i="22"/>
  <c r="RF160" i="22"/>
  <c r="QP160" i="22"/>
  <c r="PZ160" i="22"/>
  <c r="PJ160" i="22"/>
  <c r="OT160" i="22"/>
  <c r="OD160" i="22"/>
  <c r="NN160" i="22"/>
  <c r="MX160" i="22"/>
  <c r="MH160" i="22"/>
  <c r="LR160" i="22"/>
  <c r="LB160" i="22"/>
  <c r="KL160" i="22"/>
  <c r="JV160" i="22"/>
  <c r="JF160" i="22"/>
  <c r="IP160" i="22"/>
  <c r="HZ160" i="22"/>
  <c r="HJ160" i="22"/>
  <c r="GT160" i="22"/>
  <c r="GD160" i="22"/>
  <c r="FN160" i="22"/>
  <c r="HY161" i="22"/>
  <c r="HI161" i="22"/>
  <c r="GS161" i="22"/>
  <c r="GC161" i="22"/>
  <c r="FM161" i="22"/>
  <c r="SY160" i="22"/>
  <c r="SI160" i="22"/>
  <c r="RS160" i="22"/>
  <c r="RC160" i="22"/>
  <c r="QM160" i="22"/>
  <c r="PW160" i="22"/>
  <c r="PG160" i="22"/>
  <c r="OQ160" i="22"/>
  <c r="OA160" i="22"/>
  <c r="NK160" i="22"/>
  <c r="MU160" i="22"/>
  <c r="ME160" i="22"/>
  <c r="LO160" i="22"/>
  <c r="KY160" i="22"/>
  <c r="KI160" i="22"/>
  <c r="JS160" i="22"/>
  <c r="JC160" i="22"/>
  <c r="IM160" i="22"/>
  <c r="HW160" i="22"/>
  <c r="HG160" i="22"/>
  <c r="GQ160" i="22"/>
  <c r="GA160" i="22"/>
  <c r="IH161" i="22"/>
  <c r="HR161" i="22"/>
  <c r="HB161" i="22"/>
  <c r="GL161" i="22"/>
  <c r="FV161" i="22"/>
  <c r="TH160" i="22"/>
  <c r="SR160" i="22"/>
  <c r="SB160" i="22"/>
  <c r="RL160" i="22"/>
  <c r="QV160" i="22"/>
  <c r="QF160" i="22"/>
  <c r="PP160" i="22"/>
  <c r="OZ160" i="22"/>
  <c r="OJ160" i="22"/>
  <c r="NT160" i="22"/>
  <c r="ND160" i="22"/>
  <c r="MN160" i="22"/>
  <c r="LX160" i="22"/>
  <c r="LH160" i="22"/>
  <c r="KR160" i="22"/>
  <c r="KB160" i="22"/>
  <c r="JL160" i="22"/>
  <c r="IV160" i="22"/>
  <c r="IF160" i="22"/>
  <c r="HP160" i="22"/>
  <c r="GZ160" i="22"/>
  <c r="GJ160" i="22"/>
  <c r="FT160" i="22"/>
  <c r="HI160" i="22"/>
  <c r="FY160" i="22"/>
  <c r="IF161" i="22"/>
  <c r="HP161" i="22"/>
  <c r="GZ161" i="22"/>
  <c r="GJ161" i="22"/>
  <c r="FT161" i="22"/>
  <c r="TF160" i="22"/>
  <c r="SP160" i="22"/>
  <c r="RZ160" i="22"/>
  <c r="RJ160" i="22"/>
  <c r="QT160" i="22"/>
  <c r="QD160" i="22"/>
  <c r="PN160" i="22"/>
  <c r="OX160" i="22"/>
  <c r="OH160" i="22"/>
  <c r="NR160" i="22"/>
  <c r="NB160" i="22"/>
  <c r="ML160" i="22"/>
  <c r="LV160" i="22"/>
  <c r="LF160" i="22"/>
  <c r="KP160" i="22"/>
  <c r="JZ160" i="22"/>
  <c r="JJ160" i="22"/>
  <c r="IT160" i="22"/>
  <c r="ID160" i="22"/>
  <c r="HN160" i="22"/>
  <c r="GX160" i="22"/>
  <c r="GH160" i="22"/>
  <c r="FR160" i="22"/>
  <c r="IC161" i="22"/>
  <c r="HM161" i="22"/>
  <c r="GW161" i="22"/>
  <c r="GG161" i="22"/>
  <c r="FQ161" i="22"/>
  <c r="TC160" i="22"/>
  <c r="SM160" i="22"/>
  <c r="RW160" i="22"/>
  <c r="RG160" i="22"/>
  <c r="QQ160" i="22"/>
  <c r="QA160" i="22"/>
  <c r="PK160" i="22"/>
  <c r="OU160" i="22"/>
  <c r="OE160" i="22"/>
  <c r="NO160" i="22"/>
  <c r="MY160" i="22"/>
  <c r="MI160" i="22"/>
  <c r="LS160" i="22"/>
  <c r="LC160" i="22"/>
  <c r="KM160" i="22"/>
  <c r="JW160" i="22"/>
  <c r="JG160" i="22"/>
  <c r="IQ160" i="22"/>
  <c r="IA160" i="22"/>
  <c r="HK160" i="22"/>
  <c r="GU160" i="22"/>
  <c r="GE160" i="22"/>
  <c r="FO160" i="22"/>
  <c r="HV161" i="22"/>
  <c r="HF161" i="22"/>
  <c r="GP161" i="22"/>
  <c r="FZ161" i="22"/>
  <c r="TL160" i="22"/>
  <c r="SV160" i="22"/>
  <c r="SF160" i="22"/>
  <c r="RP160" i="22"/>
  <c r="QZ160" i="22"/>
  <c r="QJ160" i="22"/>
  <c r="PT160" i="22"/>
  <c r="PD160" i="22"/>
  <c r="ON160" i="22"/>
  <c r="NX160" i="22"/>
  <c r="NH160" i="22"/>
  <c r="MR160" i="22"/>
  <c r="MB160" i="22"/>
  <c r="LL160" i="22"/>
  <c r="KV160" i="22"/>
  <c r="KF160" i="22"/>
  <c r="JP160" i="22"/>
  <c r="IZ160" i="22"/>
  <c r="IJ160" i="22"/>
  <c r="HT160" i="22"/>
  <c r="HD160" i="22"/>
  <c r="GN160" i="22"/>
  <c r="FX160" i="22"/>
  <c r="GC160" i="22"/>
  <c r="IP161" i="22"/>
  <c r="HT161" i="22"/>
  <c r="HD161" i="22"/>
  <c r="GN161" i="22"/>
  <c r="FX161" i="22"/>
  <c r="TJ160" i="22"/>
  <c r="ST160" i="22"/>
  <c r="SD160" i="22"/>
  <c r="RN160" i="22"/>
  <c r="QX160" i="22"/>
  <c r="QH160" i="22"/>
  <c r="PR160" i="22"/>
  <c r="PB160" i="22"/>
  <c r="OL160" i="22"/>
  <c r="NV160" i="22"/>
  <c r="NF160" i="22"/>
  <c r="MP160" i="22"/>
  <c r="LZ160" i="22"/>
  <c r="LJ160" i="22"/>
  <c r="KT160" i="22"/>
  <c r="KD160" i="22"/>
  <c r="JN160" i="22"/>
  <c r="IX160" i="22"/>
  <c r="IH160" i="22"/>
  <c r="HR160" i="22"/>
  <c r="HB160" i="22"/>
  <c r="GL160" i="22"/>
  <c r="FV160" i="22"/>
  <c r="IG161" i="22"/>
  <c r="HQ161" i="22"/>
  <c r="HA161" i="22"/>
  <c r="GK161" i="22"/>
  <c r="FU161" i="22"/>
  <c r="TG160" i="22"/>
  <c r="SQ160" i="22"/>
  <c r="SA160" i="22"/>
  <c r="RK160" i="22"/>
  <c r="QU160" i="22"/>
  <c r="QE160" i="22"/>
  <c r="PO160" i="22"/>
  <c r="OY160" i="22"/>
  <c r="OI160" i="22"/>
  <c r="NS160" i="22"/>
  <c r="NC160" i="22"/>
  <c r="MM160" i="22"/>
  <c r="LW160" i="22"/>
  <c r="LG160" i="22"/>
  <c r="KQ160" i="22"/>
  <c r="KA160" i="22"/>
  <c r="JK160" i="22"/>
  <c r="IU160" i="22"/>
  <c r="IE160" i="22"/>
  <c r="HO160" i="22"/>
  <c r="GY160" i="22"/>
  <c r="GI160" i="22"/>
  <c r="FS160" i="22"/>
  <c r="HZ161" i="22"/>
  <c r="HJ161" i="22"/>
  <c r="GT161" i="22"/>
  <c r="GD161" i="22"/>
  <c r="FN161" i="22"/>
  <c r="SZ160" i="22"/>
  <c r="SJ160" i="22"/>
  <c r="RT160" i="22"/>
  <c r="RD160" i="22"/>
  <c r="QN160" i="22"/>
  <c r="PX160" i="22"/>
  <c r="PH160" i="22"/>
  <c r="OR160" i="22"/>
  <c r="OB160" i="22"/>
  <c r="NL160" i="22"/>
  <c r="MV160" i="22"/>
  <c r="MF160" i="22"/>
  <c r="LP160" i="22"/>
  <c r="KZ160" i="22"/>
  <c r="KJ160" i="22"/>
  <c r="JT160" i="22"/>
  <c r="JD160" i="22"/>
  <c r="IN160" i="22"/>
  <c r="HX160" i="22"/>
  <c r="HH160" i="22"/>
  <c r="GR160" i="22"/>
  <c r="GB160" i="22"/>
  <c r="GO160" i="22"/>
  <c r="HX161" i="22"/>
  <c r="HH161" i="22"/>
  <c r="GR161" i="22"/>
  <c r="GB161" i="22"/>
  <c r="SX160" i="22"/>
  <c r="SH160" i="22"/>
  <c r="RR160" i="22"/>
  <c r="RB160" i="22"/>
  <c r="QL160" i="22"/>
  <c r="PV160" i="22"/>
  <c r="PF160" i="22"/>
  <c r="OP160" i="22"/>
  <c r="NZ160" i="22"/>
  <c r="NJ160" i="22"/>
  <c r="MT160" i="22"/>
  <c r="MD160" i="22"/>
  <c r="LN160" i="22"/>
  <c r="KX160" i="22"/>
  <c r="KH160" i="22"/>
  <c r="JR160" i="22"/>
  <c r="JB160" i="22"/>
  <c r="IL160" i="22"/>
  <c r="HV160" i="22"/>
  <c r="HF160" i="22"/>
  <c r="GP160" i="22"/>
  <c r="FZ160" i="22"/>
  <c r="HU161" i="22"/>
  <c r="HE161" i="22"/>
  <c r="GO161" i="22"/>
  <c r="FY161" i="22"/>
  <c r="TK160" i="22"/>
  <c r="SU160" i="22"/>
  <c r="SE160" i="22"/>
  <c r="RO160" i="22"/>
  <c r="QY160" i="22"/>
  <c r="QI160" i="22"/>
  <c r="PS160" i="22"/>
  <c r="PC160" i="22"/>
  <c r="OM160" i="22"/>
  <c r="NW160" i="22"/>
  <c r="NG160" i="22"/>
  <c r="MQ160" i="22"/>
  <c r="MA160" i="22"/>
  <c r="LK160" i="22"/>
  <c r="KU160" i="22"/>
  <c r="KE160" i="22"/>
  <c r="JO160" i="22"/>
  <c r="IY160" i="22"/>
  <c r="II160" i="22"/>
  <c r="HS160" i="22"/>
  <c r="HC160" i="22"/>
  <c r="GM160" i="22"/>
  <c r="FW160" i="22"/>
  <c r="ID161" i="22"/>
  <c r="HN161" i="22"/>
  <c r="GX161" i="22"/>
  <c r="GH161" i="22"/>
  <c r="FR161" i="22"/>
  <c r="TD160" i="22"/>
  <c r="SN160" i="22"/>
  <c r="RX160" i="22"/>
  <c r="RH160" i="22"/>
  <c r="QR160" i="22"/>
  <c r="QB160" i="22"/>
  <c r="PL160" i="22"/>
  <c r="OV160" i="22"/>
  <c r="OF160" i="22"/>
  <c r="NP160" i="22"/>
  <c r="MZ160" i="22"/>
  <c r="MJ160" i="22"/>
  <c r="LT160" i="22"/>
  <c r="LD160" i="22"/>
  <c r="KN160" i="22"/>
  <c r="JX160" i="22"/>
  <c r="JH160" i="22"/>
  <c r="IR160" i="22"/>
  <c r="IB160" i="22"/>
  <c r="HL160" i="22"/>
  <c r="GV160" i="22"/>
  <c r="GF160" i="22"/>
  <c r="FP160" i="22"/>
  <c r="DZ17" i="22"/>
  <c r="DZ21" i="22"/>
  <c r="DT5" i="22"/>
  <c r="DX5" i="22"/>
  <c r="DS5" i="22"/>
  <c r="DW5" i="22"/>
  <c r="DV5" i="22"/>
  <c r="DU5" i="22"/>
  <c r="DR5" i="22"/>
  <c r="CQ85" i="22" l="1"/>
  <c r="CO85" i="22" s="1"/>
  <c r="CQ34" i="22"/>
  <c r="BB51" i="22"/>
  <c r="BB52" i="22"/>
  <c r="BD52" i="22"/>
  <c r="BD51" i="22"/>
  <c r="BC52" i="22"/>
  <c r="BC51" i="22"/>
  <c r="BA52" i="22"/>
  <c r="BA51" i="22"/>
  <c r="EL8" i="22"/>
  <c r="TO162" i="22"/>
  <c r="TO161" i="22"/>
  <c r="TO160" i="22"/>
  <c r="TO163" i="22"/>
  <c r="BL103" i="22" s="1"/>
  <c r="FM3" i="22"/>
  <c r="DY5" i="22"/>
  <c r="CQ86" i="22" l="1"/>
  <c r="CO86" i="22"/>
  <c r="CO34" i="22"/>
  <c r="CO35" i="22"/>
  <c r="CQ35" i="22"/>
  <c r="FM8" i="22"/>
  <c r="FM10" i="22"/>
  <c r="FM11" i="22"/>
  <c r="FM9" i="22"/>
  <c r="BL99" i="22"/>
  <c r="BL97" i="22"/>
  <c r="BL101" i="22"/>
  <c r="DY10" i="22"/>
  <c r="DY12" i="22"/>
  <c r="FM4" i="22"/>
  <c r="FM5" i="22" s="1"/>
  <c r="DY8" i="22"/>
  <c r="DY9" i="22"/>
  <c r="EL9" i="22"/>
  <c r="FM44" i="22" l="1"/>
  <c r="FM57" i="22"/>
  <c r="FM55" i="22"/>
  <c r="FM54" i="22"/>
  <c r="FM56" i="22"/>
  <c r="FM53" i="22"/>
  <c r="FM51" i="22"/>
  <c r="FM48" i="22"/>
  <c r="FM50" i="22"/>
  <c r="FM46" i="22"/>
  <c r="FM58" i="22"/>
  <c r="FM49" i="22"/>
  <c r="FM52" i="22"/>
  <c r="FM45" i="22"/>
  <c r="FM47" i="22"/>
  <c r="FM41" i="22"/>
  <c r="FM40" i="22"/>
  <c r="FM43" i="22"/>
  <c r="FM42" i="22"/>
  <c r="FM39" i="22"/>
  <c r="FM33" i="22"/>
  <c r="FM38" i="22"/>
  <c r="FM32" i="22"/>
  <c r="FM35" i="22"/>
  <c r="FM36" i="22"/>
  <c r="FM34" i="22"/>
  <c r="FM37" i="22"/>
  <c r="FM20" i="22"/>
  <c r="FM19" i="22"/>
  <c r="CQ87" i="22"/>
  <c r="CO87" i="22" s="1"/>
  <c r="CQ36" i="22"/>
  <c r="FM17" i="22"/>
  <c r="FM31" i="22"/>
  <c r="FM21" i="22"/>
  <c r="FM22" i="22"/>
  <c r="FM25" i="22"/>
  <c r="FM27" i="22"/>
  <c r="FM6" i="22"/>
  <c r="FM16" i="22" s="1"/>
  <c r="FM18" i="22"/>
  <c r="FM29" i="22"/>
  <c r="FM15" i="22"/>
  <c r="FM13" i="22"/>
  <c r="FM14" i="22"/>
  <c r="AZ52" i="22"/>
  <c r="AZ51" i="22"/>
  <c r="FM156" i="22"/>
  <c r="FM159" i="22"/>
  <c r="FM158" i="22"/>
  <c r="FM153" i="22"/>
  <c r="FM154" i="22"/>
  <c r="FM155" i="22"/>
  <c r="EL10" i="22"/>
  <c r="FM26" i="22" l="1"/>
  <c r="CO36" i="22"/>
  <c r="CQ88" i="22"/>
  <c r="CO88" i="22" s="1"/>
  <c r="CQ37" i="22"/>
  <c r="FM157" i="22"/>
  <c r="FM146" i="22"/>
  <c r="FM145" i="22"/>
  <c r="FM144" i="22"/>
  <c r="FM138" i="22"/>
  <c r="FM140" i="22"/>
  <c r="FM132" i="22"/>
  <c r="EL11" i="22"/>
  <c r="CO37" i="22" l="1"/>
  <c r="CQ38" i="22"/>
  <c r="CO38" i="22"/>
  <c r="CQ89" i="22"/>
  <c r="CO89" i="22"/>
  <c r="FM126" i="22"/>
  <c r="FM148" i="22"/>
  <c r="FM150" i="22"/>
  <c r="FM152" i="22"/>
  <c r="FM141" i="22"/>
  <c r="FM149" i="22"/>
  <c r="FM151" i="22"/>
  <c r="FM135" i="22"/>
  <c r="FM147" i="22"/>
  <c r="FM139" i="22"/>
  <c r="FM137" i="22"/>
  <c r="FM136" i="22"/>
  <c r="FM130" i="22"/>
  <c r="FM131" i="22"/>
  <c r="FM134" i="22"/>
  <c r="FM133" i="22"/>
  <c r="FM128" i="22"/>
  <c r="FM142" i="22"/>
  <c r="FM129" i="22"/>
  <c r="FM143" i="22"/>
  <c r="FM125" i="22"/>
  <c r="FM127" i="22"/>
  <c r="FM114" i="22"/>
  <c r="EL12" i="22"/>
  <c r="CQ90" i="22" l="1"/>
  <c r="CO90" i="22"/>
  <c r="CQ39" i="22"/>
  <c r="CO39" i="22" s="1"/>
  <c r="EL13" i="22"/>
  <c r="FN2" i="22"/>
  <c r="CO91" i="22" l="1"/>
  <c r="CQ91" i="22"/>
  <c r="CQ40" i="22"/>
  <c r="EL14" i="22"/>
  <c r="FO2" i="22"/>
  <c r="FN3" i="22"/>
  <c r="FN8" i="22" s="1"/>
  <c r="CO40" i="22" l="1"/>
  <c r="CQ92" i="22"/>
  <c r="CO92" i="22" s="1"/>
  <c r="CQ41" i="22"/>
  <c r="CO41" i="22"/>
  <c r="FN10" i="22"/>
  <c r="FN11" i="22"/>
  <c r="FN9" i="22"/>
  <c r="FN4" i="22"/>
  <c r="FN6" i="22" s="1"/>
  <c r="EL15" i="22"/>
  <c r="FO3" i="22"/>
  <c r="FO9" i="22" s="1"/>
  <c r="FP2" i="22"/>
  <c r="FN5" i="22" l="1"/>
  <c r="CQ93" i="22"/>
  <c r="CO93" i="22"/>
  <c r="CQ42" i="22"/>
  <c r="CO42" i="22" s="1"/>
  <c r="FO7" i="22"/>
  <c r="FO10" i="22"/>
  <c r="FO8" i="22"/>
  <c r="FO11" i="22"/>
  <c r="FN156" i="22"/>
  <c r="FN159" i="22"/>
  <c r="FN153" i="22"/>
  <c r="FN158" i="22"/>
  <c r="FN155" i="22"/>
  <c r="FN154" i="22"/>
  <c r="FO4" i="22"/>
  <c r="FO6" i="22" s="1"/>
  <c r="EL16" i="22"/>
  <c r="FQ2" i="22"/>
  <c r="FP3" i="22"/>
  <c r="FP8" i="22" s="1"/>
  <c r="FN57" i="22" l="1"/>
  <c r="FN55" i="22"/>
  <c r="FN54" i="22"/>
  <c r="FN56" i="22"/>
  <c r="FN51" i="22"/>
  <c r="FN53" i="22"/>
  <c r="FN50" i="22"/>
  <c r="FN49" i="22"/>
  <c r="FN52" i="22"/>
  <c r="FN47" i="22"/>
  <c r="FN45" i="22"/>
  <c r="FN58" i="22"/>
  <c r="FN46" i="22"/>
  <c r="FN48" i="22"/>
  <c r="FN41" i="22"/>
  <c r="FN44" i="22"/>
  <c r="FN14" i="22"/>
  <c r="FN13" i="22"/>
  <c r="FN21" i="22"/>
  <c r="FN20" i="22"/>
  <c r="FN15" i="22"/>
  <c r="FN17" i="22"/>
  <c r="FN33" i="22"/>
  <c r="FN22" i="22"/>
  <c r="FN27" i="22"/>
  <c r="FN36" i="22"/>
  <c r="FN25" i="22"/>
  <c r="FN31" i="22"/>
  <c r="FN42" i="22"/>
  <c r="FN19" i="22"/>
  <c r="FN35" i="22"/>
  <c r="FN37" i="22"/>
  <c r="FN43" i="22"/>
  <c r="FN16" i="22"/>
  <c r="FN29" i="22"/>
  <c r="FN32" i="22"/>
  <c r="FN34" i="22"/>
  <c r="FN40" i="22"/>
  <c r="FN26" i="22"/>
  <c r="FN18" i="22"/>
  <c r="FN38" i="22"/>
  <c r="FN39" i="22"/>
  <c r="CQ43" i="22"/>
  <c r="CO43" i="22" s="1"/>
  <c r="CQ94" i="22"/>
  <c r="CO94" i="22" s="1"/>
  <c r="FO5" i="22"/>
  <c r="FP9" i="22"/>
  <c r="FP11" i="22"/>
  <c r="FP10" i="22"/>
  <c r="FN157" i="22"/>
  <c r="FO159" i="22"/>
  <c r="FO156" i="22"/>
  <c r="FO153" i="22"/>
  <c r="FO158" i="22"/>
  <c r="FO154" i="22"/>
  <c r="FO155" i="22"/>
  <c r="FP4" i="22"/>
  <c r="FP5" i="22" s="1"/>
  <c r="EL17" i="22"/>
  <c r="FQ3" i="22"/>
  <c r="FQ10" i="22" s="1"/>
  <c r="FR2" i="22"/>
  <c r="FP44" i="22" l="1"/>
  <c r="FP57" i="22"/>
  <c r="FP54" i="22"/>
  <c r="FP56" i="22"/>
  <c r="FP55" i="22"/>
  <c r="FP53" i="22"/>
  <c r="FP51" i="22"/>
  <c r="FP50" i="22"/>
  <c r="FP52" i="22"/>
  <c r="FP47" i="22"/>
  <c r="FP46" i="22"/>
  <c r="FP49" i="22"/>
  <c r="FP48" i="22"/>
  <c r="FP45" i="22"/>
  <c r="FP58" i="22"/>
  <c r="FO55" i="22"/>
  <c r="FO56" i="22"/>
  <c r="FO57" i="22"/>
  <c r="FO54" i="22"/>
  <c r="FO53" i="22"/>
  <c r="FO51" i="22"/>
  <c r="FO50" i="22"/>
  <c r="FO49" i="22"/>
  <c r="FO52" i="22"/>
  <c r="FO46" i="22"/>
  <c r="FO58" i="22"/>
  <c r="FO47" i="22"/>
  <c r="FO48" i="22"/>
  <c r="FO45" i="22"/>
  <c r="FO36" i="22"/>
  <c r="FO44" i="22"/>
  <c r="FO23" i="22"/>
  <c r="FO16" i="22"/>
  <c r="FO32" i="22"/>
  <c r="FO35" i="22"/>
  <c r="FO19" i="22"/>
  <c r="FO28" i="22"/>
  <c r="FO33" i="22"/>
  <c r="FO41" i="22"/>
  <c r="FO40" i="22"/>
  <c r="FO42" i="22"/>
  <c r="FO43" i="22"/>
  <c r="FO39" i="22"/>
  <c r="FO38" i="22"/>
  <c r="FP41" i="22"/>
  <c r="FP40" i="22"/>
  <c r="FP43" i="22"/>
  <c r="FP42" i="22"/>
  <c r="FP39" i="22"/>
  <c r="FP38" i="22"/>
  <c r="FO20" i="22"/>
  <c r="FO18" i="22"/>
  <c r="FO30" i="22"/>
  <c r="FO34" i="22"/>
  <c r="FO24" i="22"/>
  <c r="FO26" i="22"/>
  <c r="FO29" i="22"/>
  <c r="FO37" i="22"/>
  <c r="FO13" i="22"/>
  <c r="CQ44" i="22"/>
  <c r="CO44" i="22" s="1"/>
  <c r="CQ95" i="22"/>
  <c r="CO95" i="22" s="1"/>
  <c r="FO17" i="22"/>
  <c r="FP6" i="22"/>
  <c r="FP16" i="22" s="1"/>
  <c r="FO21" i="22"/>
  <c r="FO27" i="22"/>
  <c r="FO22" i="22"/>
  <c r="FO25" i="22"/>
  <c r="FO31" i="22"/>
  <c r="FO15" i="22"/>
  <c r="FO14" i="22"/>
  <c r="FP36" i="22"/>
  <c r="FP37" i="22"/>
  <c r="FP33" i="22"/>
  <c r="FP34" i="22"/>
  <c r="FP35" i="22"/>
  <c r="FP32" i="22"/>
  <c r="FP29" i="22"/>
  <c r="FP31" i="22"/>
  <c r="FP27" i="22"/>
  <c r="FP20" i="22"/>
  <c r="FP25" i="22"/>
  <c r="FP21" i="22"/>
  <c r="FP17" i="22"/>
  <c r="FP26" i="22"/>
  <c r="FP22" i="22"/>
  <c r="FP18" i="22"/>
  <c r="FP19" i="22"/>
  <c r="FP14" i="22"/>
  <c r="FP13" i="22"/>
  <c r="FP15" i="22"/>
  <c r="FQ11" i="22"/>
  <c r="FQ8" i="22"/>
  <c r="FQ9" i="22"/>
  <c r="FN147" i="22"/>
  <c r="FN139" i="22"/>
  <c r="FN130" i="22"/>
  <c r="FO157" i="22"/>
  <c r="FP156" i="22"/>
  <c r="FP159" i="22"/>
  <c r="FP158" i="22"/>
  <c r="FP153" i="22"/>
  <c r="FP155" i="22"/>
  <c r="FP154" i="22"/>
  <c r="FN127" i="22"/>
  <c r="FN148" i="22"/>
  <c r="FN135" i="22"/>
  <c r="FN141" i="22"/>
  <c r="FN144" i="22"/>
  <c r="FN131" i="22"/>
  <c r="FN138" i="22"/>
  <c r="FN150" i="22"/>
  <c r="FN152" i="22"/>
  <c r="FN146" i="22"/>
  <c r="FN140" i="22"/>
  <c r="FN145" i="22"/>
  <c r="FN149" i="22"/>
  <c r="FN151" i="22"/>
  <c r="FO148" i="22"/>
  <c r="FO144" i="22"/>
  <c r="FN126" i="22"/>
  <c r="FN136" i="22"/>
  <c r="FN137" i="22"/>
  <c r="FN132" i="22"/>
  <c r="FN134" i="22"/>
  <c r="FN133" i="22"/>
  <c r="FN129" i="22"/>
  <c r="FN143" i="22"/>
  <c r="FN128" i="22"/>
  <c r="FN142" i="22"/>
  <c r="FN125" i="22"/>
  <c r="FO141" i="22"/>
  <c r="FN114" i="22"/>
  <c r="FQ4" i="22"/>
  <c r="FQ6" i="22" s="1"/>
  <c r="EL18" i="22"/>
  <c r="FS2" i="22"/>
  <c r="FR3" i="22"/>
  <c r="FR9" i="22" s="1"/>
  <c r="CQ96" i="22" l="1"/>
  <c r="CO96" i="22" s="1"/>
  <c r="CQ45" i="22"/>
  <c r="CO45" i="22" s="1"/>
  <c r="FQ5" i="22"/>
  <c r="FR8" i="22"/>
  <c r="FR10" i="22"/>
  <c r="FR11" i="22"/>
  <c r="FR6" i="22"/>
  <c r="FQ156" i="22"/>
  <c r="FQ159" i="22"/>
  <c r="FQ158" i="22"/>
  <c r="FQ153" i="22"/>
  <c r="FQ155" i="22"/>
  <c r="FQ154" i="22"/>
  <c r="FP157" i="22"/>
  <c r="FO145" i="22"/>
  <c r="FO140" i="22"/>
  <c r="FO132" i="22"/>
  <c r="FO138" i="22"/>
  <c r="FO149" i="22"/>
  <c r="FO151" i="22"/>
  <c r="FO150" i="22"/>
  <c r="FO152" i="22"/>
  <c r="FO125" i="22"/>
  <c r="FO146" i="22"/>
  <c r="FO147" i="22"/>
  <c r="FO139" i="22"/>
  <c r="FO135" i="22"/>
  <c r="FO136" i="22"/>
  <c r="FP145" i="22"/>
  <c r="FO137" i="22"/>
  <c r="FO130" i="22"/>
  <c r="FO134" i="22"/>
  <c r="FO133" i="22"/>
  <c r="FO127" i="22"/>
  <c r="FO131" i="22"/>
  <c r="FO128" i="22"/>
  <c r="FO142" i="22"/>
  <c r="FO129" i="22"/>
  <c r="FO143" i="22"/>
  <c r="FO123" i="22"/>
  <c r="FO118" i="22"/>
  <c r="FO121" i="22"/>
  <c r="FO120" i="22"/>
  <c r="FO119" i="22"/>
  <c r="FO124" i="22"/>
  <c r="FO126" i="22"/>
  <c r="FO122" i="22"/>
  <c r="FO114" i="22"/>
  <c r="FO117" i="22"/>
  <c r="FO115" i="22"/>
  <c r="FO116" i="22"/>
  <c r="FR4" i="22"/>
  <c r="FR5" i="22" s="1"/>
  <c r="EL19" i="22"/>
  <c r="FS3" i="22"/>
  <c r="FS10" i="22" s="1"/>
  <c r="FT2" i="22"/>
  <c r="FR44" i="22" l="1"/>
  <c r="FR54" i="22"/>
  <c r="FR57" i="22"/>
  <c r="FR56" i="22"/>
  <c r="FR55" i="22"/>
  <c r="FR53" i="22"/>
  <c r="FR52" i="22"/>
  <c r="FR51" i="22"/>
  <c r="FR49" i="22"/>
  <c r="FR50" i="22"/>
  <c r="FR46" i="22"/>
  <c r="FR58" i="22"/>
  <c r="FR47" i="22"/>
  <c r="FR48" i="22"/>
  <c r="FR45" i="22"/>
  <c r="FQ55" i="22"/>
  <c r="FQ57" i="22"/>
  <c r="FQ54" i="22"/>
  <c r="FQ56" i="22"/>
  <c r="FQ53" i="22"/>
  <c r="FQ52" i="22"/>
  <c r="FQ50" i="22"/>
  <c r="FQ51" i="22"/>
  <c r="FQ49" i="22"/>
  <c r="FQ47" i="22"/>
  <c r="FQ58" i="22"/>
  <c r="FQ48" i="22"/>
  <c r="FQ45" i="22"/>
  <c r="FQ46" i="22"/>
  <c r="FQ36" i="22"/>
  <c r="FQ44" i="22"/>
  <c r="FQ34" i="22"/>
  <c r="FQ18" i="22"/>
  <c r="FQ19" i="22"/>
  <c r="FQ20" i="22"/>
  <c r="FQ35" i="22"/>
  <c r="FQ14" i="22"/>
  <c r="FQ41" i="22"/>
  <c r="FQ40" i="22"/>
  <c r="FQ43" i="22"/>
  <c r="FQ42" i="22"/>
  <c r="FQ38" i="22"/>
  <c r="FQ39" i="22"/>
  <c r="FQ26" i="22"/>
  <c r="FQ29" i="22"/>
  <c r="FQ33" i="22"/>
  <c r="FR41" i="22"/>
  <c r="FR40" i="22"/>
  <c r="FR43" i="22"/>
  <c r="FR42" i="22"/>
  <c r="FR39" i="22"/>
  <c r="FR38" i="22"/>
  <c r="FQ21" i="22"/>
  <c r="FQ32" i="22"/>
  <c r="FQ37" i="22"/>
  <c r="FQ15" i="22"/>
  <c r="CO46" i="22"/>
  <c r="CQ46" i="22"/>
  <c r="CQ97" i="22"/>
  <c r="CO97" i="22" s="1"/>
  <c r="FQ22" i="22"/>
  <c r="FQ25" i="22"/>
  <c r="FQ31" i="22"/>
  <c r="FQ16" i="22"/>
  <c r="FQ17" i="22"/>
  <c r="FQ13" i="22"/>
  <c r="FQ27" i="22"/>
  <c r="FR37" i="22"/>
  <c r="FR36" i="22"/>
  <c r="FR35" i="22"/>
  <c r="FR33" i="22"/>
  <c r="FR34" i="22"/>
  <c r="FR31" i="22"/>
  <c r="FR27" i="22"/>
  <c r="FR32" i="22"/>
  <c r="FR29" i="22"/>
  <c r="FR26" i="22"/>
  <c r="FR22" i="22"/>
  <c r="FR18" i="22"/>
  <c r="FR19" i="22"/>
  <c r="FR20" i="22"/>
  <c r="FR25" i="22"/>
  <c r="FR21" i="22"/>
  <c r="FR17" i="22"/>
  <c r="FR15" i="22"/>
  <c r="FR13" i="22"/>
  <c r="FR16" i="22"/>
  <c r="FR14" i="22"/>
  <c r="FS8" i="22"/>
  <c r="FS11" i="22"/>
  <c r="FS9" i="22"/>
  <c r="FS6" i="22"/>
  <c r="FP127" i="22"/>
  <c r="FP141" i="22"/>
  <c r="FP144" i="22"/>
  <c r="FP139" i="22"/>
  <c r="FP136" i="22"/>
  <c r="FR156" i="22"/>
  <c r="FR159" i="22"/>
  <c r="FR153" i="22"/>
  <c r="FR158" i="22"/>
  <c r="FR155" i="22"/>
  <c r="FR154" i="22"/>
  <c r="FQ157" i="22"/>
  <c r="FP147" i="22"/>
  <c r="FP135" i="22"/>
  <c r="FP148" i="22"/>
  <c r="FP150" i="22"/>
  <c r="FP152" i="22"/>
  <c r="FP149" i="22"/>
  <c r="FP151" i="22"/>
  <c r="FP146" i="22"/>
  <c r="FP131" i="22"/>
  <c r="FP138" i="22"/>
  <c r="FP140" i="22"/>
  <c r="FP132" i="22"/>
  <c r="FQ144" i="22"/>
  <c r="FP137" i="22"/>
  <c r="FP134" i="22"/>
  <c r="FP130" i="22"/>
  <c r="FP133" i="22"/>
  <c r="FP128" i="22"/>
  <c r="FP142" i="22"/>
  <c r="FP129" i="22"/>
  <c r="FP143" i="22"/>
  <c r="FP114" i="22"/>
  <c r="FP125" i="22"/>
  <c r="FP126" i="22"/>
  <c r="FQ140" i="22"/>
  <c r="FQ131" i="22"/>
  <c r="FS4" i="22"/>
  <c r="FS5" i="22" s="1"/>
  <c r="EL20" i="22"/>
  <c r="FT3" i="22"/>
  <c r="FT9" i="22" s="1"/>
  <c r="FU2" i="22"/>
  <c r="FS44" i="22" l="1"/>
  <c r="FS57" i="22"/>
  <c r="FS55" i="22"/>
  <c r="FS54" i="22"/>
  <c r="FS53" i="22"/>
  <c r="FS56" i="22"/>
  <c r="FS51" i="22"/>
  <c r="FS49" i="22"/>
  <c r="FS50" i="22"/>
  <c r="FS47" i="22"/>
  <c r="FS52" i="22"/>
  <c r="FS46" i="22"/>
  <c r="FS48" i="22"/>
  <c r="FS45" i="22"/>
  <c r="FS58" i="22"/>
  <c r="FS41" i="22"/>
  <c r="FS40" i="22"/>
  <c r="FS43" i="22"/>
  <c r="FS42" i="22"/>
  <c r="FS39" i="22"/>
  <c r="FS38" i="22"/>
  <c r="CQ98" i="22"/>
  <c r="CO98" i="22" s="1"/>
  <c r="CQ47" i="22"/>
  <c r="CO47" i="22" s="1"/>
  <c r="FS13" i="22"/>
  <c r="FS15" i="22"/>
  <c r="FS16" i="22"/>
  <c r="FS14" i="22"/>
  <c r="FS36" i="22"/>
  <c r="FS37" i="22"/>
  <c r="FS34" i="22"/>
  <c r="FS35" i="22"/>
  <c r="FS33" i="22"/>
  <c r="FS29" i="22"/>
  <c r="FS31" i="22"/>
  <c r="FS27" i="22"/>
  <c r="FS32" i="22"/>
  <c r="FS25" i="22"/>
  <c r="FS21" i="22"/>
  <c r="FS17" i="22"/>
  <c r="FS26" i="22"/>
  <c r="FS22" i="22"/>
  <c r="FS18" i="22"/>
  <c r="FS19" i="22"/>
  <c r="FS20" i="22"/>
  <c r="FT11" i="22"/>
  <c r="FT8" i="22"/>
  <c r="FT10" i="22"/>
  <c r="FQ127" i="22"/>
  <c r="FR157" i="22"/>
  <c r="FS156" i="22"/>
  <c r="FS159" i="22"/>
  <c r="FS158" i="22"/>
  <c r="FS153" i="22"/>
  <c r="FS154" i="22"/>
  <c r="FS155" i="22"/>
  <c r="FQ148" i="22"/>
  <c r="FQ145" i="22"/>
  <c r="FQ146" i="22"/>
  <c r="FQ139" i="22"/>
  <c r="FQ141" i="22"/>
  <c r="FQ149" i="22"/>
  <c r="FQ151" i="22"/>
  <c r="FQ135" i="22"/>
  <c r="FQ150" i="22"/>
  <c r="FQ152" i="22"/>
  <c r="FQ138" i="22"/>
  <c r="FQ147" i="22"/>
  <c r="FQ136" i="22"/>
  <c r="FQ132" i="22"/>
  <c r="FR148" i="22"/>
  <c r="FR145" i="22"/>
  <c r="FQ137" i="22"/>
  <c r="FQ125" i="22"/>
  <c r="FQ134" i="22"/>
  <c r="FQ133" i="22"/>
  <c r="FQ130" i="22"/>
  <c r="FQ128" i="22"/>
  <c r="FQ142" i="22"/>
  <c r="FQ129" i="22"/>
  <c r="FQ143" i="22"/>
  <c r="FQ126" i="22"/>
  <c r="FR140" i="22"/>
  <c r="FQ114" i="22"/>
  <c r="FT4" i="22"/>
  <c r="FT6" i="22" s="1"/>
  <c r="EL21" i="22"/>
  <c r="FU3" i="22"/>
  <c r="FU9" i="22" s="1"/>
  <c r="FV2" i="22"/>
  <c r="CQ48" i="22" l="1"/>
  <c r="CO48" i="22" s="1"/>
  <c r="CQ99" i="22"/>
  <c r="CO99" i="22" s="1"/>
  <c r="FT5" i="22"/>
  <c r="FU10" i="22"/>
  <c r="FU11" i="22"/>
  <c r="FU8" i="22"/>
  <c r="FS157" i="22"/>
  <c r="FT156" i="22"/>
  <c r="FT159" i="22"/>
  <c r="FT158" i="22"/>
  <c r="FT153" i="22"/>
  <c r="FT155" i="22"/>
  <c r="FT154" i="22"/>
  <c r="FR135" i="22"/>
  <c r="FR132" i="22"/>
  <c r="FR147" i="22"/>
  <c r="FR149" i="22"/>
  <c r="FR151" i="22"/>
  <c r="FR150" i="22"/>
  <c r="FR152" i="22"/>
  <c r="FR138" i="22"/>
  <c r="FR141" i="22"/>
  <c r="FR146" i="22"/>
  <c r="FR139" i="22"/>
  <c r="FR144" i="22"/>
  <c r="FS145" i="22"/>
  <c r="FS144" i="22"/>
  <c r="FR131" i="22"/>
  <c r="FR126" i="22"/>
  <c r="FR137" i="22"/>
  <c r="FR130" i="22"/>
  <c r="FR134" i="22"/>
  <c r="FR133" i="22"/>
  <c r="FR127" i="22"/>
  <c r="FR136" i="22"/>
  <c r="FR128" i="22"/>
  <c r="FR142" i="22"/>
  <c r="FR129" i="22"/>
  <c r="FR143" i="22"/>
  <c r="FR125" i="22"/>
  <c r="FR114" i="22"/>
  <c r="FU4" i="22"/>
  <c r="FU6" i="22" s="1"/>
  <c r="EL22" i="22"/>
  <c r="FV3" i="22"/>
  <c r="FV8" i="22" s="1"/>
  <c r="FW2" i="22"/>
  <c r="FT55" i="22" l="1"/>
  <c r="FT54" i="22"/>
  <c r="FT57" i="22"/>
  <c r="FT51" i="22"/>
  <c r="FT56" i="22"/>
  <c r="FT53" i="22"/>
  <c r="FT52" i="22"/>
  <c r="FT47" i="22"/>
  <c r="FT48" i="22"/>
  <c r="FT49" i="22"/>
  <c r="FT45" i="22"/>
  <c r="FT50" i="22"/>
  <c r="FT46" i="22"/>
  <c r="FT58" i="22"/>
  <c r="FT36" i="22"/>
  <c r="FT44" i="22"/>
  <c r="FT34" i="22"/>
  <c r="FT19" i="22"/>
  <c r="FT20" i="22"/>
  <c r="FT16" i="22"/>
  <c r="FT17" i="22"/>
  <c r="FT35" i="22"/>
  <c r="FT31" i="22"/>
  <c r="FT41" i="22"/>
  <c r="FT40" i="22"/>
  <c r="FT43" i="22"/>
  <c r="FT42" i="22"/>
  <c r="FT39" i="22"/>
  <c r="FT38" i="22"/>
  <c r="FT18" i="22"/>
  <c r="FT29" i="22"/>
  <c r="FT33" i="22"/>
  <c r="FT26" i="22"/>
  <c r="FT32" i="22"/>
  <c r="FT37" i="22"/>
  <c r="FT14" i="22"/>
  <c r="FT13" i="22"/>
  <c r="FT15" i="22"/>
  <c r="CQ100" i="22"/>
  <c r="CO100" i="22" s="1"/>
  <c r="CQ49" i="22"/>
  <c r="CO49" i="22" s="1"/>
  <c r="FT22" i="22"/>
  <c r="FT21" i="22"/>
  <c r="FT27" i="22"/>
  <c r="FU5" i="22"/>
  <c r="FT25" i="22"/>
  <c r="FV7" i="22"/>
  <c r="FV10" i="22"/>
  <c r="FV11" i="22"/>
  <c r="FV9" i="22"/>
  <c r="FT157" i="22"/>
  <c r="FU156" i="22"/>
  <c r="FU159" i="22"/>
  <c r="FU158" i="22"/>
  <c r="FU153" i="22"/>
  <c r="FU154" i="22"/>
  <c r="FU155" i="22"/>
  <c r="FS132" i="22"/>
  <c r="FS141" i="22"/>
  <c r="FS148" i="22"/>
  <c r="FS135" i="22"/>
  <c r="FS150" i="22"/>
  <c r="FS152" i="22"/>
  <c r="FS149" i="22"/>
  <c r="FS151" i="22"/>
  <c r="FS139" i="22"/>
  <c r="FS147" i="22"/>
  <c r="FS146" i="22"/>
  <c r="FS138" i="22"/>
  <c r="FT147" i="22"/>
  <c r="FS136" i="22"/>
  <c r="FS140" i="22"/>
  <c r="FS137" i="22"/>
  <c r="FS134" i="22"/>
  <c r="FS131" i="22"/>
  <c r="FS133" i="22"/>
  <c r="FS130" i="22"/>
  <c r="FS129" i="22"/>
  <c r="FS143" i="22"/>
  <c r="FS128" i="22"/>
  <c r="FS142" i="22"/>
  <c r="FS114" i="22"/>
  <c r="FS127" i="22"/>
  <c r="FS126" i="22"/>
  <c r="FT140" i="22"/>
  <c r="FS125" i="22"/>
  <c r="FV4" i="22"/>
  <c r="FV6" i="22" s="1"/>
  <c r="EL23" i="22"/>
  <c r="FW3" i="22"/>
  <c r="FW9" i="22" s="1"/>
  <c r="FX2" i="22"/>
  <c r="FU57" i="22" l="1"/>
  <c r="FU55" i="22"/>
  <c r="FU54" i="22"/>
  <c r="FU56" i="22"/>
  <c r="FU53" i="22"/>
  <c r="FU52" i="22"/>
  <c r="FU49" i="22"/>
  <c r="FU50" i="22"/>
  <c r="FU51" i="22"/>
  <c r="FU47" i="22"/>
  <c r="FU46" i="22"/>
  <c r="FU48" i="22"/>
  <c r="FU58" i="22"/>
  <c r="FU45" i="22"/>
  <c r="FU34" i="22"/>
  <c r="FU44" i="22"/>
  <c r="FU18" i="22"/>
  <c r="FU29" i="22"/>
  <c r="FU33" i="22"/>
  <c r="FU26" i="22"/>
  <c r="FU32" i="22"/>
  <c r="FU37" i="22"/>
  <c r="FU20" i="22"/>
  <c r="FU35" i="22"/>
  <c r="FU36" i="22"/>
  <c r="FU19" i="22"/>
  <c r="FU16" i="22"/>
  <c r="FU41" i="22"/>
  <c r="FU40" i="22"/>
  <c r="FU43" i="22"/>
  <c r="FU42" i="22"/>
  <c r="FU38" i="22"/>
  <c r="FU39" i="22"/>
  <c r="CQ101" i="22"/>
  <c r="CO101" i="22" s="1"/>
  <c r="CQ50" i="22"/>
  <c r="CO50" i="22" s="1"/>
  <c r="FU21" i="22"/>
  <c r="FU22" i="22"/>
  <c r="FV5" i="22"/>
  <c r="FU15" i="22"/>
  <c r="FU17" i="22"/>
  <c r="FU31" i="22"/>
  <c r="FU25" i="22"/>
  <c r="FU14" i="22"/>
  <c r="FU13" i="22"/>
  <c r="FU27" i="22"/>
  <c r="FW11" i="22"/>
  <c r="FW8" i="22"/>
  <c r="FW10" i="22"/>
  <c r="FV156" i="22"/>
  <c r="FV159" i="22"/>
  <c r="FV158" i="22"/>
  <c r="FV153" i="22"/>
  <c r="FV155" i="22"/>
  <c r="FV154" i="22"/>
  <c r="FU157" i="22"/>
  <c r="FT148" i="22"/>
  <c r="FT139" i="22"/>
  <c r="FT145" i="22"/>
  <c r="FT144" i="22"/>
  <c r="FT141" i="22"/>
  <c r="FT146" i="22"/>
  <c r="FT131" i="22"/>
  <c r="FT149" i="22"/>
  <c r="FT151" i="22"/>
  <c r="FT150" i="22"/>
  <c r="FT152" i="22"/>
  <c r="FT138" i="22"/>
  <c r="FT137" i="22"/>
  <c r="FT136" i="22"/>
  <c r="FT127" i="22"/>
  <c r="FT135" i="22"/>
  <c r="FT132" i="22"/>
  <c r="FT130" i="22"/>
  <c r="FT134" i="22"/>
  <c r="FT133" i="22"/>
  <c r="FT129" i="22"/>
  <c r="FT143" i="22"/>
  <c r="FT128" i="22"/>
  <c r="FT142" i="22"/>
  <c r="FT125" i="22"/>
  <c r="FT126" i="22"/>
  <c r="FU141" i="22"/>
  <c r="FU138" i="22"/>
  <c r="FU139" i="22"/>
  <c r="FU132" i="22"/>
  <c r="FT114" i="22"/>
  <c r="FW4" i="22"/>
  <c r="FW6" i="22" s="1"/>
  <c r="EL24" i="22"/>
  <c r="FX3" i="22"/>
  <c r="FX10" i="22" s="1"/>
  <c r="FY2" i="22"/>
  <c r="FV15" i="22" l="1"/>
  <c r="FV55" i="22"/>
  <c r="FV54" i="22"/>
  <c r="FV56" i="22"/>
  <c r="FV57" i="22"/>
  <c r="FV51" i="22"/>
  <c r="FV53" i="22"/>
  <c r="FV52" i="22"/>
  <c r="FV50" i="22"/>
  <c r="FV47" i="22"/>
  <c r="FV46" i="22"/>
  <c r="FV49" i="22"/>
  <c r="FV48" i="22"/>
  <c r="FV58" i="22"/>
  <c r="FV45" i="22"/>
  <c r="FV37" i="22"/>
  <c r="FV44" i="22"/>
  <c r="FV17" i="22"/>
  <c r="FV23" i="22"/>
  <c r="FV28" i="22"/>
  <c r="FV33" i="22"/>
  <c r="FV19" i="22"/>
  <c r="FV29" i="22"/>
  <c r="FV34" i="22"/>
  <c r="FV13" i="22"/>
  <c r="FV41" i="22"/>
  <c r="FV43" i="22"/>
  <c r="FV40" i="22"/>
  <c r="FV42" i="22"/>
  <c r="FV38" i="22"/>
  <c r="FV39" i="22"/>
  <c r="FV20" i="22"/>
  <c r="FV18" i="22"/>
  <c r="FV32" i="22"/>
  <c r="FV35" i="22"/>
  <c r="FV24" i="22"/>
  <c r="FV26" i="22"/>
  <c r="FV30" i="22"/>
  <c r="FV36" i="22"/>
  <c r="CQ51" i="22"/>
  <c r="CO51" i="22"/>
  <c r="CQ102" i="22"/>
  <c r="CO102" i="22" s="1"/>
  <c r="FV22" i="22"/>
  <c r="FV21" i="22"/>
  <c r="FV27" i="22"/>
  <c r="FV14" i="22"/>
  <c r="FV25" i="22"/>
  <c r="FV31" i="22"/>
  <c r="FV16" i="22"/>
  <c r="FW5" i="22"/>
  <c r="FX11" i="22"/>
  <c r="FX8" i="22"/>
  <c r="FX9" i="22"/>
  <c r="FV157" i="22"/>
  <c r="FW159" i="22"/>
  <c r="FW156" i="22"/>
  <c r="FW153" i="22"/>
  <c r="FW158" i="22"/>
  <c r="FW155" i="22"/>
  <c r="FW154" i="22"/>
  <c r="FU145" i="22"/>
  <c r="FU146" i="22"/>
  <c r="FU144" i="22"/>
  <c r="FU148" i="22"/>
  <c r="FU150" i="22"/>
  <c r="FU152" i="22"/>
  <c r="FU149" i="22"/>
  <c r="FU151" i="22"/>
  <c r="FU147" i="22"/>
  <c r="FU140" i="22"/>
  <c r="FV148" i="22"/>
  <c r="FU136" i="22"/>
  <c r="FU130" i="22"/>
  <c r="FU137" i="22"/>
  <c r="FU135" i="22"/>
  <c r="FU127" i="22"/>
  <c r="FU131" i="22"/>
  <c r="FU134" i="22"/>
  <c r="FU133" i="22"/>
  <c r="FU126" i="22"/>
  <c r="FU128" i="22"/>
  <c r="FU142" i="22"/>
  <c r="FU129" i="22"/>
  <c r="FU143" i="22"/>
  <c r="FU125" i="22"/>
  <c r="FV131" i="22"/>
  <c r="FV132" i="22"/>
  <c r="FU114" i="22"/>
  <c r="FX4" i="22"/>
  <c r="FX6" i="22" s="1"/>
  <c r="EL25" i="22"/>
  <c r="FY3" i="22"/>
  <c r="FY11" i="22" s="1"/>
  <c r="FZ2" i="22"/>
  <c r="FW57" i="22" l="1"/>
  <c r="FW55" i="22"/>
  <c r="FW54" i="22"/>
  <c r="FW53" i="22"/>
  <c r="FW56" i="22"/>
  <c r="FW51" i="22"/>
  <c r="FW52" i="22"/>
  <c r="FW49" i="22"/>
  <c r="FW50" i="22"/>
  <c r="FW48" i="22"/>
  <c r="FW47" i="22"/>
  <c r="FW46" i="22"/>
  <c r="FW58" i="22"/>
  <c r="FW45" i="22"/>
  <c r="FW36" i="22"/>
  <c r="FW44" i="22"/>
  <c r="FW20" i="22"/>
  <c r="FW29" i="22"/>
  <c r="FW19" i="22"/>
  <c r="FW35" i="22"/>
  <c r="FW26" i="22"/>
  <c r="FW34" i="22"/>
  <c r="FW14" i="22"/>
  <c r="FW32" i="22"/>
  <c r="FW37" i="22"/>
  <c r="FW18" i="22"/>
  <c r="FW33" i="22"/>
  <c r="FW15" i="22"/>
  <c r="FW41" i="22"/>
  <c r="FW40" i="22"/>
  <c r="FW43" i="22"/>
  <c r="FW42" i="22"/>
  <c r="FW39" i="22"/>
  <c r="FW38" i="22"/>
  <c r="CQ52" i="22"/>
  <c r="CO52" i="22" s="1"/>
  <c r="CQ103" i="22"/>
  <c r="CO103" i="22" s="1"/>
  <c r="FW21" i="22"/>
  <c r="FW22" i="22"/>
  <c r="FW16" i="22"/>
  <c r="FW17" i="22"/>
  <c r="FW27" i="22"/>
  <c r="FW13" i="22"/>
  <c r="FX5" i="22"/>
  <c r="FW25" i="22"/>
  <c r="FW31" i="22"/>
  <c r="FV127" i="22"/>
  <c r="FY8" i="22"/>
  <c r="FY9" i="22"/>
  <c r="FY10" i="22"/>
  <c r="FX156" i="22"/>
  <c r="FX159" i="22"/>
  <c r="FX155" i="22"/>
  <c r="FX158" i="22"/>
  <c r="FX153" i="22"/>
  <c r="FX154" i="22"/>
  <c r="FV147" i="22"/>
  <c r="FW157" i="22"/>
  <c r="FV146" i="22"/>
  <c r="FV138" i="22"/>
  <c r="FV145" i="22"/>
  <c r="FV149" i="22"/>
  <c r="FV151" i="22"/>
  <c r="FV141" i="22"/>
  <c r="FV150" i="22"/>
  <c r="FV152" i="22"/>
  <c r="FV135" i="22"/>
  <c r="FV144" i="22"/>
  <c r="FV140" i="22"/>
  <c r="FW148" i="22"/>
  <c r="FW147" i="22"/>
  <c r="FV139" i="22"/>
  <c r="FV137" i="22"/>
  <c r="FV136" i="22"/>
  <c r="FV130" i="22"/>
  <c r="FV134" i="22"/>
  <c r="FV133" i="22"/>
  <c r="FV129" i="22"/>
  <c r="FV143" i="22"/>
  <c r="FV128" i="22"/>
  <c r="FV142" i="22"/>
  <c r="FV119" i="22"/>
  <c r="FV124" i="22"/>
  <c r="FV122" i="22"/>
  <c r="FV123" i="22"/>
  <c r="FV126" i="22"/>
  <c r="FV117" i="22"/>
  <c r="FV125" i="22"/>
  <c r="FV121" i="22"/>
  <c r="FW136" i="22"/>
  <c r="FW132" i="22"/>
  <c r="FW139" i="22"/>
  <c r="FW135" i="22"/>
  <c r="FV116" i="22"/>
  <c r="FV118" i="22"/>
  <c r="FV120" i="22"/>
  <c r="FV114" i="22"/>
  <c r="FV115" i="22"/>
  <c r="FY4" i="22"/>
  <c r="FY5" i="22" s="1"/>
  <c r="EL26" i="22"/>
  <c r="FZ3" i="22"/>
  <c r="FZ8" i="22" s="1"/>
  <c r="GA2" i="22"/>
  <c r="FX57" i="22" l="1"/>
  <c r="FX56" i="22"/>
  <c r="FX55" i="22"/>
  <c r="FX54" i="22"/>
  <c r="FX53" i="22"/>
  <c r="FX52" i="22"/>
  <c r="FX51" i="22"/>
  <c r="FX50" i="22"/>
  <c r="FX49" i="22"/>
  <c r="FX48" i="22"/>
  <c r="FX46" i="22"/>
  <c r="FX47" i="22"/>
  <c r="FX45" i="22"/>
  <c r="FX58" i="22"/>
  <c r="FY44" i="22"/>
  <c r="FY57" i="22"/>
  <c r="FY55" i="22"/>
  <c r="FY54" i="22"/>
  <c r="FY53" i="22"/>
  <c r="FY50" i="22"/>
  <c r="FY56" i="22"/>
  <c r="FY51" i="22"/>
  <c r="FY49" i="22"/>
  <c r="FY52" i="22"/>
  <c r="FY48" i="22"/>
  <c r="FY58" i="22"/>
  <c r="FY47" i="22"/>
  <c r="FY46" i="22"/>
  <c r="FY45" i="22"/>
  <c r="FX34" i="22"/>
  <c r="FX44" i="22"/>
  <c r="FX33" i="22"/>
  <c r="FX17" i="22"/>
  <c r="FX37" i="22"/>
  <c r="FX26" i="22"/>
  <c r="FX16" i="22"/>
  <c r="FX29" i="22"/>
  <c r="FX13" i="22"/>
  <c r="FX32" i="22"/>
  <c r="FX18" i="22"/>
  <c r="FX31" i="22"/>
  <c r="FY40" i="22"/>
  <c r="FY41" i="22"/>
  <c r="FY43" i="22"/>
  <c r="FY38" i="22"/>
  <c r="FY39" i="22"/>
  <c r="FY42" i="22"/>
  <c r="FX27" i="22"/>
  <c r="FX41" i="22"/>
  <c r="FX40" i="22"/>
  <c r="FX43" i="22"/>
  <c r="FX42" i="22"/>
  <c r="FX39" i="22"/>
  <c r="FX38" i="22"/>
  <c r="FX19" i="22"/>
  <c r="FX20" i="22"/>
  <c r="FX35" i="22"/>
  <c r="FX36" i="22"/>
  <c r="CQ104" i="22"/>
  <c r="CO104" i="22" s="1"/>
  <c r="CQ53" i="22"/>
  <c r="CO53" i="22" s="1"/>
  <c r="FX25" i="22"/>
  <c r="FX22" i="22"/>
  <c r="FX14" i="22"/>
  <c r="FY6" i="22"/>
  <c r="FY26" i="22" s="1"/>
  <c r="FX15" i="22"/>
  <c r="FX21" i="22"/>
  <c r="FY36" i="22"/>
  <c r="FY37" i="22"/>
  <c r="FY33" i="22"/>
  <c r="FY34" i="22"/>
  <c r="FY35" i="22"/>
  <c r="FY31" i="22"/>
  <c r="FY27" i="22"/>
  <c r="FY32" i="22"/>
  <c r="FY29" i="22"/>
  <c r="FY19" i="22"/>
  <c r="FY20" i="22"/>
  <c r="FY25" i="22"/>
  <c r="FY21" i="22"/>
  <c r="FY17" i="22"/>
  <c r="FY22" i="22"/>
  <c r="FY18" i="22"/>
  <c r="FY14" i="22"/>
  <c r="FY15" i="22"/>
  <c r="FY13" i="22"/>
  <c r="FZ10" i="22"/>
  <c r="FZ11" i="22"/>
  <c r="FZ9" i="22"/>
  <c r="FY159" i="22"/>
  <c r="FY156" i="22"/>
  <c r="FY153" i="22"/>
  <c r="FY158" i="22"/>
  <c r="FY154" i="22"/>
  <c r="FY155" i="22"/>
  <c r="FX157" i="22"/>
  <c r="FW144" i="22"/>
  <c r="FW146" i="22"/>
  <c r="FW141" i="22"/>
  <c r="FW150" i="22"/>
  <c r="FW152" i="22"/>
  <c r="FW145" i="22"/>
  <c r="FW149" i="22"/>
  <c r="FW151" i="22"/>
  <c r="FW138" i="22"/>
  <c r="FW140" i="22"/>
  <c r="FW131" i="22"/>
  <c r="FW127" i="22"/>
  <c r="FW137" i="22"/>
  <c r="FW134" i="22"/>
  <c r="FW133" i="22"/>
  <c r="FW130" i="22"/>
  <c r="FW129" i="22"/>
  <c r="FW143" i="22"/>
  <c r="FW128" i="22"/>
  <c r="FW142" i="22"/>
  <c r="FW125" i="22"/>
  <c r="FW126" i="22"/>
  <c r="FW114" i="22"/>
  <c r="FZ4" i="22"/>
  <c r="FZ6" i="22" s="1"/>
  <c r="EL27" i="22"/>
  <c r="GA3" i="22"/>
  <c r="GB2" i="22"/>
  <c r="FY16" i="22" l="1"/>
  <c r="CQ105" i="22"/>
  <c r="CO105" i="22" s="1"/>
  <c r="CQ54" i="22"/>
  <c r="CO54" i="22" s="1"/>
  <c r="FW7" i="22"/>
  <c r="FZ5" i="22"/>
  <c r="GA8" i="22"/>
  <c r="GA10" i="22"/>
  <c r="GA9" i="22"/>
  <c r="GA11" i="22"/>
  <c r="FX140" i="22"/>
  <c r="FY157" i="22"/>
  <c r="FZ159" i="22"/>
  <c r="FZ156" i="22"/>
  <c r="FZ153" i="22"/>
  <c r="FZ158" i="22"/>
  <c r="FZ155" i="22"/>
  <c r="FZ154" i="22"/>
  <c r="FX145" i="22"/>
  <c r="FX147" i="22"/>
  <c r="FX144" i="22"/>
  <c r="FX131" i="22"/>
  <c r="FX138" i="22"/>
  <c r="FX141" i="22"/>
  <c r="FX148" i="22"/>
  <c r="FX139" i="22"/>
  <c r="FX149" i="22"/>
  <c r="FX151" i="22"/>
  <c r="FX150" i="22"/>
  <c r="FX152" i="22"/>
  <c r="FX146" i="22"/>
  <c r="FX135" i="22"/>
  <c r="FY145" i="22"/>
  <c r="FY144" i="22"/>
  <c r="FX136" i="22"/>
  <c r="FX137" i="22"/>
  <c r="FX132" i="22"/>
  <c r="FX130" i="22"/>
  <c r="FX134" i="22"/>
  <c r="FX127" i="22"/>
  <c r="FX133" i="22"/>
  <c r="FX128" i="22"/>
  <c r="FX142" i="22"/>
  <c r="FX129" i="22"/>
  <c r="FX143" i="22"/>
  <c r="FX125" i="22"/>
  <c r="FX126" i="22"/>
  <c r="FY141" i="22"/>
  <c r="FY135" i="22"/>
  <c r="FY139" i="22"/>
  <c r="FX114" i="22"/>
  <c r="GA4" i="22"/>
  <c r="GA6" i="22" s="1"/>
  <c r="EL28" i="22"/>
  <c r="GB3" i="22"/>
  <c r="GB10" i="22" s="1"/>
  <c r="GC2" i="22"/>
  <c r="FZ57" i="22" l="1"/>
  <c r="FZ55" i="22"/>
  <c r="FZ56" i="22"/>
  <c r="FZ51" i="22"/>
  <c r="FZ53" i="22"/>
  <c r="FZ54" i="22"/>
  <c r="FZ47" i="22"/>
  <c r="FZ52" i="22"/>
  <c r="FZ49" i="22"/>
  <c r="FZ46" i="22"/>
  <c r="FZ48" i="22"/>
  <c r="FZ50" i="22"/>
  <c r="FZ58" i="22"/>
  <c r="FZ45" i="22"/>
  <c r="FZ37" i="22"/>
  <c r="FZ44" i="22"/>
  <c r="FZ25" i="22"/>
  <c r="FZ20" i="22"/>
  <c r="FZ29" i="22"/>
  <c r="FZ32" i="22"/>
  <c r="FZ19" i="22"/>
  <c r="FZ33" i="22"/>
  <c r="FZ26" i="22"/>
  <c r="FZ35" i="22"/>
  <c r="FZ36" i="22"/>
  <c r="FZ17" i="22"/>
  <c r="FZ18" i="22"/>
  <c r="FZ34" i="22"/>
  <c r="FZ15" i="22"/>
  <c r="FZ41" i="22"/>
  <c r="FZ40" i="22"/>
  <c r="FZ43" i="22"/>
  <c r="FZ42" i="22"/>
  <c r="FZ39" i="22"/>
  <c r="FZ38" i="22"/>
  <c r="FW23" i="22"/>
  <c r="FW28" i="22"/>
  <c r="FW116" i="22" s="1"/>
  <c r="FW24" i="22"/>
  <c r="FW30" i="22"/>
  <c r="CQ55" i="22"/>
  <c r="CO55" i="22" s="1"/>
  <c r="FT7" i="22"/>
  <c r="FR7" i="22"/>
  <c r="CQ106" i="22"/>
  <c r="CO106" i="22" s="1"/>
  <c r="FZ7" i="22"/>
  <c r="FZ22" i="22"/>
  <c r="FZ21" i="22"/>
  <c r="FZ27" i="22"/>
  <c r="FZ14" i="22"/>
  <c r="FZ31" i="22"/>
  <c r="FZ16" i="22"/>
  <c r="FZ13" i="22"/>
  <c r="GA5" i="22"/>
  <c r="GB7" i="22"/>
  <c r="GB8" i="22"/>
  <c r="GB9" i="22"/>
  <c r="GB11" i="22"/>
  <c r="GA159" i="22"/>
  <c r="GA156" i="22"/>
  <c r="GA153" i="22"/>
  <c r="GA158" i="22"/>
  <c r="GA154" i="22"/>
  <c r="GA155" i="22"/>
  <c r="FZ157" i="22"/>
  <c r="FY148" i="22"/>
  <c r="FY140" i="22"/>
  <c r="FY147" i="22"/>
  <c r="FY150" i="22"/>
  <c r="FY152" i="22"/>
  <c r="FY146" i="22"/>
  <c r="FY149" i="22"/>
  <c r="FY151" i="22"/>
  <c r="FY136" i="22"/>
  <c r="FY132" i="22"/>
  <c r="FZ148" i="22"/>
  <c r="FY138" i="22"/>
  <c r="FY137" i="22"/>
  <c r="FY131" i="22"/>
  <c r="FY133" i="22"/>
  <c r="FY130" i="22"/>
  <c r="FY134" i="22"/>
  <c r="FY128" i="22"/>
  <c r="FY142" i="22"/>
  <c r="FY129" i="22"/>
  <c r="FY143" i="22"/>
  <c r="FY125" i="22"/>
  <c r="FY127" i="22"/>
  <c r="FY126" i="22"/>
  <c r="FZ141" i="22"/>
  <c r="FY114" i="22"/>
  <c r="FZ139" i="22"/>
  <c r="GB4" i="22"/>
  <c r="GB6" i="22" s="1"/>
  <c r="EL29" i="22"/>
  <c r="GC3" i="22"/>
  <c r="GC4" i="22" s="1"/>
  <c r="GD2" i="22"/>
  <c r="GA57" i="22" l="1"/>
  <c r="GA55" i="22"/>
  <c r="GA54" i="22"/>
  <c r="GA56" i="22"/>
  <c r="GA53" i="22"/>
  <c r="GA51" i="22"/>
  <c r="GA50" i="22"/>
  <c r="GA52" i="22"/>
  <c r="GA47" i="22"/>
  <c r="GA58" i="22"/>
  <c r="GA48" i="22"/>
  <c r="GA46" i="22"/>
  <c r="GA49" i="22"/>
  <c r="GA45" i="22"/>
  <c r="FW115" i="22"/>
  <c r="FW123" i="22"/>
  <c r="FW119" i="22"/>
  <c r="FW124" i="22"/>
  <c r="FW122" i="22"/>
  <c r="GA36" i="22"/>
  <c r="GA44" i="22"/>
  <c r="GA20" i="22"/>
  <c r="GA35" i="22"/>
  <c r="GA19" i="22"/>
  <c r="GA29" i="22"/>
  <c r="GA26" i="22"/>
  <c r="GA34" i="22"/>
  <c r="GA32" i="22"/>
  <c r="GA37" i="22"/>
  <c r="GA18" i="22"/>
  <c r="GA33" i="22"/>
  <c r="GA15" i="22"/>
  <c r="GA41" i="22"/>
  <c r="GA40" i="22"/>
  <c r="GA43" i="22"/>
  <c r="GA42" i="22"/>
  <c r="GA39" i="22"/>
  <c r="GA38" i="22"/>
  <c r="FW121" i="22"/>
  <c r="FW118" i="22"/>
  <c r="FW120" i="22"/>
  <c r="FW117" i="22"/>
  <c r="FZ30" i="22"/>
  <c r="FZ24" i="22"/>
  <c r="FZ28" i="22"/>
  <c r="FZ116" i="22" s="1"/>
  <c r="FZ23" i="22"/>
  <c r="CQ107" i="22"/>
  <c r="FM7" i="22"/>
  <c r="FN7" i="22"/>
  <c r="FQ7" i="22"/>
  <c r="FP7" i="22"/>
  <c r="FU7" i="22"/>
  <c r="FY7" i="22"/>
  <c r="GA7" i="22"/>
  <c r="FX7" i="22"/>
  <c r="FR30" i="22"/>
  <c r="FR28" i="22"/>
  <c r="FR116" i="22" s="1"/>
  <c r="FR23" i="22"/>
  <c r="FR24" i="22"/>
  <c r="FS7" i="22"/>
  <c r="FT30" i="22"/>
  <c r="FT24" i="22"/>
  <c r="FT28" i="22"/>
  <c r="FT116" i="22" s="1"/>
  <c r="FT23" i="22"/>
  <c r="FT115" i="22" s="1"/>
  <c r="GA22" i="22"/>
  <c r="GA25" i="22"/>
  <c r="GA31" i="22"/>
  <c r="GA14" i="22"/>
  <c r="GA17" i="22"/>
  <c r="GA21" i="22"/>
  <c r="GA27" i="22"/>
  <c r="GB5" i="22"/>
  <c r="GA16" i="22"/>
  <c r="GA13" i="22"/>
  <c r="GC7" i="22"/>
  <c r="GC8" i="22"/>
  <c r="GC9" i="22"/>
  <c r="GC5" i="22"/>
  <c r="GC10" i="22"/>
  <c r="GC6" i="22"/>
  <c r="GC11" i="22"/>
  <c r="GA157" i="22"/>
  <c r="GB159" i="22"/>
  <c r="GB156" i="22"/>
  <c r="GB153" i="22"/>
  <c r="GB155" i="22"/>
  <c r="GB158" i="22"/>
  <c r="GB154" i="22"/>
  <c r="FZ147" i="22"/>
  <c r="FZ144" i="22"/>
  <c r="FZ146" i="22"/>
  <c r="FZ150" i="22"/>
  <c r="FZ152" i="22"/>
  <c r="FZ145" i="22"/>
  <c r="FZ149" i="22"/>
  <c r="FZ151" i="22"/>
  <c r="FZ138" i="22"/>
  <c r="FZ140" i="22"/>
  <c r="GA144" i="22"/>
  <c r="GA147" i="22"/>
  <c r="FZ137" i="22"/>
  <c r="FZ132" i="22"/>
  <c r="FZ135" i="22"/>
  <c r="FZ131" i="22"/>
  <c r="FZ136" i="22"/>
  <c r="FZ133" i="22"/>
  <c r="FZ130" i="22"/>
  <c r="FZ134" i="22"/>
  <c r="FZ129" i="22"/>
  <c r="FZ143" i="22"/>
  <c r="FZ128" i="22"/>
  <c r="FZ142" i="22"/>
  <c r="FZ122" i="22"/>
  <c r="FZ123" i="22"/>
  <c r="FZ126" i="22"/>
  <c r="FZ124" i="22"/>
  <c r="FZ125" i="22"/>
  <c r="FZ127" i="22"/>
  <c r="GA141" i="22"/>
  <c r="GA135" i="22"/>
  <c r="GA140" i="22"/>
  <c r="FZ119" i="22"/>
  <c r="FZ118" i="22"/>
  <c r="FZ114" i="22"/>
  <c r="EL30" i="22"/>
  <c r="GD3" i="22"/>
  <c r="GD8" i="22" s="1"/>
  <c r="GE2" i="22"/>
  <c r="FZ115" i="22" l="1"/>
  <c r="FR115" i="22"/>
  <c r="GC44" i="22"/>
  <c r="GC57" i="22"/>
  <c r="GC55" i="22"/>
  <c r="GC54" i="22"/>
  <c r="GC50" i="22"/>
  <c r="GC53" i="22"/>
  <c r="GC56" i="22"/>
  <c r="GC51" i="22"/>
  <c r="GC52" i="22"/>
  <c r="GC49" i="22"/>
  <c r="GC47" i="22"/>
  <c r="GC48" i="22"/>
  <c r="GC46" i="22"/>
  <c r="GC58" i="22"/>
  <c r="GC45" i="22"/>
  <c r="GB57" i="22"/>
  <c r="GB55" i="22"/>
  <c r="GB56" i="22"/>
  <c r="GB54" i="22"/>
  <c r="GB53" i="22"/>
  <c r="GB52" i="22"/>
  <c r="GB51" i="22"/>
  <c r="GB50" i="22"/>
  <c r="GB49" i="22"/>
  <c r="GB46" i="22"/>
  <c r="GB47" i="22"/>
  <c r="GB45" i="22"/>
  <c r="GB58" i="22"/>
  <c r="GB48" i="22"/>
  <c r="FR123" i="22"/>
  <c r="FR119" i="22"/>
  <c r="FT123" i="22"/>
  <c r="FT119" i="22"/>
  <c r="FZ120" i="22"/>
  <c r="FZ121" i="22"/>
  <c r="FT124" i="22"/>
  <c r="FT122" i="22"/>
  <c r="FR124" i="22"/>
  <c r="FR122" i="22"/>
  <c r="FZ117" i="22"/>
  <c r="GB33" i="22"/>
  <c r="GB44" i="22"/>
  <c r="GB23" i="22"/>
  <c r="GB29" i="22"/>
  <c r="GB34" i="22"/>
  <c r="GB20" i="22"/>
  <c r="GB15" i="22"/>
  <c r="GB31" i="22"/>
  <c r="GB37" i="22"/>
  <c r="GB26" i="22"/>
  <c r="GB32" i="22"/>
  <c r="GB19" i="22"/>
  <c r="GB25" i="22"/>
  <c r="GB30" i="22"/>
  <c r="GB35" i="22"/>
  <c r="GB36" i="22"/>
  <c r="GC41" i="22"/>
  <c r="GC40" i="22"/>
  <c r="GC43" i="22"/>
  <c r="GC39" i="22"/>
  <c r="GC42" i="22"/>
  <c r="GC38" i="22"/>
  <c r="GB16" i="22"/>
  <c r="GB18" i="22"/>
  <c r="GB24" i="22"/>
  <c r="GB28" i="22"/>
  <c r="GB17" i="22"/>
  <c r="GB41" i="22"/>
  <c r="GB40" i="22"/>
  <c r="GB43" i="22"/>
  <c r="GB42" i="22"/>
  <c r="GB39" i="22"/>
  <c r="GB38" i="22"/>
  <c r="FR120" i="22"/>
  <c r="FR117" i="22"/>
  <c r="FT120" i="22"/>
  <c r="FT117" i="22"/>
  <c r="FT121" i="22"/>
  <c r="FT118" i="22"/>
  <c r="FR121" i="22"/>
  <c r="FR118" i="22"/>
  <c r="GB14" i="22"/>
  <c r="FS24" i="22"/>
  <c r="FS23" i="22"/>
  <c r="FS30" i="22"/>
  <c r="FS28" i="22"/>
  <c r="FS116" i="22" s="1"/>
  <c r="FY24" i="22"/>
  <c r="FY30" i="22"/>
  <c r="FY23" i="22"/>
  <c r="FY28" i="22"/>
  <c r="FY116" i="22" s="1"/>
  <c r="FN24" i="22"/>
  <c r="FN23" i="22"/>
  <c r="FN30" i="22"/>
  <c r="FN28" i="22"/>
  <c r="FN116" i="22" s="1"/>
  <c r="FU23" i="22"/>
  <c r="FU28" i="22"/>
  <c r="FU116" i="22" s="1"/>
  <c r="FU24" i="22"/>
  <c r="FU30" i="22"/>
  <c r="FM28" i="22"/>
  <c r="FM116" i="22" s="1"/>
  <c r="FM30" i="22"/>
  <c r="FM24" i="22"/>
  <c r="FM23" i="22"/>
  <c r="FX28" i="22"/>
  <c r="FX116" i="22" s="1"/>
  <c r="FX24" i="22"/>
  <c r="FX23" i="22"/>
  <c r="FX30" i="22"/>
  <c r="FP30" i="22"/>
  <c r="FP28" i="22"/>
  <c r="FP116" i="22" s="1"/>
  <c r="FP24" i="22"/>
  <c r="FP23" i="22"/>
  <c r="DZ20" i="22"/>
  <c r="DZ18" i="22"/>
  <c r="DZ19" i="22"/>
  <c r="GA24" i="22"/>
  <c r="GA30" i="22"/>
  <c r="GA122" i="22" s="1"/>
  <c r="GA23" i="22"/>
  <c r="GA28" i="22"/>
  <c r="GA121" i="22" s="1"/>
  <c r="FQ30" i="22"/>
  <c r="FQ23" i="22"/>
  <c r="FQ28" i="22"/>
  <c r="FQ116" i="22" s="1"/>
  <c r="FQ24" i="22"/>
  <c r="CO107" i="22"/>
  <c r="GB13" i="22"/>
  <c r="GB22" i="22"/>
  <c r="GB21" i="22"/>
  <c r="GB27" i="22"/>
  <c r="GC36" i="22"/>
  <c r="GC37" i="22"/>
  <c r="GC33" i="22"/>
  <c r="GC34" i="22"/>
  <c r="GC35" i="22"/>
  <c r="GC31" i="22"/>
  <c r="GC27" i="22"/>
  <c r="GC32" i="22"/>
  <c r="GC28" i="22"/>
  <c r="GC29" i="22"/>
  <c r="GC30" i="22"/>
  <c r="GC23" i="22"/>
  <c r="GC19" i="22"/>
  <c r="GC24" i="22"/>
  <c r="GC20" i="22"/>
  <c r="GC25" i="22"/>
  <c r="GC21" i="22"/>
  <c r="GC17" i="22"/>
  <c r="GC26" i="22"/>
  <c r="GC22" i="22"/>
  <c r="GC18" i="22"/>
  <c r="GC16" i="22"/>
  <c r="GC14" i="22"/>
  <c r="GC15" i="22"/>
  <c r="GC13" i="22"/>
  <c r="GD7" i="22"/>
  <c r="GD10" i="22"/>
  <c r="GD11" i="22"/>
  <c r="GD9" i="22"/>
  <c r="GB157" i="22"/>
  <c r="GC156" i="22"/>
  <c r="GC159" i="22"/>
  <c r="GC158" i="22"/>
  <c r="GC153" i="22"/>
  <c r="GC154" i="22"/>
  <c r="GC155" i="22"/>
  <c r="GA148" i="22"/>
  <c r="GA150" i="22"/>
  <c r="GA152" i="22"/>
  <c r="GA146" i="22"/>
  <c r="GA145" i="22"/>
  <c r="GA149" i="22"/>
  <c r="GA151" i="22"/>
  <c r="GA139" i="22"/>
  <c r="GA138" i="22"/>
  <c r="GB145" i="22"/>
  <c r="GC148" i="22"/>
  <c r="GA136" i="22"/>
  <c r="GA137" i="22"/>
  <c r="GA127" i="22"/>
  <c r="GA132" i="22"/>
  <c r="GA131" i="22"/>
  <c r="GA130" i="22"/>
  <c r="GA134" i="22"/>
  <c r="GA133" i="22"/>
  <c r="GA129" i="22"/>
  <c r="GA143" i="22"/>
  <c r="GA128" i="22"/>
  <c r="GA142" i="22"/>
  <c r="GA123" i="22"/>
  <c r="GA120" i="22"/>
  <c r="GA118" i="22"/>
  <c r="GA124" i="22"/>
  <c r="GA125" i="22"/>
  <c r="GA126" i="22"/>
  <c r="GB135" i="22"/>
  <c r="GB139" i="22"/>
  <c r="GC140" i="22"/>
  <c r="GA114" i="22"/>
  <c r="GD4" i="22"/>
  <c r="GD6" i="22" s="1"/>
  <c r="EL31" i="22"/>
  <c r="GE3" i="22"/>
  <c r="GF2" i="22"/>
  <c r="GA115" i="22" l="1"/>
  <c r="FS115" i="22"/>
  <c r="FQ115" i="22"/>
  <c r="FP115" i="22"/>
  <c r="FM115" i="22"/>
  <c r="FY115" i="22"/>
  <c r="GA116" i="22"/>
  <c r="FU115" i="22"/>
  <c r="FX115" i="22"/>
  <c r="FN115" i="22"/>
  <c r="GA119" i="22"/>
  <c r="FX123" i="22"/>
  <c r="FX119" i="22"/>
  <c r="FN123" i="22"/>
  <c r="FN119" i="22"/>
  <c r="FQ123" i="22"/>
  <c r="FQ119" i="22"/>
  <c r="FM123" i="22"/>
  <c r="FM119" i="22"/>
  <c r="FU123" i="22"/>
  <c r="FU119" i="22"/>
  <c r="FY123" i="22"/>
  <c r="FY119" i="22"/>
  <c r="FP123" i="22"/>
  <c r="FP119" i="22"/>
  <c r="FS123" i="22"/>
  <c r="FS119" i="22"/>
  <c r="FX124" i="22"/>
  <c r="FX122" i="22"/>
  <c r="FN124" i="22"/>
  <c r="FN122" i="22"/>
  <c r="FQ124" i="22"/>
  <c r="FQ122" i="22"/>
  <c r="FP124" i="22"/>
  <c r="FP122" i="22"/>
  <c r="FU124" i="22"/>
  <c r="FU122" i="22"/>
  <c r="FY124" i="22"/>
  <c r="FY122" i="22"/>
  <c r="FS124" i="22"/>
  <c r="FS122" i="22"/>
  <c r="FM124" i="22"/>
  <c r="FM122" i="22"/>
  <c r="GA117" i="22"/>
  <c r="FX121" i="22"/>
  <c r="FX118" i="22"/>
  <c r="FM121" i="22"/>
  <c r="FM118" i="22"/>
  <c r="FN121" i="22"/>
  <c r="FN118" i="22"/>
  <c r="FQ120" i="22"/>
  <c r="FQ117" i="22"/>
  <c r="FP120" i="22"/>
  <c r="FP117" i="22"/>
  <c r="FU121" i="22"/>
  <c r="FU118" i="22"/>
  <c r="FY121" i="22"/>
  <c r="FY118" i="22"/>
  <c r="FS120" i="22"/>
  <c r="FS117" i="22"/>
  <c r="FP121" i="22"/>
  <c r="FP118" i="22"/>
  <c r="FS121" i="22"/>
  <c r="FS118" i="22"/>
  <c r="FQ121" i="22"/>
  <c r="FQ118" i="22"/>
  <c r="FX120" i="22"/>
  <c r="FX117" i="22"/>
  <c r="FM120" i="22"/>
  <c r="FM117" i="22"/>
  <c r="FU120" i="22"/>
  <c r="FU117" i="22"/>
  <c r="FN120" i="22"/>
  <c r="FN117" i="22"/>
  <c r="FY120" i="22"/>
  <c r="FY117" i="22"/>
  <c r="GD5" i="22"/>
  <c r="GE7" i="22"/>
  <c r="GE10" i="22"/>
  <c r="GE8" i="22"/>
  <c r="GE11" i="22"/>
  <c r="GE9" i="22"/>
  <c r="GC127" i="22"/>
  <c r="GB148" i="22"/>
  <c r="GD156" i="22"/>
  <c r="GD159" i="22"/>
  <c r="GD153" i="22"/>
  <c r="GD158" i="22"/>
  <c r="GD155" i="22"/>
  <c r="GD154" i="22"/>
  <c r="GC157" i="22"/>
  <c r="GC139" i="22"/>
  <c r="GC144" i="22"/>
  <c r="GC120" i="22"/>
  <c r="GB140" i="22"/>
  <c r="GB127" i="22"/>
  <c r="GB144" i="22"/>
  <c r="GC138" i="22"/>
  <c r="GB138" i="22"/>
  <c r="GB147" i="22"/>
  <c r="GB132" i="22"/>
  <c r="GC141" i="22"/>
  <c r="GC145" i="22"/>
  <c r="GC146" i="22"/>
  <c r="GC149" i="22"/>
  <c r="GC151" i="22"/>
  <c r="GB149" i="22"/>
  <c r="GB151" i="22"/>
  <c r="GC147" i="22"/>
  <c r="GC150" i="22"/>
  <c r="GC152" i="22"/>
  <c r="GB150" i="22"/>
  <c r="GB152" i="22"/>
  <c r="GB141" i="22"/>
  <c r="GB146" i="22"/>
  <c r="GC136" i="22"/>
  <c r="GC137" i="22"/>
  <c r="GC135" i="22"/>
  <c r="GB136" i="22"/>
  <c r="GB137" i="22"/>
  <c r="GB131" i="22"/>
  <c r="GC134" i="22"/>
  <c r="GB134" i="22"/>
  <c r="GB133" i="22"/>
  <c r="GC131" i="22"/>
  <c r="GB130" i="22"/>
  <c r="GC130" i="22"/>
  <c r="GC132" i="22"/>
  <c r="GC133" i="22"/>
  <c r="GB123" i="22"/>
  <c r="GC129" i="22"/>
  <c r="GC143" i="22"/>
  <c r="GB128" i="22"/>
  <c r="GB142" i="22"/>
  <c r="GC128" i="22"/>
  <c r="GC142" i="22"/>
  <c r="GB129" i="22"/>
  <c r="GB143" i="22"/>
  <c r="GB120" i="22"/>
  <c r="GC124" i="22"/>
  <c r="GB125" i="22"/>
  <c r="GB124" i="22"/>
  <c r="GB121" i="22"/>
  <c r="GB126" i="22"/>
  <c r="GC126" i="22"/>
  <c r="GC121" i="22"/>
  <c r="GC122" i="22"/>
  <c r="GC125" i="22"/>
  <c r="GB122" i="22"/>
  <c r="GB114" i="22"/>
  <c r="GB117" i="22"/>
  <c r="GB119" i="22"/>
  <c r="GC115" i="22"/>
  <c r="GB116" i="22"/>
  <c r="GC118" i="22"/>
  <c r="GC114" i="22"/>
  <c r="GB118" i="22"/>
  <c r="GB115" i="22"/>
  <c r="GC117" i="22"/>
  <c r="GC116" i="22"/>
  <c r="GE4" i="22"/>
  <c r="GE6" i="22" s="1"/>
  <c r="EL32" i="22"/>
  <c r="GC119" i="22"/>
  <c r="GC123" i="22"/>
  <c r="GF3" i="22"/>
  <c r="GF9" i="22" s="1"/>
  <c r="GG2" i="22"/>
  <c r="GD55" i="22" l="1"/>
  <c r="GD56" i="22"/>
  <c r="GD57" i="22"/>
  <c r="GD53" i="22"/>
  <c r="GD54" i="22"/>
  <c r="GD50" i="22"/>
  <c r="GD51" i="22"/>
  <c r="GD52" i="22"/>
  <c r="GD48" i="22"/>
  <c r="GD47" i="22"/>
  <c r="GD46" i="22"/>
  <c r="GD49" i="22"/>
  <c r="GD45" i="22"/>
  <c r="GD58" i="22"/>
  <c r="GD37" i="22"/>
  <c r="GD44" i="22"/>
  <c r="GD23" i="22"/>
  <c r="GD17" i="22"/>
  <c r="GD28" i="22"/>
  <c r="GD33" i="22"/>
  <c r="GD20" i="22"/>
  <c r="GD18" i="22"/>
  <c r="GD32" i="22"/>
  <c r="GD35" i="22"/>
  <c r="GD24" i="22"/>
  <c r="GD26" i="22"/>
  <c r="GD30" i="22"/>
  <c r="GD36" i="22"/>
  <c r="GD19" i="22"/>
  <c r="GD29" i="22"/>
  <c r="GD34" i="22"/>
  <c r="GD14" i="22"/>
  <c r="GD41" i="22"/>
  <c r="GD40" i="22"/>
  <c r="GD43" i="22"/>
  <c r="GD42" i="22"/>
  <c r="GD39" i="22"/>
  <c r="GD38" i="22"/>
  <c r="GD31" i="22"/>
  <c r="GD25" i="22"/>
  <c r="GD16" i="22"/>
  <c r="GE5" i="22"/>
  <c r="GD13" i="22"/>
  <c r="GD22" i="22"/>
  <c r="GD15" i="22"/>
  <c r="GD21" i="22"/>
  <c r="GD27" i="22"/>
  <c r="GF11" i="22"/>
  <c r="GF7" i="22"/>
  <c r="GF10" i="22"/>
  <c r="GF8" i="22"/>
  <c r="GD157" i="22"/>
  <c r="GE159" i="22"/>
  <c r="GE156" i="22"/>
  <c r="GE153" i="22"/>
  <c r="GE158" i="22"/>
  <c r="GE154" i="22"/>
  <c r="GE155" i="22"/>
  <c r="GD144" i="22"/>
  <c r="GD148" i="22"/>
  <c r="GF4" i="22"/>
  <c r="GF6" i="22" s="1"/>
  <c r="EL33" i="22"/>
  <c r="GG3" i="22"/>
  <c r="GG9" i="22" s="1"/>
  <c r="GH2" i="22"/>
  <c r="GE57" i="22" l="1"/>
  <c r="GE55" i="22"/>
  <c r="GE54" i="22"/>
  <c r="GE56" i="22"/>
  <c r="GE50" i="22"/>
  <c r="GE53" i="22"/>
  <c r="GE51" i="22"/>
  <c r="GE52" i="22"/>
  <c r="GE49" i="22"/>
  <c r="GE47" i="22"/>
  <c r="GE48" i="22"/>
  <c r="GE46" i="22"/>
  <c r="GE58" i="22"/>
  <c r="GE45" i="22"/>
  <c r="GE35" i="22"/>
  <c r="GE44" i="22"/>
  <c r="GE23" i="22"/>
  <c r="GE30" i="22"/>
  <c r="GE33" i="22"/>
  <c r="GE24" i="22"/>
  <c r="GE26" i="22"/>
  <c r="GE34" i="22"/>
  <c r="GE16" i="22"/>
  <c r="GE28" i="22"/>
  <c r="GE36" i="22"/>
  <c r="GE20" i="22"/>
  <c r="GE18" i="22"/>
  <c r="GE32" i="22"/>
  <c r="GE15" i="22"/>
  <c r="GE41" i="22"/>
  <c r="GE40" i="22"/>
  <c r="GE42" i="22"/>
  <c r="GE43" i="22"/>
  <c r="GE39" i="22"/>
  <c r="GE38" i="22"/>
  <c r="GE19" i="22"/>
  <c r="GE17" i="22"/>
  <c r="GE29" i="22"/>
  <c r="GE37" i="22"/>
  <c r="GE25" i="22"/>
  <c r="GE22" i="22"/>
  <c r="GE21" i="22"/>
  <c r="GE27" i="22"/>
  <c r="GF5" i="22"/>
  <c r="GE31" i="22"/>
  <c r="GE13" i="22"/>
  <c r="GE14" i="22"/>
  <c r="GG10" i="22"/>
  <c r="GG11" i="22"/>
  <c r="GG7" i="22"/>
  <c r="GG8" i="22"/>
  <c r="GF156" i="22"/>
  <c r="GF159" i="22"/>
  <c r="GF158" i="22"/>
  <c r="GF153" i="22"/>
  <c r="GF155" i="22"/>
  <c r="GF154" i="22"/>
  <c r="GE157" i="22"/>
  <c r="GD141" i="22"/>
  <c r="GD139" i="22"/>
  <c r="GD145" i="22"/>
  <c r="GD146" i="22"/>
  <c r="GD147" i="22"/>
  <c r="GD149" i="22"/>
  <c r="GD151" i="22"/>
  <c r="GD127" i="22"/>
  <c r="GD135" i="22"/>
  <c r="GD150" i="22"/>
  <c r="GD152" i="22"/>
  <c r="GD119" i="22"/>
  <c r="GD138" i="22"/>
  <c r="GD140" i="22"/>
  <c r="GD137" i="22"/>
  <c r="GD131" i="22"/>
  <c r="GD132" i="22"/>
  <c r="GD120" i="22"/>
  <c r="GD136" i="22"/>
  <c r="GD134" i="22"/>
  <c r="GD133" i="22"/>
  <c r="GD130" i="22"/>
  <c r="GD129" i="22"/>
  <c r="GD143" i="22"/>
  <c r="GD128" i="22"/>
  <c r="GD142" i="22"/>
  <c r="GD125" i="22"/>
  <c r="GD122" i="22"/>
  <c r="GD124" i="22"/>
  <c r="GD123" i="22"/>
  <c r="GD121" i="22"/>
  <c r="GD118" i="22"/>
  <c r="GD117" i="22"/>
  <c r="GD126" i="22"/>
  <c r="GE140" i="22"/>
  <c r="GE135" i="22"/>
  <c r="GE132" i="22"/>
  <c r="GD114" i="22"/>
  <c r="GD116" i="22"/>
  <c r="GD115" i="22"/>
  <c r="GG4" i="22"/>
  <c r="GG6" i="22" s="1"/>
  <c r="EL34" i="22"/>
  <c r="GH3" i="22"/>
  <c r="GH11" i="22" s="1"/>
  <c r="GI2" i="22"/>
  <c r="GF57" i="22" l="1"/>
  <c r="GF55" i="22"/>
  <c r="GF56" i="22"/>
  <c r="GF54" i="22"/>
  <c r="GF53" i="22"/>
  <c r="GF51" i="22"/>
  <c r="GF52" i="22"/>
  <c r="GF50" i="22"/>
  <c r="GF49" i="22"/>
  <c r="GF47" i="22"/>
  <c r="GF45" i="22"/>
  <c r="GF58" i="22"/>
  <c r="GF46" i="22"/>
  <c r="GF48" i="22"/>
  <c r="GF36" i="22"/>
  <c r="GF44" i="22"/>
  <c r="GF16" i="22"/>
  <c r="GF29" i="22"/>
  <c r="GF19" i="22"/>
  <c r="GF26" i="22"/>
  <c r="GF35" i="22"/>
  <c r="GF21" i="22"/>
  <c r="GF34" i="22"/>
  <c r="GF30" i="22"/>
  <c r="GF31" i="22"/>
  <c r="GF41" i="22"/>
  <c r="GF40" i="22"/>
  <c r="GF43" i="22"/>
  <c r="GF39" i="22"/>
  <c r="GF42" i="22"/>
  <c r="GF38" i="22"/>
  <c r="GF23" i="22"/>
  <c r="GF20" i="22"/>
  <c r="GF28" i="22"/>
  <c r="GF33" i="22"/>
  <c r="GF18" i="22"/>
  <c r="GF24" i="22"/>
  <c r="GF32" i="22"/>
  <c r="GF37" i="22"/>
  <c r="GF15" i="22"/>
  <c r="GF27" i="22"/>
  <c r="GG5" i="22"/>
  <c r="GF17" i="22"/>
  <c r="GF14" i="22"/>
  <c r="GF13" i="22"/>
  <c r="GF22" i="22"/>
  <c r="GF25" i="22"/>
  <c r="GH9" i="22"/>
  <c r="GH8" i="22"/>
  <c r="GH7" i="22"/>
  <c r="GH10" i="22"/>
  <c r="GF157" i="22"/>
  <c r="GE148" i="22"/>
  <c r="GG156" i="22"/>
  <c r="GG159" i="22"/>
  <c r="GG158" i="22"/>
  <c r="GG153" i="22"/>
  <c r="GG155" i="22"/>
  <c r="GG154" i="22"/>
  <c r="GE147" i="22"/>
  <c r="GE138" i="22"/>
  <c r="GE144" i="22"/>
  <c r="GE149" i="22"/>
  <c r="GE151" i="22"/>
  <c r="GE150" i="22"/>
  <c r="GE152" i="22"/>
  <c r="GE139" i="22"/>
  <c r="GE141" i="22"/>
  <c r="GE146" i="22"/>
  <c r="GE145" i="22"/>
  <c r="GF148" i="22"/>
  <c r="GF147" i="22"/>
  <c r="GE130" i="22"/>
  <c r="GE137" i="22"/>
  <c r="GE126" i="22"/>
  <c r="GE136" i="22"/>
  <c r="GE133" i="22"/>
  <c r="GE134" i="22"/>
  <c r="GE131" i="22"/>
  <c r="GE127" i="22"/>
  <c r="GE124" i="22"/>
  <c r="GE129" i="22"/>
  <c r="GE143" i="22"/>
  <c r="GE128" i="22"/>
  <c r="GE142" i="22"/>
  <c r="GE123" i="22"/>
  <c r="GE119" i="22"/>
  <c r="GE122" i="22"/>
  <c r="GE125" i="22"/>
  <c r="GE121" i="22"/>
  <c r="GE118" i="22"/>
  <c r="GE117" i="22"/>
  <c r="GE115" i="22"/>
  <c r="GF132" i="22"/>
  <c r="GE120" i="22"/>
  <c r="GE114" i="22"/>
  <c r="GE116" i="22"/>
  <c r="GH4" i="22"/>
  <c r="GH5" i="22" s="1"/>
  <c r="EL35" i="22"/>
  <c r="GI3" i="22"/>
  <c r="GI10" i="22" s="1"/>
  <c r="GJ2" i="22"/>
  <c r="GH44" i="22" l="1"/>
  <c r="GH57" i="22"/>
  <c r="GH55" i="22"/>
  <c r="GH54" i="22"/>
  <c r="GH51" i="22"/>
  <c r="GH53" i="22"/>
  <c r="GH56" i="22"/>
  <c r="GH47" i="22"/>
  <c r="GH50" i="22"/>
  <c r="GH49" i="22"/>
  <c r="GH52" i="22"/>
  <c r="GH46" i="22"/>
  <c r="GH48" i="22"/>
  <c r="GH58" i="22"/>
  <c r="GH45" i="22"/>
  <c r="GG54" i="22"/>
  <c r="GG55" i="22"/>
  <c r="GG56" i="22"/>
  <c r="GG57" i="22"/>
  <c r="GG53" i="22"/>
  <c r="GG51" i="22"/>
  <c r="GG52" i="22"/>
  <c r="GG50" i="22"/>
  <c r="GG47" i="22"/>
  <c r="GG49" i="22"/>
  <c r="GG58" i="22"/>
  <c r="GG46" i="22"/>
  <c r="GG45" i="22"/>
  <c r="GG48" i="22"/>
  <c r="GG34" i="22"/>
  <c r="GG44" i="22"/>
  <c r="GG24" i="22"/>
  <c r="GG28" i="22"/>
  <c r="GG35" i="22"/>
  <c r="GG20" i="22"/>
  <c r="GG19" i="22"/>
  <c r="GG33" i="22"/>
  <c r="GG18" i="22"/>
  <c r="GG30" i="22"/>
  <c r="GG36" i="22"/>
  <c r="GH41" i="22"/>
  <c r="GH43" i="22"/>
  <c r="GH40" i="22"/>
  <c r="GH42" i="22"/>
  <c r="GH39" i="22"/>
  <c r="GH38" i="22"/>
  <c r="GG29" i="22"/>
  <c r="GG31" i="22"/>
  <c r="GG41" i="22"/>
  <c r="GG40" i="22"/>
  <c r="GG43" i="22"/>
  <c r="GG42" i="22"/>
  <c r="GG38" i="22"/>
  <c r="GG39" i="22"/>
  <c r="GG26" i="22"/>
  <c r="GG23" i="22"/>
  <c r="GG32" i="22"/>
  <c r="GG37" i="22"/>
  <c r="GG13" i="22"/>
  <c r="GG21" i="22"/>
  <c r="GH6" i="22"/>
  <c r="GH26" i="22" s="1"/>
  <c r="GG22" i="22"/>
  <c r="GG25" i="22"/>
  <c r="GG14" i="22"/>
  <c r="GG27" i="22"/>
  <c r="GG16" i="22"/>
  <c r="GG15" i="22"/>
  <c r="GG17" i="22"/>
  <c r="GH16" i="22"/>
  <c r="GH14" i="22"/>
  <c r="GH15" i="22"/>
  <c r="GH13" i="22"/>
  <c r="GH37" i="22"/>
  <c r="GH36" i="22"/>
  <c r="GH35" i="22"/>
  <c r="GH33" i="22"/>
  <c r="GH34" i="22"/>
  <c r="GH30" i="22"/>
  <c r="GH31" i="22"/>
  <c r="GH27" i="22"/>
  <c r="GH32" i="22"/>
  <c r="GH28" i="22"/>
  <c r="GH29" i="22"/>
  <c r="GH22" i="22"/>
  <c r="GH18" i="22"/>
  <c r="GH23" i="22"/>
  <c r="GH19" i="22"/>
  <c r="GH24" i="22"/>
  <c r="GH20" i="22"/>
  <c r="GH25" i="22"/>
  <c r="GH21" i="22"/>
  <c r="GH17" i="22"/>
  <c r="GI8" i="22"/>
  <c r="GI11" i="22"/>
  <c r="GI9" i="22"/>
  <c r="GI6" i="22"/>
  <c r="GI7" i="22"/>
  <c r="GF127" i="22"/>
  <c r="GG157" i="22"/>
  <c r="GH156" i="22"/>
  <c r="GH159" i="22"/>
  <c r="GH153" i="22"/>
  <c r="GH158" i="22"/>
  <c r="GH155" i="22"/>
  <c r="GH154" i="22"/>
  <c r="GF119" i="22"/>
  <c r="GF140" i="22"/>
  <c r="GF141" i="22"/>
  <c r="GF145" i="22"/>
  <c r="GF146" i="22"/>
  <c r="GF126" i="22"/>
  <c r="GF149" i="22"/>
  <c r="GF151" i="22"/>
  <c r="GF150" i="22"/>
  <c r="GF152" i="22"/>
  <c r="GF139" i="22"/>
  <c r="GF138" i="22"/>
  <c r="GF144" i="22"/>
  <c r="GF123" i="22"/>
  <c r="GF137" i="22"/>
  <c r="GF136" i="22"/>
  <c r="GF135" i="22"/>
  <c r="GF131" i="22"/>
  <c r="GF133" i="22"/>
  <c r="GF130" i="22"/>
  <c r="GF134" i="22"/>
  <c r="GF117" i="22"/>
  <c r="GF128" i="22"/>
  <c r="GF142" i="22"/>
  <c r="GF129" i="22"/>
  <c r="GF143" i="22"/>
  <c r="GF125" i="22"/>
  <c r="GF121" i="22"/>
  <c r="GF122" i="22"/>
  <c r="GF124" i="22"/>
  <c r="GF118" i="22"/>
  <c r="GG132" i="22"/>
  <c r="GF120" i="22"/>
  <c r="GF114" i="22"/>
  <c r="GF116" i="22"/>
  <c r="GF115" i="22"/>
  <c r="GI4" i="22"/>
  <c r="GI5" i="22" s="1"/>
  <c r="EN5" i="22"/>
  <c r="GJ3" i="22"/>
  <c r="GJ10" i="22" s="1"/>
  <c r="GK2" i="22"/>
  <c r="GI44" i="22" l="1"/>
  <c r="GI55" i="22"/>
  <c r="GI56" i="22"/>
  <c r="GI57" i="22"/>
  <c r="GI54" i="22"/>
  <c r="GI53" i="22"/>
  <c r="GI52" i="22"/>
  <c r="GI49" i="22"/>
  <c r="GI51" i="22"/>
  <c r="GI50" i="22"/>
  <c r="GI47" i="22"/>
  <c r="GI48" i="22"/>
  <c r="GI45" i="22"/>
  <c r="GI58" i="22"/>
  <c r="GI46" i="22"/>
  <c r="GI41" i="22"/>
  <c r="GI40" i="22"/>
  <c r="GI43" i="22"/>
  <c r="GI42" i="22"/>
  <c r="GI39" i="22"/>
  <c r="GI38" i="22"/>
  <c r="GI13" i="22"/>
  <c r="GI15" i="22"/>
  <c r="GI16" i="22"/>
  <c r="GI14" i="22"/>
  <c r="GI36" i="22"/>
  <c r="GI37" i="22"/>
  <c r="GI34" i="22"/>
  <c r="GI35" i="22"/>
  <c r="GI33" i="22"/>
  <c r="GI29" i="22"/>
  <c r="GI30" i="22"/>
  <c r="GI31" i="22"/>
  <c r="GI27" i="22"/>
  <c r="GI32" i="22"/>
  <c r="GI28" i="22"/>
  <c r="GI25" i="22"/>
  <c r="GI21" i="22"/>
  <c r="GI17" i="22"/>
  <c r="GI26" i="22"/>
  <c r="GI22" i="22"/>
  <c r="GI18" i="22"/>
  <c r="GI23" i="22"/>
  <c r="GI19" i="22"/>
  <c r="GI24" i="22"/>
  <c r="GI20" i="22"/>
  <c r="GJ9" i="22"/>
  <c r="GJ11" i="22"/>
  <c r="GJ7" i="22"/>
  <c r="GJ8" i="22"/>
  <c r="GH157" i="22"/>
  <c r="GI156" i="22"/>
  <c r="GI159" i="22"/>
  <c r="GI158" i="22"/>
  <c r="GI157" i="22"/>
  <c r="GI153" i="22"/>
  <c r="GI154" i="22"/>
  <c r="GI155" i="22"/>
  <c r="GG139" i="22"/>
  <c r="GG135" i="22"/>
  <c r="GG141" i="22"/>
  <c r="GG146" i="22"/>
  <c r="GG148" i="22"/>
  <c r="GG145" i="22"/>
  <c r="GG126" i="22"/>
  <c r="GG140" i="22"/>
  <c r="GG144" i="22"/>
  <c r="GG150" i="22"/>
  <c r="GG152" i="22"/>
  <c r="GG147" i="22"/>
  <c r="GG149" i="22"/>
  <c r="GG151" i="22"/>
  <c r="GG138" i="22"/>
  <c r="GH148" i="22"/>
  <c r="GH144" i="22"/>
  <c r="GG131" i="22"/>
  <c r="GG118" i="22"/>
  <c r="GG137" i="22"/>
  <c r="GG136" i="22"/>
  <c r="GG130" i="22"/>
  <c r="GG133" i="22"/>
  <c r="GG134" i="22"/>
  <c r="GG128" i="22"/>
  <c r="GG142" i="22"/>
  <c r="GG129" i="22"/>
  <c r="GG143" i="22"/>
  <c r="GG120" i="22"/>
  <c r="GG123" i="22"/>
  <c r="GG124" i="22"/>
  <c r="GG117" i="22"/>
  <c r="GG122" i="22"/>
  <c r="GG127" i="22"/>
  <c r="GG125" i="22"/>
  <c r="GG115" i="22"/>
  <c r="GG121" i="22"/>
  <c r="GG116" i="22"/>
  <c r="GG114" i="22"/>
  <c r="GG119" i="22"/>
  <c r="GJ4" i="22"/>
  <c r="GJ6" i="22" s="1"/>
  <c r="EN6" i="22"/>
  <c r="GK3" i="22"/>
  <c r="GK10" i="22" s="1"/>
  <c r="GL2" i="22"/>
  <c r="GJ5" i="22" l="1"/>
  <c r="GK11" i="22"/>
  <c r="GK7" i="22"/>
  <c r="GK8" i="22"/>
  <c r="GK9" i="22"/>
  <c r="GJ156" i="22"/>
  <c r="GJ159" i="22"/>
  <c r="GJ158" i="22"/>
  <c r="GJ153" i="22"/>
  <c r="GJ155" i="22"/>
  <c r="GJ154" i="22"/>
  <c r="GH135" i="22"/>
  <c r="GH132" i="22"/>
  <c r="GH145" i="22"/>
  <c r="GH147" i="22"/>
  <c r="GH149" i="22"/>
  <c r="GH151" i="22"/>
  <c r="GH150" i="22"/>
  <c r="GH152" i="22"/>
  <c r="GH138" i="22"/>
  <c r="GH146" i="22"/>
  <c r="GH141" i="22"/>
  <c r="GH140" i="22"/>
  <c r="GH139" i="22"/>
  <c r="GI147" i="22"/>
  <c r="GI146" i="22"/>
  <c r="GI148" i="22"/>
  <c r="GH137" i="22"/>
  <c r="GH131" i="22"/>
  <c r="GH127" i="22"/>
  <c r="GH136" i="22"/>
  <c r="GH133" i="22"/>
  <c r="GH134" i="22"/>
  <c r="GH130" i="22"/>
  <c r="GH129" i="22"/>
  <c r="GH143" i="22"/>
  <c r="GH123" i="22"/>
  <c r="GH128" i="22"/>
  <c r="GH142" i="22"/>
  <c r="GH119" i="22"/>
  <c r="GH124" i="22"/>
  <c r="GH125" i="22"/>
  <c r="GH117" i="22"/>
  <c r="GH122" i="22"/>
  <c r="GH126" i="22"/>
  <c r="GH121" i="22"/>
  <c r="GI140" i="22"/>
  <c r="GI139" i="22"/>
  <c r="GH115" i="22"/>
  <c r="GH116" i="22"/>
  <c r="GH118" i="22"/>
  <c r="GH120" i="22"/>
  <c r="GH114" i="22"/>
  <c r="GK4" i="22"/>
  <c r="GK6" i="22" s="1"/>
  <c r="EN7" i="22"/>
  <c r="GL3" i="22"/>
  <c r="GM2" i="22"/>
  <c r="GJ57" i="22" l="1"/>
  <c r="GJ55" i="22"/>
  <c r="GJ54" i="22"/>
  <c r="GJ53" i="22"/>
  <c r="GJ56" i="22"/>
  <c r="GJ51" i="22"/>
  <c r="GJ49" i="22"/>
  <c r="GJ52" i="22"/>
  <c r="GJ46" i="22"/>
  <c r="GJ58" i="22"/>
  <c r="GJ50" i="22"/>
  <c r="GJ48" i="22"/>
  <c r="GJ47" i="22"/>
  <c r="GJ45" i="22"/>
  <c r="GJ36" i="22"/>
  <c r="GJ44" i="22"/>
  <c r="GJ26" i="22"/>
  <c r="GJ29" i="22"/>
  <c r="GJ34" i="22"/>
  <c r="GJ19" i="22"/>
  <c r="GJ20" i="22"/>
  <c r="GJ28" i="22"/>
  <c r="GJ33" i="22"/>
  <c r="GJ23" i="22"/>
  <c r="GJ24" i="22"/>
  <c r="GJ32" i="22"/>
  <c r="GJ37" i="22"/>
  <c r="GJ18" i="22"/>
  <c r="GJ30" i="22"/>
  <c r="GJ35" i="22"/>
  <c r="GJ16" i="22"/>
  <c r="GJ41" i="22"/>
  <c r="GJ40" i="22"/>
  <c r="GJ43" i="22"/>
  <c r="GJ42" i="22"/>
  <c r="GJ39" i="22"/>
  <c r="GJ38" i="22"/>
  <c r="GJ13" i="22"/>
  <c r="GJ22" i="22"/>
  <c r="GJ31" i="22"/>
  <c r="GJ25" i="22"/>
  <c r="GK5" i="22"/>
  <c r="GJ17" i="22"/>
  <c r="GJ14" i="22"/>
  <c r="GJ15" i="22"/>
  <c r="GJ21" i="22"/>
  <c r="GJ27" i="22"/>
  <c r="GL8" i="22"/>
  <c r="GL7" i="22"/>
  <c r="GL10" i="22"/>
  <c r="GL11" i="22"/>
  <c r="GL9" i="22"/>
  <c r="GK156" i="22"/>
  <c r="GK159" i="22"/>
  <c r="GK158" i="22"/>
  <c r="GK153" i="22"/>
  <c r="GK154" i="22"/>
  <c r="GK155" i="22"/>
  <c r="GJ157" i="22"/>
  <c r="GI141" i="22"/>
  <c r="GI145" i="22"/>
  <c r="GI144" i="22"/>
  <c r="GI138" i="22"/>
  <c r="GI150" i="22"/>
  <c r="GI152" i="22"/>
  <c r="GI149" i="22"/>
  <c r="GI151" i="22"/>
  <c r="GI133" i="22"/>
  <c r="GI136" i="22"/>
  <c r="GI132" i="22"/>
  <c r="GI131" i="22"/>
  <c r="GI135" i="22"/>
  <c r="GI130" i="22"/>
  <c r="GI137" i="22"/>
  <c r="GI134" i="22"/>
  <c r="GI123" i="22"/>
  <c r="GI129" i="22"/>
  <c r="GI143" i="22"/>
  <c r="GI128" i="22"/>
  <c r="GI142" i="22"/>
  <c r="GI124" i="22"/>
  <c r="GI119" i="22"/>
  <c r="GI126" i="22"/>
  <c r="GI120" i="22"/>
  <c r="GI118" i="22"/>
  <c r="GI127" i="22"/>
  <c r="GI122" i="22"/>
  <c r="GI125" i="22"/>
  <c r="GI121" i="22"/>
  <c r="GI117" i="22"/>
  <c r="GJ140" i="22"/>
  <c r="GJ136" i="22"/>
  <c r="GI115" i="22"/>
  <c r="GI114" i="22"/>
  <c r="GI116" i="22"/>
  <c r="GL4" i="22"/>
  <c r="GL6" i="22" s="1"/>
  <c r="EN8" i="22"/>
  <c r="GM3" i="22"/>
  <c r="GN2" i="22"/>
  <c r="GK55" i="22" l="1"/>
  <c r="GK54" i="22"/>
  <c r="GK57" i="22"/>
  <c r="GK50" i="22"/>
  <c r="GK53" i="22"/>
  <c r="GK51" i="22"/>
  <c r="GK56" i="22"/>
  <c r="GK47" i="22"/>
  <c r="GK52" i="22"/>
  <c r="GK49" i="22"/>
  <c r="GK46" i="22"/>
  <c r="GK45" i="22"/>
  <c r="GK48" i="22"/>
  <c r="GK58" i="22"/>
  <c r="GK34" i="22"/>
  <c r="GK44" i="22"/>
  <c r="GK19" i="22"/>
  <c r="GK33" i="22"/>
  <c r="GK28" i="22"/>
  <c r="GK18" i="22"/>
  <c r="GK24" i="22"/>
  <c r="GK29" i="22"/>
  <c r="GK31" i="22"/>
  <c r="GK41" i="22"/>
  <c r="GK40" i="22"/>
  <c r="GK43" i="22"/>
  <c r="GK42" i="22"/>
  <c r="GK38" i="22"/>
  <c r="GK39" i="22"/>
  <c r="GK26" i="22"/>
  <c r="GK23" i="22"/>
  <c r="GK32" i="22"/>
  <c r="GK37" i="22"/>
  <c r="GK20" i="22"/>
  <c r="GK30" i="22"/>
  <c r="GK35" i="22"/>
  <c r="GK36" i="22"/>
  <c r="GK21" i="22"/>
  <c r="GK14" i="22"/>
  <c r="GK22" i="22"/>
  <c r="GK25" i="22"/>
  <c r="GK13" i="22"/>
  <c r="GL5" i="22"/>
  <c r="GK27" i="22"/>
  <c r="GK15" i="22"/>
  <c r="GK16" i="22"/>
  <c r="GK17" i="22"/>
  <c r="GM8" i="22"/>
  <c r="GM10" i="22"/>
  <c r="GM7" i="22"/>
  <c r="GM9" i="22"/>
  <c r="GM11" i="22"/>
  <c r="GL156" i="22"/>
  <c r="GL159" i="22"/>
  <c r="GL158" i="22"/>
  <c r="GL153" i="22"/>
  <c r="GL155" i="22"/>
  <c r="GL154" i="22"/>
  <c r="GK157" i="22"/>
  <c r="GJ141" i="22"/>
  <c r="GJ145" i="22"/>
  <c r="GJ144" i="22"/>
  <c r="GJ149" i="22"/>
  <c r="GJ151" i="22"/>
  <c r="GJ147" i="22"/>
  <c r="GJ139" i="22"/>
  <c r="GJ146" i="22"/>
  <c r="GJ150" i="22"/>
  <c r="GJ152" i="22"/>
  <c r="GJ148" i="22"/>
  <c r="GJ132" i="22"/>
  <c r="GK146" i="22"/>
  <c r="GK145" i="22"/>
  <c r="GJ138" i="22"/>
  <c r="GJ135" i="22"/>
  <c r="GJ137" i="22"/>
  <c r="GJ131" i="22"/>
  <c r="GJ130" i="22"/>
  <c r="GJ134" i="22"/>
  <c r="GJ133" i="22"/>
  <c r="GJ127" i="22"/>
  <c r="GJ128" i="22"/>
  <c r="GJ142" i="22"/>
  <c r="GJ129" i="22"/>
  <c r="GJ143" i="22"/>
  <c r="GJ123" i="22"/>
  <c r="GJ124" i="22"/>
  <c r="GJ120" i="22"/>
  <c r="GJ125" i="22"/>
  <c r="GJ118" i="22"/>
  <c r="GJ122" i="22"/>
  <c r="GJ126" i="22"/>
  <c r="GJ121" i="22"/>
  <c r="GJ114" i="22"/>
  <c r="GK140" i="22"/>
  <c r="GJ119" i="22"/>
  <c r="GJ115" i="22"/>
  <c r="GJ116" i="22"/>
  <c r="GJ117" i="22"/>
  <c r="GM4" i="22"/>
  <c r="GM6" i="22" s="1"/>
  <c r="EN9" i="22"/>
  <c r="GN3" i="22"/>
  <c r="GN11" i="22" s="1"/>
  <c r="GO2" i="22"/>
  <c r="GL57" i="22" l="1"/>
  <c r="GL55" i="22"/>
  <c r="GL56" i="22"/>
  <c r="GL54" i="22"/>
  <c r="GL51" i="22"/>
  <c r="GL53" i="22"/>
  <c r="GL52" i="22"/>
  <c r="GL49" i="22"/>
  <c r="GL50" i="22"/>
  <c r="GL47" i="22"/>
  <c r="GL46" i="22"/>
  <c r="GL48" i="22"/>
  <c r="GL58" i="22"/>
  <c r="GL45" i="22"/>
  <c r="GL37" i="22"/>
  <c r="GL44" i="22"/>
  <c r="GL21" i="22"/>
  <c r="GL23" i="22"/>
  <c r="GL28" i="22"/>
  <c r="GL33" i="22"/>
  <c r="GL17" i="22"/>
  <c r="GL19" i="22"/>
  <c r="GL29" i="22"/>
  <c r="GL34" i="22"/>
  <c r="GL31" i="22"/>
  <c r="GL41" i="22"/>
  <c r="GL43" i="22"/>
  <c r="GL40" i="22"/>
  <c r="GL42" i="22"/>
  <c r="GL38" i="22"/>
  <c r="GL39" i="22"/>
  <c r="GL20" i="22"/>
  <c r="GL18" i="22"/>
  <c r="GL32" i="22"/>
  <c r="GL35" i="22"/>
  <c r="GL16" i="22"/>
  <c r="GL24" i="22"/>
  <c r="GL26" i="22"/>
  <c r="GL30" i="22"/>
  <c r="GL36" i="22"/>
  <c r="GL14" i="22"/>
  <c r="GL15" i="22"/>
  <c r="GL22" i="22"/>
  <c r="GL27" i="22"/>
  <c r="GL13" i="22"/>
  <c r="GL25" i="22"/>
  <c r="GM5" i="22"/>
  <c r="GN8" i="22"/>
  <c r="GN7" i="22"/>
  <c r="GN9" i="22"/>
  <c r="GN10" i="22"/>
  <c r="GK127" i="22"/>
  <c r="GL157" i="22"/>
  <c r="GM159" i="22"/>
  <c r="GM156" i="22"/>
  <c r="GM153" i="22"/>
  <c r="GM158" i="22"/>
  <c r="GM155" i="22"/>
  <c r="GM154" i="22"/>
  <c r="GK141" i="22"/>
  <c r="GK144" i="22"/>
  <c r="GK148" i="22"/>
  <c r="GK149" i="22"/>
  <c r="GK151" i="22"/>
  <c r="GK150" i="22"/>
  <c r="GK152" i="22"/>
  <c r="GK147" i="22"/>
  <c r="GK139" i="22"/>
  <c r="GK131" i="22"/>
  <c r="GK138" i="22"/>
  <c r="GL148" i="22"/>
  <c r="GK137" i="22"/>
  <c r="GK136" i="22"/>
  <c r="GK135" i="22"/>
  <c r="GK132" i="22"/>
  <c r="GK133" i="22"/>
  <c r="GK130" i="22"/>
  <c r="GK134" i="22"/>
  <c r="GK125" i="22"/>
  <c r="GK128" i="22"/>
  <c r="GK142" i="22"/>
  <c r="GK129" i="22"/>
  <c r="GK143" i="22"/>
  <c r="GK123" i="22"/>
  <c r="GK122" i="22"/>
  <c r="GK124" i="22"/>
  <c r="GK126" i="22"/>
  <c r="GK117" i="22"/>
  <c r="GK121" i="22"/>
  <c r="GK119" i="22"/>
  <c r="GK120" i="22"/>
  <c r="GK118" i="22"/>
  <c r="GK116" i="22"/>
  <c r="GK115" i="22"/>
  <c r="GK114" i="22"/>
  <c r="GN4" i="22"/>
  <c r="GN5" i="22" s="1"/>
  <c r="EN10" i="22"/>
  <c r="GO3" i="22"/>
  <c r="GP2" i="22"/>
  <c r="GN44" i="22" l="1"/>
  <c r="GN54" i="22"/>
  <c r="GN57" i="22"/>
  <c r="GN56" i="22"/>
  <c r="GN55" i="22"/>
  <c r="GN53" i="22"/>
  <c r="GN51" i="22"/>
  <c r="GN49" i="22"/>
  <c r="GN50" i="22"/>
  <c r="GN52" i="22"/>
  <c r="GN46" i="22"/>
  <c r="GN47" i="22"/>
  <c r="GN58" i="22"/>
  <c r="GN48" i="22"/>
  <c r="GN45" i="22"/>
  <c r="GM57" i="22"/>
  <c r="GM54" i="22"/>
  <c r="GM55" i="22"/>
  <c r="GM56" i="22"/>
  <c r="GM53" i="22"/>
  <c r="GM52" i="22"/>
  <c r="GM51" i="22"/>
  <c r="GM50" i="22"/>
  <c r="GM47" i="22"/>
  <c r="GM46" i="22"/>
  <c r="GM49" i="22"/>
  <c r="GM45" i="22"/>
  <c r="GM58" i="22"/>
  <c r="GM48" i="22"/>
  <c r="GM36" i="22"/>
  <c r="GM44" i="22"/>
  <c r="GM32" i="22"/>
  <c r="GM35" i="22"/>
  <c r="GM23" i="22"/>
  <c r="GN41" i="22"/>
  <c r="GN40" i="22"/>
  <c r="GN43" i="22"/>
  <c r="GN39" i="22"/>
  <c r="GN42" i="22"/>
  <c r="GN38" i="22"/>
  <c r="GM19" i="22"/>
  <c r="GM28" i="22"/>
  <c r="GM33" i="22"/>
  <c r="GM16" i="22"/>
  <c r="GM41" i="22"/>
  <c r="GM40" i="22"/>
  <c r="GM43" i="22"/>
  <c r="GM42" i="22"/>
  <c r="GM39" i="22"/>
  <c r="GM38" i="22"/>
  <c r="GM20" i="22"/>
  <c r="GM18" i="22"/>
  <c r="GM30" i="22"/>
  <c r="GM34" i="22"/>
  <c r="GM24" i="22"/>
  <c r="GM26" i="22"/>
  <c r="GM29" i="22"/>
  <c r="GM37" i="22"/>
  <c r="GM13" i="22"/>
  <c r="GM17" i="22"/>
  <c r="GN6" i="22"/>
  <c r="GM21" i="22"/>
  <c r="GM27" i="22"/>
  <c r="GM22" i="22"/>
  <c r="GM25" i="22"/>
  <c r="GM31" i="22"/>
  <c r="GM14" i="22"/>
  <c r="GM15" i="22"/>
  <c r="GN36" i="22"/>
  <c r="GN37" i="22"/>
  <c r="GN33" i="22"/>
  <c r="GN34" i="22"/>
  <c r="GN35" i="22"/>
  <c r="GN32" i="22"/>
  <c r="GN28" i="22"/>
  <c r="GN29" i="22"/>
  <c r="GN30" i="22"/>
  <c r="GN31" i="22"/>
  <c r="GN27" i="22"/>
  <c r="GN24" i="22"/>
  <c r="GN20" i="22"/>
  <c r="GN25" i="22"/>
  <c r="GN21" i="22"/>
  <c r="GN17" i="22"/>
  <c r="GN26" i="22"/>
  <c r="GN22" i="22"/>
  <c r="GN18" i="22"/>
  <c r="GN23" i="22"/>
  <c r="GN19" i="22"/>
  <c r="GN13" i="22"/>
  <c r="GN15" i="22"/>
  <c r="GN16" i="22"/>
  <c r="GN14" i="22"/>
  <c r="GO10" i="22"/>
  <c r="GO11" i="22"/>
  <c r="GO7" i="22"/>
  <c r="GO8" i="22"/>
  <c r="GO9" i="22"/>
  <c r="GN156" i="22"/>
  <c r="GN159" i="22"/>
  <c r="GN155" i="22"/>
  <c r="GN158" i="22"/>
  <c r="GN153" i="22"/>
  <c r="GN154" i="22"/>
  <c r="GM157" i="22"/>
  <c r="GL127" i="22"/>
  <c r="GL144" i="22"/>
  <c r="GL135" i="22"/>
  <c r="GL139" i="22"/>
  <c r="GL147" i="22"/>
  <c r="GL146" i="22"/>
  <c r="GL150" i="22"/>
  <c r="GL152" i="22"/>
  <c r="GL145" i="22"/>
  <c r="GL149" i="22"/>
  <c r="GL151" i="22"/>
  <c r="GL138" i="22"/>
  <c r="GL141" i="22"/>
  <c r="GL140" i="22"/>
  <c r="GL137" i="22"/>
  <c r="GL132" i="22"/>
  <c r="GL136" i="22"/>
  <c r="GL133" i="22"/>
  <c r="GL130" i="22"/>
  <c r="GL131" i="22"/>
  <c r="GL134" i="22"/>
  <c r="GL129" i="22"/>
  <c r="GL143" i="22"/>
  <c r="GL128" i="22"/>
  <c r="GL142" i="22"/>
  <c r="GL118" i="22"/>
  <c r="GL122" i="22"/>
  <c r="GL123" i="22"/>
  <c r="GL125" i="22"/>
  <c r="GL126" i="22"/>
  <c r="GL119" i="22"/>
  <c r="GL124" i="22"/>
  <c r="GL121" i="22"/>
  <c r="GM135" i="22"/>
  <c r="GL120" i="22"/>
  <c r="GL115" i="22"/>
  <c r="GL116" i="22"/>
  <c r="GL117" i="22"/>
  <c r="GL114" i="22"/>
  <c r="GO4" i="22"/>
  <c r="GO5" i="22" s="1"/>
  <c r="EN11" i="22"/>
  <c r="GP3" i="22"/>
  <c r="GP11" i="22" s="1"/>
  <c r="GQ2" i="22"/>
  <c r="GO44" i="22" l="1"/>
  <c r="GO57" i="22"/>
  <c r="GO55" i="22"/>
  <c r="GO54" i="22"/>
  <c r="GO56" i="22"/>
  <c r="GO53" i="22"/>
  <c r="GO52" i="22"/>
  <c r="GO51" i="22"/>
  <c r="GO50" i="22"/>
  <c r="GO49" i="22"/>
  <c r="GO47" i="22"/>
  <c r="GO46" i="22"/>
  <c r="GO48" i="22"/>
  <c r="GO45" i="22"/>
  <c r="GO58" i="22"/>
  <c r="GO41" i="22"/>
  <c r="GO40" i="22"/>
  <c r="GO43" i="22"/>
  <c r="GO38" i="22"/>
  <c r="GO39" i="22"/>
  <c r="GO42" i="22"/>
  <c r="GO6" i="22"/>
  <c r="GO26" i="22" s="1"/>
  <c r="GO14" i="22"/>
  <c r="GO36" i="22"/>
  <c r="GO37" i="22"/>
  <c r="GO33" i="22"/>
  <c r="GO34" i="22"/>
  <c r="GO35" i="22"/>
  <c r="GO31" i="22"/>
  <c r="GO27" i="22"/>
  <c r="GO32" i="22"/>
  <c r="GO28" i="22"/>
  <c r="GO29" i="22"/>
  <c r="GO30" i="22"/>
  <c r="GO23" i="22"/>
  <c r="GO19" i="22"/>
  <c r="GO24" i="22"/>
  <c r="GO20" i="22"/>
  <c r="GO25" i="22"/>
  <c r="GO21" i="22"/>
  <c r="GO17" i="22"/>
  <c r="GO22" i="22"/>
  <c r="GO18" i="22"/>
  <c r="GO15" i="22"/>
  <c r="GO13" i="22"/>
  <c r="GP9" i="22"/>
  <c r="GP8" i="22"/>
  <c r="GP7" i="22"/>
  <c r="GP10" i="22"/>
  <c r="GO159" i="22"/>
  <c r="GO156" i="22"/>
  <c r="GO153" i="22"/>
  <c r="GO158" i="22"/>
  <c r="GO154" i="22"/>
  <c r="GO155" i="22"/>
  <c r="GN157" i="22"/>
  <c r="GM141" i="22"/>
  <c r="GM144" i="22"/>
  <c r="GM148" i="22"/>
  <c r="GM147" i="22"/>
  <c r="GM150" i="22"/>
  <c r="GM152" i="22"/>
  <c r="GM138" i="22"/>
  <c r="GM145" i="22"/>
  <c r="GM149" i="22"/>
  <c r="GM151" i="22"/>
  <c r="GM146" i="22"/>
  <c r="GM139" i="22"/>
  <c r="GM132" i="22"/>
  <c r="GM136" i="22"/>
  <c r="GN148" i="22"/>
  <c r="GN145" i="22"/>
  <c r="GM140" i="22"/>
  <c r="GM137" i="22"/>
  <c r="GM131" i="22"/>
  <c r="GM130" i="22"/>
  <c r="GM134" i="22"/>
  <c r="GM133" i="22"/>
  <c r="GM129" i="22"/>
  <c r="GM143" i="22"/>
  <c r="GM128" i="22"/>
  <c r="GM142" i="22"/>
  <c r="GM124" i="22"/>
  <c r="GM125" i="22"/>
  <c r="GM122" i="22"/>
  <c r="GM121" i="22"/>
  <c r="GM118" i="22"/>
  <c r="GM126" i="22"/>
  <c r="GM127" i="22"/>
  <c r="GM123" i="22"/>
  <c r="GM119" i="22"/>
  <c r="GN140" i="22"/>
  <c r="GN136" i="22"/>
  <c r="GN139" i="22"/>
  <c r="GN132" i="22"/>
  <c r="GM120" i="22"/>
  <c r="GM115" i="22"/>
  <c r="GM116" i="22"/>
  <c r="GM117" i="22"/>
  <c r="GM114" i="22"/>
  <c r="GP4" i="22"/>
  <c r="GP6" i="22" s="1"/>
  <c r="EN12" i="22"/>
  <c r="GQ3" i="22"/>
  <c r="GR2" i="22"/>
  <c r="GO16" i="22" l="1"/>
  <c r="GP5" i="22"/>
  <c r="GQ10" i="22"/>
  <c r="GQ8" i="22"/>
  <c r="GQ7" i="22"/>
  <c r="GQ9" i="22"/>
  <c r="GQ11" i="22"/>
  <c r="GP159" i="22"/>
  <c r="GP156" i="22"/>
  <c r="GP153" i="22"/>
  <c r="GP158" i="22"/>
  <c r="GP155" i="22"/>
  <c r="GP154" i="22"/>
  <c r="GO157" i="22"/>
  <c r="GN141" i="22"/>
  <c r="GN147" i="22"/>
  <c r="GN144" i="22"/>
  <c r="GN150" i="22"/>
  <c r="GN152" i="22"/>
  <c r="GN146" i="22"/>
  <c r="GN149" i="22"/>
  <c r="GN151" i="22"/>
  <c r="GN138" i="22"/>
  <c r="GO145" i="22"/>
  <c r="GO148" i="22"/>
  <c r="GO147" i="22"/>
  <c r="GN135" i="22"/>
  <c r="GN130" i="22"/>
  <c r="GN133" i="22"/>
  <c r="GN137" i="22"/>
  <c r="GN127" i="22"/>
  <c r="GN131" i="22"/>
  <c r="GN134" i="22"/>
  <c r="GN123" i="22"/>
  <c r="GN129" i="22"/>
  <c r="GN143" i="22"/>
  <c r="GN128" i="22"/>
  <c r="GN142" i="22"/>
  <c r="GN119" i="22"/>
  <c r="GN124" i="22"/>
  <c r="GN125" i="22"/>
  <c r="GN118" i="22"/>
  <c r="GN122" i="22"/>
  <c r="GN117" i="22"/>
  <c r="GN126" i="22"/>
  <c r="GN121" i="22"/>
  <c r="GN120" i="22"/>
  <c r="GO138" i="22"/>
  <c r="GO135" i="22"/>
  <c r="GO139" i="22"/>
  <c r="GN116" i="22"/>
  <c r="GN115" i="22"/>
  <c r="GN114" i="22"/>
  <c r="GQ4" i="22"/>
  <c r="GQ6" i="22" s="1"/>
  <c r="EN13" i="22"/>
  <c r="GR3" i="22"/>
  <c r="GR9" i="22" s="1"/>
  <c r="GS2" i="22"/>
  <c r="GP57" i="22" l="1"/>
  <c r="GP56" i="22"/>
  <c r="GP54" i="22"/>
  <c r="GP53" i="22"/>
  <c r="GP55" i="22"/>
  <c r="GP50" i="22"/>
  <c r="GP51" i="22"/>
  <c r="GP52" i="22"/>
  <c r="GP47" i="22"/>
  <c r="GP49" i="22"/>
  <c r="GP45" i="22"/>
  <c r="GP58" i="22"/>
  <c r="GP48" i="22"/>
  <c r="GP46" i="22"/>
  <c r="GP37" i="22"/>
  <c r="GP44" i="22"/>
  <c r="GP19" i="22"/>
  <c r="GP29" i="22"/>
  <c r="GP20" i="22"/>
  <c r="GP18" i="22"/>
  <c r="GP30" i="22"/>
  <c r="GP24" i="22"/>
  <c r="GP26" i="22"/>
  <c r="GP33" i="22"/>
  <c r="GP23" i="22"/>
  <c r="GP28" i="22"/>
  <c r="GP36" i="22"/>
  <c r="GP34" i="22"/>
  <c r="GP16" i="22"/>
  <c r="GP41" i="22"/>
  <c r="GP40" i="22"/>
  <c r="GP43" i="22"/>
  <c r="GP42" i="22"/>
  <c r="GP39" i="22"/>
  <c r="GP38" i="22"/>
  <c r="GP32" i="22"/>
  <c r="GP35" i="22"/>
  <c r="GP27" i="22"/>
  <c r="GP21" i="22"/>
  <c r="GP13" i="22"/>
  <c r="GP25" i="22"/>
  <c r="GP31" i="22"/>
  <c r="GP15" i="22"/>
  <c r="GQ5" i="22"/>
  <c r="GQ36" i="22" s="1"/>
  <c r="GP14" i="22"/>
  <c r="GP17" i="22"/>
  <c r="GP22" i="22"/>
  <c r="GR11" i="22"/>
  <c r="GR10" i="22"/>
  <c r="GR7" i="22"/>
  <c r="GR8" i="22"/>
  <c r="GO127" i="22"/>
  <c r="GP157" i="22"/>
  <c r="GQ159" i="22"/>
  <c r="GQ156" i="22"/>
  <c r="GQ153" i="22"/>
  <c r="GQ158" i="22"/>
  <c r="GQ154" i="22"/>
  <c r="GQ155" i="22"/>
  <c r="GO140" i="22"/>
  <c r="GO146" i="22"/>
  <c r="GO149" i="22"/>
  <c r="GO151" i="22"/>
  <c r="GO141" i="22"/>
  <c r="GO150" i="22"/>
  <c r="GO152" i="22"/>
  <c r="GO144" i="22"/>
  <c r="GO136" i="22"/>
  <c r="GP146" i="22"/>
  <c r="GP144" i="22"/>
  <c r="GP148" i="22"/>
  <c r="GO137" i="22"/>
  <c r="GO133" i="22"/>
  <c r="GO131" i="22"/>
  <c r="GO132" i="22"/>
  <c r="GO130" i="22"/>
  <c r="GO134" i="22"/>
  <c r="GO128" i="22"/>
  <c r="GO142" i="22"/>
  <c r="GO129" i="22"/>
  <c r="GO143" i="22"/>
  <c r="GO125" i="22"/>
  <c r="GO124" i="22"/>
  <c r="GO122" i="22"/>
  <c r="GO123" i="22"/>
  <c r="GO119" i="22"/>
  <c r="GO126" i="22"/>
  <c r="GP135" i="22"/>
  <c r="GO121" i="22"/>
  <c r="GO120" i="22"/>
  <c r="GO114" i="22"/>
  <c r="GO118" i="22"/>
  <c r="GO115" i="22"/>
  <c r="GO116" i="22"/>
  <c r="GO117" i="22"/>
  <c r="GR4" i="22"/>
  <c r="GR5" i="22" s="1"/>
  <c r="EN14" i="22"/>
  <c r="GS3" i="22"/>
  <c r="GS4" i="22" s="1"/>
  <c r="GT2" i="22"/>
  <c r="GQ57" i="22" l="1"/>
  <c r="GQ54" i="22"/>
  <c r="GQ50" i="22"/>
  <c r="GQ56" i="22"/>
  <c r="GQ53" i="22"/>
  <c r="GQ55" i="22"/>
  <c r="GQ52" i="22"/>
  <c r="GQ51" i="22"/>
  <c r="GQ46" i="22"/>
  <c r="GQ49" i="22"/>
  <c r="GQ47" i="22"/>
  <c r="GQ45" i="22"/>
  <c r="GQ58" i="22"/>
  <c r="GQ48" i="22"/>
  <c r="GR44" i="22"/>
  <c r="GR55" i="22"/>
  <c r="GR57" i="22"/>
  <c r="GR54" i="22"/>
  <c r="GR53" i="22"/>
  <c r="GR56" i="22"/>
  <c r="GR51" i="22"/>
  <c r="GR50" i="22"/>
  <c r="GR52" i="22"/>
  <c r="GR49" i="22"/>
  <c r="GR46" i="22"/>
  <c r="GR47" i="22"/>
  <c r="GR58" i="22"/>
  <c r="GR45" i="22"/>
  <c r="GR48" i="22"/>
  <c r="GQ37" i="22"/>
  <c r="GQ44" i="22"/>
  <c r="GQ28" i="22"/>
  <c r="GQ33" i="22"/>
  <c r="GQ19" i="22"/>
  <c r="GR41" i="22"/>
  <c r="GR40" i="22"/>
  <c r="GR43" i="22"/>
  <c r="GR39" i="22"/>
  <c r="GR42" i="22"/>
  <c r="GR38" i="22"/>
  <c r="GQ20" i="22"/>
  <c r="GQ18" i="22"/>
  <c r="GQ30" i="22"/>
  <c r="GQ34" i="22"/>
  <c r="GQ24" i="22"/>
  <c r="GQ26" i="22"/>
  <c r="GQ29" i="22"/>
  <c r="GQ31" i="22"/>
  <c r="GQ41" i="22"/>
  <c r="GQ40" i="22"/>
  <c r="GQ43" i="22"/>
  <c r="GQ42" i="22"/>
  <c r="GQ39" i="22"/>
  <c r="GQ38" i="22"/>
  <c r="GQ23" i="22"/>
  <c r="GQ32" i="22"/>
  <c r="GQ35" i="22"/>
  <c r="GQ14" i="22"/>
  <c r="GQ15" i="22"/>
  <c r="GQ16" i="22"/>
  <c r="GQ13" i="22"/>
  <c r="GQ17" i="22"/>
  <c r="GQ27" i="22"/>
  <c r="GQ21" i="22"/>
  <c r="GQ22" i="22"/>
  <c r="GQ25" i="22"/>
  <c r="GR6" i="22"/>
  <c r="GR26" i="22" s="1"/>
  <c r="GR14" i="22"/>
  <c r="GR36" i="22"/>
  <c r="GR37" i="22"/>
  <c r="GR33" i="22"/>
  <c r="GR34" i="22"/>
  <c r="GR35" i="22"/>
  <c r="GR32" i="22"/>
  <c r="GR28" i="22"/>
  <c r="GR29" i="22"/>
  <c r="GR30" i="22"/>
  <c r="GR31" i="22"/>
  <c r="GR27" i="22"/>
  <c r="GR24" i="22"/>
  <c r="GR20" i="22"/>
  <c r="GR25" i="22"/>
  <c r="GR21" i="22"/>
  <c r="GR17" i="22"/>
  <c r="GR22" i="22"/>
  <c r="GR18" i="22"/>
  <c r="GR23" i="22"/>
  <c r="GR19" i="22"/>
  <c r="GR13" i="22"/>
  <c r="GR15" i="22"/>
  <c r="GS10" i="22"/>
  <c r="GS5" i="22"/>
  <c r="GS6" i="22"/>
  <c r="GS11" i="22"/>
  <c r="GS7" i="22"/>
  <c r="GS8" i="22"/>
  <c r="GS9" i="22"/>
  <c r="GR159" i="22"/>
  <c r="GR156" i="22"/>
  <c r="GR153" i="22"/>
  <c r="GR155" i="22"/>
  <c r="GR157" i="22"/>
  <c r="GR158" i="22"/>
  <c r="GR154" i="22"/>
  <c r="GP140" i="22"/>
  <c r="GQ157" i="22"/>
  <c r="GP139" i="22"/>
  <c r="GP141" i="22"/>
  <c r="GP145" i="22"/>
  <c r="GP147" i="22"/>
  <c r="GP149" i="22"/>
  <c r="GP151" i="22"/>
  <c r="GP150" i="22"/>
  <c r="GP152" i="22"/>
  <c r="GP138" i="22"/>
  <c r="GP137" i="22"/>
  <c r="GP131" i="22"/>
  <c r="GP136" i="22"/>
  <c r="GP132" i="22"/>
  <c r="GP130" i="22"/>
  <c r="GP134" i="22"/>
  <c r="GP133" i="22"/>
  <c r="GP119" i="22"/>
  <c r="GP127" i="22"/>
  <c r="GP129" i="22"/>
  <c r="GP143" i="22"/>
  <c r="GP128" i="22"/>
  <c r="GP142" i="22"/>
  <c r="GP124" i="22"/>
  <c r="GP122" i="22"/>
  <c r="GP123" i="22"/>
  <c r="GP118" i="22"/>
  <c r="GP121" i="22"/>
  <c r="GP125" i="22"/>
  <c r="GP126" i="22"/>
  <c r="GQ139" i="22"/>
  <c r="GP120" i="22"/>
  <c r="GP114" i="22"/>
  <c r="GP117" i="22"/>
  <c r="GP116" i="22"/>
  <c r="GP115" i="22"/>
  <c r="EN15" i="22"/>
  <c r="GT3" i="22"/>
  <c r="GT8" i="22" s="1"/>
  <c r="GU2" i="22"/>
  <c r="GS44" i="22" l="1"/>
  <c r="GS54" i="22"/>
  <c r="GS55" i="22"/>
  <c r="GS57" i="22"/>
  <c r="GS56" i="22"/>
  <c r="GS51" i="22"/>
  <c r="GS53" i="22"/>
  <c r="GS52" i="22"/>
  <c r="GS50" i="22"/>
  <c r="GS49" i="22"/>
  <c r="GS48" i="22"/>
  <c r="GS46" i="22"/>
  <c r="GS47" i="22"/>
  <c r="GS45" i="22"/>
  <c r="GS58" i="22"/>
  <c r="GS41" i="22"/>
  <c r="GS40" i="22"/>
  <c r="GS43" i="22"/>
  <c r="GS39" i="22"/>
  <c r="GS42" i="22"/>
  <c r="GS38" i="22"/>
  <c r="GR16" i="22"/>
  <c r="GS16" i="22"/>
  <c r="GS14" i="22"/>
  <c r="GS36" i="22"/>
  <c r="GS37" i="22"/>
  <c r="GS33" i="22"/>
  <c r="GS34" i="22"/>
  <c r="GS35" i="22"/>
  <c r="GS31" i="22"/>
  <c r="GS27" i="22"/>
  <c r="GS32" i="22"/>
  <c r="GS28" i="22"/>
  <c r="GS29" i="22"/>
  <c r="GS30" i="22"/>
  <c r="GS23" i="22"/>
  <c r="GS19" i="22"/>
  <c r="GS24" i="22"/>
  <c r="GS20" i="22"/>
  <c r="GS25" i="22"/>
  <c r="GS21" i="22"/>
  <c r="GS17" i="22"/>
  <c r="GS26" i="22"/>
  <c r="GS22" i="22"/>
  <c r="GS18" i="22"/>
  <c r="GS15" i="22"/>
  <c r="GS13" i="22"/>
  <c r="GT7" i="22"/>
  <c r="GT11" i="22"/>
  <c r="GT9" i="22"/>
  <c r="GT10" i="22"/>
  <c r="GS156" i="22"/>
  <c r="GS159" i="22"/>
  <c r="GS158" i="22"/>
  <c r="GS153" i="22"/>
  <c r="GS154" i="22"/>
  <c r="GS155" i="22"/>
  <c r="GQ144" i="22"/>
  <c r="GQ147" i="22"/>
  <c r="GQ141" i="22"/>
  <c r="GQ149" i="22"/>
  <c r="GQ151" i="22"/>
  <c r="GQ150" i="22"/>
  <c r="GQ152" i="22"/>
  <c r="GQ146" i="22"/>
  <c r="GQ138" i="22"/>
  <c r="GQ148" i="22"/>
  <c r="GQ145" i="22"/>
  <c r="GQ140" i="22"/>
  <c r="GR148" i="22"/>
  <c r="GS145" i="22"/>
  <c r="GS144" i="22"/>
  <c r="GQ137" i="22"/>
  <c r="GQ126" i="22"/>
  <c r="GQ131" i="22"/>
  <c r="GT4" i="22"/>
  <c r="GT6" i="22" s="1"/>
  <c r="GQ135" i="22"/>
  <c r="GQ127" i="22"/>
  <c r="GQ136" i="22"/>
  <c r="GQ134" i="22"/>
  <c r="GQ133" i="22"/>
  <c r="GQ125" i="22"/>
  <c r="GQ132" i="22"/>
  <c r="GQ130" i="22"/>
  <c r="GQ128" i="22"/>
  <c r="GQ142" i="22"/>
  <c r="GQ129" i="22"/>
  <c r="GQ143" i="22"/>
  <c r="GQ124" i="22"/>
  <c r="GQ122" i="22"/>
  <c r="GQ123" i="22"/>
  <c r="GQ121" i="22"/>
  <c r="GR135" i="22"/>
  <c r="GS132" i="22"/>
  <c r="GS135" i="22"/>
  <c r="GQ119" i="22"/>
  <c r="GQ120" i="22"/>
  <c r="GQ116" i="22"/>
  <c r="GQ118" i="22"/>
  <c r="GQ115" i="22"/>
  <c r="GQ117" i="22"/>
  <c r="GQ114" i="22"/>
  <c r="EN16" i="22"/>
  <c r="GU3" i="22"/>
  <c r="GU9" i="22" s="1"/>
  <c r="GV2" i="22"/>
  <c r="GT5" i="22" l="1"/>
  <c r="GU7" i="22"/>
  <c r="GU10" i="22"/>
  <c r="GU8" i="22"/>
  <c r="GU11" i="22"/>
  <c r="GR127" i="22"/>
  <c r="GT156" i="22"/>
  <c r="GT159" i="22"/>
  <c r="GT153" i="22"/>
  <c r="GT158" i="22"/>
  <c r="GT155" i="22"/>
  <c r="GT154" i="22"/>
  <c r="GS157" i="22"/>
  <c r="GS146" i="22"/>
  <c r="GR140" i="22"/>
  <c r="GS148" i="22"/>
  <c r="GS136" i="22"/>
  <c r="GR147" i="22"/>
  <c r="GS139" i="22"/>
  <c r="GR144" i="22"/>
  <c r="GR145" i="22"/>
  <c r="GS147" i="22"/>
  <c r="GS149" i="22"/>
  <c r="GS151" i="22"/>
  <c r="GR149" i="22"/>
  <c r="GR151" i="22"/>
  <c r="GR141" i="22"/>
  <c r="GS150" i="22"/>
  <c r="GS152" i="22"/>
  <c r="GR150" i="22"/>
  <c r="GR152" i="22"/>
  <c r="GS138" i="22"/>
  <c r="GS141" i="22"/>
  <c r="GR146" i="22"/>
  <c r="GS140" i="22"/>
  <c r="GR139" i="22"/>
  <c r="GR138" i="22"/>
  <c r="GT133" i="22"/>
  <c r="GR137" i="22"/>
  <c r="GR136" i="22"/>
  <c r="GS137" i="22"/>
  <c r="GR126" i="22"/>
  <c r="GS127" i="22"/>
  <c r="GR133" i="22"/>
  <c r="GR131" i="22"/>
  <c r="GS134" i="22"/>
  <c r="GS131" i="22"/>
  <c r="GS130" i="22"/>
  <c r="GR132" i="22"/>
  <c r="GT131" i="22"/>
  <c r="GR134" i="22"/>
  <c r="GT134" i="22"/>
  <c r="GR130" i="22"/>
  <c r="GS133" i="22"/>
  <c r="GS126" i="22"/>
  <c r="GS125" i="22"/>
  <c r="GT136" i="22"/>
  <c r="GR128" i="22"/>
  <c r="GR142" i="22"/>
  <c r="GS129" i="22"/>
  <c r="GS143" i="22"/>
  <c r="GR129" i="22"/>
  <c r="GR143" i="22"/>
  <c r="GT143" i="22"/>
  <c r="GS128" i="22"/>
  <c r="GS142" i="22"/>
  <c r="GT142" i="22"/>
  <c r="GR123" i="22"/>
  <c r="GR125" i="22"/>
  <c r="GR124" i="22"/>
  <c r="GS124" i="22"/>
  <c r="GS121" i="22"/>
  <c r="GR122" i="22"/>
  <c r="GS122" i="22"/>
  <c r="GS120" i="22"/>
  <c r="GR121" i="22"/>
  <c r="GR117" i="22"/>
  <c r="GR119" i="22"/>
  <c r="GR120" i="22"/>
  <c r="GS115" i="22"/>
  <c r="GR115" i="22"/>
  <c r="GR116" i="22"/>
  <c r="GR118" i="22"/>
  <c r="GR114" i="22"/>
  <c r="GS116" i="22"/>
  <c r="GS118" i="22"/>
  <c r="GS114" i="22"/>
  <c r="GS117" i="22"/>
  <c r="GU4" i="22"/>
  <c r="GU6" i="22" s="1"/>
  <c r="EN17" i="22"/>
  <c r="GS119" i="22"/>
  <c r="GS123" i="22"/>
  <c r="GW2" i="22"/>
  <c r="GV3" i="22"/>
  <c r="GT57" i="22" l="1"/>
  <c r="GT55" i="22"/>
  <c r="GT54" i="22"/>
  <c r="GT56" i="22"/>
  <c r="GT53" i="22"/>
  <c r="GT50" i="22"/>
  <c r="GT51" i="22"/>
  <c r="GT47" i="22"/>
  <c r="GT48" i="22"/>
  <c r="GT49" i="22"/>
  <c r="GT45" i="22"/>
  <c r="GT58" i="22"/>
  <c r="GT52" i="22"/>
  <c r="GT46" i="22"/>
  <c r="GT37" i="22"/>
  <c r="GT44" i="22"/>
  <c r="GT23" i="22"/>
  <c r="GT18" i="22"/>
  <c r="GT20" i="22"/>
  <c r="GT28" i="22"/>
  <c r="GT24" i="22"/>
  <c r="GT33" i="22"/>
  <c r="GT32" i="22"/>
  <c r="GT35" i="22"/>
  <c r="GT26" i="22"/>
  <c r="GT30" i="22"/>
  <c r="GT36" i="22"/>
  <c r="GT19" i="22"/>
  <c r="GT29" i="22"/>
  <c r="GT34" i="22"/>
  <c r="GT15" i="22"/>
  <c r="GT41" i="22"/>
  <c r="GT40" i="22"/>
  <c r="GT43" i="22"/>
  <c r="GT42" i="22"/>
  <c r="GT39" i="22"/>
  <c r="GT38" i="22"/>
  <c r="GT27" i="22"/>
  <c r="GT21" i="22"/>
  <c r="GT14" i="22"/>
  <c r="GU5" i="22"/>
  <c r="GT25" i="22"/>
  <c r="GT31" i="22"/>
  <c r="GT16" i="22"/>
  <c r="GT13" i="22"/>
  <c r="GT17" i="22"/>
  <c r="GT22" i="22"/>
  <c r="GV11" i="22"/>
  <c r="GV7" i="22"/>
  <c r="GV10" i="22"/>
  <c r="GV8" i="22"/>
  <c r="GV9" i="22"/>
  <c r="GU159" i="22"/>
  <c r="GU156" i="22"/>
  <c r="GU153" i="22"/>
  <c r="GU158" i="22"/>
  <c r="GU154" i="22"/>
  <c r="GU155" i="22"/>
  <c r="GT157" i="22"/>
  <c r="GT147" i="22"/>
  <c r="GT144" i="22"/>
  <c r="GT140" i="22"/>
  <c r="GT146" i="22"/>
  <c r="GT148" i="22"/>
  <c r="GT145" i="22"/>
  <c r="GT149" i="22"/>
  <c r="GT151" i="22"/>
  <c r="GT141" i="22"/>
  <c r="GT150" i="22"/>
  <c r="GT152" i="22"/>
  <c r="GT139" i="22"/>
  <c r="GT138" i="22"/>
  <c r="GT137" i="22"/>
  <c r="GT132" i="22"/>
  <c r="GT135" i="22"/>
  <c r="GV4" i="22"/>
  <c r="GV6" i="22" s="1"/>
  <c r="EN18" i="22"/>
  <c r="GW3" i="22"/>
  <c r="GW11" i="22" s="1"/>
  <c r="GX2" i="22"/>
  <c r="GU57" i="22" l="1"/>
  <c r="GU55" i="22"/>
  <c r="GU54" i="22"/>
  <c r="GU56" i="22"/>
  <c r="GU53" i="22"/>
  <c r="GU51" i="22"/>
  <c r="GU50" i="22"/>
  <c r="GU52" i="22"/>
  <c r="GU47" i="22"/>
  <c r="GU46" i="22"/>
  <c r="GU49" i="22"/>
  <c r="GU58" i="22"/>
  <c r="GU48" i="22"/>
  <c r="GU45" i="22"/>
  <c r="GT126" i="22"/>
  <c r="GU35" i="22"/>
  <c r="GU44" i="22"/>
  <c r="GT129" i="22"/>
  <c r="GT123" i="22"/>
  <c r="GT127" i="22"/>
  <c r="GT117" i="22"/>
  <c r="GT120" i="22"/>
  <c r="GU23" i="22"/>
  <c r="GT121" i="22"/>
  <c r="GT124" i="22"/>
  <c r="GT115" i="22"/>
  <c r="GT122" i="22"/>
  <c r="GU32" i="22"/>
  <c r="GU34" i="22"/>
  <c r="GU16" i="22"/>
  <c r="GU22" i="22"/>
  <c r="GU30" i="22"/>
  <c r="GU37" i="22"/>
  <c r="GU24" i="22"/>
  <c r="GU26" i="22"/>
  <c r="GU29" i="22"/>
  <c r="GT119" i="22"/>
  <c r="GT125" i="22"/>
  <c r="GU19" i="22"/>
  <c r="GU25" i="22"/>
  <c r="GT128" i="22"/>
  <c r="GT130" i="22"/>
  <c r="GT118" i="22"/>
  <c r="GU27" i="22"/>
  <c r="GU41" i="22"/>
  <c r="GU40" i="22"/>
  <c r="GU43" i="22"/>
  <c r="GU42" i="22"/>
  <c r="GU39" i="22"/>
  <c r="GU38" i="22"/>
  <c r="GU20" i="22"/>
  <c r="GU18" i="22"/>
  <c r="GU28" i="22"/>
  <c r="GU33" i="22"/>
  <c r="GU36" i="22"/>
  <c r="GT116" i="22"/>
  <c r="GT114" i="22"/>
  <c r="GU17" i="22"/>
  <c r="GU31" i="22"/>
  <c r="GU15" i="22"/>
  <c r="GU14" i="22"/>
  <c r="GU13" i="22"/>
  <c r="GU21" i="22"/>
  <c r="GV5" i="22"/>
  <c r="GW7" i="22"/>
  <c r="GW8" i="22"/>
  <c r="GW9" i="22"/>
  <c r="GW10" i="22"/>
  <c r="GU157" i="22"/>
  <c r="GV156" i="22"/>
  <c r="GV159" i="22"/>
  <c r="GV158" i="22"/>
  <c r="GV153" i="22"/>
  <c r="GV154" i="22"/>
  <c r="GV155" i="22"/>
  <c r="GU147" i="22"/>
  <c r="GW4" i="22"/>
  <c r="GW6" i="22" s="1"/>
  <c r="EN19" i="22"/>
  <c r="GY2" i="22"/>
  <c r="GX3" i="22"/>
  <c r="GX8" i="22" s="1"/>
  <c r="GV57" i="22" l="1"/>
  <c r="GV55" i="22"/>
  <c r="GV56" i="22"/>
  <c r="GV54" i="22"/>
  <c r="GV53" i="22"/>
  <c r="GV51" i="22"/>
  <c r="GV50" i="22"/>
  <c r="GV52" i="22"/>
  <c r="GV47" i="22"/>
  <c r="GV49" i="22"/>
  <c r="GV48" i="22"/>
  <c r="GV46" i="22"/>
  <c r="GV45" i="22"/>
  <c r="GV58" i="22"/>
  <c r="GV36" i="22"/>
  <c r="GV44" i="22"/>
  <c r="GV34" i="22"/>
  <c r="GV17" i="22"/>
  <c r="GV19" i="22"/>
  <c r="GV29" i="22"/>
  <c r="GV23" i="22"/>
  <c r="GV20" i="22"/>
  <c r="GV28" i="22"/>
  <c r="GV33" i="22"/>
  <c r="GV18" i="22"/>
  <c r="GV24" i="22"/>
  <c r="GV32" i="22"/>
  <c r="GV37" i="22"/>
  <c r="GV26" i="22"/>
  <c r="GV30" i="22"/>
  <c r="GV35" i="22"/>
  <c r="GV31" i="22"/>
  <c r="GV41" i="22"/>
  <c r="GV40" i="22"/>
  <c r="GV43" i="22"/>
  <c r="GV39" i="22"/>
  <c r="GV42" i="22"/>
  <c r="GV38" i="22"/>
  <c r="GV14" i="22"/>
  <c r="GV16" i="22"/>
  <c r="GV15" i="22"/>
  <c r="GV13" i="22"/>
  <c r="GV22" i="22"/>
  <c r="GW5" i="22"/>
  <c r="GW15" i="22" s="1"/>
  <c r="GV21" i="22"/>
  <c r="GV27" i="22"/>
  <c r="GV25" i="22"/>
  <c r="GX10" i="22"/>
  <c r="GX7" i="22"/>
  <c r="GX11" i="22"/>
  <c r="GX9" i="22"/>
  <c r="GU139" i="22"/>
  <c r="GU141" i="22"/>
  <c r="GU144" i="22"/>
  <c r="GV157" i="22"/>
  <c r="GW156" i="22"/>
  <c r="GW159" i="22"/>
  <c r="GW158" i="22"/>
  <c r="GW153" i="22"/>
  <c r="GW155" i="22"/>
  <c r="GW154" i="22"/>
  <c r="GU148" i="22"/>
  <c r="GU149" i="22"/>
  <c r="GU151" i="22"/>
  <c r="GU150" i="22"/>
  <c r="GU152" i="22"/>
  <c r="GU135" i="22"/>
  <c r="GU140" i="22"/>
  <c r="GU146" i="22"/>
  <c r="GU145" i="22"/>
  <c r="GV145" i="22"/>
  <c r="GV148" i="22"/>
  <c r="GU132" i="22"/>
  <c r="GU138" i="22"/>
  <c r="GU136" i="22"/>
  <c r="GU137" i="22"/>
  <c r="GU130" i="22"/>
  <c r="GU117" i="22"/>
  <c r="GU133" i="22"/>
  <c r="GU134" i="22"/>
  <c r="GU131" i="22"/>
  <c r="GU127" i="22"/>
  <c r="GU129" i="22"/>
  <c r="GU143" i="22"/>
  <c r="GU128" i="22"/>
  <c r="GU142" i="22"/>
  <c r="GU123" i="22"/>
  <c r="GU122" i="22"/>
  <c r="GU125" i="22"/>
  <c r="GU124" i="22"/>
  <c r="GU121" i="22"/>
  <c r="GU119" i="22"/>
  <c r="GU126" i="22"/>
  <c r="GV140" i="22"/>
  <c r="GU120" i="22"/>
  <c r="GU116" i="22"/>
  <c r="GU115" i="22"/>
  <c r="GU118" i="22"/>
  <c r="GU114" i="22"/>
  <c r="GX4" i="22"/>
  <c r="GX5" i="22" s="1"/>
  <c r="EN20" i="22"/>
  <c r="GY3" i="22"/>
  <c r="GY7" i="22" s="1"/>
  <c r="GZ2" i="22"/>
  <c r="GX44" i="22" l="1"/>
  <c r="GX57" i="22"/>
  <c r="GX54" i="22"/>
  <c r="GX55" i="22"/>
  <c r="GX53" i="22"/>
  <c r="GX56" i="22"/>
  <c r="GX51" i="22"/>
  <c r="GX52" i="22"/>
  <c r="GX49" i="22"/>
  <c r="GX50" i="22"/>
  <c r="GX46" i="22"/>
  <c r="GX47" i="22"/>
  <c r="GX48" i="22"/>
  <c r="GX58" i="22"/>
  <c r="GX45" i="22"/>
  <c r="GW57" i="22"/>
  <c r="GW55" i="22"/>
  <c r="GW54" i="22"/>
  <c r="GW56" i="22"/>
  <c r="GW52" i="22"/>
  <c r="GW49" i="22"/>
  <c r="GW51" i="22"/>
  <c r="GW53" i="22"/>
  <c r="GW50" i="22"/>
  <c r="GW46" i="22"/>
  <c r="GW45" i="22"/>
  <c r="GW58" i="22"/>
  <c r="GW47" i="22"/>
  <c r="GW48" i="22"/>
  <c r="GW29" i="22"/>
  <c r="GW44" i="22"/>
  <c r="GW34" i="22"/>
  <c r="GW18" i="22"/>
  <c r="GW24" i="22"/>
  <c r="GW13" i="22"/>
  <c r="GW41" i="22"/>
  <c r="GW40" i="22"/>
  <c r="GW43" i="22"/>
  <c r="GW42" i="22"/>
  <c r="GW38" i="22"/>
  <c r="GW39" i="22"/>
  <c r="GW26" i="22"/>
  <c r="GW19" i="22"/>
  <c r="GW28" i="22"/>
  <c r="GW33" i="22"/>
  <c r="GW21" i="22"/>
  <c r="GW23" i="22"/>
  <c r="GW32" i="22"/>
  <c r="GW37" i="22"/>
  <c r="GX41" i="22"/>
  <c r="GX40" i="22"/>
  <c r="GX43" i="22"/>
  <c r="GX42" i="22"/>
  <c r="GX38" i="22"/>
  <c r="GX39" i="22"/>
  <c r="GW20" i="22"/>
  <c r="GW30" i="22"/>
  <c r="GW35" i="22"/>
  <c r="GW36" i="22"/>
  <c r="GW14" i="22"/>
  <c r="GW27" i="22"/>
  <c r="GW16" i="22"/>
  <c r="GW17" i="22"/>
  <c r="GW31" i="22"/>
  <c r="GX6" i="22"/>
  <c r="GX16" i="22" s="1"/>
  <c r="GW22" i="22"/>
  <c r="GW25" i="22"/>
  <c r="GX15" i="22"/>
  <c r="GX13" i="22"/>
  <c r="GX37" i="22"/>
  <c r="GX36" i="22"/>
  <c r="GX35" i="22"/>
  <c r="GX33" i="22"/>
  <c r="GX34" i="22"/>
  <c r="GX30" i="22"/>
  <c r="GX31" i="22"/>
  <c r="GX27" i="22"/>
  <c r="GX32" i="22"/>
  <c r="GX28" i="22"/>
  <c r="GX29" i="22"/>
  <c r="GX26" i="22"/>
  <c r="GX22" i="22"/>
  <c r="GX18" i="22"/>
  <c r="GX23" i="22"/>
  <c r="GX19" i="22"/>
  <c r="GX24" i="22"/>
  <c r="GX20" i="22"/>
  <c r="GX25" i="22"/>
  <c r="GX21" i="22"/>
  <c r="GX17" i="22"/>
  <c r="GX14" i="22"/>
  <c r="GY10" i="22"/>
  <c r="GY8" i="22"/>
  <c r="GY11" i="22"/>
  <c r="GY9" i="22"/>
  <c r="GX156" i="22"/>
  <c r="GX157" i="22"/>
  <c r="GX159" i="22"/>
  <c r="GX153" i="22"/>
  <c r="GX158" i="22"/>
  <c r="GX155" i="22"/>
  <c r="GX154" i="22"/>
  <c r="GW157" i="22"/>
  <c r="GV147" i="22"/>
  <c r="GV135" i="22"/>
  <c r="GV144" i="22"/>
  <c r="GV141" i="22"/>
  <c r="GV146" i="22"/>
  <c r="GV149" i="22"/>
  <c r="GV151" i="22"/>
  <c r="GV150" i="22"/>
  <c r="GV152" i="22"/>
  <c r="GV139" i="22"/>
  <c r="GW148" i="22"/>
  <c r="GV138" i="22"/>
  <c r="GV137" i="22"/>
  <c r="GV127" i="22"/>
  <c r="GV126" i="22"/>
  <c r="GV136" i="22"/>
  <c r="GV133" i="22"/>
  <c r="GV119" i="22"/>
  <c r="GV132" i="22"/>
  <c r="GV131" i="22"/>
  <c r="GV130" i="22"/>
  <c r="GV134" i="22"/>
  <c r="GV125" i="22"/>
  <c r="GV128" i="22"/>
  <c r="GV142" i="22"/>
  <c r="GV129" i="22"/>
  <c r="GV143" i="22"/>
  <c r="GV118" i="22"/>
  <c r="GV122" i="22"/>
  <c r="GV123" i="22"/>
  <c r="GV124" i="22"/>
  <c r="GV121" i="22"/>
  <c r="GV117" i="22"/>
  <c r="GV120" i="22"/>
  <c r="GV114" i="22"/>
  <c r="GV116" i="22"/>
  <c r="GV115" i="22"/>
  <c r="GY4" i="22"/>
  <c r="GY6" i="22" s="1"/>
  <c r="EN21" i="22"/>
  <c r="GZ3" i="22"/>
  <c r="GZ9" i="22" s="1"/>
  <c r="HA2" i="22"/>
  <c r="GY5" i="22" l="1"/>
  <c r="GZ7" i="22"/>
  <c r="GZ11" i="22"/>
  <c r="GZ8" i="22"/>
  <c r="GZ10" i="22"/>
  <c r="GY156" i="22"/>
  <c r="GY159" i="22"/>
  <c r="GY158" i="22"/>
  <c r="GY153" i="22"/>
  <c r="GY154" i="22"/>
  <c r="GY155" i="22"/>
  <c r="GW127" i="22"/>
  <c r="GW131" i="22"/>
  <c r="GW140" i="22"/>
  <c r="GW147" i="22"/>
  <c r="GW145" i="22"/>
  <c r="GW146" i="22"/>
  <c r="GW149" i="22"/>
  <c r="GW151" i="22"/>
  <c r="GW141" i="22"/>
  <c r="GW150" i="22"/>
  <c r="GW152" i="22"/>
  <c r="GW144" i="22"/>
  <c r="GW123" i="22"/>
  <c r="GW139" i="22"/>
  <c r="GW138" i="22"/>
  <c r="GW135" i="22"/>
  <c r="GW137" i="22"/>
  <c r="GW136" i="22"/>
  <c r="GW132" i="22"/>
  <c r="GW134" i="22"/>
  <c r="GW133" i="22"/>
  <c r="GW130" i="22"/>
  <c r="GW128" i="22"/>
  <c r="GW142" i="22"/>
  <c r="GW129" i="22"/>
  <c r="GW143" i="22"/>
  <c r="GW124" i="22"/>
  <c r="GW116" i="22"/>
  <c r="GW122" i="22"/>
  <c r="GW126" i="22"/>
  <c r="GW119" i="22"/>
  <c r="GW125" i="22"/>
  <c r="GW120" i="22"/>
  <c r="GW118" i="22"/>
  <c r="GW121" i="22"/>
  <c r="GW115" i="22"/>
  <c r="GW117" i="22"/>
  <c r="GW114" i="22"/>
  <c r="GZ4" i="22"/>
  <c r="GZ5" i="22" s="1"/>
  <c r="EN22" i="22"/>
  <c r="HA3" i="22"/>
  <c r="HA11" i="22" s="1"/>
  <c r="HB2" i="22"/>
  <c r="GZ44" i="22" l="1"/>
  <c r="GZ57" i="22"/>
  <c r="GZ55" i="22"/>
  <c r="GZ56" i="22"/>
  <c r="GZ51" i="22"/>
  <c r="GZ54" i="22"/>
  <c r="GZ53" i="22"/>
  <c r="GZ50" i="22"/>
  <c r="GZ52" i="22"/>
  <c r="GZ47" i="22"/>
  <c r="GZ49" i="22"/>
  <c r="GZ48" i="22"/>
  <c r="GZ46" i="22"/>
  <c r="GZ45" i="22"/>
  <c r="GZ58" i="22"/>
  <c r="GY57" i="22"/>
  <c r="GY54" i="22"/>
  <c r="GY56" i="22"/>
  <c r="GY55" i="22"/>
  <c r="GY53" i="22"/>
  <c r="GY50" i="22"/>
  <c r="GY49" i="22"/>
  <c r="GY51" i="22"/>
  <c r="GY46" i="22"/>
  <c r="GY58" i="22"/>
  <c r="GY52" i="22"/>
  <c r="GY48" i="22"/>
  <c r="GY45" i="22"/>
  <c r="GY47" i="22"/>
  <c r="GY36" i="22"/>
  <c r="GY44" i="22"/>
  <c r="GY20" i="22"/>
  <c r="GY26" i="22"/>
  <c r="GY24" i="22"/>
  <c r="GY31" i="22"/>
  <c r="GY19" i="22"/>
  <c r="GY30" i="22"/>
  <c r="GY18" i="22"/>
  <c r="GY35" i="22"/>
  <c r="GY34" i="22"/>
  <c r="GY28" i="22"/>
  <c r="GY29" i="22"/>
  <c r="GY37" i="22"/>
  <c r="GY23" i="22"/>
  <c r="GY32" i="22"/>
  <c r="GY33" i="22"/>
  <c r="GZ41" i="22"/>
  <c r="GZ40" i="22"/>
  <c r="GZ43" i="22"/>
  <c r="GZ42" i="22"/>
  <c r="GZ39" i="22"/>
  <c r="GZ38" i="22"/>
  <c r="GY16" i="22"/>
  <c r="GY41" i="22"/>
  <c r="GY40" i="22"/>
  <c r="GY43" i="22"/>
  <c r="GY42" i="22"/>
  <c r="GY39" i="22"/>
  <c r="GY38" i="22"/>
  <c r="GY15" i="22"/>
  <c r="GY13" i="22"/>
  <c r="GY21" i="22"/>
  <c r="GY22" i="22"/>
  <c r="GY25" i="22"/>
  <c r="GY17" i="22"/>
  <c r="GY27" i="22"/>
  <c r="GZ6" i="22"/>
  <c r="GZ16" i="22" s="1"/>
  <c r="GY14" i="22"/>
  <c r="GZ13" i="22"/>
  <c r="GZ15" i="22"/>
  <c r="GZ36" i="22"/>
  <c r="GZ37" i="22"/>
  <c r="GZ33" i="22"/>
  <c r="GZ34" i="22"/>
  <c r="GZ35" i="22"/>
  <c r="GZ32" i="22"/>
  <c r="GZ28" i="22"/>
  <c r="GZ29" i="22"/>
  <c r="GZ30" i="22"/>
  <c r="GZ31" i="22"/>
  <c r="GZ27" i="22"/>
  <c r="GZ24" i="22"/>
  <c r="GZ20" i="22"/>
  <c r="GZ25" i="22"/>
  <c r="GZ21" i="22"/>
  <c r="GZ17" i="22"/>
  <c r="GZ26" i="22"/>
  <c r="GZ22" i="22"/>
  <c r="GZ18" i="22"/>
  <c r="GZ23" i="22"/>
  <c r="GZ19" i="22"/>
  <c r="GZ14" i="22"/>
  <c r="HA7" i="22"/>
  <c r="HA8" i="22"/>
  <c r="HA9" i="22"/>
  <c r="HA10" i="22"/>
  <c r="GZ156" i="22"/>
  <c r="GZ159" i="22"/>
  <c r="GZ158" i="22"/>
  <c r="GZ153" i="22"/>
  <c r="GZ155" i="22"/>
  <c r="GZ154" i="22"/>
  <c r="GY157" i="22"/>
  <c r="GX135" i="22"/>
  <c r="GX132" i="22"/>
  <c r="GX138" i="22"/>
  <c r="GX145" i="22"/>
  <c r="GX140" i="22"/>
  <c r="GX144" i="22"/>
  <c r="GX139" i="22"/>
  <c r="GX146" i="22"/>
  <c r="GX141" i="22"/>
  <c r="GX147" i="22"/>
  <c r="GX150" i="22"/>
  <c r="GX152" i="22"/>
  <c r="GX149" i="22"/>
  <c r="GX151" i="22"/>
  <c r="GX148" i="22"/>
  <c r="GY144" i="22"/>
  <c r="GX131" i="22"/>
  <c r="GX137" i="22"/>
  <c r="GX136" i="22"/>
  <c r="GX130" i="22"/>
  <c r="GX134" i="22"/>
  <c r="GX127" i="22"/>
  <c r="GX133" i="22"/>
  <c r="GX129" i="22"/>
  <c r="GX143" i="22"/>
  <c r="GX128" i="22"/>
  <c r="GX142" i="22"/>
  <c r="GX123" i="22"/>
  <c r="GX124" i="22"/>
  <c r="GX120" i="22"/>
  <c r="GX122" i="22"/>
  <c r="GX126" i="22"/>
  <c r="GX121" i="22"/>
  <c r="GX119" i="22"/>
  <c r="GX125" i="22"/>
  <c r="GX117" i="22"/>
  <c r="GY140" i="22"/>
  <c r="GX118" i="22"/>
  <c r="GX115" i="22"/>
  <c r="GX116" i="22"/>
  <c r="GX114" i="22"/>
  <c r="HA4" i="22"/>
  <c r="HA5" i="22" s="1"/>
  <c r="EN23" i="22"/>
  <c r="HB3" i="22"/>
  <c r="HB9" i="22" s="1"/>
  <c r="HC2" i="22"/>
  <c r="HA44" i="22" l="1"/>
  <c r="HA57" i="22"/>
  <c r="HA55" i="22"/>
  <c r="HA54" i="22"/>
  <c r="HA56" i="22"/>
  <c r="HA53" i="22"/>
  <c r="HA52" i="22"/>
  <c r="HA51" i="22"/>
  <c r="HA50" i="22"/>
  <c r="HA47" i="22"/>
  <c r="HA46" i="22"/>
  <c r="HA58" i="22"/>
  <c r="HA45" i="22"/>
  <c r="HA49" i="22"/>
  <c r="HA48" i="22"/>
  <c r="HA41" i="22"/>
  <c r="HA40" i="22"/>
  <c r="HA43" i="22"/>
  <c r="HA42" i="22"/>
  <c r="HA38" i="22"/>
  <c r="HA39" i="22"/>
  <c r="HA6" i="22"/>
  <c r="HA26" i="22" s="1"/>
  <c r="HA15" i="22"/>
  <c r="HA13" i="22"/>
  <c r="HA36" i="22"/>
  <c r="HA37" i="22"/>
  <c r="HA33" i="22"/>
  <c r="HA34" i="22"/>
  <c r="HA35" i="22"/>
  <c r="HA31" i="22"/>
  <c r="HA27" i="22"/>
  <c r="HA32" i="22"/>
  <c r="HA28" i="22"/>
  <c r="HA29" i="22"/>
  <c r="HA30" i="22"/>
  <c r="HA23" i="22"/>
  <c r="HA19" i="22"/>
  <c r="HA24" i="22"/>
  <c r="HA20" i="22"/>
  <c r="HA25" i="22"/>
  <c r="HA21" i="22"/>
  <c r="HA17" i="22"/>
  <c r="HA22" i="22"/>
  <c r="HA18" i="22"/>
  <c r="HA14" i="22"/>
  <c r="HB7" i="22"/>
  <c r="HB8" i="22"/>
  <c r="HB10" i="22"/>
  <c r="HB11" i="22"/>
  <c r="HA156" i="22"/>
  <c r="HA159" i="22"/>
  <c r="HA158" i="22"/>
  <c r="HA153" i="22"/>
  <c r="HA154" i="22"/>
  <c r="HA155" i="22"/>
  <c r="GZ157" i="22"/>
  <c r="GY141" i="22"/>
  <c r="GY147" i="22"/>
  <c r="GY145" i="22"/>
  <c r="GY146" i="22"/>
  <c r="GY150" i="22"/>
  <c r="GY152" i="22"/>
  <c r="GY139" i="22"/>
  <c r="GY149" i="22"/>
  <c r="GY151" i="22"/>
  <c r="GY148" i="22"/>
  <c r="GY137" i="22"/>
  <c r="GY138" i="22"/>
  <c r="GZ147" i="22"/>
  <c r="GY136" i="22"/>
  <c r="GY118" i="22"/>
  <c r="GY135" i="22"/>
  <c r="GY132" i="22"/>
  <c r="GY133" i="22"/>
  <c r="GY130" i="22"/>
  <c r="GY131" i="22"/>
  <c r="GY134" i="22"/>
  <c r="GY129" i="22"/>
  <c r="GY143" i="22"/>
  <c r="GY128" i="22"/>
  <c r="GY142" i="22"/>
  <c r="GY122" i="22"/>
  <c r="GY119" i="22"/>
  <c r="GY123" i="22"/>
  <c r="GY124" i="22"/>
  <c r="GY120" i="22"/>
  <c r="GY125" i="22"/>
  <c r="GY121" i="22"/>
  <c r="GY126" i="22"/>
  <c r="GY117" i="22"/>
  <c r="GY127" i="22"/>
  <c r="GY114" i="22"/>
  <c r="GY115" i="22"/>
  <c r="GY116" i="22"/>
  <c r="HB4" i="22"/>
  <c r="HB5" i="22" s="1"/>
  <c r="EN24" i="22"/>
  <c r="HC3" i="22"/>
  <c r="HC11" i="22" s="1"/>
  <c r="HD2" i="22"/>
  <c r="HB44" i="22" l="1"/>
  <c r="HB55" i="22"/>
  <c r="HB57" i="22"/>
  <c r="HB54" i="22"/>
  <c r="HB56" i="22"/>
  <c r="HB51" i="22"/>
  <c r="HB49" i="22"/>
  <c r="HB53" i="22"/>
  <c r="HB50" i="22"/>
  <c r="HB46" i="22"/>
  <c r="HB48" i="22"/>
  <c r="HB52" i="22"/>
  <c r="HB58" i="22"/>
  <c r="HB47" i="22"/>
  <c r="HB45" i="22"/>
  <c r="HB41" i="22"/>
  <c r="HB40" i="22"/>
  <c r="HB43" i="22"/>
  <c r="HB42" i="22"/>
  <c r="HB38" i="22"/>
  <c r="HB39" i="22"/>
  <c r="HA16" i="22"/>
  <c r="HB6" i="22"/>
  <c r="HB16" i="22" s="1"/>
  <c r="HB37" i="22"/>
  <c r="HB36" i="22"/>
  <c r="HB35" i="22"/>
  <c r="HB33" i="22"/>
  <c r="HB34" i="22"/>
  <c r="HB30" i="22"/>
  <c r="HB31" i="22"/>
  <c r="HB27" i="22"/>
  <c r="HB32" i="22"/>
  <c r="HB28" i="22"/>
  <c r="HB29" i="22"/>
  <c r="HB26" i="22"/>
  <c r="HB22" i="22"/>
  <c r="HB18" i="22"/>
  <c r="HB23" i="22"/>
  <c r="HB19" i="22"/>
  <c r="HB24" i="22"/>
  <c r="HB20" i="22"/>
  <c r="HB25" i="22"/>
  <c r="HB21" i="22"/>
  <c r="HB17" i="22"/>
  <c r="HB14" i="22"/>
  <c r="HB15" i="22"/>
  <c r="HB13" i="22"/>
  <c r="HC7" i="22"/>
  <c r="HC8" i="22"/>
  <c r="HC10" i="22"/>
  <c r="HC9" i="22"/>
  <c r="HA157" i="22"/>
  <c r="HB156" i="22"/>
  <c r="HB157" i="22"/>
  <c r="HB159" i="22"/>
  <c r="HB158" i="22"/>
  <c r="HB153" i="22"/>
  <c r="HB155" i="22"/>
  <c r="HB154" i="22"/>
  <c r="GZ148" i="22"/>
  <c r="GZ145" i="22"/>
  <c r="GZ146" i="22"/>
  <c r="GZ141" i="22"/>
  <c r="GZ150" i="22"/>
  <c r="GZ152" i="22"/>
  <c r="GZ149" i="22"/>
  <c r="GZ151" i="22"/>
  <c r="GZ144" i="22"/>
  <c r="GZ140" i="22"/>
  <c r="HA148" i="22"/>
  <c r="GZ139" i="22"/>
  <c r="GZ138" i="22"/>
  <c r="GZ137" i="22"/>
  <c r="GZ127" i="22"/>
  <c r="GZ136" i="22"/>
  <c r="GZ132" i="22"/>
  <c r="GZ131" i="22"/>
  <c r="GZ135" i="22"/>
  <c r="GZ133" i="22"/>
  <c r="GZ130" i="22"/>
  <c r="GZ134" i="22"/>
  <c r="GZ123" i="22"/>
  <c r="GZ129" i="22"/>
  <c r="GZ143" i="22"/>
  <c r="GZ128" i="22"/>
  <c r="GZ142" i="22"/>
  <c r="GZ124" i="22"/>
  <c r="GZ119" i="22"/>
  <c r="GZ125" i="22"/>
  <c r="GZ117" i="22"/>
  <c r="GZ120" i="22"/>
  <c r="GZ126" i="22"/>
  <c r="GZ122" i="22"/>
  <c r="HA141" i="22"/>
  <c r="GZ121" i="22"/>
  <c r="HA139" i="22"/>
  <c r="GZ115" i="22"/>
  <c r="GZ116" i="22"/>
  <c r="GZ118" i="22"/>
  <c r="GZ114" i="22"/>
  <c r="HC4" i="22"/>
  <c r="HC6" i="22" s="1"/>
  <c r="EN25" i="22"/>
  <c r="HD3" i="22"/>
  <c r="HD9" i="22" s="1"/>
  <c r="HE2" i="22"/>
  <c r="HC5" i="22" l="1"/>
  <c r="HD10" i="22"/>
  <c r="HD7" i="22"/>
  <c r="HD11" i="22"/>
  <c r="HD8" i="22"/>
  <c r="HC159" i="22"/>
  <c r="HC156" i="22"/>
  <c r="HC153" i="22"/>
  <c r="HC158" i="22"/>
  <c r="HC155" i="22"/>
  <c r="HC154" i="22"/>
  <c r="HA145" i="22"/>
  <c r="HA146" i="22"/>
  <c r="HA144" i="22"/>
  <c r="HA147" i="22"/>
  <c r="HA135" i="22"/>
  <c r="HA150" i="22"/>
  <c r="HA152" i="22"/>
  <c r="HA149" i="22"/>
  <c r="HA151" i="22"/>
  <c r="HA127" i="22"/>
  <c r="HB148" i="22"/>
  <c r="HA140" i="22"/>
  <c r="HA138" i="22"/>
  <c r="HA133" i="22"/>
  <c r="HA131" i="22"/>
  <c r="HA126" i="22"/>
  <c r="HA134" i="22"/>
  <c r="HA132" i="22"/>
  <c r="HA120" i="22"/>
  <c r="HA136" i="22"/>
  <c r="HA130" i="22"/>
  <c r="HA137" i="22"/>
  <c r="HA128" i="22"/>
  <c r="HA142" i="22"/>
  <c r="HA129" i="22"/>
  <c r="HA143" i="22"/>
  <c r="HA125" i="22"/>
  <c r="HA118" i="22"/>
  <c r="HA117" i="22"/>
  <c r="HA122" i="22"/>
  <c r="HA123" i="22"/>
  <c r="HA119" i="22"/>
  <c r="HA124" i="22"/>
  <c r="HA121" i="22"/>
  <c r="HB140" i="22"/>
  <c r="HB131" i="22"/>
  <c r="HA115" i="22"/>
  <c r="HA116" i="22"/>
  <c r="HA114" i="22"/>
  <c r="HD4" i="22"/>
  <c r="HD6" i="22" s="1"/>
  <c r="EN26" i="22"/>
  <c r="HE3" i="22"/>
  <c r="HE8" i="22" s="1"/>
  <c r="HF2" i="22"/>
  <c r="HC57" i="22" l="1"/>
  <c r="HC53" i="22"/>
  <c r="HC56" i="22"/>
  <c r="HC55" i="22"/>
  <c r="HC50" i="22"/>
  <c r="HC51" i="22"/>
  <c r="HC54" i="22"/>
  <c r="HC52" i="22"/>
  <c r="HC49" i="22"/>
  <c r="HC58" i="22"/>
  <c r="HC45" i="22"/>
  <c r="HC47" i="22"/>
  <c r="HC46" i="22"/>
  <c r="HC48" i="22"/>
  <c r="HC36" i="22"/>
  <c r="HC44" i="22"/>
  <c r="HC20" i="22"/>
  <c r="HC26" i="22"/>
  <c r="HC24" i="22"/>
  <c r="HC32" i="22"/>
  <c r="HC19" i="22"/>
  <c r="HC30" i="22"/>
  <c r="HC18" i="22"/>
  <c r="HC35" i="22"/>
  <c r="HC34" i="22"/>
  <c r="HC17" i="22"/>
  <c r="HC29" i="22"/>
  <c r="HC37" i="22"/>
  <c r="HC23" i="22"/>
  <c r="HC28" i="22"/>
  <c r="HC33" i="22"/>
  <c r="HC13" i="22"/>
  <c r="HC41" i="22"/>
  <c r="HC40" i="22"/>
  <c r="HC43" i="22"/>
  <c r="HC42" i="22"/>
  <c r="HC39" i="22"/>
  <c r="HC38" i="22"/>
  <c r="HC21" i="22"/>
  <c r="HC27" i="22"/>
  <c r="HC22" i="22"/>
  <c r="HC25" i="22"/>
  <c r="HC31" i="22"/>
  <c r="HC14" i="22"/>
  <c r="HD5" i="22"/>
  <c r="HC16" i="22"/>
  <c r="HC15" i="22"/>
  <c r="HE9" i="22"/>
  <c r="HE10" i="22"/>
  <c r="HE11" i="22"/>
  <c r="HE7" i="22"/>
  <c r="HD156" i="22"/>
  <c r="HD159" i="22"/>
  <c r="HD155" i="22"/>
  <c r="HD158" i="22"/>
  <c r="HD153" i="22"/>
  <c r="HD154" i="22"/>
  <c r="HC157" i="22"/>
  <c r="HB138" i="22"/>
  <c r="HB147" i="22"/>
  <c r="HB146" i="22"/>
  <c r="HB150" i="22"/>
  <c r="HB152" i="22"/>
  <c r="HB141" i="22"/>
  <c r="HB145" i="22"/>
  <c r="HB149" i="22"/>
  <c r="HB151" i="22"/>
  <c r="HB144" i="22"/>
  <c r="HC145" i="22"/>
  <c r="HB139" i="22"/>
  <c r="HB136" i="22"/>
  <c r="HB132" i="22"/>
  <c r="HB135" i="22"/>
  <c r="HB127" i="22"/>
  <c r="HB134" i="22"/>
  <c r="HB133" i="22"/>
  <c r="HB130" i="22"/>
  <c r="HB137" i="22"/>
  <c r="HB129" i="22"/>
  <c r="HB143" i="22"/>
  <c r="HB128" i="22"/>
  <c r="HB142" i="22"/>
  <c r="HB122" i="22"/>
  <c r="HB119" i="22"/>
  <c r="HB123" i="22"/>
  <c r="HB126" i="22"/>
  <c r="HB124" i="22"/>
  <c r="HB121" i="22"/>
  <c r="HB120" i="22"/>
  <c r="HB125" i="22"/>
  <c r="HB117" i="22"/>
  <c r="HC135" i="22"/>
  <c r="HB116" i="22"/>
  <c r="HB114" i="22"/>
  <c r="HB115" i="22"/>
  <c r="HB118" i="22"/>
  <c r="HE4" i="22"/>
  <c r="HE6" i="22" s="1"/>
  <c r="EN27" i="22"/>
  <c r="HF3" i="22"/>
  <c r="HF11" i="22" s="1"/>
  <c r="HG2" i="22"/>
  <c r="HD57" i="22" l="1"/>
  <c r="HD55" i="22"/>
  <c r="HD56" i="22"/>
  <c r="HD53" i="22"/>
  <c r="HD51" i="22"/>
  <c r="HD50" i="22"/>
  <c r="HD52" i="22"/>
  <c r="HD54" i="22"/>
  <c r="HD49" i="22"/>
  <c r="HD46" i="22"/>
  <c r="HD48" i="22"/>
  <c r="HD45" i="22"/>
  <c r="HD58" i="22"/>
  <c r="HD47" i="22"/>
  <c r="HD33" i="22"/>
  <c r="HD44" i="22"/>
  <c r="HD24" i="22"/>
  <c r="HD35" i="22"/>
  <c r="HD26" i="22"/>
  <c r="HD32" i="22"/>
  <c r="HD23" i="22"/>
  <c r="HD30" i="22"/>
  <c r="HD37" i="22"/>
  <c r="HD18" i="22"/>
  <c r="HD29" i="22"/>
  <c r="HD36" i="22"/>
  <c r="HD34" i="22"/>
  <c r="HD19" i="22"/>
  <c r="HD20" i="22"/>
  <c r="HD28" i="22"/>
  <c r="HD13" i="22"/>
  <c r="HD41" i="22"/>
  <c r="HD40" i="22"/>
  <c r="HD43" i="22"/>
  <c r="HD39" i="22"/>
  <c r="HD42" i="22"/>
  <c r="HD38" i="22"/>
  <c r="HD17" i="22"/>
  <c r="HD16" i="22"/>
  <c r="HD22" i="22"/>
  <c r="HD25" i="22"/>
  <c r="HD31" i="22"/>
  <c r="HD15" i="22"/>
  <c r="HD14" i="22"/>
  <c r="HD21" i="22"/>
  <c r="HD27" i="22"/>
  <c r="HE5" i="22"/>
  <c r="HF9" i="22"/>
  <c r="HF7" i="22"/>
  <c r="HF8" i="22"/>
  <c r="HF10" i="22"/>
  <c r="HE159" i="22"/>
  <c r="HE156" i="22"/>
  <c r="HE153" i="22"/>
  <c r="HE158" i="22"/>
  <c r="HE154" i="22"/>
  <c r="HE155" i="22"/>
  <c r="HD157" i="22"/>
  <c r="HC148" i="22"/>
  <c r="HC141" i="22"/>
  <c r="HC144" i="22"/>
  <c r="HC139" i="22"/>
  <c r="HC147" i="22"/>
  <c r="HC149" i="22"/>
  <c r="HC151" i="22"/>
  <c r="HC138" i="22"/>
  <c r="HC146" i="22"/>
  <c r="HC150" i="22"/>
  <c r="HC152" i="22"/>
  <c r="HC140" i="22"/>
  <c r="HD148" i="22"/>
  <c r="HD145" i="22"/>
  <c r="HC132" i="22"/>
  <c r="HC137" i="22"/>
  <c r="HC131" i="22"/>
  <c r="HC127" i="22"/>
  <c r="HC136" i="22"/>
  <c r="HC133" i="22"/>
  <c r="HC130" i="22"/>
  <c r="HC134" i="22"/>
  <c r="HC123" i="22"/>
  <c r="HC128" i="22"/>
  <c r="HC142" i="22"/>
  <c r="HC129" i="22"/>
  <c r="HC143" i="22"/>
  <c r="HC124" i="22"/>
  <c r="HC122" i="22"/>
  <c r="HC125" i="22"/>
  <c r="HC121" i="22"/>
  <c r="HC119" i="22"/>
  <c r="HC126" i="22"/>
  <c r="HD138" i="22"/>
  <c r="HC116" i="22"/>
  <c r="HC118" i="22"/>
  <c r="HC120" i="22"/>
  <c r="HC117" i="22"/>
  <c r="HC115" i="22"/>
  <c r="HC114" i="22"/>
  <c r="HF4" i="22"/>
  <c r="HF6" i="22" s="1"/>
  <c r="EN28" i="22"/>
  <c r="HG3" i="22"/>
  <c r="HG10" i="22" s="1"/>
  <c r="HH2" i="22"/>
  <c r="HE57" i="22" l="1"/>
  <c r="HE54" i="22"/>
  <c r="HE55" i="22"/>
  <c r="HE53" i="22"/>
  <c r="HE51" i="22"/>
  <c r="HE50" i="22"/>
  <c r="HE56" i="22"/>
  <c r="HE52" i="22"/>
  <c r="HE47" i="22"/>
  <c r="HE48" i="22"/>
  <c r="HE46" i="22"/>
  <c r="HE58" i="22"/>
  <c r="HE45" i="22"/>
  <c r="HE49" i="22"/>
  <c r="HE36" i="22"/>
  <c r="HE44" i="22"/>
  <c r="HE24" i="22"/>
  <c r="HE29" i="22"/>
  <c r="HE34" i="22"/>
  <c r="HE26" i="22"/>
  <c r="HE23" i="22"/>
  <c r="HE32" i="22"/>
  <c r="HE37" i="22"/>
  <c r="HE20" i="22"/>
  <c r="HE30" i="22"/>
  <c r="HE35" i="22"/>
  <c r="HE15" i="22"/>
  <c r="HE40" i="22"/>
  <c r="HE41" i="22"/>
  <c r="HE43" i="22"/>
  <c r="HE38" i="22"/>
  <c r="HE39" i="22"/>
  <c r="HE42" i="22"/>
  <c r="HE18" i="22"/>
  <c r="HE19" i="22"/>
  <c r="HE28" i="22"/>
  <c r="HE33" i="22"/>
  <c r="HE21" i="22"/>
  <c r="HE22" i="22"/>
  <c r="HE17" i="22"/>
  <c r="HE25" i="22"/>
  <c r="HE31" i="22"/>
  <c r="HE14" i="22"/>
  <c r="HF5" i="22"/>
  <c r="HE27" i="22"/>
  <c r="HE16" i="22"/>
  <c r="HE13" i="22"/>
  <c r="HG8" i="22"/>
  <c r="HG9" i="22"/>
  <c r="HG11" i="22"/>
  <c r="HG7" i="22"/>
  <c r="HE157" i="22"/>
  <c r="HF159" i="22"/>
  <c r="HF156" i="22"/>
  <c r="HF153" i="22"/>
  <c r="HF158" i="22"/>
  <c r="HF155" i="22"/>
  <c r="HF154" i="22"/>
  <c r="HD144" i="22"/>
  <c r="HD141" i="22"/>
  <c r="HD147" i="22"/>
  <c r="HD149" i="22"/>
  <c r="HD151" i="22"/>
  <c r="HD150" i="22"/>
  <c r="HD152" i="22"/>
  <c r="HD146" i="22"/>
  <c r="HD139" i="22"/>
  <c r="HD135" i="22"/>
  <c r="HD136" i="22"/>
  <c r="HE147" i="22"/>
  <c r="HD140" i="22"/>
  <c r="HD132" i="22"/>
  <c r="HD131" i="22"/>
  <c r="HD130" i="22"/>
  <c r="HD127" i="22"/>
  <c r="HD137" i="22"/>
  <c r="HD134" i="22"/>
  <c r="HD133" i="22"/>
  <c r="HD123" i="22"/>
  <c r="HD129" i="22"/>
  <c r="HD143" i="22"/>
  <c r="HD128" i="22"/>
  <c r="HD142" i="22"/>
  <c r="HD124" i="22"/>
  <c r="HD125" i="22"/>
  <c r="HD119" i="22"/>
  <c r="HD121" i="22"/>
  <c r="HD122" i="22"/>
  <c r="HD120" i="22"/>
  <c r="HD126" i="22"/>
  <c r="HE138" i="22"/>
  <c r="HE135" i="22"/>
  <c r="HE139" i="22"/>
  <c r="HE131" i="22"/>
  <c r="HD115" i="22"/>
  <c r="HD117" i="22"/>
  <c r="HD118" i="22"/>
  <c r="HD116" i="22"/>
  <c r="HD114" i="22"/>
  <c r="HG4" i="22"/>
  <c r="HG6" i="22" s="1"/>
  <c r="EN29" i="22"/>
  <c r="HH3" i="22"/>
  <c r="HH8" i="22" s="1"/>
  <c r="HI2" i="22"/>
  <c r="HF15" i="22" l="1"/>
  <c r="HF57" i="22"/>
  <c r="HF54" i="22"/>
  <c r="HF55" i="22"/>
  <c r="HF51" i="22"/>
  <c r="HF53" i="22"/>
  <c r="HF56" i="22"/>
  <c r="HF50" i="22"/>
  <c r="HF52" i="22"/>
  <c r="HF49" i="22"/>
  <c r="HF47" i="22"/>
  <c r="HF46" i="22"/>
  <c r="HF48" i="22"/>
  <c r="HF45" i="22"/>
  <c r="HF58" i="22"/>
  <c r="HF37" i="22"/>
  <c r="HF44" i="22"/>
  <c r="HF16" i="22"/>
  <c r="HF24" i="22"/>
  <c r="HF26" i="22"/>
  <c r="HF30" i="22"/>
  <c r="HF17" i="22"/>
  <c r="HF19" i="22"/>
  <c r="HF29" i="22"/>
  <c r="HF34" i="22"/>
  <c r="HF21" i="22"/>
  <c r="HF23" i="22"/>
  <c r="HF28" i="22"/>
  <c r="HF33" i="22"/>
  <c r="HF20" i="22"/>
  <c r="HF18" i="22"/>
  <c r="HF32" i="22"/>
  <c r="HF35" i="22"/>
  <c r="HF36" i="22"/>
  <c r="HF13" i="22"/>
  <c r="HF41" i="22"/>
  <c r="HF40" i="22"/>
  <c r="HF43" i="22"/>
  <c r="HF42" i="22"/>
  <c r="HF39" i="22"/>
  <c r="HF38" i="22"/>
  <c r="HF14" i="22"/>
  <c r="HF22" i="22"/>
  <c r="HF31" i="22"/>
  <c r="HF25" i="22"/>
  <c r="HG5" i="22"/>
  <c r="HF27" i="22"/>
  <c r="HH9" i="22"/>
  <c r="HH11" i="22"/>
  <c r="HH7" i="22"/>
  <c r="HH10" i="22"/>
  <c r="HE120" i="22"/>
  <c r="HG159" i="22"/>
  <c r="HG156" i="22"/>
  <c r="HG153" i="22"/>
  <c r="HG158" i="22"/>
  <c r="HG154" i="22"/>
  <c r="HG155" i="22"/>
  <c r="HF157" i="22"/>
  <c r="HE132" i="22"/>
  <c r="HE141" i="22"/>
  <c r="HE148" i="22"/>
  <c r="HE144" i="22"/>
  <c r="HE150" i="22"/>
  <c r="HE152" i="22"/>
  <c r="HE145" i="22"/>
  <c r="HE146" i="22"/>
  <c r="HE149" i="22"/>
  <c r="HE151" i="22"/>
  <c r="HE140" i="22"/>
  <c r="HE136" i="22"/>
  <c r="HE127" i="22"/>
  <c r="HE133" i="22"/>
  <c r="HE134" i="22"/>
  <c r="HE130" i="22"/>
  <c r="HE137" i="22"/>
  <c r="HE128" i="22"/>
  <c r="HE142" i="22"/>
  <c r="HE129" i="22"/>
  <c r="HE143" i="22"/>
  <c r="HE123" i="22"/>
  <c r="HE121" i="22"/>
  <c r="HE124" i="22"/>
  <c r="HE126" i="22"/>
  <c r="HE125" i="22"/>
  <c r="HE122" i="22"/>
  <c r="HE117" i="22"/>
  <c r="HF139" i="22"/>
  <c r="HE119" i="22"/>
  <c r="HE115" i="22"/>
  <c r="HE118" i="22"/>
  <c r="HE116" i="22"/>
  <c r="HE114" i="22"/>
  <c r="HH4" i="22"/>
  <c r="HH6" i="22" s="1"/>
  <c r="EN30" i="22"/>
  <c r="HI3" i="22"/>
  <c r="HI4" i="22" s="1"/>
  <c r="HJ2" i="22"/>
  <c r="HG57" i="22" l="1"/>
  <c r="HG56" i="22"/>
  <c r="HG55" i="22"/>
  <c r="HG54" i="22"/>
  <c r="HG51" i="22"/>
  <c r="HG53" i="22"/>
  <c r="HG52" i="22"/>
  <c r="HG49" i="22"/>
  <c r="HG50" i="22"/>
  <c r="HG47" i="22"/>
  <c r="HG58" i="22"/>
  <c r="HG46" i="22"/>
  <c r="HG48" i="22"/>
  <c r="HG45" i="22"/>
  <c r="HG35" i="22"/>
  <c r="HG44" i="22"/>
  <c r="HG20" i="22"/>
  <c r="HG30" i="22"/>
  <c r="HG24" i="22"/>
  <c r="HG29" i="22"/>
  <c r="HG18" i="22"/>
  <c r="HG34" i="22"/>
  <c r="HG26" i="22"/>
  <c r="HG37" i="22"/>
  <c r="HG19" i="22"/>
  <c r="HG28" i="22"/>
  <c r="HG33" i="22"/>
  <c r="HG36" i="22"/>
  <c r="HG23" i="22"/>
  <c r="HG32" i="22"/>
  <c r="HG15" i="22"/>
  <c r="HG41" i="22"/>
  <c r="HG40" i="22"/>
  <c r="HG42" i="22"/>
  <c r="HG43" i="22"/>
  <c r="HG39" i="22"/>
  <c r="HG38" i="22"/>
  <c r="HG21" i="22"/>
  <c r="HG22" i="22"/>
  <c r="HG17" i="22"/>
  <c r="HG13" i="22"/>
  <c r="HG14" i="22"/>
  <c r="HG27" i="22"/>
  <c r="HG16" i="22"/>
  <c r="HG25" i="22"/>
  <c r="HG31" i="22"/>
  <c r="HH5" i="22"/>
  <c r="HI8" i="22"/>
  <c r="HI9" i="22"/>
  <c r="HI10" i="22"/>
  <c r="HI5" i="22"/>
  <c r="HI11" i="22"/>
  <c r="HI6" i="22"/>
  <c r="HI7" i="22"/>
  <c r="HG157" i="22"/>
  <c r="HH159" i="22"/>
  <c r="HH156" i="22"/>
  <c r="HH153" i="22"/>
  <c r="HH155" i="22"/>
  <c r="HH158" i="22"/>
  <c r="HH154" i="22"/>
  <c r="HF148" i="22"/>
  <c r="HF117" i="22"/>
  <c r="HF141" i="22"/>
  <c r="HF144" i="22"/>
  <c r="HF147" i="22"/>
  <c r="HF145" i="22"/>
  <c r="HF149" i="22"/>
  <c r="HF151" i="22"/>
  <c r="HF138" i="22"/>
  <c r="HF150" i="22"/>
  <c r="HF152" i="22"/>
  <c r="HF146" i="22"/>
  <c r="HG148" i="22"/>
  <c r="HF140" i="22"/>
  <c r="HF136" i="22"/>
  <c r="HF132" i="22"/>
  <c r="HF131" i="22"/>
  <c r="HF135" i="22"/>
  <c r="HF137" i="22"/>
  <c r="HF134" i="22"/>
  <c r="HF133" i="22"/>
  <c r="HF119" i="22"/>
  <c r="HF130" i="22"/>
  <c r="HF128" i="22"/>
  <c r="HF142" i="22"/>
  <c r="HF129" i="22"/>
  <c r="HF143" i="22"/>
  <c r="HF123" i="22"/>
  <c r="HF120" i="22"/>
  <c r="HF124" i="22"/>
  <c r="HF122" i="22"/>
  <c r="HF118" i="22"/>
  <c r="HF127" i="22"/>
  <c r="HF121" i="22"/>
  <c r="HF126" i="22"/>
  <c r="HF125" i="22"/>
  <c r="HG141" i="22"/>
  <c r="HG140" i="22"/>
  <c r="HF116" i="22"/>
  <c r="HF115" i="22"/>
  <c r="HF114" i="22"/>
  <c r="EN31" i="22"/>
  <c r="HJ3" i="22"/>
  <c r="HJ7" i="22" s="1"/>
  <c r="HK2" i="22"/>
  <c r="HH57" i="22" l="1"/>
  <c r="HH54" i="22"/>
  <c r="HH56" i="22"/>
  <c r="HH55" i="22"/>
  <c r="HH51" i="22"/>
  <c r="HH50" i="22"/>
  <c r="HH52" i="22"/>
  <c r="HH53" i="22"/>
  <c r="HH49" i="22"/>
  <c r="HH48" i="22"/>
  <c r="HH58" i="22"/>
  <c r="HH46" i="22"/>
  <c r="HH45" i="22"/>
  <c r="HH47" i="22"/>
  <c r="HI44" i="22"/>
  <c r="HI57" i="22"/>
  <c r="HI54" i="22"/>
  <c r="HI55" i="22"/>
  <c r="HI56" i="22"/>
  <c r="HI53" i="22"/>
  <c r="HI50" i="22"/>
  <c r="HI51" i="22"/>
  <c r="HI52" i="22"/>
  <c r="HI49" i="22"/>
  <c r="HI45" i="22"/>
  <c r="HI58" i="22"/>
  <c r="HI47" i="22"/>
  <c r="HI48" i="22"/>
  <c r="HI46" i="22"/>
  <c r="HH34" i="22"/>
  <c r="HH44" i="22"/>
  <c r="HH15" i="22"/>
  <c r="HH26" i="22"/>
  <c r="HH29" i="22"/>
  <c r="HI41" i="22"/>
  <c r="HI40" i="22"/>
  <c r="HI43" i="22"/>
  <c r="HI39" i="22"/>
  <c r="HI42" i="22"/>
  <c r="HI38" i="22"/>
  <c r="HH16" i="22"/>
  <c r="HH41" i="22"/>
  <c r="HH40" i="22"/>
  <c r="HH43" i="22"/>
  <c r="HH39" i="22"/>
  <c r="HH42" i="22"/>
  <c r="HH38" i="22"/>
  <c r="HH19" i="22"/>
  <c r="HH20" i="22"/>
  <c r="HH28" i="22"/>
  <c r="HH33" i="22"/>
  <c r="HH23" i="22"/>
  <c r="HH24" i="22"/>
  <c r="HH32" i="22"/>
  <c r="HH37" i="22"/>
  <c r="HH18" i="22"/>
  <c r="HH30" i="22"/>
  <c r="HH35" i="22"/>
  <c r="HH36" i="22"/>
  <c r="HH13" i="22"/>
  <c r="HH22" i="22"/>
  <c r="HH31" i="22"/>
  <c r="HH25" i="22"/>
  <c r="HH17" i="22"/>
  <c r="HH14" i="22"/>
  <c r="HH21" i="22"/>
  <c r="HH27" i="22"/>
  <c r="HI36" i="22"/>
  <c r="HI37" i="22"/>
  <c r="HI33" i="22"/>
  <c r="HI34" i="22"/>
  <c r="HI35" i="22"/>
  <c r="HI31" i="22"/>
  <c r="HI27" i="22"/>
  <c r="HI32" i="22"/>
  <c r="HI28" i="22"/>
  <c r="HI29" i="22"/>
  <c r="HI30" i="22"/>
  <c r="HI23" i="22"/>
  <c r="HI19" i="22"/>
  <c r="HI24" i="22"/>
  <c r="HI20" i="22"/>
  <c r="HI25" i="22"/>
  <c r="HI21" i="22"/>
  <c r="HI17" i="22"/>
  <c r="HI26" i="22"/>
  <c r="HI22" i="22"/>
  <c r="HI18" i="22"/>
  <c r="HI15" i="22"/>
  <c r="HI13" i="22"/>
  <c r="HI16" i="22"/>
  <c r="HI14" i="22"/>
  <c r="HJ8" i="22"/>
  <c r="HJ10" i="22"/>
  <c r="HJ11" i="22"/>
  <c r="HJ9" i="22"/>
  <c r="HH157" i="22"/>
  <c r="HI156" i="22"/>
  <c r="HI159" i="22"/>
  <c r="HI158" i="22"/>
  <c r="HI153" i="22"/>
  <c r="HI154" i="22"/>
  <c r="HI155" i="22"/>
  <c r="HG132" i="22"/>
  <c r="HG144" i="22"/>
  <c r="HG146" i="22"/>
  <c r="HG145" i="22"/>
  <c r="HG149" i="22"/>
  <c r="HG151" i="22"/>
  <c r="HG150" i="22"/>
  <c r="HG152" i="22"/>
  <c r="HG139" i="22"/>
  <c r="HG147" i="22"/>
  <c r="HI146" i="22"/>
  <c r="HI145" i="22"/>
  <c r="HG136" i="22"/>
  <c r="HH146" i="22"/>
  <c r="HH144" i="22"/>
  <c r="HG138" i="22"/>
  <c r="HG131" i="22"/>
  <c r="HG137" i="22"/>
  <c r="HG126" i="22"/>
  <c r="HG135" i="22"/>
  <c r="HG124" i="22"/>
  <c r="HG134" i="22"/>
  <c r="HG130" i="22"/>
  <c r="HG133" i="22"/>
  <c r="HG127" i="22"/>
  <c r="HG118" i="22"/>
  <c r="HG123" i="22"/>
  <c r="HG129" i="22"/>
  <c r="HG143" i="22"/>
  <c r="HG128" i="22"/>
  <c r="HG142" i="22"/>
  <c r="HG121" i="22"/>
  <c r="HG125" i="22"/>
  <c r="HG122" i="22"/>
  <c r="HG117" i="22"/>
  <c r="HH135" i="22"/>
  <c r="HH139" i="22"/>
  <c r="HI140" i="22"/>
  <c r="HG120" i="22"/>
  <c r="HG119" i="22"/>
  <c r="HG116" i="22"/>
  <c r="HG114" i="22"/>
  <c r="HG115" i="22"/>
  <c r="HJ4" i="22"/>
  <c r="HJ6" i="22" s="1"/>
  <c r="EN32" i="22"/>
  <c r="HK3" i="22"/>
  <c r="HK7" i="22" s="1"/>
  <c r="HL2" i="22"/>
  <c r="HJ5" i="22" l="1"/>
  <c r="HI127" i="22"/>
  <c r="HK10" i="22"/>
  <c r="HK8" i="22"/>
  <c r="HK11" i="22"/>
  <c r="HK9" i="22"/>
  <c r="HJ156" i="22"/>
  <c r="HJ159" i="22"/>
  <c r="HJ153" i="22"/>
  <c r="HJ158" i="22"/>
  <c r="HJ155" i="22"/>
  <c r="HJ154" i="22"/>
  <c r="HH141" i="22"/>
  <c r="HI157" i="22"/>
  <c r="HI148" i="22"/>
  <c r="HI139" i="22"/>
  <c r="HH127" i="22"/>
  <c r="HH140" i="22"/>
  <c r="HI130" i="22"/>
  <c r="HI141" i="22"/>
  <c r="HH145" i="22"/>
  <c r="HI144" i="22"/>
  <c r="HI138" i="22"/>
  <c r="HH123" i="22"/>
  <c r="HH136" i="22"/>
  <c r="HH148" i="22"/>
  <c r="HI150" i="22"/>
  <c r="HI152" i="22"/>
  <c r="HH149" i="22"/>
  <c r="HH151" i="22"/>
  <c r="HI147" i="22"/>
  <c r="HH150" i="22"/>
  <c r="HH152" i="22"/>
  <c r="HI149" i="22"/>
  <c r="HI151" i="22"/>
  <c r="HH138" i="22"/>
  <c r="HH147" i="22"/>
  <c r="HI136" i="22"/>
  <c r="HH137" i="22"/>
  <c r="HI135" i="22"/>
  <c r="HH132" i="22"/>
  <c r="HI137" i="22"/>
  <c r="HH133" i="22"/>
  <c r="HH131" i="22"/>
  <c r="HI134" i="22"/>
  <c r="HH125" i="22"/>
  <c r="HH134" i="22"/>
  <c r="HI131" i="22"/>
  <c r="HH130" i="22"/>
  <c r="HI132" i="22"/>
  <c r="HI133" i="22"/>
  <c r="HI128" i="22"/>
  <c r="HI142" i="22"/>
  <c r="HH128" i="22"/>
  <c r="HH142" i="22"/>
  <c r="HI129" i="22"/>
  <c r="HI143" i="22"/>
  <c r="HH129" i="22"/>
  <c r="HH143" i="22"/>
  <c r="HI121" i="22"/>
  <c r="HH124" i="22"/>
  <c r="HI124" i="22"/>
  <c r="HH122" i="22"/>
  <c r="HI122" i="22"/>
  <c r="HH126" i="22"/>
  <c r="HH120" i="22"/>
  <c r="HH121" i="22"/>
  <c r="HI120" i="22"/>
  <c r="HI126" i="22"/>
  <c r="HH114" i="22"/>
  <c r="HH118" i="22"/>
  <c r="HH119" i="22"/>
  <c r="HI125" i="22"/>
  <c r="HI115" i="22"/>
  <c r="HH116" i="22"/>
  <c r="HI114" i="22"/>
  <c r="HI118" i="22"/>
  <c r="HH117" i="22"/>
  <c r="HI117" i="22"/>
  <c r="HH115" i="22"/>
  <c r="HI116" i="22"/>
  <c r="HK4" i="22"/>
  <c r="HK6" i="22" s="1"/>
  <c r="EN33" i="22"/>
  <c r="HI119" i="22"/>
  <c r="HI123" i="22"/>
  <c r="HL3" i="22"/>
  <c r="HL9" i="22" s="1"/>
  <c r="HM2" i="22"/>
  <c r="HJ57" i="22" l="1"/>
  <c r="HJ55" i="22"/>
  <c r="HJ54" i="22"/>
  <c r="HJ53" i="22"/>
  <c r="HJ56" i="22"/>
  <c r="HJ50" i="22"/>
  <c r="HJ51" i="22"/>
  <c r="HJ52" i="22"/>
  <c r="HJ49" i="22"/>
  <c r="HJ46" i="22"/>
  <c r="HJ45" i="22"/>
  <c r="HJ47" i="22"/>
  <c r="HJ48" i="22"/>
  <c r="HJ58" i="22"/>
  <c r="HJ37" i="22"/>
  <c r="HJ44" i="22"/>
  <c r="HJ17" i="22"/>
  <c r="HJ23" i="22"/>
  <c r="HJ32" i="22"/>
  <c r="HJ25" i="22"/>
  <c r="HJ18" i="22"/>
  <c r="HJ30" i="22"/>
  <c r="HJ13" i="22"/>
  <c r="HJ20" i="22"/>
  <c r="HJ26" i="22"/>
  <c r="HJ33" i="22"/>
  <c r="HJ15" i="22"/>
  <c r="HJ24" i="22"/>
  <c r="HJ28" i="22"/>
  <c r="HJ36" i="22"/>
  <c r="HJ35" i="22"/>
  <c r="HJ21" i="22"/>
  <c r="HJ19" i="22"/>
  <c r="HJ29" i="22"/>
  <c r="HJ34" i="22"/>
  <c r="HJ14" i="22"/>
  <c r="HJ41" i="22"/>
  <c r="HJ40" i="22"/>
  <c r="HJ43" i="22"/>
  <c r="HJ42" i="22"/>
  <c r="HJ39" i="22"/>
  <c r="HJ38" i="22"/>
  <c r="HJ22" i="22"/>
  <c r="HJ31" i="22"/>
  <c r="HK5" i="22"/>
  <c r="HJ27" i="22"/>
  <c r="HJ16" i="22"/>
  <c r="HL11" i="22"/>
  <c r="HL7" i="22"/>
  <c r="HL10" i="22"/>
  <c r="HL8" i="22"/>
  <c r="HJ157" i="22"/>
  <c r="HK159" i="22"/>
  <c r="HK156" i="22"/>
  <c r="HK153" i="22"/>
  <c r="HK158" i="22"/>
  <c r="HK154" i="22"/>
  <c r="HK155" i="22"/>
  <c r="HJ144" i="22"/>
  <c r="HJ140" i="22"/>
  <c r="HL4" i="22"/>
  <c r="HL6" i="22" s="1"/>
  <c r="EN34" i="22"/>
  <c r="HM3" i="22"/>
  <c r="HM8" i="22" s="1"/>
  <c r="HN2" i="22"/>
  <c r="HK57" i="22" l="1"/>
  <c r="HK55" i="22"/>
  <c r="HK54" i="22"/>
  <c r="HK52" i="22"/>
  <c r="HK53" i="22"/>
  <c r="HK56" i="22"/>
  <c r="HK51" i="22"/>
  <c r="HK50" i="22"/>
  <c r="HK48" i="22"/>
  <c r="HK49" i="22"/>
  <c r="HK47" i="22"/>
  <c r="HK46" i="22"/>
  <c r="HK58" i="22"/>
  <c r="HK45" i="22"/>
  <c r="HK37" i="22"/>
  <c r="HK44" i="22"/>
  <c r="HK26" i="22"/>
  <c r="HK34" i="22"/>
  <c r="HK24" i="22"/>
  <c r="HK30" i="22"/>
  <c r="HK19" i="22"/>
  <c r="HK29" i="22"/>
  <c r="HK17" i="22"/>
  <c r="HK14" i="22"/>
  <c r="HK41" i="22"/>
  <c r="HK40" i="22"/>
  <c r="HK43" i="22"/>
  <c r="HK42" i="22"/>
  <c r="HK39" i="22"/>
  <c r="HK38" i="22"/>
  <c r="HK23" i="22"/>
  <c r="HK28" i="22"/>
  <c r="HK33" i="22"/>
  <c r="HK36" i="22"/>
  <c r="HK20" i="22"/>
  <c r="HK18" i="22"/>
  <c r="HK32" i="22"/>
  <c r="HK35" i="22"/>
  <c r="HK15" i="22"/>
  <c r="HK13" i="22"/>
  <c r="HK22" i="22"/>
  <c r="HK25" i="22"/>
  <c r="HK31" i="22"/>
  <c r="HK21" i="22"/>
  <c r="HK27" i="22"/>
  <c r="HL5" i="22"/>
  <c r="HK16" i="22"/>
  <c r="HM9" i="22"/>
  <c r="HM10" i="22"/>
  <c r="HM11" i="22"/>
  <c r="HM7" i="22"/>
  <c r="HJ148" i="22"/>
  <c r="HK157" i="22"/>
  <c r="HJ141" i="22"/>
  <c r="HL156" i="22"/>
  <c r="HL159" i="22"/>
  <c r="HL158" i="22"/>
  <c r="HL153" i="22"/>
  <c r="HL155" i="22"/>
  <c r="HL154" i="22"/>
  <c r="HJ145" i="22"/>
  <c r="HJ146" i="22"/>
  <c r="HJ147" i="22"/>
  <c r="HJ149" i="22"/>
  <c r="HJ151" i="22"/>
  <c r="HJ135" i="22"/>
  <c r="HJ150" i="22"/>
  <c r="HJ152" i="22"/>
  <c r="HJ139" i="22"/>
  <c r="HK145" i="22"/>
  <c r="HK147" i="22"/>
  <c r="HJ127" i="22"/>
  <c r="HJ138" i="22"/>
  <c r="HJ137" i="22"/>
  <c r="HJ131" i="22"/>
  <c r="HJ136" i="22"/>
  <c r="HJ132" i="22"/>
  <c r="HJ134" i="22"/>
  <c r="HJ133" i="22"/>
  <c r="HJ130" i="22"/>
  <c r="HJ124" i="22"/>
  <c r="HJ129" i="22"/>
  <c r="HJ143" i="22"/>
  <c r="HJ128" i="22"/>
  <c r="HJ142" i="22"/>
  <c r="HJ119" i="22"/>
  <c r="HJ125" i="22"/>
  <c r="HJ123" i="22"/>
  <c r="HJ117" i="22"/>
  <c r="HJ126" i="22"/>
  <c r="HJ121" i="22"/>
  <c r="HJ122" i="22"/>
  <c r="HJ116" i="22"/>
  <c r="HK138" i="22"/>
  <c r="HK135" i="22"/>
  <c r="HJ114" i="22"/>
  <c r="HJ118" i="22"/>
  <c r="HJ120" i="22"/>
  <c r="HJ115" i="22"/>
  <c r="HM4" i="22"/>
  <c r="HM5" i="22" s="1"/>
  <c r="EP5" i="22"/>
  <c r="HN3" i="22"/>
  <c r="HN11" i="22" s="1"/>
  <c r="HO2" i="22"/>
  <c r="HL55" i="22" l="1"/>
  <c r="HL57" i="22"/>
  <c r="HL54" i="22"/>
  <c r="HL56" i="22"/>
  <c r="HL50" i="22"/>
  <c r="HL52" i="22"/>
  <c r="HL53" i="22"/>
  <c r="HL49" i="22"/>
  <c r="HL51" i="22"/>
  <c r="HL47" i="22"/>
  <c r="HL45" i="22"/>
  <c r="HL58" i="22"/>
  <c r="HL46" i="22"/>
  <c r="HL48" i="22"/>
  <c r="HM44" i="22"/>
  <c r="HM54" i="22"/>
  <c r="HM57" i="22"/>
  <c r="HM55" i="22"/>
  <c r="HM56" i="22"/>
  <c r="HM50" i="22"/>
  <c r="HM51" i="22"/>
  <c r="HM52" i="22"/>
  <c r="HM53" i="22"/>
  <c r="HM49" i="22"/>
  <c r="HM47" i="22"/>
  <c r="HM45" i="22"/>
  <c r="HM58" i="22"/>
  <c r="HM48" i="22"/>
  <c r="HM46" i="22"/>
  <c r="HL32" i="22"/>
  <c r="HL44" i="22"/>
  <c r="HL19" i="22"/>
  <c r="HL24" i="22"/>
  <c r="HL34" i="22"/>
  <c r="HL23" i="22"/>
  <c r="HL29" i="22"/>
  <c r="HL33" i="22"/>
  <c r="HL26" i="22"/>
  <c r="HL28" i="22"/>
  <c r="HL37" i="22"/>
  <c r="HL20" i="22"/>
  <c r="HM41" i="22"/>
  <c r="HM40" i="22"/>
  <c r="HM43" i="22"/>
  <c r="HM42" i="22"/>
  <c r="HM38" i="22"/>
  <c r="HM39" i="22"/>
  <c r="HL31" i="22"/>
  <c r="HL41" i="22"/>
  <c r="HL40" i="22"/>
  <c r="HL43" i="22"/>
  <c r="HL39" i="22"/>
  <c r="HL42" i="22"/>
  <c r="HL38" i="22"/>
  <c r="HL18" i="22"/>
  <c r="HL30" i="22"/>
  <c r="HL35" i="22"/>
  <c r="HL36" i="22"/>
  <c r="HL15" i="22"/>
  <c r="HL17" i="22"/>
  <c r="HL13" i="22"/>
  <c r="HL22" i="22"/>
  <c r="HM6" i="22"/>
  <c r="HL14" i="22"/>
  <c r="HL21" i="22"/>
  <c r="HL27" i="22"/>
  <c r="HL16" i="22"/>
  <c r="HL25" i="22"/>
  <c r="HM15" i="22"/>
  <c r="HM13" i="22"/>
  <c r="HM16" i="22"/>
  <c r="HM14" i="22"/>
  <c r="HM36" i="22"/>
  <c r="HM37" i="22"/>
  <c r="HM33" i="22"/>
  <c r="HM34" i="22"/>
  <c r="HM35" i="22"/>
  <c r="HM31" i="22"/>
  <c r="HM27" i="22"/>
  <c r="HM32" i="22"/>
  <c r="HM28" i="22"/>
  <c r="HM29" i="22"/>
  <c r="HM30" i="22"/>
  <c r="HM23" i="22"/>
  <c r="HM19" i="22"/>
  <c r="HM24" i="22"/>
  <c r="HM20" i="22"/>
  <c r="HM25" i="22"/>
  <c r="HM21" i="22"/>
  <c r="HM17" i="22"/>
  <c r="HM26" i="22"/>
  <c r="HM22" i="22"/>
  <c r="HM18" i="22"/>
  <c r="HN9" i="22"/>
  <c r="HN7" i="22"/>
  <c r="HN8" i="22"/>
  <c r="HN10" i="22"/>
  <c r="HM156" i="22"/>
  <c r="HM159" i="22"/>
  <c r="HM158" i="22"/>
  <c r="HM153" i="22"/>
  <c r="HM155" i="22"/>
  <c r="HM154" i="22"/>
  <c r="HL157" i="22"/>
  <c r="HK148" i="22"/>
  <c r="HK144" i="22"/>
  <c r="HK149" i="22"/>
  <c r="HK151" i="22"/>
  <c r="HK150" i="22"/>
  <c r="HK152" i="22"/>
  <c r="HK139" i="22"/>
  <c r="HK141" i="22"/>
  <c r="HK146" i="22"/>
  <c r="HK140" i="22"/>
  <c r="HL145" i="22"/>
  <c r="HL148" i="22"/>
  <c r="HK137" i="22"/>
  <c r="HK132" i="22"/>
  <c r="HK127" i="22"/>
  <c r="HK136" i="22"/>
  <c r="HN4" i="22"/>
  <c r="HN5" i="22" s="1"/>
  <c r="HK133" i="22"/>
  <c r="HK134" i="22"/>
  <c r="HK131" i="22"/>
  <c r="HK130" i="22"/>
  <c r="HK129" i="22"/>
  <c r="HK143" i="22"/>
  <c r="HK128" i="22"/>
  <c r="HK142" i="22"/>
  <c r="HK123" i="22"/>
  <c r="HK120" i="22"/>
  <c r="HK118" i="22"/>
  <c r="HK125" i="22"/>
  <c r="HK124" i="22"/>
  <c r="HK122" i="22"/>
  <c r="HK126" i="22"/>
  <c r="HK121" i="22"/>
  <c r="HK117" i="22"/>
  <c r="HK119" i="22"/>
  <c r="HK116" i="22"/>
  <c r="HK114" i="22"/>
  <c r="HK115" i="22"/>
  <c r="EP6" i="22"/>
  <c r="HO3" i="22"/>
  <c r="HO10" i="22" s="1"/>
  <c r="HP2" i="22"/>
  <c r="HN44" i="22" l="1"/>
  <c r="HN57" i="22"/>
  <c r="HN55" i="22"/>
  <c r="HN54" i="22"/>
  <c r="HN56" i="22"/>
  <c r="HN51" i="22"/>
  <c r="HN47" i="22"/>
  <c r="HN53" i="22"/>
  <c r="HN50" i="22"/>
  <c r="HN52" i="22"/>
  <c r="HN46" i="22"/>
  <c r="HN58" i="22"/>
  <c r="HN48" i="22"/>
  <c r="HN49" i="22"/>
  <c r="HN45" i="22"/>
  <c r="HN41" i="22"/>
  <c r="HN43" i="22"/>
  <c r="HN129" i="22" s="1"/>
  <c r="HN40" i="22"/>
  <c r="HN42" i="22"/>
  <c r="HN38" i="22"/>
  <c r="HN39" i="22"/>
  <c r="HN6" i="22"/>
  <c r="HN26" i="22" s="1"/>
  <c r="HN15" i="22"/>
  <c r="HN13" i="22"/>
  <c r="HN37" i="22"/>
  <c r="HN36" i="22"/>
  <c r="HN35" i="22"/>
  <c r="HN33" i="22"/>
  <c r="HN34" i="22"/>
  <c r="HN30" i="22"/>
  <c r="HN31" i="22"/>
  <c r="HN27" i="22"/>
  <c r="HN32" i="22"/>
  <c r="HN28" i="22"/>
  <c r="HN29" i="22"/>
  <c r="HN22" i="22"/>
  <c r="HN18" i="22"/>
  <c r="HN23" i="22"/>
  <c r="HN19" i="22"/>
  <c r="HN24" i="22"/>
  <c r="HN20" i="22"/>
  <c r="HN25" i="22"/>
  <c r="HN21" i="22"/>
  <c r="HN17" i="22"/>
  <c r="HN14" i="22"/>
  <c r="HO8" i="22"/>
  <c r="HO11" i="22"/>
  <c r="HO9" i="22"/>
  <c r="HO7" i="22"/>
  <c r="HM157" i="22"/>
  <c r="HN156" i="22"/>
  <c r="HN159" i="22"/>
  <c r="HN153" i="22"/>
  <c r="HN158" i="22"/>
  <c r="HN155" i="22"/>
  <c r="HN154" i="22"/>
  <c r="HL140" i="22"/>
  <c r="HL139" i="22"/>
  <c r="HL144" i="22"/>
  <c r="HL147" i="22"/>
  <c r="HL141" i="22"/>
  <c r="HL146" i="22"/>
  <c r="HL149" i="22"/>
  <c r="HL151" i="22"/>
  <c r="HL150" i="22"/>
  <c r="HL152" i="22"/>
  <c r="HL138" i="22"/>
  <c r="HL117" i="22"/>
  <c r="HN134" i="22"/>
  <c r="HN130" i="22"/>
  <c r="HM146" i="22"/>
  <c r="HM147" i="22"/>
  <c r="HN144" i="22"/>
  <c r="HL137" i="22"/>
  <c r="HN131" i="22"/>
  <c r="HL136" i="22"/>
  <c r="HL135" i="22"/>
  <c r="HL133" i="22"/>
  <c r="HL134" i="22"/>
  <c r="HN133" i="22"/>
  <c r="HL131" i="22"/>
  <c r="HL132" i="22"/>
  <c r="HL130" i="22"/>
  <c r="HL127" i="22"/>
  <c r="HL126" i="22"/>
  <c r="HN142" i="22"/>
  <c r="HL128" i="22"/>
  <c r="HL142" i="22"/>
  <c r="HN128" i="22"/>
  <c r="HL129" i="22"/>
  <c r="HL143" i="22"/>
  <c r="HL124" i="22"/>
  <c r="HL123" i="22"/>
  <c r="HL116" i="22"/>
  <c r="HL121" i="22"/>
  <c r="HL118" i="22"/>
  <c r="HL122" i="22"/>
  <c r="HL125" i="22"/>
  <c r="HL119" i="22"/>
  <c r="HM139" i="22"/>
  <c r="HL120" i="22"/>
  <c r="HL115" i="22"/>
  <c r="HL114" i="22"/>
  <c r="HO4" i="22"/>
  <c r="HO5" i="22" s="1"/>
  <c r="EP7" i="22"/>
  <c r="HP3" i="22"/>
  <c r="HP8" i="22" s="1"/>
  <c r="HQ2" i="22"/>
  <c r="HO44" i="22" l="1"/>
  <c r="HO56" i="22"/>
  <c r="HO54" i="22"/>
  <c r="HO55" i="22"/>
  <c r="HO57" i="22"/>
  <c r="HO51" i="22"/>
  <c r="HO50" i="22"/>
  <c r="HO53" i="22"/>
  <c r="HO52" i="22"/>
  <c r="HO49" i="22"/>
  <c r="HO47" i="22"/>
  <c r="HO46" i="22"/>
  <c r="HO48" i="22"/>
  <c r="HO58" i="22"/>
  <c r="HO45" i="22"/>
  <c r="HN124" i="22"/>
  <c r="HO41" i="22"/>
  <c r="HO40" i="22"/>
  <c r="HO43" i="22"/>
  <c r="HO42" i="22"/>
  <c r="HO39" i="22"/>
  <c r="HO38" i="22"/>
  <c r="HN126" i="22"/>
  <c r="HN16" i="22"/>
  <c r="HN114" i="22" s="1"/>
  <c r="HO6" i="22"/>
  <c r="HO13" i="22"/>
  <c r="HO15" i="22"/>
  <c r="HO16" i="22"/>
  <c r="HO14" i="22"/>
  <c r="HO36" i="22"/>
  <c r="HO37" i="22"/>
  <c r="HO34" i="22"/>
  <c r="HO35" i="22"/>
  <c r="HO33" i="22"/>
  <c r="HO29" i="22"/>
  <c r="HO30" i="22"/>
  <c r="HO31" i="22"/>
  <c r="HO27" i="22"/>
  <c r="HO32" i="22"/>
  <c r="HO28" i="22"/>
  <c r="HO25" i="22"/>
  <c r="HO21" i="22"/>
  <c r="HO17" i="22"/>
  <c r="HO26" i="22"/>
  <c r="HO22" i="22"/>
  <c r="HO18" i="22"/>
  <c r="HO23" i="22"/>
  <c r="HO19" i="22"/>
  <c r="HO24" i="22"/>
  <c r="HO20" i="22"/>
  <c r="HP10" i="22"/>
  <c r="HP9" i="22"/>
  <c r="HP7" i="22"/>
  <c r="HP11" i="22"/>
  <c r="HN125" i="22"/>
  <c r="HO156" i="22"/>
  <c r="HO159" i="22"/>
  <c r="HO158" i="22"/>
  <c r="HO153" i="22"/>
  <c r="HO154" i="22"/>
  <c r="HO155" i="22"/>
  <c r="HN157" i="22"/>
  <c r="HM141" i="22"/>
  <c r="HN127" i="22"/>
  <c r="HN145" i="22"/>
  <c r="HN143" i="22"/>
  <c r="HN148" i="22"/>
  <c r="HM136" i="22"/>
  <c r="HM145" i="22"/>
  <c r="HM135" i="22"/>
  <c r="HM149" i="22"/>
  <c r="HM151" i="22"/>
  <c r="HN141" i="22"/>
  <c r="HN147" i="22"/>
  <c r="HM148" i="22"/>
  <c r="HN149" i="22"/>
  <c r="HN151" i="22"/>
  <c r="HN150" i="22"/>
  <c r="HN152" i="22"/>
  <c r="HM150" i="22"/>
  <c r="HM152" i="22"/>
  <c r="HM131" i="22"/>
  <c r="HM144" i="22"/>
  <c r="HN136" i="22"/>
  <c r="HN146" i="22"/>
  <c r="HM140" i="22"/>
  <c r="HM138" i="22"/>
  <c r="HM126" i="22"/>
  <c r="HM137" i="22"/>
  <c r="HN140" i="22"/>
  <c r="HN139" i="22"/>
  <c r="HN138" i="22"/>
  <c r="HM127" i="22"/>
  <c r="HN121" i="22"/>
  <c r="HM130" i="22"/>
  <c r="HN137" i="22"/>
  <c r="HM132" i="22"/>
  <c r="HN132" i="22"/>
  <c r="HN123" i="22"/>
  <c r="HM133" i="22"/>
  <c r="HN120" i="22"/>
  <c r="HN135" i="22"/>
  <c r="HM134" i="22"/>
  <c r="HM124" i="22"/>
  <c r="HN122" i="22"/>
  <c r="HM123" i="22"/>
  <c r="HM128" i="22"/>
  <c r="HM142" i="22"/>
  <c r="HM129" i="22"/>
  <c r="HM143" i="22"/>
  <c r="HN116" i="22"/>
  <c r="HN119" i="22"/>
  <c r="HN118" i="22"/>
  <c r="HN117" i="22"/>
  <c r="HM117" i="22"/>
  <c r="HM121" i="22"/>
  <c r="HM119" i="22"/>
  <c r="HM125" i="22"/>
  <c r="HM118" i="22"/>
  <c r="HM122" i="22"/>
  <c r="HM120" i="22"/>
  <c r="HM116" i="22"/>
  <c r="HM115" i="22"/>
  <c r="HM114" i="22"/>
  <c r="HP4" i="22"/>
  <c r="HP6" i="22" s="1"/>
  <c r="EP8" i="22"/>
  <c r="HQ3" i="22"/>
  <c r="HQ8" i="22" s="1"/>
  <c r="HR2" i="22"/>
  <c r="HN115" i="22" l="1"/>
  <c r="HP5" i="22"/>
  <c r="HQ9" i="22"/>
  <c r="HQ10" i="22"/>
  <c r="HQ11" i="22"/>
  <c r="HQ7" i="22"/>
  <c r="HO157" i="22"/>
  <c r="HP156" i="22"/>
  <c r="HP159" i="22"/>
  <c r="HP158" i="22"/>
  <c r="HP153" i="22"/>
  <c r="HP155" i="22"/>
  <c r="HP154" i="22"/>
  <c r="HO147" i="22"/>
  <c r="HO138" i="22"/>
  <c r="HO139" i="22"/>
  <c r="HO135" i="22"/>
  <c r="HQ4" i="22"/>
  <c r="HQ5" i="22" s="1"/>
  <c r="EP9" i="22"/>
  <c r="HR3" i="22"/>
  <c r="HR11" i="22" s="1"/>
  <c r="HS2" i="22"/>
  <c r="HP54" i="22" l="1"/>
  <c r="HP57" i="22"/>
  <c r="HP55" i="22"/>
  <c r="HP56" i="22"/>
  <c r="HP53" i="22"/>
  <c r="HP51" i="22"/>
  <c r="HP50" i="22"/>
  <c r="HP49" i="22"/>
  <c r="HP58" i="22"/>
  <c r="HP52" i="22"/>
  <c r="HP47" i="22"/>
  <c r="HP46" i="22"/>
  <c r="HP45" i="22"/>
  <c r="HP48" i="22"/>
  <c r="HQ44" i="22"/>
  <c r="HQ55" i="22"/>
  <c r="HQ57" i="22"/>
  <c r="HQ56" i="22"/>
  <c r="HQ54" i="22"/>
  <c r="HQ53" i="22"/>
  <c r="HQ50" i="22"/>
  <c r="HQ51" i="22"/>
  <c r="HQ49" i="22"/>
  <c r="HQ52" i="22"/>
  <c r="HQ47" i="22"/>
  <c r="HQ48" i="22"/>
  <c r="HQ45" i="22"/>
  <c r="HQ46" i="22"/>
  <c r="HQ58" i="22"/>
  <c r="HP36" i="22"/>
  <c r="HP44" i="22"/>
  <c r="HP15" i="22"/>
  <c r="HP26" i="22"/>
  <c r="HP29" i="22"/>
  <c r="HP19" i="22"/>
  <c r="HP25" i="22"/>
  <c r="HP28" i="22"/>
  <c r="HP18" i="22"/>
  <c r="HP20" i="22"/>
  <c r="HP32" i="22"/>
  <c r="HP22" i="22"/>
  <c r="HP24" i="22"/>
  <c r="HP34" i="22"/>
  <c r="HQ41" i="22"/>
  <c r="HQ40" i="22"/>
  <c r="HQ43" i="22"/>
  <c r="HQ42" i="22"/>
  <c r="HQ38" i="22"/>
  <c r="HQ39" i="22"/>
  <c r="HP33" i="22"/>
  <c r="HP37" i="22"/>
  <c r="HP23" i="22"/>
  <c r="HP17" i="22"/>
  <c r="HP30" i="22"/>
  <c r="HP35" i="22"/>
  <c r="HP16" i="22"/>
  <c r="HP41" i="22"/>
  <c r="HP40" i="22"/>
  <c r="HP43" i="22"/>
  <c r="HP42" i="22"/>
  <c r="HP39" i="22"/>
  <c r="HP38" i="22"/>
  <c r="HP13" i="22"/>
  <c r="HP21" i="22"/>
  <c r="HP31" i="22"/>
  <c r="HQ6" i="22"/>
  <c r="HQ26" i="22" s="1"/>
  <c r="HP14" i="22"/>
  <c r="HP27" i="22"/>
  <c r="HQ15" i="22"/>
  <c r="HQ13" i="22"/>
  <c r="HQ14" i="22"/>
  <c r="HQ36" i="22"/>
  <c r="HQ37" i="22"/>
  <c r="HQ33" i="22"/>
  <c r="HQ34" i="22"/>
  <c r="HQ35" i="22"/>
  <c r="HQ31" i="22"/>
  <c r="HQ27" i="22"/>
  <c r="HQ32" i="22"/>
  <c r="HQ28" i="22"/>
  <c r="HQ29" i="22"/>
  <c r="HQ30" i="22"/>
  <c r="HQ23" i="22"/>
  <c r="HQ19" i="22"/>
  <c r="HQ24" i="22"/>
  <c r="HQ20" i="22"/>
  <c r="HQ25" i="22"/>
  <c r="HQ21" i="22"/>
  <c r="HQ17" i="22"/>
  <c r="HQ22" i="22"/>
  <c r="HQ18" i="22"/>
  <c r="HR9" i="22"/>
  <c r="HR7" i="22"/>
  <c r="HR8" i="22"/>
  <c r="HR10" i="22"/>
  <c r="HO126" i="22"/>
  <c r="HQ156" i="22"/>
  <c r="HQ159" i="22"/>
  <c r="HQ158" i="22"/>
  <c r="HQ153" i="22"/>
  <c r="HQ154" i="22"/>
  <c r="HQ155" i="22"/>
  <c r="HO148" i="22"/>
  <c r="HP157" i="22"/>
  <c r="HO140" i="22"/>
  <c r="HO144" i="22"/>
  <c r="HO146" i="22"/>
  <c r="HO150" i="22"/>
  <c r="HO152" i="22"/>
  <c r="HO145" i="22"/>
  <c r="HO149" i="22"/>
  <c r="HO151" i="22"/>
  <c r="HO141" i="22"/>
  <c r="HO120" i="22"/>
  <c r="HO132" i="22"/>
  <c r="HP145" i="22"/>
  <c r="HP144" i="22"/>
  <c r="HO136" i="22"/>
  <c r="HO137" i="22"/>
  <c r="HO133" i="22"/>
  <c r="HO131" i="22"/>
  <c r="HO130" i="22"/>
  <c r="HO134" i="22"/>
  <c r="HO123" i="22"/>
  <c r="HO129" i="22"/>
  <c r="HO143" i="22"/>
  <c r="HO128" i="22"/>
  <c r="HO142" i="22"/>
  <c r="HO122" i="22"/>
  <c r="HO119" i="22"/>
  <c r="HO127" i="22"/>
  <c r="HO125" i="22"/>
  <c r="HO124" i="22"/>
  <c r="HO121" i="22"/>
  <c r="HO118" i="22"/>
  <c r="HP139" i="22"/>
  <c r="HP135" i="22"/>
  <c r="HO114" i="22"/>
  <c r="HO116" i="22"/>
  <c r="HO117" i="22"/>
  <c r="HO115" i="22"/>
  <c r="HR4" i="22"/>
  <c r="HR6" i="22" s="1"/>
  <c r="EP10" i="22"/>
  <c r="HS3" i="22"/>
  <c r="HS11" i="22" s="1"/>
  <c r="HT2" i="22"/>
  <c r="HQ16" i="22" l="1"/>
  <c r="HR5" i="22"/>
  <c r="HS7" i="22"/>
  <c r="HS10" i="22"/>
  <c r="HS8" i="22"/>
  <c r="HS9" i="22"/>
  <c r="HP126" i="22"/>
  <c r="HR156" i="22"/>
  <c r="HR159" i="22"/>
  <c r="HR158" i="22"/>
  <c r="HR153" i="22"/>
  <c r="HR155" i="22"/>
  <c r="HR154" i="22"/>
  <c r="HQ157" i="22"/>
  <c r="HP141" i="22"/>
  <c r="HP146" i="22"/>
  <c r="HP140" i="22"/>
  <c r="HP150" i="22"/>
  <c r="HP152" i="22"/>
  <c r="HP148" i="22"/>
  <c r="HP149" i="22"/>
  <c r="HP151" i="22"/>
  <c r="HP138" i="22"/>
  <c r="HP147" i="22"/>
  <c r="HP136" i="22"/>
  <c r="HP131" i="22"/>
  <c r="HQ145" i="22"/>
  <c r="HQ148" i="22"/>
  <c r="HP137" i="22"/>
  <c r="HP130" i="22"/>
  <c r="HP125" i="22"/>
  <c r="HP132" i="22"/>
  <c r="HP134" i="22"/>
  <c r="HP127" i="22"/>
  <c r="HP133" i="22"/>
  <c r="HP123" i="22"/>
  <c r="HP129" i="22"/>
  <c r="HP143" i="22"/>
  <c r="HP128" i="22"/>
  <c r="HP142" i="22"/>
  <c r="HP124" i="22"/>
  <c r="HP117" i="22"/>
  <c r="HP118" i="22"/>
  <c r="HP122" i="22"/>
  <c r="HP121" i="22"/>
  <c r="HQ139" i="22"/>
  <c r="HP120" i="22"/>
  <c r="HP115" i="22"/>
  <c r="HP116" i="22"/>
  <c r="HP119" i="22"/>
  <c r="HP114" i="22"/>
  <c r="HS4" i="22"/>
  <c r="HS6" i="22" s="1"/>
  <c r="EP11" i="22"/>
  <c r="HT3" i="22"/>
  <c r="HT8" i="22" s="1"/>
  <c r="HU2" i="22"/>
  <c r="HR57" i="22" l="1"/>
  <c r="HR55" i="22"/>
  <c r="HR54" i="22"/>
  <c r="HR56" i="22"/>
  <c r="HR51" i="22"/>
  <c r="HR53" i="22"/>
  <c r="HR49" i="22"/>
  <c r="HR50" i="22"/>
  <c r="HR46" i="22"/>
  <c r="HR47" i="22"/>
  <c r="HR52" i="22"/>
  <c r="HR45" i="22"/>
  <c r="HR48" i="22"/>
  <c r="HR58" i="22"/>
  <c r="HR37" i="22"/>
  <c r="HR44" i="22"/>
  <c r="HR14" i="22"/>
  <c r="HR19" i="22"/>
  <c r="HR33" i="22"/>
  <c r="HR24" i="22"/>
  <c r="HR21" i="22"/>
  <c r="HR28" i="22"/>
  <c r="HR17" i="22"/>
  <c r="HR23" i="22"/>
  <c r="HR25" i="22"/>
  <c r="HR29" i="22"/>
  <c r="HR26" i="22"/>
  <c r="HR30" i="22"/>
  <c r="HR36" i="22"/>
  <c r="HR34" i="22"/>
  <c r="HR15" i="22"/>
  <c r="HR41" i="22"/>
  <c r="HR43" i="22"/>
  <c r="HR40" i="22"/>
  <c r="HR42" i="22"/>
  <c r="HR38" i="22"/>
  <c r="HR39" i="22"/>
  <c r="HR16" i="22"/>
  <c r="HR20" i="22"/>
  <c r="HR18" i="22"/>
  <c r="HR32" i="22"/>
  <c r="HR35" i="22"/>
  <c r="HR22" i="22"/>
  <c r="HS5" i="22"/>
  <c r="HS36" i="22" s="1"/>
  <c r="HR27" i="22"/>
  <c r="HR13" i="22"/>
  <c r="HR31" i="22"/>
  <c r="HT9" i="22"/>
  <c r="HT10" i="22"/>
  <c r="HT7" i="22"/>
  <c r="HT11" i="22"/>
  <c r="HS159" i="22"/>
  <c r="HS156" i="22"/>
  <c r="HS153" i="22"/>
  <c r="HS158" i="22"/>
  <c r="HS155" i="22"/>
  <c r="HS154" i="22"/>
  <c r="HR157" i="22"/>
  <c r="HQ144" i="22"/>
  <c r="HQ140" i="22"/>
  <c r="HQ146" i="22"/>
  <c r="HQ135" i="22"/>
  <c r="HQ141" i="22"/>
  <c r="HQ150" i="22"/>
  <c r="HQ152" i="22"/>
  <c r="HQ149" i="22"/>
  <c r="HQ151" i="22"/>
  <c r="HQ147" i="22"/>
  <c r="HQ138" i="22"/>
  <c r="HQ132" i="22"/>
  <c r="HR148" i="22"/>
  <c r="HR147" i="22"/>
  <c r="HQ136" i="22"/>
  <c r="HQ137" i="22"/>
  <c r="HQ133" i="22"/>
  <c r="HQ127" i="22"/>
  <c r="HQ125" i="22"/>
  <c r="HQ131" i="22"/>
  <c r="HQ134" i="22"/>
  <c r="HQ130" i="22"/>
  <c r="HQ123" i="22"/>
  <c r="HQ128" i="22"/>
  <c r="HQ142" i="22"/>
  <c r="HQ129" i="22"/>
  <c r="HQ143" i="22"/>
  <c r="HQ119" i="22"/>
  <c r="HQ124" i="22"/>
  <c r="HQ122" i="22"/>
  <c r="HQ126" i="22"/>
  <c r="HR141" i="22"/>
  <c r="HQ121" i="22"/>
  <c r="HQ115" i="22"/>
  <c r="HQ118" i="22"/>
  <c r="HQ120" i="22"/>
  <c r="HQ116" i="22"/>
  <c r="HQ117" i="22"/>
  <c r="HQ114" i="22"/>
  <c r="HT4" i="22"/>
  <c r="HT5" i="22" s="1"/>
  <c r="EP12" i="22"/>
  <c r="HU3" i="22"/>
  <c r="HU7" i="22" s="1"/>
  <c r="HV2" i="22"/>
  <c r="HS55" i="22" l="1"/>
  <c r="HS54" i="22"/>
  <c r="HS57" i="22"/>
  <c r="HS53" i="22"/>
  <c r="HS51" i="22"/>
  <c r="HS52" i="22"/>
  <c r="HS56" i="22"/>
  <c r="HS50" i="22"/>
  <c r="HS49" i="22"/>
  <c r="HS47" i="22"/>
  <c r="HS46" i="22"/>
  <c r="HS48" i="22"/>
  <c r="HS45" i="22"/>
  <c r="HS58" i="22"/>
  <c r="HT44" i="22"/>
  <c r="HT53" i="22"/>
  <c r="HT56" i="22"/>
  <c r="HT55" i="22"/>
  <c r="HT50" i="22"/>
  <c r="HT57" i="22"/>
  <c r="HT49" i="22"/>
  <c r="HT54" i="22"/>
  <c r="HT51" i="22"/>
  <c r="HT47" i="22"/>
  <c r="HT46" i="22"/>
  <c r="HT58" i="22"/>
  <c r="HT48" i="22"/>
  <c r="HT52" i="22"/>
  <c r="HT45" i="22"/>
  <c r="HS37" i="22"/>
  <c r="HS44" i="22"/>
  <c r="HS19" i="22"/>
  <c r="HS14" i="22"/>
  <c r="HS26" i="22"/>
  <c r="HS20" i="22"/>
  <c r="HS28" i="22"/>
  <c r="HS24" i="22"/>
  <c r="HS33" i="22"/>
  <c r="HS18" i="22"/>
  <c r="HS30" i="22"/>
  <c r="HS34" i="22"/>
  <c r="HS29" i="22"/>
  <c r="HS31" i="22"/>
  <c r="HS41" i="22"/>
  <c r="HS40" i="22"/>
  <c r="HS43" i="22"/>
  <c r="HS42" i="22"/>
  <c r="HS39" i="22"/>
  <c r="HS38" i="22"/>
  <c r="HT41" i="22"/>
  <c r="HT40" i="22"/>
  <c r="HT43" i="22"/>
  <c r="HT42" i="22"/>
  <c r="HT39" i="22"/>
  <c r="HT38" i="22"/>
  <c r="HS16" i="22"/>
  <c r="HS23" i="22"/>
  <c r="HS32" i="22"/>
  <c r="HS35" i="22"/>
  <c r="HS13" i="22"/>
  <c r="HS21" i="22"/>
  <c r="HS15" i="22"/>
  <c r="HS17" i="22"/>
  <c r="HS27" i="22"/>
  <c r="HS22" i="22"/>
  <c r="HS25" i="22"/>
  <c r="HT6" i="22"/>
  <c r="HT16" i="22" s="1"/>
  <c r="HT14" i="22"/>
  <c r="HT36" i="22"/>
  <c r="HT37" i="22"/>
  <c r="HT33" i="22"/>
  <c r="HT34" i="22"/>
  <c r="HT35" i="22"/>
  <c r="HT32" i="22"/>
  <c r="HT28" i="22"/>
  <c r="HT29" i="22"/>
  <c r="HT30" i="22"/>
  <c r="HT31" i="22"/>
  <c r="HT27" i="22"/>
  <c r="HT24" i="22"/>
  <c r="HT20" i="22"/>
  <c r="HT25" i="22"/>
  <c r="HT21" i="22"/>
  <c r="HT17" i="22"/>
  <c r="HT26" i="22"/>
  <c r="HT22" i="22"/>
  <c r="HT18" i="22"/>
  <c r="HT23" i="22"/>
  <c r="HT19" i="22"/>
  <c r="HT13" i="22"/>
  <c r="HT15" i="22"/>
  <c r="HR123" i="22"/>
  <c r="HU8" i="22"/>
  <c r="HU9" i="22"/>
  <c r="HU10" i="22"/>
  <c r="HU11" i="22"/>
  <c r="HT156" i="22"/>
  <c r="HT159" i="22"/>
  <c r="HT155" i="22"/>
  <c r="HT158" i="22"/>
  <c r="HT153" i="22"/>
  <c r="HT154" i="22"/>
  <c r="HS157" i="22"/>
  <c r="HR136" i="22"/>
  <c r="HR144" i="22"/>
  <c r="HR127" i="22"/>
  <c r="HR135" i="22"/>
  <c r="HR150" i="22"/>
  <c r="HR152" i="22"/>
  <c r="HR149" i="22"/>
  <c r="HR151" i="22"/>
  <c r="HR145" i="22"/>
  <c r="HR146" i="22"/>
  <c r="HR140" i="22"/>
  <c r="HR132" i="22"/>
  <c r="HR138" i="22"/>
  <c r="HS144" i="22"/>
  <c r="HR120" i="22"/>
  <c r="HR139" i="22"/>
  <c r="HR137" i="22"/>
  <c r="HR133" i="22"/>
  <c r="HR130" i="22"/>
  <c r="HR131" i="22"/>
  <c r="HR134" i="22"/>
  <c r="HR129" i="22"/>
  <c r="HR143" i="22"/>
  <c r="HR128" i="22"/>
  <c r="HR142" i="22"/>
  <c r="HR125" i="22"/>
  <c r="HR124" i="22"/>
  <c r="HR122" i="22"/>
  <c r="HR119" i="22"/>
  <c r="HR126" i="22"/>
  <c r="HR121" i="22"/>
  <c r="HR117" i="22"/>
  <c r="HS140" i="22"/>
  <c r="HR115" i="22"/>
  <c r="HR116" i="22"/>
  <c r="HR118" i="22"/>
  <c r="HR114" i="22"/>
  <c r="HU4" i="22"/>
  <c r="HU6" i="22" s="1"/>
  <c r="EP13" i="22"/>
  <c r="HV3" i="22"/>
  <c r="HV10" i="22" s="1"/>
  <c r="HW2" i="22"/>
  <c r="HU5" i="22" l="1"/>
  <c r="HV11" i="22"/>
  <c r="HV9" i="22"/>
  <c r="HV7" i="22"/>
  <c r="HV8" i="22"/>
  <c r="HS135" i="22"/>
  <c r="HS132" i="22"/>
  <c r="HU159" i="22"/>
  <c r="HU156" i="22"/>
  <c r="HU153" i="22"/>
  <c r="HU158" i="22"/>
  <c r="HU154" i="22"/>
  <c r="HU155" i="22"/>
  <c r="HS141" i="22"/>
  <c r="HS148" i="22"/>
  <c r="HS145" i="22"/>
  <c r="HT157" i="22"/>
  <c r="HS146" i="22"/>
  <c r="HS150" i="22"/>
  <c r="HS152" i="22"/>
  <c r="HS147" i="22"/>
  <c r="HS149" i="22"/>
  <c r="HS151" i="22"/>
  <c r="HS139" i="22"/>
  <c r="HS136" i="22"/>
  <c r="HS138" i="22"/>
  <c r="HT147" i="22"/>
  <c r="HS137" i="22"/>
  <c r="HS131" i="22"/>
  <c r="HS127" i="22"/>
  <c r="HS134" i="22"/>
  <c r="HS133" i="22"/>
  <c r="HS130" i="22"/>
  <c r="HS123" i="22"/>
  <c r="HS129" i="22"/>
  <c r="HS143" i="22"/>
  <c r="HS128" i="22"/>
  <c r="HS142" i="22"/>
  <c r="HS119" i="22"/>
  <c r="HS116" i="22"/>
  <c r="HS124" i="22"/>
  <c r="HS125" i="22"/>
  <c r="HS122" i="22"/>
  <c r="HS126" i="22"/>
  <c r="HS121" i="22"/>
  <c r="HT139" i="22"/>
  <c r="HT132" i="22"/>
  <c r="HS115" i="22"/>
  <c r="HS118" i="22"/>
  <c r="HS120" i="22"/>
  <c r="HS117" i="22"/>
  <c r="HS114" i="22"/>
  <c r="HV4" i="22"/>
  <c r="HV5" i="22" s="1"/>
  <c r="EP14" i="22"/>
  <c r="HW3" i="22"/>
  <c r="HW8" i="22" s="1"/>
  <c r="HX2" i="22"/>
  <c r="HV44" i="22" l="1"/>
  <c r="HV57" i="22"/>
  <c r="HV55" i="22"/>
  <c r="HV54" i="22"/>
  <c r="HV56" i="22"/>
  <c r="HV51" i="22"/>
  <c r="HV53" i="22"/>
  <c r="HV50" i="22"/>
  <c r="HV52" i="22"/>
  <c r="HV49" i="22"/>
  <c r="HV47" i="22"/>
  <c r="HV45" i="22"/>
  <c r="HV58" i="22"/>
  <c r="HV46" i="22"/>
  <c r="HV48" i="22"/>
  <c r="HU57" i="22"/>
  <c r="HU56" i="22"/>
  <c r="HU54" i="22"/>
  <c r="HU55" i="22"/>
  <c r="HU53" i="22"/>
  <c r="HU51" i="22"/>
  <c r="HU52" i="22"/>
  <c r="HU50" i="22"/>
  <c r="HU46" i="22"/>
  <c r="HU47" i="22"/>
  <c r="HU49" i="22"/>
  <c r="HU45" i="22"/>
  <c r="HU58" i="22"/>
  <c r="HU48" i="22"/>
  <c r="HU36" i="22"/>
  <c r="HU44" i="22"/>
  <c r="HU21" i="22"/>
  <c r="HU29" i="22"/>
  <c r="HU18" i="22"/>
  <c r="HU25" i="22"/>
  <c r="HU32" i="22"/>
  <c r="HU22" i="22"/>
  <c r="HU19" i="22"/>
  <c r="HU34" i="22"/>
  <c r="HU17" i="22"/>
  <c r="HU23" i="22"/>
  <c r="HU33" i="22"/>
  <c r="HU24" i="22"/>
  <c r="HU28" i="22"/>
  <c r="HU37" i="22"/>
  <c r="HV41" i="22"/>
  <c r="HV40" i="22"/>
  <c r="HV43" i="22"/>
  <c r="HV42" i="22"/>
  <c r="HV39" i="22"/>
  <c r="HV38" i="22"/>
  <c r="HU26" i="22"/>
  <c r="HU20" i="22"/>
  <c r="HU30" i="22"/>
  <c r="HU35" i="22"/>
  <c r="HU16" i="22"/>
  <c r="HU40" i="22"/>
  <c r="HU41" i="22"/>
  <c r="HU43" i="22"/>
  <c r="HU38" i="22"/>
  <c r="HU39" i="22"/>
  <c r="HU42" i="22"/>
  <c r="HV6" i="22"/>
  <c r="HU13" i="22"/>
  <c r="HU27" i="22"/>
  <c r="HU15" i="22"/>
  <c r="HU31" i="22"/>
  <c r="HU14" i="22"/>
  <c r="HV15" i="22"/>
  <c r="HV13" i="22"/>
  <c r="HV16" i="22"/>
  <c r="HV14" i="22"/>
  <c r="HV37" i="22"/>
  <c r="HV36" i="22"/>
  <c r="HV35" i="22"/>
  <c r="HV33" i="22"/>
  <c r="HV34" i="22"/>
  <c r="HV30" i="22"/>
  <c r="HV31" i="22"/>
  <c r="HV27" i="22"/>
  <c r="HV32" i="22"/>
  <c r="HV28" i="22"/>
  <c r="HV29" i="22"/>
  <c r="HV26" i="22"/>
  <c r="HV22" i="22"/>
  <c r="HV18" i="22"/>
  <c r="HV23" i="22"/>
  <c r="HV19" i="22"/>
  <c r="HV24" i="22"/>
  <c r="HV20" i="22"/>
  <c r="HV25" i="22"/>
  <c r="HV21" i="22"/>
  <c r="HV17" i="22"/>
  <c r="HW9" i="22"/>
  <c r="HW11" i="22"/>
  <c r="HW7" i="22"/>
  <c r="HW10" i="22"/>
  <c r="HT127" i="22"/>
  <c r="HV159" i="22"/>
  <c r="HV156" i="22"/>
  <c r="HV153" i="22"/>
  <c r="HV158" i="22"/>
  <c r="HV155" i="22"/>
  <c r="HV154" i="22"/>
  <c r="HU157" i="22"/>
  <c r="HT144" i="22"/>
  <c r="HT135" i="22"/>
  <c r="HT145" i="22"/>
  <c r="HT146" i="22"/>
  <c r="HT148" i="22"/>
  <c r="HT150" i="22"/>
  <c r="HT152" i="22"/>
  <c r="HT149" i="22"/>
  <c r="HT151" i="22"/>
  <c r="HT136" i="22"/>
  <c r="HT141" i="22"/>
  <c r="HU145" i="22"/>
  <c r="HU144" i="22"/>
  <c r="HT138" i="22"/>
  <c r="HT140" i="22"/>
  <c r="HT131" i="22"/>
  <c r="HT137" i="22"/>
  <c r="HT134" i="22"/>
  <c r="HT130" i="22"/>
  <c r="HT133" i="22"/>
  <c r="HT128" i="22"/>
  <c r="HT142" i="22"/>
  <c r="HT129" i="22"/>
  <c r="HT143" i="22"/>
  <c r="HT124" i="22"/>
  <c r="HT125" i="22"/>
  <c r="HT123" i="22"/>
  <c r="HT119" i="22"/>
  <c r="HT117" i="22"/>
  <c r="HT118" i="22"/>
  <c r="HT126" i="22"/>
  <c r="HT122" i="22"/>
  <c r="HT121" i="22"/>
  <c r="HT120" i="22"/>
  <c r="HU140" i="22"/>
  <c r="HU136" i="22"/>
  <c r="HU135" i="22"/>
  <c r="HU131" i="22"/>
  <c r="HT115" i="22"/>
  <c r="HT114" i="22"/>
  <c r="HT116" i="22"/>
  <c r="HW4" i="22"/>
  <c r="HW6" i="22" s="1"/>
  <c r="EP15" i="22"/>
  <c r="HX3" i="22"/>
  <c r="HX8" i="22" s="1"/>
  <c r="HY2" i="22"/>
  <c r="HW5" i="22" l="1"/>
  <c r="HX9" i="22"/>
  <c r="HX11" i="22"/>
  <c r="HX7" i="22"/>
  <c r="HX10" i="22"/>
  <c r="HU148" i="22"/>
  <c r="HU141" i="22"/>
  <c r="HW159" i="22"/>
  <c r="HW156" i="22"/>
  <c r="HW153" i="22"/>
  <c r="HW158" i="22"/>
  <c r="HW154" i="22"/>
  <c r="HW155" i="22"/>
  <c r="HU147" i="22"/>
  <c r="HV157" i="22"/>
  <c r="HU149" i="22"/>
  <c r="HU151" i="22"/>
  <c r="HU150" i="22"/>
  <c r="HU152" i="22"/>
  <c r="HU146" i="22"/>
  <c r="HU139" i="22"/>
  <c r="HV145" i="22"/>
  <c r="HU137" i="22"/>
  <c r="HU138" i="22"/>
  <c r="HU133" i="22"/>
  <c r="HU132" i="22"/>
  <c r="HU134" i="22"/>
  <c r="HU130" i="22"/>
  <c r="HU128" i="22"/>
  <c r="HU142" i="22"/>
  <c r="HU123" i="22"/>
  <c r="HU129" i="22"/>
  <c r="HU143" i="22"/>
  <c r="HU125" i="22"/>
  <c r="HU124" i="22"/>
  <c r="HU119" i="22"/>
  <c r="HU122" i="22"/>
  <c r="HU120" i="22"/>
  <c r="HU126" i="22"/>
  <c r="HU121" i="22"/>
  <c r="HU127" i="22"/>
  <c r="HV140" i="22"/>
  <c r="HV139" i="22"/>
  <c r="HV135" i="22"/>
  <c r="HU114" i="22"/>
  <c r="HU118" i="22"/>
  <c r="HU117" i="22"/>
  <c r="HU116" i="22"/>
  <c r="HU115" i="22"/>
  <c r="HX4" i="22"/>
  <c r="HX6" i="22" s="1"/>
  <c r="EP16" i="22"/>
  <c r="HY3" i="22"/>
  <c r="HY10" i="22" s="1"/>
  <c r="HZ2" i="22"/>
  <c r="HW57" i="22" l="1"/>
  <c r="HW54" i="22"/>
  <c r="HW55" i="22"/>
  <c r="HW50" i="22"/>
  <c r="HW53" i="22"/>
  <c r="HW56" i="22"/>
  <c r="HW51" i="22"/>
  <c r="HW52" i="22"/>
  <c r="HW49" i="22"/>
  <c r="HW46" i="22"/>
  <c r="HW45" i="22"/>
  <c r="HW58" i="22"/>
  <c r="HW47" i="22"/>
  <c r="HW48" i="22"/>
  <c r="HW36" i="22"/>
  <c r="HW44" i="22"/>
  <c r="HW24" i="22"/>
  <c r="HW32" i="22"/>
  <c r="HW23" i="22"/>
  <c r="HW30" i="22"/>
  <c r="HW15" i="22"/>
  <c r="HW18" i="22"/>
  <c r="HW29" i="22"/>
  <c r="HW20" i="22"/>
  <c r="HW26" i="22"/>
  <c r="HW35" i="22"/>
  <c r="HW34" i="22"/>
  <c r="HW37" i="22"/>
  <c r="HW19" i="22"/>
  <c r="HW28" i="22"/>
  <c r="HW33" i="22"/>
  <c r="HW16" i="22"/>
  <c r="HW41" i="22"/>
  <c r="HW40" i="22"/>
  <c r="HW43" i="22"/>
  <c r="HW42" i="22"/>
  <c r="HW39" i="22"/>
  <c r="HW38" i="22"/>
  <c r="HW17" i="22"/>
  <c r="HW13" i="22"/>
  <c r="HW21" i="22"/>
  <c r="HW22" i="22"/>
  <c r="HX5" i="22"/>
  <c r="HW27" i="22"/>
  <c r="HW25" i="22"/>
  <c r="HW31" i="22"/>
  <c r="HW14" i="22"/>
  <c r="HY11" i="22"/>
  <c r="HY7" i="22"/>
  <c r="HY8" i="22"/>
  <c r="HY9" i="22"/>
  <c r="HV132" i="22"/>
  <c r="HW157" i="22"/>
  <c r="HX159" i="22"/>
  <c r="HX156" i="22"/>
  <c r="HX153" i="22"/>
  <c r="HX155" i="22"/>
  <c r="HX158" i="22"/>
  <c r="HX154" i="22"/>
  <c r="HV144" i="22"/>
  <c r="HV148" i="22"/>
  <c r="HV141" i="22"/>
  <c r="HV147" i="22"/>
  <c r="HV149" i="22"/>
  <c r="HV151" i="22"/>
  <c r="HV146" i="22"/>
  <c r="HV150" i="22"/>
  <c r="HV152" i="22"/>
  <c r="HV138" i="22"/>
  <c r="HV136" i="22"/>
  <c r="HW148" i="22"/>
  <c r="HW144" i="22"/>
  <c r="HV137" i="22"/>
  <c r="HV126" i="22"/>
  <c r="HV131" i="22"/>
  <c r="HV130" i="22"/>
  <c r="HV134" i="22"/>
  <c r="HV133" i="22"/>
  <c r="HV118" i="22"/>
  <c r="HV129" i="22"/>
  <c r="HV143" i="22"/>
  <c r="HV128" i="22"/>
  <c r="HV142" i="22"/>
  <c r="HV117" i="22"/>
  <c r="HV124" i="22"/>
  <c r="HV123" i="22"/>
  <c r="HV122" i="22"/>
  <c r="HV125" i="22"/>
  <c r="HV120" i="22"/>
  <c r="HW141" i="22"/>
  <c r="HV127" i="22"/>
  <c r="HW138" i="22"/>
  <c r="HW140" i="22"/>
  <c r="HW131" i="22"/>
  <c r="HV121" i="22"/>
  <c r="HV119" i="22"/>
  <c r="HV115" i="22"/>
  <c r="HV116" i="22"/>
  <c r="HV114" i="22"/>
  <c r="HY4" i="22"/>
  <c r="HY6" i="22" s="1"/>
  <c r="EP17" i="22"/>
  <c r="HZ3" i="22"/>
  <c r="HZ9" i="22" s="1"/>
  <c r="IA2" i="22"/>
  <c r="HX55" i="22" l="1"/>
  <c r="HX56" i="22"/>
  <c r="HX53" i="22"/>
  <c r="HX57" i="22"/>
  <c r="HX54" i="22"/>
  <c r="HX51" i="22"/>
  <c r="HX52" i="22"/>
  <c r="HX49" i="22"/>
  <c r="HX50" i="22"/>
  <c r="HX46" i="22"/>
  <c r="HX47" i="22"/>
  <c r="HX58" i="22"/>
  <c r="HX45" i="22"/>
  <c r="HX48" i="22"/>
  <c r="HX36" i="22"/>
  <c r="HX44" i="22"/>
  <c r="HX32" i="22"/>
  <c r="HX19" i="22"/>
  <c r="HX20" i="22"/>
  <c r="HX23" i="22"/>
  <c r="HX24" i="22"/>
  <c r="HX34" i="22"/>
  <c r="HX18" i="22"/>
  <c r="HX29" i="22"/>
  <c r="HX33" i="22"/>
  <c r="HX21" i="22"/>
  <c r="HX28" i="22"/>
  <c r="HX37" i="22"/>
  <c r="HX26" i="22"/>
  <c r="HX30" i="22"/>
  <c r="HX35" i="22"/>
  <c r="HX16" i="22"/>
  <c r="HX41" i="22"/>
  <c r="HX40" i="22"/>
  <c r="HX43" i="22"/>
  <c r="HX42" i="22"/>
  <c r="HX39" i="22"/>
  <c r="HX38" i="22"/>
  <c r="HX15" i="22"/>
  <c r="HX17" i="22"/>
  <c r="HX27" i="22"/>
  <c r="HX13" i="22"/>
  <c r="HX22" i="22"/>
  <c r="HX25" i="22"/>
  <c r="HX31" i="22"/>
  <c r="HY5" i="22"/>
  <c r="HX14" i="22"/>
  <c r="HZ7" i="22"/>
  <c r="HZ8" i="22"/>
  <c r="HZ10" i="22"/>
  <c r="HZ11" i="22"/>
  <c r="HX157" i="22"/>
  <c r="HY156" i="22"/>
  <c r="HY159" i="22"/>
  <c r="HY158" i="22"/>
  <c r="HY153" i="22"/>
  <c r="HY154" i="22"/>
  <c r="HY155" i="22"/>
  <c r="HW146" i="22"/>
  <c r="HW147" i="22"/>
  <c r="HW145" i="22"/>
  <c r="HW149" i="22"/>
  <c r="HW151" i="22"/>
  <c r="HW150" i="22"/>
  <c r="HW152" i="22"/>
  <c r="HW139" i="22"/>
  <c r="HW137" i="22"/>
  <c r="HW136" i="22"/>
  <c r="HW126" i="22"/>
  <c r="HW135" i="22"/>
  <c r="HW134" i="22"/>
  <c r="HW133" i="22"/>
  <c r="HW132" i="22"/>
  <c r="HW127" i="22"/>
  <c r="HW130" i="22"/>
  <c r="HW128" i="22"/>
  <c r="HW142" i="22"/>
  <c r="HW129" i="22"/>
  <c r="HW143" i="22"/>
  <c r="HW125" i="22"/>
  <c r="HW123" i="22"/>
  <c r="HW119" i="22"/>
  <c r="HW124" i="22"/>
  <c r="HW118" i="22"/>
  <c r="HW122" i="22"/>
  <c r="HW117" i="22"/>
  <c r="HW120" i="22"/>
  <c r="HW121" i="22"/>
  <c r="HX136" i="22"/>
  <c r="HW116" i="22"/>
  <c r="HW114" i="22"/>
  <c r="HW115" i="22"/>
  <c r="HZ4" i="22"/>
  <c r="HZ6" i="22" s="1"/>
  <c r="EP18" i="22"/>
  <c r="IA3" i="22"/>
  <c r="IA8" i="22" s="1"/>
  <c r="IB2" i="22"/>
  <c r="HY57" i="22" l="1"/>
  <c r="HY54" i="22"/>
  <c r="HY51" i="22"/>
  <c r="HY56" i="22"/>
  <c r="HY55" i="22"/>
  <c r="HY53" i="22"/>
  <c r="HY52" i="22"/>
  <c r="HY49" i="22"/>
  <c r="HY50" i="22"/>
  <c r="HY47" i="22"/>
  <c r="HY48" i="22"/>
  <c r="HY46" i="22"/>
  <c r="HY58" i="22"/>
  <c r="HY45" i="22"/>
  <c r="HY34" i="22"/>
  <c r="HY44" i="22"/>
  <c r="HY19" i="22"/>
  <c r="HY26" i="22"/>
  <c r="HY28" i="22"/>
  <c r="HY18" i="22"/>
  <c r="HY33" i="22"/>
  <c r="HY20" i="22"/>
  <c r="HY30" i="22"/>
  <c r="HY35" i="22"/>
  <c r="HY36" i="22"/>
  <c r="HY24" i="22"/>
  <c r="HY29" i="22"/>
  <c r="HY31" i="22"/>
  <c r="HY41" i="22"/>
  <c r="HY40" i="22"/>
  <c r="HY43" i="22"/>
  <c r="HY39" i="22"/>
  <c r="HY42" i="22"/>
  <c r="HY38" i="22"/>
  <c r="HY17" i="22"/>
  <c r="HY23" i="22"/>
  <c r="HY32" i="22"/>
  <c r="HY37" i="22"/>
  <c r="HY13" i="22"/>
  <c r="HY15" i="22"/>
  <c r="HY21" i="22"/>
  <c r="HY22" i="22"/>
  <c r="HY25" i="22"/>
  <c r="HY14" i="22"/>
  <c r="HZ5" i="22"/>
  <c r="HY27" i="22"/>
  <c r="HY16" i="22"/>
  <c r="IA9" i="22"/>
  <c r="IA7" i="22"/>
  <c r="IA10" i="22"/>
  <c r="IA11" i="22"/>
  <c r="HY157" i="22"/>
  <c r="HZ156" i="22"/>
  <c r="HZ159" i="22"/>
  <c r="HZ153" i="22"/>
  <c r="HZ158" i="22"/>
  <c r="HZ155" i="22"/>
  <c r="HZ154" i="22"/>
  <c r="HX145" i="22"/>
  <c r="HX148" i="22"/>
  <c r="HX141" i="22"/>
  <c r="HX140" i="22"/>
  <c r="HX144" i="22"/>
  <c r="HX149" i="22"/>
  <c r="HX151" i="22"/>
  <c r="HX150" i="22"/>
  <c r="HX152" i="22"/>
  <c r="HX147" i="22"/>
  <c r="HX146" i="22"/>
  <c r="HX118" i="22"/>
  <c r="HX135" i="22"/>
  <c r="HX126" i="22"/>
  <c r="HX137" i="22"/>
  <c r="HX139" i="22"/>
  <c r="HY145" i="22"/>
  <c r="HY144" i="22"/>
  <c r="HX138" i="22"/>
  <c r="HX132" i="22"/>
  <c r="HX133" i="22"/>
  <c r="HX125" i="22"/>
  <c r="HX131" i="22"/>
  <c r="HX134" i="22"/>
  <c r="HX130" i="22"/>
  <c r="HX124" i="22"/>
  <c r="HX128" i="22"/>
  <c r="HX142" i="22"/>
  <c r="HX129" i="22"/>
  <c r="HX143" i="22"/>
  <c r="HX123" i="22"/>
  <c r="HX120" i="22"/>
  <c r="HX122" i="22"/>
  <c r="HX121" i="22"/>
  <c r="HX114" i="22"/>
  <c r="HX127" i="22"/>
  <c r="HY140" i="22"/>
  <c r="HY139" i="22"/>
  <c r="HY132" i="22"/>
  <c r="HY135" i="22"/>
  <c r="HX119" i="22"/>
  <c r="HX116" i="22"/>
  <c r="HX115" i="22"/>
  <c r="HX117" i="22"/>
  <c r="IA4" i="22"/>
  <c r="IA6" i="22" s="1"/>
  <c r="EP19" i="22"/>
  <c r="IB3" i="22"/>
  <c r="IB8" i="22" s="1"/>
  <c r="IC2" i="22"/>
  <c r="HZ57" i="22" l="1"/>
  <c r="HZ55" i="22"/>
  <c r="HZ54" i="22"/>
  <c r="HZ56" i="22"/>
  <c r="HZ53" i="22"/>
  <c r="HZ51" i="22"/>
  <c r="HZ50" i="22"/>
  <c r="HZ52" i="22"/>
  <c r="HZ47" i="22"/>
  <c r="HZ45" i="22"/>
  <c r="HZ48" i="22"/>
  <c r="HZ49" i="22"/>
  <c r="HZ58" i="22"/>
  <c r="HZ46" i="22"/>
  <c r="HZ26" i="22"/>
  <c r="HZ44" i="22"/>
  <c r="HZ30" i="22"/>
  <c r="HZ36" i="22"/>
  <c r="HZ24" i="22"/>
  <c r="HZ31" i="22"/>
  <c r="HZ41" i="22"/>
  <c r="HZ40" i="22"/>
  <c r="HZ43" i="22"/>
  <c r="HZ42" i="22"/>
  <c r="HZ39" i="22"/>
  <c r="HZ38" i="22"/>
  <c r="HZ19" i="22"/>
  <c r="HZ29" i="22"/>
  <c r="HZ34" i="22"/>
  <c r="HZ37" i="22"/>
  <c r="HZ23" i="22"/>
  <c r="HZ28" i="22"/>
  <c r="HZ33" i="22"/>
  <c r="HZ20" i="22"/>
  <c r="HZ18" i="22"/>
  <c r="HZ32" i="22"/>
  <c r="HZ35" i="22"/>
  <c r="HZ14" i="22"/>
  <c r="HZ15" i="22"/>
  <c r="HZ16" i="22"/>
  <c r="HZ13" i="22"/>
  <c r="HZ21" i="22"/>
  <c r="HZ25" i="22"/>
  <c r="HZ17" i="22"/>
  <c r="HZ22" i="22"/>
  <c r="HZ27" i="22"/>
  <c r="IA5" i="22"/>
  <c r="IB9" i="22"/>
  <c r="IB11" i="22"/>
  <c r="IB10" i="22"/>
  <c r="IB7" i="22"/>
  <c r="IA159" i="22"/>
  <c r="IA156" i="22"/>
  <c r="IA153" i="22"/>
  <c r="IA158" i="22"/>
  <c r="IA154" i="22"/>
  <c r="IA155" i="22"/>
  <c r="HZ157" i="22"/>
  <c r="HY147" i="22"/>
  <c r="HY148" i="22"/>
  <c r="HY146" i="22"/>
  <c r="HY149" i="22"/>
  <c r="HY151" i="22"/>
  <c r="HY150" i="22"/>
  <c r="HY152" i="22"/>
  <c r="HY141" i="22"/>
  <c r="HY138" i="22"/>
  <c r="HY131" i="22"/>
  <c r="HZ144" i="22"/>
  <c r="HY136" i="22"/>
  <c r="HY137" i="22"/>
  <c r="HY127" i="22"/>
  <c r="HY130" i="22"/>
  <c r="HY126" i="22"/>
  <c r="HY133" i="22"/>
  <c r="HY134" i="22"/>
  <c r="HY123" i="22"/>
  <c r="HY129" i="22"/>
  <c r="HY143" i="22"/>
  <c r="HY128" i="22"/>
  <c r="HY142" i="22"/>
  <c r="HY124" i="22"/>
  <c r="HY121" i="22"/>
  <c r="HY122" i="22"/>
  <c r="HY120" i="22"/>
  <c r="HY125" i="22"/>
  <c r="HY117" i="22"/>
  <c r="HY119" i="22"/>
  <c r="HZ139" i="22"/>
  <c r="HZ131" i="22"/>
  <c r="HY118" i="22"/>
  <c r="HY115" i="22"/>
  <c r="HY116" i="22"/>
  <c r="HY114" i="22"/>
  <c r="IB4" i="22"/>
  <c r="IB6" i="22" s="1"/>
  <c r="EP20" i="22"/>
  <c r="IC3" i="22"/>
  <c r="IC8" i="22" s="1"/>
  <c r="ID2" i="22"/>
  <c r="IA55" i="22" l="1"/>
  <c r="IA57" i="22"/>
  <c r="IA56" i="22"/>
  <c r="IA54" i="22"/>
  <c r="IA53" i="22"/>
  <c r="IA52" i="22"/>
  <c r="IA51" i="22"/>
  <c r="IA50" i="22"/>
  <c r="IA49" i="22"/>
  <c r="IA46" i="22"/>
  <c r="IA47" i="22"/>
  <c r="IA58" i="22"/>
  <c r="IA48" i="22"/>
  <c r="IA45" i="22"/>
  <c r="IA23" i="22"/>
  <c r="IA44" i="22"/>
  <c r="IA14" i="22"/>
  <c r="IA32" i="22"/>
  <c r="IA35" i="22"/>
  <c r="IA27" i="22"/>
  <c r="IA41" i="22"/>
  <c r="IA40" i="22"/>
  <c r="IA42" i="22"/>
  <c r="IA43" i="22"/>
  <c r="IA39" i="22"/>
  <c r="IA38" i="22"/>
  <c r="IA20" i="22"/>
  <c r="IA18" i="22"/>
  <c r="IA30" i="22"/>
  <c r="IA34" i="22"/>
  <c r="IA24" i="22"/>
  <c r="IA26" i="22"/>
  <c r="IA29" i="22"/>
  <c r="IA37" i="22"/>
  <c r="IA19" i="22"/>
  <c r="IA28" i="22"/>
  <c r="IA33" i="22"/>
  <c r="IA36" i="22"/>
  <c r="IA22" i="22"/>
  <c r="IA16" i="22"/>
  <c r="IA17" i="22"/>
  <c r="IA25" i="22"/>
  <c r="IA31" i="22"/>
  <c r="IA15" i="22"/>
  <c r="IB5" i="22"/>
  <c r="IA13" i="22"/>
  <c r="IA21" i="22"/>
  <c r="IC9" i="22"/>
  <c r="IC10" i="22"/>
  <c r="IC11" i="22"/>
  <c r="IC7" i="22"/>
  <c r="IA157" i="22"/>
  <c r="IB156" i="22"/>
  <c r="IB159" i="22"/>
  <c r="IB158" i="22"/>
  <c r="IB153" i="22"/>
  <c r="IB155" i="22"/>
  <c r="IB154" i="22"/>
  <c r="HZ140" i="22"/>
  <c r="HZ141" i="22"/>
  <c r="HZ145" i="22"/>
  <c r="HZ148" i="22"/>
  <c r="HZ147" i="22"/>
  <c r="HZ149" i="22"/>
  <c r="HZ151" i="22"/>
  <c r="HZ146" i="22"/>
  <c r="HZ136" i="22"/>
  <c r="HZ150" i="22"/>
  <c r="HZ152" i="22"/>
  <c r="HZ138" i="22"/>
  <c r="IA144" i="22"/>
  <c r="HZ137" i="22"/>
  <c r="HZ132" i="22"/>
  <c r="HZ133" i="22"/>
  <c r="HZ135" i="22"/>
  <c r="HZ134" i="22"/>
  <c r="HZ118" i="22"/>
  <c r="HZ130" i="22"/>
  <c r="HZ129" i="22"/>
  <c r="HZ143" i="22"/>
  <c r="HZ128" i="22"/>
  <c r="HZ142" i="22"/>
  <c r="HZ119" i="22"/>
  <c r="HZ125" i="22"/>
  <c r="HZ123" i="22"/>
  <c r="HZ120" i="22"/>
  <c r="HZ121" i="22"/>
  <c r="HZ127" i="22"/>
  <c r="HZ126" i="22"/>
  <c r="HZ124" i="22"/>
  <c r="HZ122" i="22"/>
  <c r="HZ117" i="22"/>
  <c r="IA140" i="22"/>
  <c r="HZ116" i="22"/>
  <c r="HZ115" i="22"/>
  <c r="HZ114" i="22"/>
  <c r="IC4" i="22"/>
  <c r="IC5" i="22" s="1"/>
  <c r="EP21" i="22"/>
  <c r="ID3" i="22"/>
  <c r="ID11" i="22" s="1"/>
  <c r="IE2" i="22"/>
  <c r="IB57" i="22" l="1"/>
  <c r="IB54" i="22"/>
  <c r="IB55" i="22"/>
  <c r="IB53" i="22"/>
  <c r="IB56" i="22"/>
  <c r="IB51" i="22"/>
  <c r="IB49" i="22"/>
  <c r="IB50" i="22"/>
  <c r="IB52" i="22"/>
  <c r="IB47" i="22"/>
  <c r="IB46" i="22"/>
  <c r="IB48" i="22"/>
  <c r="IB45" i="22"/>
  <c r="IB58" i="22"/>
  <c r="IC44" i="22"/>
  <c r="IC56" i="22"/>
  <c r="IC57" i="22"/>
  <c r="IC54" i="22"/>
  <c r="IC55" i="22"/>
  <c r="IC51" i="22"/>
  <c r="IC53" i="22"/>
  <c r="IC52" i="22"/>
  <c r="IC50" i="22"/>
  <c r="IC49" i="22"/>
  <c r="IC47" i="22"/>
  <c r="IC46" i="22"/>
  <c r="IC58" i="22"/>
  <c r="IC45" i="22"/>
  <c r="IC48" i="22"/>
  <c r="IB33" i="22"/>
  <c r="IB44" i="22"/>
  <c r="IB19" i="22"/>
  <c r="IB32" i="22"/>
  <c r="IB23" i="22"/>
  <c r="IB37" i="22"/>
  <c r="IB18" i="22"/>
  <c r="IB31" i="22"/>
  <c r="IB20" i="22"/>
  <c r="IB29" i="22"/>
  <c r="IB34" i="22"/>
  <c r="IB24" i="22"/>
  <c r="IB28" i="22"/>
  <c r="IB27" i="22"/>
  <c r="IB41" i="22"/>
  <c r="IB40" i="22"/>
  <c r="IB43" i="22"/>
  <c r="IB42" i="22"/>
  <c r="IB39" i="22"/>
  <c r="IB38" i="22"/>
  <c r="IC41" i="22"/>
  <c r="IC40" i="22"/>
  <c r="IC43" i="22"/>
  <c r="IC42" i="22"/>
  <c r="IC38" i="22"/>
  <c r="IC39" i="22"/>
  <c r="IB26" i="22"/>
  <c r="IB30" i="22"/>
  <c r="IB35" i="22"/>
  <c r="IB36" i="22"/>
  <c r="IB15" i="22"/>
  <c r="IB13" i="22"/>
  <c r="IB17" i="22"/>
  <c r="IB16" i="22"/>
  <c r="IB22" i="22"/>
  <c r="IB14" i="22"/>
  <c r="IB25" i="22"/>
  <c r="IC6" i="22"/>
  <c r="IB21" i="22"/>
  <c r="IC15" i="22"/>
  <c r="IC13" i="22"/>
  <c r="IC16" i="22"/>
  <c r="IC14" i="22"/>
  <c r="IC36" i="22"/>
  <c r="IC37" i="22"/>
  <c r="IC33" i="22"/>
  <c r="IC34" i="22"/>
  <c r="IC35" i="22"/>
  <c r="IC31" i="22"/>
  <c r="IC27" i="22"/>
  <c r="IC32" i="22"/>
  <c r="IC28" i="22"/>
  <c r="IC29" i="22"/>
  <c r="IC30" i="22"/>
  <c r="IC23" i="22"/>
  <c r="IC19" i="22"/>
  <c r="IC24" i="22"/>
  <c r="IC20" i="22"/>
  <c r="IC25" i="22"/>
  <c r="IC21" i="22"/>
  <c r="IC17" i="22"/>
  <c r="IC26" i="22"/>
  <c r="IC22" i="22"/>
  <c r="IC18" i="22"/>
  <c r="ID9" i="22"/>
  <c r="ID7" i="22"/>
  <c r="ID8" i="22"/>
  <c r="ID10" i="22"/>
  <c r="IC156" i="22"/>
  <c r="IC159" i="22"/>
  <c r="IC158" i="22"/>
  <c r="IC153" i="22"/>
  <c r="IC155" i="22"/>
  <c r="IC154" i="22"/>
  <c r="IB157" i="22"/>
  <c r="IA145" i="22"/>
  <c r="IA146" i="22"/>
  <c r="IA147" i="22"/>
  <c r="IA141" i="22"/>
  <c r="IA149" i="22"/>
  <c r="IA151" i="22"/>
  <c r="IA150" i="22"/>
  <c r="IA152" i="22"/>
  <c r="IA148" i="22"/>
  <c r="IA139" i="22"/>
  <c r="IA138" i="22"/>
  <c r="IB145" i="22"/>
  <c r="IA127" i="22"/>
  <c r="IA132" i="22"/>
  <c r="IA136" i="22"/>
  <c r="IA131" i="22"/>
  <c r="IA135" i="22"/>
  <c r="IA137" i="22"/>
  <c r="IA130" i="22"/>
  <c r="IA134" i="22"/>
  <c r="IA133" i="22"/>
  <c r="IA125" i="22"/>
  <c r="IA123" i="22"/>
  <c r="IA129" i="22"/>
  <c r="IA143" i="22"/>
  <c r="IA128" i="22"/>
  <c r="IA142" i="22"/>
  <c r="IA122" i="22"/>
  <c r="IA118" i="22"/>
  <c r="IA124" i="22"/>
  <c r="IA119" i="22"/>
  <c r="IA126" i="22"/>
  <c r="IA121" i="22"/>
  <c r="IB140" i="22"/>
  <c r="IB132" i="22"/>
  <c r="IB135" i="22"/>
  <c r="IA120" i="22"/>
  <c r="IA115" i="22"/>
  <c r="IA116" i="22"/>
  <c r="IA114" i="22"/>
  <c r="IA117" i="22"/>
  <c r="ID4" i="22"/>
  <c r="ID5" i="22" s="1"/>
  <c r="EP22" i="22"/>
  <c r="IE3" i="22"/>
  <c r="IE10" i="22" s="1"/>
  <c r="IF2" i="22"/>
  <c r="ID44" i="22" l="1"/>
  <c r="ID57" i="22"/>
  <c r="ID55" i="22"/>
  <c r="ID54" i="22"/>
  <c r="ID56" i="22"/>
  <c r="ID53" i="22"/>
  <c r="ID50" i="22"/>
  <c r="ID52" i="22"/>
  <c r="ID47" i="22"/>
  <c r="ID51" i="22"/>
  <c r="ID49" i="22"/>
  <c r="ID46" i="22"/>
  <c r="ID48" i="22"/>
  <c r="ID58" i="22"/>
  <c r="ID45" i="22"/>
  <c r="ID41" i="22"/>
  <c r="ID40" i="22"/>
  <c r="ID43" i="22"/>
  <c r="ID42" i="22"/>
  <c r="ID38" i="22"/>
  <c r="ID39" i="22"/>
  <c r="ID6" i="22"/>
  <c r="ID26" i="22" s="1"/>
  <c r="ID15" i="22"/>
  <c r="ID13" i="22"/>
  <c r="ID37" i="22"/>
  <c r="ID36" i="22"/>
  <c r="ID35" i="22"/>
  <c r="ID33" i="22"/>
  <c r="ID34" i="22"/>
  <c r="ID30" i="22"/>
  <c r="ID31" i="22"/>
  <c r="ID27" i="22"/>
  <c r="ID32" i="22"/>
  <c r="ID28" i="22"/>
  <c r="ID29" i="22"/>
  <c r="ID22" i="22"/>
  <c r="ID18" i="22"/>
  <c r="ID23" i="22"/>
  <c r="ID19" i="22"/>
  <c r="ID24" i="22"/>
  <c r="ID20" i="22"/>
  <c r="ID25" i="22"/>
  <c r="ID21" i="22"/>
  <c r="ID17" i="22"/>
  <c r="ID16" i="22"/>
  <c r="ID14" i="22"/>
  <c r="IE8" i="22"/>
  <c r="IE11" i="22"/>
  <c r="IE9" i="22"/>
  <c r="IE7" i="22"/>
  <c r="IC157" i="22"/>
  <c r="ID156" i="22"/>
  <c r="ID159" i="22"/>
  <c r="ID153" i="22"/>
  <c r="ID158" i="22"/>
  <c r="ID155" i="22"/>
  <c r="ID154" i="22"/>
  <c r="IB144" i="22"/>
  <c r="IB147" i="22"/>
  <c r="IB149" i="22"/>
  <c r="IB151" i="22"/>
  <c r="IB146" i="22"/>
  <c r="IB150" i="22"/>
  <c r="IB152" i="22"/>
  <c r="IB136" i="22"/>
  <c r="IB138" i="22"/>
  <c r="IB141" i="22"/>
  <c r="IB148" i="22"/>
  <c r="IB137" i="22"/>
  <c r="IC147" i="22"/>
  <c r="IB139" i="22"/>
  <c r="IB131" i="22"/>
  <c r="IB130" i="22"/>
  <c r="IB134" i="22"/>
  <c r="IB133" i="22"/>
  <c r="IB124" i="22"/>
  <c r="IB128" i="22"/>
  <c r="IB142" i="22"/>
  <c r="IB129" i="22"/>
  <c r="IB143" i="22"/>
  <c r="IB123" i="22"/>
  <c r="IB122" i="22"/>
  <c r="IB121" i="22"/>
  <c r="IB127" i="22"/>
  <c r="IB119" i="22"/>
  <c r="IB120" i="22"/>
  <c r="IB118" i="22"/>
  <c r="IB126" i="22"/>
  <c r="IB125" i="22"/>
  <c r="IB116" i="22"/>
  <c r="IB115" i="22"/>
  <c r="IB114" i="22"/>
  <c r="IB117" i="22"/>
  <c r="IE4" i="22"/>
  <c r="IE5" i="22" s="1"/>
  <c r="EP23" i="22"/>
  <c r="IF3" i="22"/>
  <c r="IF10" i="22" s="1"/>
  <c r="IG2" i="22"/>
  <c r="IE44" i="22" l="1"/>
  <c r="IE57" i="22"/>
  <c r="IE55" i="22"/>
  <c r="IE56" i="22"/>
  <c r="IE54" i="22"/>
  <c r="IE53" i="22"/>
  <c r="IE49" i="22"/>
  <c r="IE51" i="22"/>
  <c r="IE50" i="22"/>
  <c r="IE47" i="22"/>
  <c r="IE46" i="22"/>
  <c r="IE58" i="22"/>
  <c r="IE52" i="22"/>
  <c r="IE48" i="22"/>
  <c r="IE45" i="22"/>
  <c r="IE41" i="22"/>
  <c r="IE40" i="22"/>
  <c r="IE43" i="22"/>
  <c r="IE42" i="22"/>
  <c r="IE39" i="22"/>
  <c r="IE38" i="22"/>
  <c r="IE6" i="22"/>
  <c r="IE26" i="22" s="1"/>
  <c r="IE13" i="22"/>
  <c r="IE15" i="22"/>
  <c r="IE14" i="22"/>
  <c r="IE36" i="22"/>
  <c r="IE37" i="22"/>
  <c r="IE34" i="22"/>
  <c r="IE35" i="22"/>
  <c r="IE33" i="22"/>
  <c r="IE29" i="22"/>
  <c r="IE30" i="22"/>
  <c r="IE31" i="22"/>
  <c r="IE27" i="22"/>
  <c r="IE32" i="22"/>
  <c r="IE28" i="22"/>
  <c r="IE25" i="22"/>
  <c r="IE21" i="22"/>
  <c r="IE17" i="22"/>
  <c r="IE22" i="22"/>
  <c r="IE18" i="22"/>
  <c r="IE23" i="22"/>
  <c r="IE19" i="22"/>
  <c r="IE24" i="22"/>
  <c r="IE20" i="22"/>
  <c r="IF9" i="22"/>
  <c r="IF7" i="22"/>
  <c r="IF11" i="22"/>
  <c r="IF8" i="22"/>
  <c r="ID157" i="22"/>
  <c r="IE156" i="22"/>
  <c r="IE159" i="22"/>
  <c r="IE158" i="22"/>
  <c r="IE153" i="22"/>
  <c r="IE154" i="22"/>
  <c r="IE155" i="22"/>
  <c r="IC141" i="22"/>
  <c r="IC144" i="22"/>
  <c r="IC140" i="22"/>
  <c r="IC145" i="22"/>
  <c r="IC149" i="22"/>
  <c r="IC151" i="22"/>
  <c r="IC146" i="22"/>
  <c r="IC150" i="22"/>
  <c r="IC152" i="22"/>
  <c r="IC139" i="22"/>
  <c r="IC138" i="22"/>
  <c r="IC148" i="22"/>
  <c r="IC136" i="22"/>
  <c r="IC137" i="22"/>
  <c r="IC135" i="22"/>
  <c r="IC132" i="22"/>
  <c r="IC131" i="22"/>
  <c r="IC130" i="22"/>
  <c r="IC134" i="22"/>
  <c r="IC133" i="22"/>
  <c r="IC128" i="22"/>
  <c r="IC142" i="22"/>
  <c r="IC129" i="22"/>
  <c r="IC143" i="22"/>
  <c r="IC123" i="22"/>
  <c r="IC119" i="22"/>
  <c r="IC124" i="22"/>
  <c r="IC127" i="22"/>
  <c r="IC126" i="22"/>
  <c r="IC122" i="22"/>
  <c r="IC118" i="22"/>
  <c r="IC120" i="22"/>
  <c r="IC125" i="22"/>
  <c r="IC117" i="22"/>
  <c r="ID140" i="22"/>
  <c r="ID139" i="22"/>
  <c r="IC121" i="22"/>
  <c r="IC115" i="22"/>
  <c r="IC116" i="22"/>
  <c r="IC114" i="22"/>
  <c r="IF4" i="22"/>
  <c r="IF5" i="22" s="1"/>
  <c r="EP24" i="22"/>
  <c r="IG3" i="22"/>
  <c r="IG4" i="22" s="1"/>
  <c r="IH2" i="22"/>
  <c r="IF44" i="22" l="1"/>
  <c r="IF55" i="22"/>
  <c r="IF57" i="22"/>
  <c r="IF54" i="22"/>
  <c r="IF56" i="22"/>
  <c r="IF51" i="22"/>
  <c r="IF53" i="22"/>
  <c r="IF52" i="22"/>
  <c r="IF50" i="22"/>
  <c r="IF47" i="22"/>
  <c r="IF48" i="22"/>
  <c r="IF45" i="22"/>
  <c r="IF46" i="22"/>
  <c r="IF58" i="22"/>
  <c r="IF49" i="22"/>
  <c r="IF41" i="22"/>
  <c r="IF40" i="22"/>
  <c r="IF43" i="22"/>
  <c r="IF42" i="22"/>
  <c r="IF39" i="22"/>
  <c r="IF38" i="22"/>
  <c r="IE16" i="22"/>
  <c r="IF6" i="22"/>
  <c r="IF36" i="22"/>
  <c r="IF37" i="22"/>
  <c r="IF33" i="22"/>
  <c r="IF34" i="22"/>
  <c r="IF35" i="22"/>
  <c r="IF32" i="22"/>
  <c r="IF28" i="22"/>
  <c r="IF29" i="22"/>
  <c r="IF30" i="22"/>
  <c r="IF31" i="22"/>
  <c r="IF27" i="22"/>
  <c r="IF24" i="22"/>
  <c r="IF20" i="22"/>
  <c r="IF25" i="22"/>
  <c r="IF21" i="22"/>
  <c r="IF17" i="22"/>
  <c r="IF26" i="22"/>
  <c r="IF22" i="22"/>
  <c r="IF18" i="22"/>
  <c r="IF23" i="22"/>
  <c r="IF19" i="22"/>
  <c r="IF13" i="22"/>
  <c r="IF15" i="22"/>
  <c r="IF16" i="22"/>
  <c r="IF14" i="22"/>
  <c r="IG8" i="22"/>
  <c r="IG9" i="22"/>
  <c r="IG10" i="22"/>
  <c r="IG5" i="22"/>
  <c r="IG11" i="22"/>
  <c r="IG6" i="22"/>
  <c r="IG7" i="22"/>
  <c r="IF156" i="22"/>
  <c r="IF159" i="22"/>
  <c r="IF158" i="22"/>
  <c r="IF153" i="22"/>
  <c r="IF155" i="22"/>
  <c r="IF154" i="22"/>
  <c r="IE157" i="22"/>
  <c r="ID135" i="22"/>
  <c r="ID144" i="22"/>
  <c r="ID148" i="22"/>
  <c r="ID138" i="22"/>
  <c r="ID147" i="22"/>
  <c r="ID146" i="22"/>
  <c r="ID149" i="22"/>
  <c r="ID151" i="22"/>
  <c r="ID150" i="22"/>
  <c r="ID152" i="22"/>
  <c r="ID141" i="22"/>
  <c r="ID145" i="22"/>
  <c r="ID131" i="22"/>
  <c r="ID127" i="22"/>
  <c r="ID136" i="22"/>
  <c r="ID132" i="22"/>
  <c r="ID137" i="22"/>
  <c r="ID130" i="22"/>
  <c r="ID134" i="22"/>
  <c r="ID133" i="22"/>
  <c r="ID123" i="22"/>
  <c r="ID128" i="22"/>
  <c r="ID142" i="22"/>
  <c r="ID129" i="22"/>
  <c r="ID143" i="22"/>
  <c r="ID119" i="22"/>
  <c r="ID124" i="22"/>
  <c r="ID122" i="22"/>
  <c r="ID125" i="22"/>
  <c r="ID118" i="22"/>
  <c r="ID117" i="22"/>
  <c r="ID126" i="22"/>
  <c r="ID121" i="22"/>
  <c r="ID120" i="22"/>
  <c r="ID114" i="22"/>
  <c r="ID116" i="22"/>
  <c r="ID115" i="22"/>
  <c r="EP25" i="22"/>
  <c r="IH3" i="22"/>
  <c r="IH7" i="22" s="1"/>
  <c r="II2" i="22"/>
  <c r="IG44" i="22" l="1"/>
  <c r="IG57" i="22"/>
  <c r="IG54" i="22"/>
  <c r="IG56" i="22"/>
  <c r="IG55" i="22"/>
  <c r="IG53" i="22"/>
  <c r="IG52" i="22"/>
  <c r="IG51" i="22"/>
  <c r="IG47" i="22"/>
  <c r="IG50" i="22"/>
  <c r="IG49" i="22"/>
  <c r="IG46" i="22"/>
  <c r="IG45" i="22"/>
  <c r="IG58" i="22"/>
  <c r="IG48" i="22"/>
  <c r="IG40" i="22"/>
  <c r="IG41" i="22"/>
  <c r="IG43" i="22"/>
  <c r="IG42" i="22"/>
  <c r="IG38" i="22"/>
  <c r="IG39" i="22"/>
  <c r="IG36" i="22"/>
  <c r="IG37" i="22"/>
  <c r="IG33" i="22"/>
  <c r="IG34" i="22"/>
  <c r="IG35" i="22"/>
  <c r="IG31" i="22"/>
  <c r="IG27" i="22"/>
  <c r="IG32" i="22"/>
  <c r="IG28" i="22"/>
  <c r="IG29" i="22"/>
  <c r="IG30" i="22"/>
  <c r="IG23" i="22"/>
  <c r="IG19" i="22"/>
  <c r="IG24" i="22"/>
  <c r="IG20" i="22"/>
  <c r="IG25" i="22"/>
  <c r="IG21" i="22"/>
  <c r="IG17" i="22"/>
  <c r="IG26" i="22"/>
  <c r="IG22" i="22"/>
  <c r="IG18" i="22"/>
  <c r="IG15" i="22"/>
  <c r="IG13" i="22"/>
  <c r="IG16" i="22"/>
  <c r="IG14" i="22"/>
  <c r="IH8" i="22"/>
  <c r="IH10" i="22"/>
  <c r="IH11" i="22"/>
  <c r="IH9" i="22"/>
  <c r="IG156" i="22"/>
  <c r="IG159" i="22"/>
  <c r="IG158" i="22"/>
  <c r="IG153" i="22"/>
  <c r="IG154" i="22"/>
  <c r="IG155" i="22"/>
  <c r="IF157" i="22"/>
  <c r="IE147" i="22"/>
  <c r="IE148" i="22"/>
  <c r="IE140" i="22"/>
  <c r="IE144" i="22"/>
  <c r="IE149" i="22"/>
  <c r="IE151" i="22"/>
  <c r="IE141" i="22"/>
  <c r="IE145" i="22"/>
  <c r="IE146" i="22"/>
  <c r="IE150" i="22"/>
  <c r="IE152" i="22"/>
  <c r="IE138" i="22"/>
  <c r="IE139" i="22"/>
  <c r="IF145" i="22"/>
  <c r="IF148" i="22"/>
  <c r="IG146" i="22"/>
  <c r="IG145" i="22"/>
  <c r="IG144" i="22"/>
  <c r="IE135" i="22"/>
  <c r="IE132" i="22"/>
  <c r="IE127" i="22"/>
  <c r="IE136" i="22"/>
  <c r="IE137" i="22"/>
  <c r="IE133" i="22"/>
  <c r="IE130" i="22"/>
  <c r="IE131" i="22"/>
  <c r="IE134" i="22"/>
  <c r="IE129" i="22"/>
  <c r="IE143" i="22"/>
  <c r="IE128" i="22"/>
  <c r="IE142" i="22"/>
  <c r="IE124" i="22"/>
  <c r="IE123" i="22"/>
  <c r="IE116" i="22"/>
  <c r="IE119" i="22"/>
  <c r="IE120" i="22"/>
  <c r="IE126" i="22"/>
  <c r="IE122" i="22"/>
  <c r="IE118" i="22"/>
  <c r="IF141" i="22"/>
  <c r="IE121" i="22"/>
  <c r="IF131" i="22"/>
  <c r="IG133" i="22"/>
  <c r="IG131" i="22"/>
  <c r="IG140" i="22"/>
  <c r="IE125" i="22"/>
  <c r="IE117" i="22"/>
  <c r="IE115" i="22"/>
  <c r="IE114" i="22"/>
  <c r="IH4" i="22"/>
  <c r="IH6" i="22" s="1"/>
  <c r="EP26" i="22"/>
  <c r="II3" i="22"/>
  <c r="II11" i="22" s="1"/>
  <c r="IJ2" i="22"/>
  <c r="IH5" i="22" l="1"/>
  <c r="II7" i="22"/>
  <c r="II9" i="22"/>
  <c r="II10" i="22"/>
  <c r="II8" i="22"/>
  <c r="IF126" i="22"/>
  <c r="IG157" i="22"/>
  <c r="IH156" i="22"/>
  <c r="IH159" i="22"/>
  <c r="IH158" i="22"/>
  <c r="IH153" i="22"/>
  <c r="IH155" i="22"/>
  <c r="IH154" i="22"/>
  <c r="IG141" i="22"/>
  <c r="IF137" i="22"/>
  <c r="IF144" i="22"/>
  <c r="IF147" i="22"/>
  <c r="IG149" i="22"/>
  <c r="IG151" i="22"/>
  <c r="IF150" i="22"/>
  <c r="IF152" i="22"/>
  <c r="IF149" i="22"/>
  <c r="IF151" i="22"/>
  <c r="IG139" i="22"/>
  <c r="IG150" i="22"/>
  <c r="IG152" i="22"/>
  <c r="IG135" i="22"/>
  <c r="IF140" i="22"/>
  <c r="IG148" i="22"/>
  <c r="IF146" i="22"/>
  <c r="IG147" i="22"/>
  <c r="IG137" i="22"/>
  <c r="IF138" i="22"/>
  <c r="IF139" i="22"/>
  <c r="IG138" i="22"/>
  <c r="IF130" i="22"/>
  <c r="IF135" i="22"/>
  <c r="IG136" i="22"/>
  <c r="IF125" i="22"/>
  <c r="IF136" i="22"/>
  <c r="IG132" i="22"/>
  <c r="IG127" i="22"/>
  <c r="IG130" i="22"/>
  <c r="IF132" i="22"/>
  <c r="IG134" i="22"/>
  <c r="IG120" i="22"/>
  <c r="IF134" i="22"/>
  <c r="IF133" i="22"/>
  <c r="IG126" i="22"/>
  <c r="IF127" i="22"/>
  <c r="IF123" i="22"/>
  <c r="IF124" i="22"/>
  <c r="IF128" i="22"/>
  <c r="IF142" i="22"/>
  <c r="IG129" i="22"/>
  <c r="IG143" i="22"/>
  <c r="IF129" i="22"/>
  <c r="IF143" i="22"/>
  <c r="IG128" i="22"/>
  <c r="IG142" i="22"/>
  <c r="IF117" i="22"/>
  <c r="IG118" i="22"/>
  <c r="IG125" i="22"/>
  <c r="IF118" i="22"/>
  <c r="IG124" i="22"/>
  <c r="IF122" i="22"/>
  <c r="IF121" i="22"/>
  <c r="IG122" i="22"/>
  <c r="IG121" i="22"/>
  <c r="IF120" i="22"/>
  <c r="IF119" i="22"/>
  <c r="IG115" i="22"/>
  <c r="IG116" i="22"/>
  <c r="IF115" i="22"/>
  <c r="IF116" i="22"/>
  <c r="IF114" i="22"/>
  <c r="IG117" i="22"/>
  <c r="IG114" i="22"/>
  <c r="II4" i="22"/>
  <c r="II5" i="22" s="1"/>
  <c r="EP27" i="22"/>
  <c r="IG119" i="22"/>
  <c r="IG123" i="22"/>
  <c r="IJ3" i="22"/>
  <c r="IJ9" i="22" s="1"/>
  <c r="IK2" i="22"/>
  <c r="II44" i="22" l="1"/>
  <c r="II57" i="22"/>
  <c r="II56" i="22"/>
  <c r="II54" i="22"/>
  <c r="II53" i="22"/>
  <c r="II55" i="22"/>
  <c r="II51" i="22"/>
  <c r="II50" i="22"/>
  <c r="II52" i="22"/>
  <c r="II49" i="22"/>
  <c r="II47" i="22"/>
  <c r="II46" i="22"/>
  <c r="II58" i="22"/>
  <c r="II48" i="22"/>
  <c r="II45" i="22"/>
  <c r="IH55" i="22"/>
  <c r="IH54" i="22"/>
  <c r="IH57" i="22"/>
  <c r="IH56" i="22"/>
  <c r="IH53" i="22"/>
  <c r="IH51" i="22"/>
  <c r="IH49" i="22"/>
  <c r="IH47" i="22"/>
  <c r="IH50" i="22"/>
  <c r="IH46" i="22"/>
  <c r="IH52" i="22"/>
  <c r="IH48" i="22"/>
  <c r="IH58" i="22"/>
  <c r="IH45" i="22"/>
  <c r="IH37" i="22"/>
  <c r="IH44" i="22"/>
  <c r="IH20" i="22"/>
  <c r="IH26" i="22"/>
  <c r="IH24" i="22"/>
  <c r="IH28" i="22"/>
  <c r="IH23" i="22"/>
  <c r="IH30" i="22"/>
  <c r="IH25" i="22"/>
  <c r="IH18" i="22"/>
  <c r="IH33" i="22"/>
  <c r="IH32" i="22"/>
  <c r="IH35" i="22"/>
  <c r="II41" i="22"/>
  <c r="II40" i="22"/>
  <c r="II43" i="22"/>
  <c r="II42" i="22"/>
  <c r="II39" i="22"/>
  <c r="II38" i="22"/>
  <c r="IH36" i="22"/>
  <c r="IH19" i="22"/>
  <c r="IH29" i="22"/>
  <c r="IH34" i="22"/>
  <c r="IH16" i="22"/>
  <c r="IH41" i="22"/>
  <c r="IH43" i="22"/>
  <c r="IH130" i="22" s="1"/>
  <c r="IH40" i="22"/>
  <c r="IH42" i="22"/>
  <c r="IH38" i="22"/>
  <c r="IH39" i="22"/>
  <c r="IH13" i="22"/>
  <c r="IH15" i="22"/>
  <c r="IH17" i="22"/>
  <c r="IH21" i="22"/>
  <c r="IH31" i="22"/>
  <c r="II6" i="22"/>
  <c r="IH22" i="22"/>
  <c r="IH27" i="22"/>
  <c r="IH14" i="22"/>
  <c r="II13" i="22"/>
  <c r="II15" i="22"/>
  <c r="II36" i="22"/>
  <c r="II37" i="22"/>
  <c r="II35" i="22"/>
  <c r="II34" i="22"/>
  <c r="II33" i="22"/>
  <c r="II29" i="22"/>
  <c r="II30" i="22"/>
  <c r="II31" i="22"/>
  <c r="II27" i="22"/>
  <c r="II32" i="22"/>
  <c r="II28" i="22"/>
  <c r="II25" i="22"/>
  <c r="II21" i="22"/>
  <c r="II17" i="22"/>
  <c r="II26" i="22"/>
  <c r="II22" i="22"/>
  <c r="II18" i="22"/>
  <c r="II23" i="22"/>
  <c r="II19" i="22"/>
  <c r="II24" i="22"/>
  <c r="II20" i="22"/>
  <c r="II16" i="22"/>
  <c r="II14" i="22"/>
  <c r="IJ8" i="22"/>
  <c r="IJ10" i="22"/>
  <c r="IJ7" i="22"/>
  <c r="IJ11" i="22"/>
  <c r="IH157" i="22"/>
  <c r="II159" i="22"/>
  <c r="II156" i="22"/>
  <c r="II153" i="22"/>
  <c r="II158" i="22"/>
  <c r="II155" i="22"/>
  <c r="II154" i="22"/>
  <c r="IH146" i="22"/>
  <c r="IH148" i="22"/>
  <c r="IH144" i="22"/>
  <c r="IH141" i="22"/>
  <c r="IH137" i="22"/>
  <c r="IH140" i="22"/>
  <c r="IJ4" i="22"/>
  <c r="IJ5" i="22" s="1"/>
  <c r="EP28" i="22"/>
  <c r="IK3" i="22"/>
  <c r="IK7" i="22" s="1"/>
  <c r="IL2" i="22"/>
  <c r="IJ44" i="22" l="1"/>
  <c r="IJ56" i="22"/>
  <c r="IJ55" i="22"/>
  <c r="IJ54" i="22"/>
  <c r="IJ57" i="22"/>
  <c r="IJ51" i="22"/>
  <c r="IJ53" i="22"/>
  <c r="IJ52" i="22"/>
  <c r="IJ50" i="22"/>
  <c r="IJ48" i="22"/>
  <c r="IJ49" i="22"/>
  <c r="IJ46" i="22"/>
  <c r="IJ45" i="22"/>
  <c r="IJ47" i="22"/>
  <c r="IJ58" i="22"/>
  <c r="IJ41" i="22"/>
  <c r="IJ40" i="22"/>
  <c r="IJ43" i="22"/>
  <c r="IJ42" i="22"/>
  <c r="IJ39" i="22"/>
  <c r="IJ38" i="22"/>
  <c r="IJ6" i="22"/>
  <c r="IJ16" i="22" s="1"/>
  <c r="IJ14" i="22"/>
  <c r="IJ36" i="22"/>
  <c r="IJ37" i="22"/>
  <c r="IJ33" i="22"/>
  <c r="IJ35" i="22"/>
  <c r="IJ34" i="22"/>
  <c r="IJ32" i="22"/>
  <c r="IJ28" i="22"/>
  <c r="IJ29" i="22"/>
  <c r="IJ30" i="22"/>
  <c r="IJ31" i="22"/>
  <c r="IJ27" i="22"/>
  <c r="IJ24" i="22"/>
  <c r="IJ20" i="22"/>
  <c r="IJ25" i="22"/>
  <c r="IJ21" i="22"/>
  <c r="IJ17" i="22"/>
  <c r="IJ26" i="22"/>
  <c r="IJ22" i="22"/>
  <c r="IJ18" i="22"/>
  <c r="IJ23" i="22"/>
  <c r="IJ19" i="22"/>
  <c r="IJ13" i="22"/>
  <c r="IJ15" i="22"/>
  <c r="IK9" i="22"/>
  <c r="IK8" i="22"/>
  <c r="IK10" i="22"/>
  <c r="IK11" i="22"/>
  <c r="IJ156" i="22"/>
  <c r="IJ159" i="22"/>
  <c r="IJ155" i="22"/>
  <c r="IJ158" i="22"/>
  <c r="IJ153" i="22"/>
  <c r="IJ154" i="22"/>
  <c r="II157" i="22"/>
  <c r="IH145" i="22"/>
  <c r="IH147" i="22"/>
  <c r="IH150" i="22"/>
  <c r="IH152" i="22"/>
  <c r="IH149" i="22"/>
  <c r="IH151" i="22"/>
  <c r="IH139" i="22"/>
  <c r="IH135" i="22"/>
  <c r="IH138" i="22"/>
  <c r="II145" i="22"/>
  <c r="IH136" i="22"/>
  <c r="IH132" i="22"/>
  <c r="IH133" i="22"/>
  <c r="IH126" i="22"/>
  <c r="IH131" i="22"/>
  <c r="IH134" i="22"/>
  <c r="IH129" i="22"/>
  <c r="IH143" i="22"/>
  <c r="IH128" i="22"/>
  <c r="IH142" i="22"/>
  <c r="IH119" i="22"/>
  <c r="IH122" i="22"/>
  <c r="IH123" i="22"/>
  <c r="IH127" i="22"/>
  <c r="II141" i="22"/>
  <c r="IH118" i="22"/>
  <c r="IH121" i="22"/>
  <c r="IH124" i="22"/>
  <c r="IH120" i="22"/>
  <c r="II135" i="22"/>
  <c r="IH125" i="22"/>
  <c r="IH117" i="22"/>
  <c r="IH115" i="22"/>
  <c r="IH116" i="22"/>
  <c r="IH114" i="22"/>
  <c r="IK4" i="22"/>
  <c r="IK5" i="22" s="1"/>
  <c r="EP29" i="22"/>
  <c r="IL3" i="22"/>
  <c r="IL7" i="22" s="1"/>
  <c r="IM2" i="22"/>
  <c r="IK44" i="22" l="1"/>
  <c r="IK57" i="22"/>
  <c r="IK55" i="22"/>
  <c r="IK54" i="22"/>
  <c r="IK56" i="22"/>
  <c r="IK53" i="22"/>
  <c r="IK51" i="22"/>
  <c r="IK50" i="22"/>
  <c r="IK49" i="22"/>
  <c r="IK52" i="22"/>
  <c r="IK48" i="22"/>
  <c r="IK47" i="22"/>
  <c r="IK58" i="22"/>
  <c r="IK46" i="22"/>
  <c r="IK45" i="22"/>
  <c r="IK14" i="22"/>
  <c r="IK40" i="22"/>
  <c r="IK41" i="22"/>
  <c r="IK43" i="22"/>
  <c r="IK38" i="22"/>
  <c r="IK39" i="22"/>
  <c r="IK42" i="22"/>
  <c r="IK6" i="22"/>
  <c r="IK26" i="22" s="1"/>
  <c r="IK15" i="22"/>
  <c r="IK13" i="22"/>
  <c r="IK36" i="22"/>
  <c r="IK37" i="22"/>
  <c r="IK33" i="22"/>
  <c r="IK35" i="22"/>
  <c r="IK34" i="22"/>
  <c r="IK31" i="22"/>
  <c r="IK27" i="22"/>
  <c r="IK32" i="22"/>
  <c r="IK28" i="22"/>
  <c r="IK29" i="22"/>
  <c r="IK30" i="22"/>
  <c r="IK23" i="22"/>
  <c r="IK19" i="22"/>
  <c r="IK24" i="22"/>
  <c r="IK20" i="22"/>
  <c r="IK25" i="22"/>
  <c r="IK21" i="22"/>
  <c r="IK17" i="22"/>
  <c r="IK22" i="22"/>
  <c r="IK18" i="22"/>
  <c r="IL9" i="22"/>
  <c r="IL8" i="22"/>
  <c r="IL10" i="22"/>
  <c r="IL11" i="22"/>
  <c r="II139" i="22"/>
  <c r="IK159" i="22"/>
  <c r="IK156" i="22"/>
  <c r="IK153" i="22"/>
  <c r="IK158" i="22"/>
  <c r="IK154" i="22"/>
  <c r="IK155" i="22"/>
  <c r="II148" i="22"/>
  <c r="IJ157" i="22"/>
  <c r="II127" i="22"/>
  <c r="II144" i="22"/>
  <c r="II147" i="22"/>
  <c r="II138" i="22"/>
  <c r="II150" i="22"/>
  <c r="II152" i="22"/>
  <c r="II149" i="22"/>
  <c r="II151" i="22"/>
  <c r="II140" i="22"/>
  <c r="II146" i="22"/>
  <c r="IJ146" i="22"/>
  <c r="IJ145" i="22"/>
  <c r="IJ147" i="22"/>
  <c r="II137" i="22"/>
  <c r="II132" i="22"/>
  <c r="II131" i="22"/>
  <c r="II136" i="22"/>
  <c r="II130" i="22"/>
  <c r="II134" i="22"/>
  <c r="II133" i="22"/>
  <c r="II124" i="22"/>
  <c r="II129" i="22"/>
  <c r="II143" i="22"/>
  <c r="II128" i="22"/>
  <c r="II142" i="22"/>
  <c r="II125" i="22"/>
  <c r="II122" i="22"/>
  <c r="II121" i="22"/>
  <c r="II123" i="22"/>
  <c r="II118" i="22"/>
  <c r="II114" i="22"/>
  <c r="II116" i="22"/>
  <c r="II117" i="22"/>
  <c r="II126" i="22"/>
  <c r="IJ140" i="22"/>
  <c r="II119" i="22"/>
  <c r="II115" i="22"/>
  <c r="II120" i="22"/>
  <c r="IL4" i="22"/>
  <c r="IL5" i="22" s="1"/>
  <c r="EP30" i="22"/>
  <c r="IM3" i="22"/>
  <c r="IM8" i="22" s="1"/>
  <c r="IN2" i="22"/>
  <c r="IL44" i="22" l="1"/>
  <c r="IL57" i="22"/>
  <c r="IL55" i="22"/>
  <c r="IL54" i="22"/>
  <c r="IL51" i="22"/>
  <c r="IL56" i="22"/>
  <c r="IL53" i="22"/>
  <c r="IL52" i="22"/>
  <c r="IL49" i="22"/>
  <c r="IL50" i="22"/>
  <c r="IL47" i="22"/>
  <c r="IL48" i="22"/>
  <c r="IL46" i="22"/>
  <c r="IL45" i="22"/>
  <c r="IL58" i="22"/>
  <c r="IL41" i="22"/>
  <c r="IL40" i="22"/>
  <c r="IL43" i="22"/>
  <c r="IL42" i="22"/>
  <c r="IL39" i="22"/>
  <c r="IL38" i="22"/>
  <c r="IK16" i="22"/>
  <c r="IL6" i="22"/>
  <c r="IL26" i="22" s="1"/>
  <c r="IL14" i="22"/>
  <c r="IL37" i="22"/>
  <c r="IL36" i="22"/>
  <c r="IL33" i="22"/>
  <c r="IL35" i="22"/>
  <c r="IL34" i="22"/>
  <c r="IL30" i="22"/>
  <c r="IL31" i="22"/>
  <c r="IL27" i="22"/>
  <c r="IL32" i="22"/>
  <c r="IL28" i="22"/>
  <c r="IL29" i="22"/>
  <c r="IL22" i="22"/>
  <c r="IL18" i="22"/>
  <c r="IL23" i="22"/>
  <c r="IL19" i="22"/>
  <c r="IL24" i="22"/>
  <c r="IL20" i="22"/>
  <c r="IL25" i="22"/>
  <c r="IL21" i="22"/>
  <c r="IL17" i="22"/>
  <c r="IL15" i="22"/>
  <c r="IL13" i="22"/>
  <c r="IM11" i="22"/>
  <c r="IM7" i="22"/>
  <c r="IM9" i="22"/>
  <c r="IM10" i="22"/>
  <c r="IK157" i="22"/>
  <c r="IL159" i="22"/>
  <c r="IL156" i="22"/>
  <c r="IL153" i="22"/>
  <c r="IL158" i="22"/>
  <c r="IL155" i="22"/>
  <c r="IL154" i="22"/>
  <c r="IJ148" i="22"/>
  <c r="IJ149" i="22"/>
  <c r="IJ151" i="22"/>
  <c r="IJ141" i="22"/>
  <c r="IJ150" i="22"/>
  <c r="IJ152" i="22"/>
  <c r="IJ135" i="22"/>
  <c r="IJ144" i="22"/>
  <c r="IJ139" i="22"/>
  <c r="IJ138" i="22"/>
  <c r="IK146" i="22"/>
  <c r="IK145" i="22"/>
  <c r="IK144" i="22"/>
  <c r="IJ136" i="22"/>
  <c r="IJ137" i="22"/>
  <c r="IJ131" i="22"/>
  <c r="IJ132" i="22"/>
  <c r="IJ133" i="22"/>
  <c r="IJ124" i="22"/>
  <c r="IJ134" i="22"/>
  <c r="IJ130" i="22"/>
  <c r="IJ123" i="22"/>
  <c r="IJ128" i="22"/>
  <c r="IJ142" i="22"/>
  <c r="IJ129" i="22"/>
  <c r="IJ143" i="22"/>
  <c r="IJ122" i="22"/>
  <c r="IJ118" i="22"/>
  <c r="IJ125" i="22"/>
  <c r="IJ127" i="22"/>
  <c r="IJ126" i="22"/>
  <c r="IK141" i="22"/>
  <c r="IJ121" i="22"/>
  <c r="IJ114" i="22"/>
  <c r="IK136" i="22"/>
  <c r="IJ119" i="22"/>
  <c r="IJ120" i="22"/>
  <c r="IJ115" i="22"/>
  <c r="IJ116" i="22"/>
  <c r="IJ117" i="22"/>
  <c r="IM4" i="22"/>
  <c r="IM6" i="22" s="1"/>
  <c r="EP31" i="22"/>
  <c r="IN3" i="22"/>
  <c r="IN10" i="22" s="1"/>
  <c r="IO2" i="22"/>
  <c r="IL16" i="22" l="1"/>
  <c r="IM5" i="22"/>
  <c r="IN8" i="22"/>
  <c r="IN11" i="22"/>
  <c r="IN7" i="22"/>
  <c r="IN9" i="22"/>
  <c r="IL157" i="22"/>
  <c r="IM159" i="22"/>
  <c r="IM156" i="22"/>
  <c r="IM153" i="22"/>
  <c r="IM158" i="22"/>
  <c r="IM154" i="22"/>
  <c r="IM155" i="22"/>
  <c r="IK148" i="22"/>
  <c r="IK135" i="22"/>
  <c r="IK140" i="22"/>
  <c r="IK150" i="22"/>
  <c r="IK152" i="22"/>
  <c r="IK149" i="22"/>
  <c r="IK151" i="22"/>
  <c r="IK147" i="22"/>
  <c r="IK139" i="22"/>
  <c r="IK138" i="22"/>
  <c r="IK137" i="22"/>
  <c r="IK131" i="22"/>
  <c r="IK132" i="22"/>
  <c r="IK127" i="22"/>
  <c r="IK130" i="22"/>
  <c r="IK134" i="22"/>
  <c r="IK133" i="22"/>
  <c r="IK128" i="22"/>
  <c r="IK142" i="22"/>
  <c r="IK129" i="22"/>
  <c r="IK143" i="22"/>
  <c r="IK125" i="22"/>
  <c r="IK123" i="22"/>
  <c r="IK122" i="22"/>
  <c r="IK124" i="22"/>
  <c r="IK118" i="22"/>
  <c r="IK126" i="22"/>
  <c r="IK121" i="22"/>
  <c r="IK119" i="22"/>
  <c r="IL139" i="22"/>
  <c r="IL140" i="22"/>
  <c r="IL135" i="22"/>
  <c r="IK120" i="22"/>
  <c r="IK114" i="22"/>
  <c r="IK116" i="22"/>
  <c r="IK117" i="22"/>
  <c r="IK115" i="22"/>
  <c r="IN4" i="22"/>
  <c r="IN6" i="22" s="1"/>
  <c r="EP32" i="22"/>
  <c r="IO3" i="22"/>
  <c r="IO4" i="22" s="1"/>
  <c r="IP2" i="22"/>
  <c r="IM57" i="22" l="1"/>
  <c r="IM55" i="22"/>
  <c r="IM54" i="22"/>
  <c r="IM56" i="22"/>
  <c r="IM53" i="22"/>
  <c r="IM50" i="22"/>
  <c r="IM51" i="22"/>
  <c r="IM49" i="22"/>
  <c r="IM47" i="22"/>
  <c r="IM52" i="22"/>
  <c r="IM48" i="22"/>
  <c r="IM45" i="22"/>
  <c r="IM46" i="22"/>
  <c r="IM58" i="22"/>
  <c r="IM36" i="22"/>
  <c r="IM44" i="22"/>
  <c r="IM23" i="22"/>
  <c r="IM20" i="22"/>
  <c r="IM31" i="22"/>
  <c r="IM19" i="22"/>
  <c r="IM34" i="22"/>
  <c r="IM14" i="22"/>
  <c r="IM18" i="22"/>
  <c r="IM28" i="22"/>
  <c r="IM29" i="22"/>
  <c r="IM37" i="22"/>
  <c r="IM32" i="22"/>
  <c r="IM33" i="22"/>
  <c r="IM27" i="22"/>
  <c r="IM41" i="22"/>
  <c r="IM40" i="22"/>
  <c r="IM43" i="22"/>
  <c r="IM42" i="22"/>
  <c r="IM39" i="22"/>
  <c r="IM38" i="22"/>
  <c r="IM24" i="22"/>
  <c r="IM26" i="22"/>
  <c r="IM30" i="22"/>
  <c r="IM35" i="22"/>
  <c r="IM16" i="22"/>
  <c r="IM25" i="22"/>
  <c r="IM13" i="22"/>
  <c r="IM22" i="22"/>
  <c r="IN5" i="22"/>
  <c r="IM17" i="22"/>
  <c r="IM15" i="22"/>
  <c r="IM21" i="22"/>
  <c r="IO7" i="22"/>
  <c r="IO8" i="22"/>
  <c r="IO10" i="22"/>
  <c r="IO5" i="22"/>
  <c r="IO11" i="22"/>
  <c r="IO6" i="22"/>
  <c r="IO9" i="22"/>
  <c r="IM157" i="22"/>
  <c r="IN159" i="22"/>
  <c r="IN156" i="22"/>
  <c r="IN153" i="22"/>
  <c r="IN155" i="22"/>
  <c r="IN157" i="22"/>
  <c r="IN158" i="22"/>
  <c r="IN154" i="22"/>
  <c r="IL144" i="22"/>
  <c r="IL145" i="22"/>
  <c r="IL147" i="22"/>
  <c r="IL149" i="22"/>
  <c r="IL151" i="22"/>
  <c r="IL146" i="22"/>
  <c r="IL150" i="22"/>
  <c r="IL152" i="22"/>
  <c r="IL138" i="22"/>
  <c r="IL141" i="22"/>
  <c r="IL148" i="22"/>
  <c r="IL132" i="22"/>
  <c r="IL136" i="22"/>
  <c r="IL137" i="22"/>
  <c r="IL131" i="22"/>
  <c r="IL134" i="22"/>
  <c r="IL133" i="22"/>
  <c r="IL130" i="22"/>
  <c r="IL124" i="22"/>
  <c r="IL128" i="22"/>
  <c r="IL142" i="22"/>
  <c r="IL129" i="22"/>
  <c r="IL143" i="22"/>
  <c r="IL123" i="22"/>
  <c r="IL120" i="22"/>
  <c r="IL122" i="22"/>
  <c r="IM132" i="22"/>
  <c r="IM139" i="22"/>
  <c r="IL125" i="22"/>
  <c r="IL119" i="22"/>
  <c r="IL126" i="22"/>
  <c r="IL127" i="22"/>
  <c r="IL121" i="22"/>
  <c r="IL117" i="22"/>
  <c r="IL116" i="22"/>
  <c r="IL118" i="22"/>
  <c r="IL115" i="22"/>
  <c r="IL114" i="22"/>
  <c r="EP33" i="22"/>
  <c r="IP3" i="22"/>
  <c r="IP7" i="22" s="1"/>
  <c r="IQ2" i="22"/>
  <c r="IN55" i="22" l="1"/>
  <c r="IN54" i="22"/>
  <c r="IN56" i="22"/>
  <c r="IN57" i="22"/>
  <c r="IN51" i="22"/>
  <c r="IN53" i="22"/>
  <c r="IN52" i="22"/>
  <c r="IN50" i="22"/>
  <c r="IN46" i="22"/>
  <c r="IN48" i="22"/>
  <c r="IN45" i="22"/>
  <c r="IN47" i="22"/>
  <c r="IN58" i="22"/>
  <c r="IN49" i="22"/>
  <c r="IO44" i="22"/>
  <c r="IO57" i="22"/>
  <c r="IO54" i="22"/>
  <c r="IO55" i="22"/>
  <c r="IO56" i="22"/>
  <c r="IO53" i="22"/>
  <c r="IO51" i="22"/>
  <c r="IO50" i="22"/>
  <c r="IO52" i="22"/>
  <c r="IO49" i="22"/>
  <c r="IO47" i="22"/>
  <c r="IO46" i="22"/>
  <c r="IO58" i="22"/>
  <c r="IO48" i="22"/>
  <c r="IO45" i="22"/>
  <c r="IN36" i="22"/>
  <c r="IN44" i="22"/>
  <c r="IN16" i="22"/>
  <c r="IN19" i="22"/>
  <c r="IN25" i="22"/>
  <c r="IN28" i="22"/>
  <c r="IN13" i="22"/>
  <c r="IN26" i="22"/>
  <c r="IN29" i="22"/>
  <c r="IN37" i="22"/>
  <c r="IN18" i="22"/>
  <c r="IN20" i="22"/>
  <c r="IN32" i="22"/>
  <c r="IN15" i="22"/>
  <c r="IN22" i="22"/>
  <c r="IN24" i="22"/>
  <c r="IN33" i="22"/>
  <c r="IN35" i="22"/>
  <c r="IN23" i="22"/>
  <c r="IN17" i="22"/>
  <c r="IN30" i="22"/>
  <c r="IN34" i="22"/>
  <c r="IO41" i="22"/>
  <c r="IO40" i="22"/>
  <c r="IO43" i="22"/>
  <c r="IO39" i="22"/>
  <c r="IO42" i="22"/>
  <c r="IO38" i="22"/>
  <c r="IN14" i="22"/>
  <c r="IN41" i="22"/>
  <c r="IN40" i="22"/>
  <c r="IN43" i="22"/>
  <c r="IN42" i="22"/>
  <c r="IN39" i="22"/>
  <c r="IN38" i="22"/>
  <c r="IN31" i="22"/>
  <c r="IN21" i="22"/>
  <c r="IN27" i="22"/>
  <c r="IO36" i="22"/>
  <c r="IO37" i="22"/>
  <c r="IO35" i="22"/>
  <c r="IO33" i="22"/>
  <c r="IO34" i="22"/>
  <c r="IO31" i="22"/>
  <c r="IO27" i="22"/>
  <c r="IO32" i="22"/>
  <c r="IO28" i="22"/>
  <c r="IO29" i="22"/>
  <c r="IO30" i="22"/>
  <c r="IO23" i="22"/>
  <c r="IO19" i="22"/>
  <c r="IO24" i="22"/>
  <c r="IO20" i="22"/>
  <c r="IO25" i="22"/>
  <c r="IO21" i="22"/>
  <c r="IO17" i="22"/>
  <c r="IO26" i="22"/>
  <c r="IO22" i="22"/>
  <c r="IO18" i="22"/>
  <c r="IO16" i="22"/>
  <c r="IO14" i="22"/>
  <c r="IO15" i="22"/>
  <c r="IO13" i="22"/>
  <c r="IP8" i="22"/>
  <c r="IP10" i="22"/>
  <c r="IP11" i="22"/>
  <c r="IP9" i="22"/>
  <c r="IO156" i="22"/>
  <c r="IO159" i="22"/>
  <c r="IO158" i="22"/>
  <c r="IO153" i="22"/>
  <c r="IO154" i="22"/>
  <c r="IO155" i="22"/>
  <c r="IM144" i="22"/>
  <c r="IM147" i="22"/>
  <c r="IM148" i="22"/>
  <c r="IM141" i="22"/>
  <c r="IM149" i="22"/>
  <c r="IM151" i="22"/>
  <c r="IM150" i="22"/>
  <c r="IM152" i="22"/>
  <c r="IM146" i="22"/>
  <c r="IM145" i="22"/>
  <c r="IM131" i="22"/>
  <c r="IO146" i="22"/>
  <c r="IO144" i="22"/>
  <c r="IM136" i="22"/>
  <c r="IM140" i="22"/>
  <c r="IM138" i="22"/>
  <c r="IM123" i="22"/>
  <c r="IM127" i="22"/>
  <c r="IM137" i="22"/>
  <c r="IM135" i="22"/>
  <c r="IM130" i="22"/>
  <c r="IM134" i="22"/>
  <c r="IM133" i="22"/>
  <c r="IM124" i="22"/>
  <c r="IM128" i="22"/>
  <c r="IM142" i="22"/>
  <c r="IM129" i="22"/>
  <c r="IM143" i="22"/>
  <c r="IM119" i="22"/>
  <c r="IM125" i="22"/>
  <c r="IM121" i="22"/>
  <c r="IM122" i="22"/>
  <c r="IM118" i="22"/>
  <c r="IO140" i="22"/>
  <c r="IO135" i="22"/>
  <c r="IM126" i="22"/>
  <c r="IM120" i="22"/>
  <c r="IM114" i="22"/>
  <c r="IM116" i="22"/>
  <c r="IM115" i="22"/>
  <c r="IM117" i="22"/>
  <c r="IP4" i="22"/>
  <c r="IP6" i="22" s="1"/>
  <c r="EP34" i="22"/>
  <c r="IQ3" i="22"/>
  <c r="IQ10" i="22" s="1"/>
  <c r="IR2" i="22"/>
  <c r="IP5" i="22" l="1"/>
  <c r="IQ11" i="22"/>
  <c r="IQ8" i="22"/>
  <c r="IQ7" i="22"/>
  <c r="IQ9" i="22"/>
  <c r="IP156" i="22"/>
  <c r="IP159" i="22"/>
  <c r="IP153" i="22"/>
  <c r="IP158" i="22"/>
  <c r="IP155" i="22"/>
  <c r="IP154" i="22"/>
  <c r="IO157" i="22"/>
  <c r="IN139" i="22"/>
  <c r="IN141" i="22"/>
  <c r="IN148" i="22"/>
  <c r="IO139" i="22"/>
  <c r="IN145" i="22"/>
  <c r="IO148" i="22"/>
  <c r="IN149" i="22"/>
  <c r="IN151" i="22"/>
  <c r="IO149" i="22"/>
  <c r="IO151" i="22"/>
  <c r="IN140" i="22"/>
  <c r="IO147" i="22"/>
  <c r="IN150" i="22"/>
  <c r="IN152" i="22"/>
  <c r="IO127" i="22"/>
  <c r="IN147" i="22"/>
  <c r="IO145" i="22"/>
  <c r="IO150" i="22"/>
  <c r="IO152" i="22"/>
  <c r="IO141" i="22"/>
  <c r="IN144" i="22"/>
  <c r="IN146" i="22"/>
  <c r="IN136" i="22"/>
  <c r="IN137" i="22"/>
  <c r="IO136" i="22"/>
  <c r="IN135" i="22"/>
  <c r="IO138" i="22"/>
  <c r="IN138" i="22"/>
  <c r="IO126" i="22"/>
  <c r="IO134" i="22"/>
  <c r="IO137" i="22"/>
  <c r="IO132" i="22"/>
  <c r="IN131" i="22"/>
  <c r="IN132" i="22"/>
  <c r="IO131" i="22"/>
  <c r="IO133" i="22"/>
  <c r="IN130" i="22"/>
  <c r="IN134" i="22"/>
  <c r="IN133" i="22"/>
  <c r="IO130" i="22"/>
  <c r="IO129" i="22"/>
  <c r="IO143" i="22"/>
  <c r="IN128" i="22"/>
  <c r="IN142" i="22"/>
  <c r="IO128" i="22"/>
  <c r="IO142" i="22"/>
  <c r="IN129" i="22"/>
  <c r="IN143" i="22"/>
  <c r="IN123" i="22"/>
  <c r="IN125" i="22"/>
  <c r="IO125" i="22"/>
  <c r="IN122" i="22"/>
  <c r="IO122" i="22"/>
  <c r="IN126" i="22"/>
  <c r="IO121" i="22"/>
  <c r="IN124" i="22"/>
  <c r="IN127" i="22"/>
  <c r="IN121" i="22"/>
  <c r="IO120" i="22"/>
  <c r="IN118" i="22"/>
  <c r="IO124" i="22"/>
  <c r="IN120" i="22"/>
  <c r="IO115" i="22"/>
  <c r="IN116" i="22"/>
  <c r="IN115" i="22"/>
  <c r="IN114" i="22"/>
  <c r="IO116" i="22"/>
  <c r="IN117" i="22"/>
  <c r="IN119" i="22"/>
  <c r="IO114" i="22"/>
  <c r="IO117" i="22"/>
  <c r="IO118" i="22"/>
  <c r="IQ4" i="22"/>
  <c r="IQ5" i="22" s="1"/>
  <c r="EP35" i="22"/>
  <c r="IO119" i="22"/>
  <c r="IO123" i="22"/>
  <c r="IR3" i="22"/>
  <c r="IR11" i="22" s="1"/>
  <c r="IS2" i="22"/>
  <c r="IQ44" i="22" l="1"/>
  <c r="IQ57" i="22"/>
  <c r="IQ54" i="22"/>
  <c r="IQ55" i="22"/>
  <c r="IQ51" i="22"/>
  <c r="IQ56" i="22"/>
  <c r="IQ53" i="22"/>
  <c r="IQ50" i="22"/>
  <c r="IQ52" i="22"/>
  <c r="IQ49" i="22"/>
  <c r="IQ48" i="22"/>
  <c r="IQ46" i="22"/>
  <c r="IQ47" i="22"/>
  <c r="IQ45" i="22"/>
  <c r="IQ58" i="22"/>
  <c r="IP57" i="22"/>
  <c r="IP54" i="22"/>
  <c r="IP56" i="22"/>
  <c r="IP53" i="22"/>
  <c r="IP55" i="22"/>
  <c r="IP50" i="22"/>
  <c r="IP52" i="22"/>
  <c r="IP51" i="22"/>
  <c r="IP46" i="22"/>
  <c r="IP49" i="22"/>
  <c r="IP47" i="22"/>
  <c r="IP45" i="22"/>
  <c r="IP48" i="22"/>
  <c r="IP58" i="22"/>
  <c r="IP37" i="22"/>
  <c r="IP44" i="22"/>
  <c r="IP25" i="22"/>
  <c r="IP20" i="22"/>
  <c r="IP18" i="22"/>
  <c r="IP26" i="22"/>
  <c r="IP13" i="22"/>
  <c r="IP24" i="22"/>
  <c r="IP28" i="22"/>
  <c r="IP17" i="22"/>
  <c r="IP23" i="22"/>
  <c r="IP33" i="22"/>
  <c r="IQ41" i="22"/>
  <c r="IQ40" i="22"/>
  <c r="IQ43" i="22"/>
  <c r="IQ42" i="22"/>
  <c r="IQ39" i="22"/>
  <c r="IQ38" i="22"/>
  <c r="IP32" i="22"/>
  <c r="IP35" i="22"/>
  <c r="IP30" i="22"/>
  <c r="IP36" i="22"/>
  <c r="IP21" i="22"/>
  <c r="IP19" i="22"/>
  <c r="IP29" i="22"/>
  <c r="IP34" i="22"/>
  <c r="IP14" i="22"/>
  <c r="IP41" i="22"/>
  <c r="IP40" i="22"/>
  <c r="IP43" i="22"/>
  <c r="IP42" i="22"/>
  <c r="IP39" i="22"/>
  <c r="IP38" i="22"/>
  <c r="IP15" i="22"/>
  <c r="IP31" i="22"/>
  <c r="IQ6" i="22"/>
  <c r="IQ26" i="22" s="1"/>
  <c r="IP22" i="22"/>
  <c r="IP27" i="22"/>
  <c r="IP16" i="22"/>
  <c r="IQ13" i="22"/>
  <c r="IQ15" i="22"/>
  <c r="IQ14" i="22"/>
  <c r="IQ36" i="22"/>
  <c r="IQ37" i="22"/>
  <c r="IQ35" i="22"/>
  <c r="IQ34" i="22"/>
  <c r="IQ33" i="22"/>
  <c r="IQ29" i="22"/>
  <c r="IQ30" i="22"/>
  <c r="IQ31" i="22"/>
  <c r="IQ27" i="22"/>
  <c r="IQ32" i="22"/>
  <c r="IQ28" i="22"/>
  <c r="IQ25" i="22"/>
  <c r="IQ21" i="22"/>
  <c r="IQ17" i="22"/>
  <c r="IQ22" i="22"/>
  <c r="IQ18" i="22"/>
  <c r="IQ23" i="22"/>
  <c r="IQ19" i="22"/>
  <c r="IQ24" i="22"/>
  <c r="IQ20" i="22"/>
  <c r="IR9" i="22"/>
  <c r="IR7" i="22"/>
  <c r="IR10" i="22"/>
  <c r="IR8" i="22"/>
  <c r="IQ159" i="22"/>
  <c r="IQ156" i="22"/>
  <c r="IQ153" i="22"/>
  <c r="IQ158" i="22"/>
  <c r="IQ154" i="22"/>
  <c r="IQ155" i="22"/>
  <c r="IP157" i="22"/>
  <c r="IP147" i="22"/>
  <c r="IR4" i="22"/>
  <c r="IR5" i="22" s="1"/>
  <c r="ER5" i="22"/>
  <c r="IS3" i="22"/>
  <c r="IS11" i="22" s="1"/>
  <c r="IT2" i="22"/>
  <c r="IR44" i="22" l="1"/>
  <c r="IR55" i="22"/>
  <c r="IR57" i="22"/>
  <c r="IR56" i="22"/>
  <c r="IR54" i="22"/>
  <c r="IR53" i="22"/>
  <c r="IR52" i="22"/>
  <c r="IR51" i="22"/>
  <c r="IR50" i="22"/>
  <c r="IR49" i="22"/>
  <c r="IR47" i="22"/>
  <c r="IR48" i="22"/>
  <c r="IR45" i="22"/>
  <c r="IR58" i="22"/>
  <c r="IR46" i="22"/>
  <c r="IR41" i="22"/>
  <c r="IR40" i="22"/>
  <c r="IR43" i="22"/>
  <c r="IR39" i="22"/>
  <c r="IR42" i="22"/>
  <c r="IR38" i="22"/>
  <c r="IQ16" i="22"/>
  <c r="IR6" i="22"/>
  <c r="IR36" i="22"/>
  <c r="IR37" i="22"/>
  <c r="IR33" i="22"/>
  <c r="IR34" i="22"/>
  <c r="IR35" i="22"/>
  <c r="IR32" i="22"/>
  <c r="IR28" i="22"/>
  <c r="IR29" i="22"/>
  <c r="IR30" i="22"/>
  <c r="IR31" i="22"/>
  <c r="IR27" i="22"/>
  <c r="IR24" i="22"/>
  <c r="IR20" i="22"/>
  <c r="IR25" i="22"/>
  <c r="IR21" i="22"/>
  <c r="IR17" i="22"/>
  <c r="IR26" i="22"/>
  <c r="IR22" i="22"/>
  <c r="IR18" i="22"/>
  <c r="IR23" i="22"/>
  <c r="IR19" i="22"/>
  <c r="IR13" i="22"/>
  <c r="IR15" i="22"/>
  <c r="IR16" i="22"/>
  <c r="IR14" i="22"/>
  <c r="IS7" i="22"/>
  <c r="IS9" i="22"/>
  <c r="IS8" i="22"/>
  <c r="IS10" i="22"/>
  <c r="IR156" i="22"/>
  <c r="IR159" i="22"/>
  <c r="IR158" i="22"/>
  <c r="IR153" i="22"/>
  <c r="IR155" i="22"/>
  <c r="IR154" i="22"/>
  <c r="IQ157" i="22"/>
  <c r="IP144" i="22"/>
  <c r="IP148" i="22"/>
  <c r="IP150" i="22"/>
  <c r="IP152" i="22"/>
  <c r="IP146" i="22"/>
  <c r="IP145" i="22"/>
  <c r="IP149" i="22"/>
  <c r="IP151" i="22"/>
  <c r="IP139" i="22"/>
  <c r="IP136" i="22"/>
  <c r="IQ146" i="22"/>
  <c r="IP140" i="22"/>
  <c r="IP141" i="22"/>
  <c r="IP132" i="22"/>
  <c r="IP130" i="22"/>
  <c r="IP137" i="22"/>
  <c r="IP138" i="22"/>
  <c r="IP135" i="22"/>
  <c r="IP124" i="22"/>
  <c r="IP134" i="22"/>
  <c r="IP119" i="22"/>
  <c r="IP133" i="22"/>
  <c r="IP125" i="22"/>
  <c r="IP122" i="22"/>
  <c r="IP131" i="22"/>
  <c r="IP129" i="22"/>
  <c r="IP143" i="22"/>
  <c r="IP128" i="22"/>
  <c r="IP142" i="22"/>
  <c r="IP120" i="22"/>
  <c r="IP126" i="22"/>
  <c r="IP123" i="22"/>
  <c r="IP118" i="22"/>
  <c r="IP127" i="22"/>
  <c r="IQ138" i="22"/>
  <c r="IQ136" i="22"/>
  <c r="IQ140" i="22"/>
  <c r="IQ132" i="22"/>
  <c r="IQ139" i="22"/>
  <c r="IP121" i="22"/>
  <c r="IP115" i="22"/>
  <c r="IP117" i="22"/>
  <c r="IP114" i="22"/>
  <c r="IP116" i="22"/>
  <c r="IS4" i="22"/>
  <c r="IS6" i="22" s="1"/>
  <c r="ER6" i="22"/>
  <c r="ER4" i="22"/>
  <c r="IT3" i="22"/>
  <c r="IT9" i="22" s="1"/>
  <c r="IU2" i="22"/>
  <c r="IS5" i="22" l="1"/>
  <c r="IT10" i="22"/>
  <c r="IT6" i="22"/>
  <c r="IT11" i="22"/>
  <c r="IT7" i="22"/>
  <c r="IT8" i="22"/>
  <c r="IR157" i="22"/>
  <c r="IS156" i="22"/>
  <c r="IS159" i="22"/>
  <c r="IS158" i="22"/>
  <c r="IS153" i="22"/>
  <c r="IS155" i="22"/>
  <c r="IS154" i="22"/>
  <c r="IQ147" i="22"/>
  <c r="IQ144" i="22"/>
  <c r="IQ145" i="22"/>
  <c r="IQ149" i="22"/>
  <c r="IQ151" i="22"/>
  <c r="IQ141" i="22"/>
  <c r="IQ150" i="22"/>
  <c r="IQ152" i="22"/>
  <c r="IQ148" i="22"/>
  <c r="IQ137" i="22"/>
  <c r="IR148" i="22"/>
  <c r="IQ135" i="22"/>
  <c r="IQ133" i="22"/>
  <c r="IQ134" i="22"/>
  <c r="IQ131" i="22"/>
  <c r="IQ130" i="22"/>
  <c r="IQ129" i="22"/>
  <c r="IQ143" i="22"/>
  <c r="IQ128" i="22"/>
  <c r="IQ142" i="22"/>
  <c r="IQ119" i="22"/>
  <c r="IQ124" i="22"/>
  <c r="IQ125" i="22"/>
  <c r="IQ123" i="22"/>
  <c r="IQ127" i="22"/>
  <c r="IQ122" i="22"/>
  <c r="IQ117" i="22"/>
  <c r="IQ126" i="22"/>
  <c r="IQ121" i="22"/>
  <c r="IQ120" i="22"/>
  <c r="IQ118" i="22"/>
  <c r="IR132" i="22"/>
  <c r="IR135" i="22"/>
  <c r="IQ116" i="22"/>
  <c r="IQ115" i="22"/>
  <c r="IQ114" i="22"/>
  <c r="IT4" i="22"/>
  <c r="IT5" i="22" s="1"/>
  <c r="ER7" i="22"/>
  <c r="IU3" i="22"/>
  <c r="IU11" i="22" s="1"/>
  <c r="IV2" i="22"/>
  <c r="IT44" i="22" l="1"/>
  <c r="IT57" i="22"/>
  <c r="IT55" i="22"/>
  <c r="IT56" i="22"/>
  <c r="IT54" i="22"/>
  <c r="IT53" i="22"/>
  <c r="IT51" i="22"/>
  <c r="IT47" i="22"/>
  <c r="IT52" i="22"/>
  <c r="IT50" i="22"/>
  <c r="IT46" i="22"/>
  <c r="IT49" i="22"/>
  <c r="IT48" i="22"/>
  <c r="IT45" i="22"/>
  <c r="IT58" i="22"/>
  <c r="IS54" i="22"/>
  <c r="IS55" i="22"/>
  <c r="IS57" i="22"/>
  <c r="IS56" i="22"/>
  <c r="IS53" i="22"/>
  <c r="IS51" i="22"/>
  <c r="IS50" i="22"/>
  <c r="IS49" i="22"/>
  <c r="IS52" i="22"/>
  <c r="IS46" i="22"/>
  <c r="IS45" i="22"/>
  <c r="IS58" i="22"/>
  <c r="IS48" i="22"/>
  <c r="IS47" i="22"/>
  <c r="IS36" i="22"/>
  <c r="IS44" i="22"/>
  <c r="IS24" i="22"/>
  <c r="IS19" i="22"/>
  <c r="IS22" i="22"/>
  <c r="IS28" i="22"/>
  <c r="IS17" i="22"/>
  <c r="IS32" i="22"/>
  <c r="IS16" i="22"/>
  <c r="IS21" i="22"/>
  <c r="IS23" i="22"/>
  <c r="IS33" i="22"/>
  <c r="IS18" i="22"/>
  <c r="IS25" i="22"/>
  <c r="IS29" i="22"/>
  <c r="IS35" i="22"/>
  <c r="IS37" i="22"/>
  <c r="IT41" i="22"/>
  <c r="IT40" i="22"/>
  <c r="IT43" i="22"/>
  <c r="IT42" i="22"/>
  <c r="IT38" i="22"/>
  <c r="IT39" i="22"/>
  <c r="IS26" i="22"/>
  <c r="IS20" i="22"/>
  <c r="IS30" i="22"/>
  <c r="IS34" i="22"/>
  <c r="IS15" i="22"/>
  <c r="IS41" i="22"/>
  <c r="IS40" i="22"/>
  <c r="IS43" i="22"/>
  <c r="IS42" i="22"/>
  <c r="IS38" i="22"/>
  <c r="IS39" i="22"/>
  <c r="IS14" i="22"/>
  <c r="IS31" i="22"/>
  <c r="IS13" i="22"/>
  <c r="IS27" i="22"/>
  <c r="IT16" i="22"/>
  <c r="IT14" i="22"/>
  <c r="IT37" i="22"/>
  <c r="IT36" i="22"/>
  <c r="IT35" i="22"/>
  <c r="IT33" i="22"/>
  <c r="IT34" i="22"/>
  <c r="IT30" i="22"/>
  <c r="IT31" i="22"/>
  <c r="IT27" i="22"/>
  <c r="IT32" i="22"/>
  <c r="IT28" i="22"/>
  <c r="IT29" i="22"/>
  <c r="IT26" i="22"/>
  <c r="IT22" i="22"/>
  <c r="IT18" i="22"/>
  <c r="IT23" i="22"/>
  <c r="IT19" i="22"/>
  <c r="IT24" i="22"/>
  <c r="IT20" i="22"/>
  <c r="IT25" i="22"/>
  <c r="IT21" i="22"/>
  <c r="IT17" i="22"/>
  <c r="IT15" i="22"/>
  <c r="IT13" i="22"/>
  <c r="IU7" i="22"/>
  <c r="IU9" i="22"/>
  <c r="IU6" i="22"/>
  <c r="IU10" i="22"/>
  <c r="IU8" i="22"/>
  <c r="IS157" i="22"/>
  <c r="IT156" i="22"/>
  <c r="IT159" i="22"/>
  <c r="IT153" i="22"/>
  <c r="IT158" i="22"/>
  <c r="IT155" i="22"/>
  <c r="IT154" i="22"/>
  <c r="IR140" i="22"/>
  <c r="IR139" i="22"/>
  <c r="IR138" i="22"/>
  <c r="IR145" i="22"/>
  <c r="IR141" i="22"/>
  <c r="IR147" i="22"/>
  <c r="IR149" i="22"/>
  <c r="IR151" i="22"/>
  <c r="IR150" i="22"/>
  <c r="IR152" i="22"/>
  <c r="IR144" i="22"/>
  <c r="IR146" i="22"/>
  <c r="IR134" i="22"/>
  <c r="IR130" i="22"/>
  <c r="IR133" i="22"/>
  <c r="IR136" i="22"/>
  <c r="IR131" i="22"/>
  <c r="IR137" i="22"/>
  <c r="IR128" i="22"/>
  <c r="IR142" i="22"/>
  <c r="IR129" i="22"/>
  <c r="IR143" i="22"/>
  <c r="IR123" i="22"/>
  <c r="IR124" i="22"/>
  <c r="IR122" i="22"/>
  <c r="IR121" i="22"/>
  <c r="IR126" i="22"/>
  <c r="IR120" i="22"/>
  <c r="IR117" i="22"/>
  <c r="IS139" i="22"/>
  <c r="IR119" i="22"/>
  <c r="IR125" i="22"/>
  <c r="IR127" i="22"/>
  <c r="IR115" i="22"/>
  <c r="IR118" i="22"/>
  <c r="IR114" i="22"/>
  <c r="IR116" i="22"/>
  <c r="IU4" i="22"/>
  <c r="IU5" i="22" s="1"/>
  <c r="ER8" i="22"/>
  <c r="IV3" i="22"/>
  <c r="IV10" i="22" s="1"/>
  <c r="IW2" i="22"/>
  <c r="IU44" i="22" l="1"/>
  <c r="IU55" i="22"/>
  <c r="IU56" i="22"/>
  <c r="IU54" i="22"/>
  <c r="IU57" i="22"/>
  <c r="IU53" i="22"/>
  <c r="IU51" i="22"/>
  <c r="IU52" i="22"/>
  <c r="IU50" i="22"/>
  <c r="IU47" i="22"/>
  <c r="IU58" i="22"/>
  <c r="IU48" i="22"/>
  <c r="IU45" i="22"/>
  <c r="IU46" i="22"/>
  <c r="IU49" i="22"/>
  <c r="IU41" i="22"/>
  <c r="IU40" i="22"/>
  <c r="IU43" i="22"/>
  <c r="IU42" i="22"/>
  <c r="IU39" i="22"/>
  <c r="IU38" i="22"/>
  <c r="IU36" i="22"/>
  <c r="IU37" i="22"/>
  <c r="IU35" i="22"/>
  <c r="IU34" i="22"/>
  <c r="IU33" i="22"/>
  <c r="IU29" i="22"/>
  <c r="IU30" i="22"/>
  <c r="IU31" i="22"/>
  <c r="IU27" i="22"/>
  <c r="IU32" i="22"/>
  <c r="IU28" i="22"/>
  <c r="IU25" i="22"/>
  <c r="IU21" i="22"/>
  <c r="IU17" i="22"/>
  <c r="IU26" i="22"/>
  <c r="IU22" i="22"/>
  <c r="IU18" i="22"/>
  <c r="IU23" i="22"/>
  <c r="IU19" i="22"/>
  <c r="IU24" i="22"/>
  <c r="IU20" i="22"/>
  <c r="IU16" i="22"/>
  <c r="IU14" i="22"/>
  <c r="IU13" i="22"/>
  <c r="IU15" i="22"/>
  <c r="IV7" i="22"/>
  <c r="IV11" i="22"/>
  <c r="IV6" i="22"/>
  <c r="IV9" i="22"/>
  <c r="IV8" i="22"/>
  <c r="IS120" i="22"/>
  <c r="IU156" i="22"/>
  <c r="IU159" i="22"/>
  <c r="IU158" i="22"/>
  <c r="IU153" i="22"/>
  <c r="IU154" i="22"/>
  <c r="IU155" i="22"/>
  <c r="IT157" i="22"/>
  <c r="IS144" i="22"/>
  <c r="IS136" i="22"/>
  <c r="IS148" i="22"/>
  <c r="IS135" i="22"/>
  <c r="IS140" i="22"/>
  <c r="IS149" i="22"/>
  <c r="IS151" i="22"/>
  <c r="IS145" i="22"/>
  <c r="IS146" i="22"/>
  <c r="IS150" i="22"/>
  <c r="IS152" i="22"/>
  <c r="IS141" i="22"/>
  <c r="IS147" i="22"/>
  <c r="IS138" i="22"/>
  <c r="IS137" i="22"/>
  <c r="IS131" i="22"/>
  <c r="IS132" i="22"/>
  <c r="IS130" i="22"/>
  <c r="IS133" i="22"/>
  <c r="IS134" i="22"/>
  <c r="IS124" i="22"/>
  <c r="IS123" i="22"/>
  <c r="IS128" i="22"/>
  <c r="IS142" i="22"/>
  <c r="IS129" i="22"/>
  <c r="IS143" i="22"/>
  <c r="IS125" i="22"/>
  <c r="IS119" i="22"/>
  <c r="IS122" i="22"/>
  <c r="IS126" i="22"/>
  <c r="IS118" i="22"/>
  <c r="IS116" i="22"/>
  <c r="IS117" i="22"/>
  <c r="IS127" i="22"/>
  <c r="IT140" i="22"/>
  <c r="IS121" i="22"/>
  <c r="IS115" i="22"/>
  <c r="IS114" i="22"/>
  <c r="IV4" i="22"/>
  <c r="IV5" i="22" s="1"/>
  <c r="ER9" i="22"/>
  <c r="IW3" i="22"/>
  <c r="IW11" i="22" s="1"/>
  <c r="IX2" i="22"/>
  <c r="IV44" i="22" l="1"/>
  <c r="IV57" i="22"/>
  <c r="IV55" i="22"/>
  <c r="IV56" i="22"/>
  <c r="IV53" i="22"/>
  <c r="IV54" i="22"/>
  <c r="IV51" i="22"/>
  <c r="IV50" i="22"/>
  <c r="IV49" i="22"/>
  <c r="IV52" i="22"/>
  <c r="IV46" i="22"/>
  <c r="IV47" i="22"/>
  <c r="IV58" i="22"/>
  <c r="IV45" i="22"/>
  <c r="IV48" i="22"/>
  <c r="IV41" i="22"/>
  <c r="IV40" i="22"/>
  <c r="IV43" i="22"/>
  <c r="IV42" i="22"/>
  <c r="IV39" i="22"/>
  <c r="IV38" i="22"/>
  <c r="IV36" i="22"/>
  <c r="IV37" i="22"/>
  <c r="IV33" i="22"/>
  <c r="IV34" i="22"/>
  <c r="IV35" i="22"/>
  <c r="IV32" i="22"/>
  <c r="IV28" i="22"/>
  <c r="IV29" i="22"/>
  <c r="IV30" i="22"/>
  <c r="IV31" i="22"/>
  <c r="IV27" i="22"/>
  <c r="IV24" i="22"/>
  <c r="IV20" i="22"/>
  <c r="IV25" i="22"/>
  <c r="IV21" i="22"/>
  <c r="IV17" i="22"/>
  <c r="IV26" i="22"/>
  <c r="IV22" i="22"/>
  <c r="IV18" i="22"/>
  <c r="IV23" i="22"/>
  <c r="IV19" i="22"/>
  <c r="IV16" i="22"/>
  <c r="IV14" i="22"/>
  <c r="IV13" i="22"/>
  <c r="IV15" i="22"/>
  <c r="IW6" i="22"/>
  <c r="IW7" i="22"/>
  <c r="IW8" i="22"/>
  <c r="IW9" i="22"/>
  <c r="IW10" i="22"/>
  <c r="IV156" i="22"/>
  <c r="IV159" i="22"/>
  <c r="IV158" i="22"/>
  <c r="IV153" i="22"/>
  <c r="IV155" i="22"/>
  <c r="IV154" i="22"/>
  <c r="IU157" i="22"/>
  <c r="IT144" i="22"/>
  <c r="IT138" i="22"/>
  <c r="IT148" i="22"/>
  <c r="IT135" i="22"/>
  <c r="IT132" i="22"/>
  <c r="IT147" i="22"/>
  <c r="IT145" i="22"/>
  <c r="IT149" i="22"/>
  <c r="IT151" i="22"/>
  <c r="IT150" i="22"/>
  <c r="IT152" i="22"/>
  <c r="IT137" i="22"/>
  <c r="IT141" i="22"/>
  <c r="IT146" i="22"/>
  <c r="IT139" i="22"/>
  <c r="IU148" i="22"/>
  <c r="IU147" i="22"/>
  <c r="IT136" i="22"/>
  <c r="IT131" i="22"/>
  <c r="IT133" i="22"/>
  <c r="IT130" i="22"/>
  <c r="IT134" i="22"/>
  <c r="IT123" i="22"/>
  <c r="IT129" i="22"/>
  <c r="IT143" i="22"/>
  <c r="IT128" i="22"/>
  <c r="IT142" i="22"/>
  <c r="IT125" i="22"/>
  <c r="IT122" i="22"/>
  <c r="IT117" i="22"/>
  <c r="IT127" i="22"/>
  <c r="IT118" i="22"/>
  <c r="IT126" i="22"/>
  <c r="IT121" i="22"/>
  <c r="IT119" i="22"/>
  <c r="IT120" i="22"/>
  <c r="IT124" i="22"/>
  <c r="IT115" i="22"/>
  <c r="IT114" i="22"/>
  <c r="IT116" i="22"/>
  <c r="IW4" i="22"/>
  <c r="IW5" i="22" s="1"/>
  <c r="ER10" i="22"/>
  <c r="IX3" i="22"/>
  <c r="IY2" i="22"/>
  <c r="IW44" i="22" l="1"/>
  <c r="IW55" i="22"/>
  <c r="IW54" i="22"/>
  <c r="IW56" i="22"/>
  <c r="IW53" i="22"/>
  <c r="IW57" i="22"/>
  <c r="IW50" i="22"/>
  <c r="IW52" i="22"/>
  <c r="IW51" i="22"/>
  <c r="IW49" i="22"/>
  <c r="IW47" i="22"/>
  <c r="IW45" i="22"/>
  <c r="IW48" i="22"/>
  <c r="IW46" i="22"/>
  <c r="IW58" i="22"/>
  <c r="IW41" i="22"/>
  <c r="IW40" i="22"/>
  <c r="IW43" i="22"/>
  <c r="IW42" i="22"/>
  <c r="IW38" i="22"/>
  <c r="IW39" i="22"/>
  <c r="IW15" i="22"/>
  <c r="IW13" i="22"/>
  <c r="IW36" i="22"/>
  <c r="IW37" i="22"/>
  <c r="IW33" i="22"/>
  <c r="IW34" i="22"/>
  <c r="IW35" i="22"/>
  <c r="IW31" i="22"/>
  <c r="IW27" i="22"/>
  <c r="IW32" i="22"/>
  <c r="IW28" i="22"/>
  <c r="IW29" i="22"/>
  <c r="IW30" i="22"/>
  <c r="IW23" i="22"/>
  <c r="IW19" i="22"/>
  <c r="IW24" i="22"/>
  <c r="IW20" i="22"/>
  <c r="IW25" i="22"/>
  <c r="IW21" i="22"/>
  <c r="IW17" i="22"/>
  <c r="IW26" i="22"/>
  <c r="IW22" i="22"/>
  <c r="IW18" i="22"/>
  <c r="IW16" i="22"/>
  <c r="IW14" i="22"/>
  <c r="IX6" i="22"/>
  <c r="IX11" i="22"/>
  <c r="IX7" i="22"/>
  <c r="IX8" i="22"/>
  <c r="IX9" i="22"/>
  <c r="IX10" i="22"/>
  <c r="IW156" i="22"/>
  <c r="IW159" i="22"/>
  <c r="IW158" i="22"/>
  <c r="IW153" i="22"/>
  <c r="IW154" i="22"/>
  <c r="IW155" i="22"/>
  <c r="IV157" i="22"/>
  <c r="IU146" i="22"/>
  <c r="IU141" i="22"/>
  <c r="IU139" i="22"/>
  <c r="IU135" i="22"/>
  <c r="IU140" i="22"/>
  <c r="IU138" i="22"/>
  <c r="IU144" i="22"/>
  <c r="IU150" i="22"/>
  <c r="IU152" i="22"/>
  <c r="IU145" i="22"/>
  <c r="IU149" i="22"/>
  <c r="IU151" i="22"/>
  <c r="IU126" i="22"/>
  <c r="IU136" i="22"/>
  <c r="IV147" i="22"/>
  <c r="IU132" i="22"/>
  <c r="IU137" i="22"/>
  <c r="IU134" i="22"/>
  <c r="IU131" i="22"/>
  <c r="IU133" i="22"/>
  <c r="IU130" i="22"/>
  <c r="IU129" i="22"/>
  <c r="IU143" i="22"/>
  <c r="IU128" i="22"/>
  <c r="IU142" i="22"/>
  <c r="IU124" i="22"/>
  <c r="IU123" i="22"/>
  <c r="IU120" i="22"/>
  <c r="IU122" i="22"/>
  <c r="IU127" i="22"/>
  <c r="IU125" i="22"/>
  <c r="IU121" i="22"/>
  <c r="IU117" i="22"/>
  <c r="IU119" i="22"/>
  <c r="IU118" i="22"/>
  <c r="IU115" i="22"/>
  <c r="IU116" i="22"/>
  <c r="IU114" i="22"/>
  <c r="IX4" i="22"/>
  <c r="IX5" i="22" s="1"/>
  <c r="ER11" i="22"/>
  <c r="IY3" i="22"/>
  <c r="IZ2" i="22"/>
  <c r="IX44" i="22" l="1"/>
  <c r="IX57" i="22"/>
  <c r="IX54" i="22"/>
  <c r="IX55" i="22"/>
  <c r="IX56" i="22"/>
  <c r="IX51" i="22"/>
  <c r="IX49" i="22"/>
  <c r="IX53" i="22"/>
  <c r="IX50" i="22"/>
  <c r="IX52" i="22"/>
  <c r="IX46" i="22"/>
  <c r="IX58" i="22"/>
  <c r="IX45" i="22"/>
  <c r="IX47" i="22"/>
  <c r="IX48" i="22"/>
  <c r="IX41" i="22"/>
  <c r="IX43" i="22"/>
  <c r="IX40" i="22"/>
  <c r="IX42" i="22"/>
  <c r="IX38" i="22"/>
  <c r="IX39" i="22"/>
  <c r="IX15" i="22"/>
  <c r="IX13" i="22"/>
  <c r="IX37" i="22"/>
  <c r="IX36" i="22"/>
  <c r="IX35" i="22"/>
  <c r="IX33" i="22"/>
  <c r="IX34" i="22"/>
  <c r="IX30" i="22"/>
  <c r="IX31" i="22"/>
  <c r="IX27" i="22"/>
  <c r="IX32" i="22"/>
  <c r="IX28" i="22"/>
  <c r="IX29" i="22"/>
  <c r="IX26" i="22"/>
  <c r="IX22" i="22"/>
  <c r="IX18" i="22"/>
  <c r="IX23" i="22"/>
  <c r="IX19" i="22"/>
  <c r="IX24" i="22"/>
  <c r="IX20" i="22"/>
  <c r="IX25" i="22"/>
  <c r="IX21" i="22"/>
  <c r="IX17" i="22"/>
  <c r="IX16" i="22"/>
  <c r="IX14" i="22"/>
  <c r="IY8" i="22"/>
  <c r="IY11" i="22"/>
  <c r="IY7" i="22"/>
  <c r="IY9" i="22"/>
  <c r="IY6" i="22"/>
  <c r="IY10" i="22"/>
  <c r="IW157" i="22"/>
  <c r="IX156" i="22"/>
  <c r="IX159" i="22"/>
  <c r="IX158" i="22"/>
  <c r="IX153" i="22"/>
  <c r="IX155" i="22"/>
  <c r="IX154" i="22"/>
  <c r="IV148" i="22"/>
  <c r="IV138" i="22"/>
  <c r="IV144" i="22"/>
  <c r="IV150" i="22"/>
  <c r="IV152" i="22"/>
  <c r="IV149" i="22"/>
  <c r="IV151" i="22"/>
  <c r="IV141" i="22"/>
  <c r="IV145" i="22"/>
  <c r="IV146" i="22"/>
  <c r="IV139" i="22"/>
  <c r="IV135" i="22"/>
  <c r="IV136" i="22"/>
  <c r="IV140" i="22"/>
  <c r="IW145" i="22"/>
  <c r="IW144" i="22"/>
  <c r="IV131" i="22"/>
  <c r="IV137" i="22"/>
  <c r="IV130" i="22"/>
  <c r="IV126" i="22"/>
  <c r="IV132" i="22"/>
  <c r="IV134" i="22"/>
  <c r="IV133" i="22"/>
  <c r="IV123" i="22"/>
  <c r="IV129" i="22"/>
  <c r="IV143" i="22"/>
  <c r="IV128" i="22"/>
  <c r="IV142" i="22"/>
  <c r="IV119" i="22"/>
  <c r="IV121" i="22"/>
  <c r="IV117" i="22"/>
  <c r="IV122" i="22"/>
  <c r="IV120" i="22"/>
  <c r="IV125" i="22"/>
  <c r="IV124" i="22"/>
  <c r="IV127" i="22"/>
  <c r="IW140" i="22"/>
  <c r="IW136" i="22"/>
  <c r="IV115" i="22"/>
  <c r="IV116" i="22"/>
  <c r="IV118" i="22"/>
  <c r="IV114" i="22"/>
  <c r="IY4" i="22"/>
  <c r="IY5" i="22" s="1"/>
  <c r="ER12" i="22"/>
  <c r="IZ3" i="22"/>
  <c r="IZ8" i="22" s="1"/>
  <c r="JA2" i="22"/>
  <c r="IY44" i="22" l="1"/>
  <c r="IY54" i="22"/>
  <c r="IY57" i="22"/>
  <c r="IY56" i="22"/>
  <c r="IY55" i="22"/>
  <c r="IY50" i="22"/>
  <c r="IY52" i="22"/>
  <c r="IY53" i="22"/>
  <c r="IY49" i="22"/>
  <c r="IY51" i="22"/>
  <c r="IY46" i="22"/>
  <c r="IY47" i="22"/>
  <c r="IY48" i="22"/>
  <c r="IY45" i="22"/>
  <c r="IY58" i="22"/>
  <c r="IY41" i="22"/>
  <c r="IY40" i="22"/>
  <c r="IY43" i="22"/>
  <c r="IY42" i="22"/>
  <c r="IY39" i="22"/>
  <c r="IY38" i="22"/>
  <c r="IY16" i="22"/>
  <c r="IY14" i="22"/>
  <c r="IY36" i="22"/>
  <c r="IY37" i="22"/>
  <c r="IY35" i="22"/>
  <c r="IY34" i="22"/>
  <c r="IY33" i="22"/>
  <c r="IY29" i="22"/>
  <c r="IY30" i="22"/>
  <c r="IY31" i="22"/>
  <c r="IY27" i="22"/>
  <c r="IY32" i="22"/>
  <c r="IY28" i="22"/>
  <c r="IY25" i="22"/>
  <c r="IY21" i="22"/>
  <c r="IY17" i="22"/>
  <c r="IY26" i="22"/>
  <c r="IY22" i="22"/>
  <c r="IY18" i="22"/>
  <c r="IY23" i="22"/>
  <c r="IY19" i="22"/>
  <c r="IY24" i="22"/>
  <c r="IY20" i="22"/>
  <c r="IY13" i="22"/>
  <c r="IY15" i="22"/>
  <c r="IZ10" i="22"/>
  <c r="IZ7" i="22"/>
  <c r="IZ11" i="22"/>
  <c r="IZ6" i="22"/>
  <c r="IZ9" i="22"/>
  <c r="IZ156" i="22"/>
  <c r="IZ159" i="22"/>
  <c r="IZ155" i="22"/>
  <c r="IZ158" i="22"/>
  <c r="IZ153" i="22"/>
  <c r="IZ154" i="22"/>
  <c r="IY159" i="22"/>
  <c r="IY156" i="22"/>
  <c r="IY153" i="22"/>
  <c r="IY158" i="22"/>
  <c r="IY155" i="22"/>
  <c r="IY154" i="22"/>
  <c r="IX157" i="22"/>
  <c r="IW148" i="22"/>
  <c r="IW138" i="22"/>
  <c r="IW141" i="22"/>
  <c r="IW147" i="22"/>
  <c r="IW149" i="22"/>
  <c r="IW151" i="22"/>
  <c r="IW150" i="22"/>
  <c r="IW152" i="22"/>
  <c r="IW146" i="22"/>
  <c r="IW139" i="22"/>
  <c r="IW135" i="22"/>
  <c r="IX147" i="22"/>
  <c r="IX148" i="22"/>
  <c r="IX144" i="22"/>
  <c r="IW137" i="22"/>
  <c r="IW132" i="22"/>
  <c r="IW133" i="22"/>
  <c r="IW134" i="22"/>
  <c r="IW130" i="22"/>
  <c r="IW131" i="22"/>
  <c r="IW123" i="22"/>
  <c r="IW129" i="22"/>
  <c r="IW143" i="22"/>
  <c r="IW128" i="22"/>
  <c r="IW142" i="22"/>
  <c r="IW125" i="22"/>
  <c r="IW120" i="22"/>
  <c r="IW119" i="22"/>
  <c r="IW122" i="22"/>
  <c r="IW126" i="22"/>
  <c r="IX140" i="22"/>
  <c r="IX136" i="22"/>
  <c r="IW127" i="22"/>
  <c r="IW121" i="22"/>
  <c r="IW124" i="22"/>
  <c r="IW117" i="22"/>
  <c r="IW115" i="22"/>
  <c r="IW118" i="22"/>
  <c r="IW114" i="22"/>
  <c r="IW116" i="22"/>
  <c r="IZ4" i="22"/>
  <c r="IZ5" i="22" s="1"/>
  <c r="ER13" i="22"/>
  <c r="JA3" i="22"/>
  <c r="JA7" i="22" s="1"/>
  <c r="JB2" i="22"/>
  <c r="IZ44" i="22" l="1"/>
  <c r="IZ57" i="22"/>
  <c r="IZ54" i="22"/>
  <c r="IZ55" i="22"/>
  <c r="IZ56" i="22"/>
  <c r="IZ53" i="22"/>
  <c r="IZ51" i="22"/>
  <c r="IZ49" i="22"/>
  <c r="IZ52" i="22"/>
  <c r="IZ50" i="22"/>
  <c r="IZ46" i="22"/>
  <c r="IZ47" i="22"/>
  <c r="IZ58" i="22"/>
  <c r="IZ45" i="22"/>
  <c r="IZ48" i="22"/>
  <c r="IZ41" i="22"/>
  <c r="IZ40" i="22"/>
  <c r="IZ43" i="22"/>
  <c r="IZ42" i="22"/>
  <c r="IZ39" i="22"/>
  <c r="IZ38" i="22"/>
  <c r="IZ13" i="22"/>
  <c r="IZ15" i="22"/>
  <c r="IZ36" i="22"/>
  <c r="IZ37" i="22"/>
  <c r="IZ33" i="22"/>
  <c r="IZ35" i="22"/>
  <c r="IZ34" i="22"/>
  <c r="IZ32" i="22"/>
  <c r="IZ28" i="22"/>
  <c r="IZ29" i="22"/>
  <c r="IZ30" i="22"/>
  <c r="IZ31" i="22"/>
  <c r="IZ27" i="22"/>
  <c r="IZ24" i="22"/>
  <c r="IZ20" i="22"/>
  <c r="IZ25" i="22"/>
  <c r="IZ21" i="22"/>
  <c r="IZ17" i="22"/>
  <c r="IZ26" i="22"/>
  <c r="IZ22" i="22"/>
  <c r="IZ18" i="22"/>
  <c r="IZ23" i="22"/>
  <c r="IZ19" i="22"/>
  <c r="IZ16" i="22"/>
  <c r="IZ14" i="22"/>
  <c r="JA4" i="22"/>
  <c r="JA5" i="22" s="1"/>
  <c r="JA8" i="22"/>
  <c r="JA10" i="22"/>
  <c r="JA11" i="22"/>
  <c r="JA6" i="22"/>
  <c r="JA9" i="22"/>
  <c r="IY157" i="22"/>
  <c r="IZ157" i="22"/>
  <c r="IX149" i="22"/>
  <c r="IX151" i="22"/>
  <c r="IX135" i="22"/>
  <c r="IX141" i="22"/>
  <c r="IX146" i="22"/>
  <c r="IX150" i="22"/>
  <c r="IX152" i="22"/>
  <c r="IX145" i="22"/>
  <c r="IX138" i="22"/>
  <c r="IX139" i="22"/>
  <c r="IY144" i="22"/>
  <c r="IX132" i="22"/>
  <c r="IX133" i="22"/>
  <c r="IX137" i="22"/>
  <c r="IX125" i="22"/>
  <c r="IX130" i="22"/>
  <c r="IX131" i="22"/>
  <c r="IX134" i="22"/>
  <c r="IX118" i="22"/>
  <c r="IX127" i="22"/>
  <c r="IX129" i="22"/>
  <c r="IX143" i="22"/>
  <c r="IX128" i="22"/>
  <c r="IX142" i="22"/>
  <c r="IX124" i="22"/>
  <c r="IX123" i="22"/>
  <c r="IX122" i="22"/>
  <c r="IX119" i="22"/>
  <c r="IX126" i="22"/>
  <c r="IX121" i="22"/>
  <c r="IX120" i="22"/>
  <c r="IX115" i="22"/>
  <c r="IX117" i="22"/>
  <c r="IX114" i="22"/>
  <c r="IX116" i="22"/>
  <c r="ER14" i="22"/>
  <c r="JB3" i="22"/>
  <c r="JB7" i="22" s="1"/>
  <c r="JC2" i="22"/>
  <c r="JA44" i="22" l="1"/>
  <c r="JA57" i="22"/>
  <c r="JA55" i="22"/>
  <c r="JA56" i="22"/>
  <c r="JA54" i="22"/>
  <c r="JA53" i="22"/>
  <c r="JA51" i="22"/>
  <c r="JA50" i="22"/>
  <c r="JA52" i="22"/>
  <c r="JA49" i="22"/>
  <c r="JA46" i="22"/>
  <c r="JA47" i="22"/>
  <c r="JA48" i="22"/>
  <c r="JA45" i="22"/>
  <c r="JA58" i="22"/>
  <c r="JA14" i="22"/>
  <c r="JA41" i="22"/>
  <c r="JA40" i="22"/>
  <c r="JA43" i="22"/>
  <c r="JA38" i="22"/>
  <c r="JA39" i="22"/>
  <c r="JA42" i="22"/>
  <c r="JA16" i="22"/>
  <c r="JA15" i="22"/>
  <c r="JA13" i="22"/>
  <c r="JA36" i="22"/>
  <c r="JA37" i="22"/>
  <c r="JA33" i="22"/>
  <c r="JA35" i="22"/>
  <c r="JA34" i="22"/>
  <c r="JA31" i="22"/>
  <c r="JA27" i="22"/>
  <c r="JA32" i="22"/>
  <c r="JA28" i="22"/>
  <c r="JA29" i="22"/>
  <c r="JA30" i="22"/>
  <c r="JA23" i="22"/>
  <c r="JA19" i="22"/>
  <c r="JA24" i="22"/>
  <c r="JA20" i="22"/>
  <c r="JA25" i="22"/>
  <c r="JA21" i="22"/>
  <c r="JA17" i="22"/>
  <c r="JA26" i="22"/>
  <c r="JA22" i="22"/>
  <c r="JA18" i="22"/>
  <c r="JB8" i="22"/>
  <c r="JB9" i="22"/>
  <c r="JB10" i="22"/>
  <c r="JB6" i="22"/>
  <c r="JB11" i="22"/>
  <c r="JA159" i="22"/>
  <c r="JA156" i="22"/>
  <c r="JA153" i="22"/>
  <c r="JA158" i="22"/>
  <c r="JA154" i="22"/>
  <c r="JA155" i="22"/>
  <c r="IY135" i="22"/>
  <c r="IY148" i="22"/>
  <c r="IY138" i="22"/>
  <c r="IY140" i="22"/>
  <c r="IY146" i="22"/>
  <c r="IY145" i="22"/>
  <c r="IY149" i="22"/>
  <c r="IY151" i="22"/>
  <c r="IY147" i="22"/>
  <c r="IY150" i="22"/>
  <c r="IY152" i="22"/>
  <c r="IY141" i="22"/>
  <c r="IY139" i="22"/>
  <c r="IY136" i="22"/>
  <c r="IY126" i="22"/>
  <c r="IY132" i="22"/>
  <c r="IZ148" i="22"/>
  <c r="JA145" i="22"/>
  <c r="JA144" i="22"/>
  <c r="JA148" i="22"/>
  <c r="IY137" i="22"/>
  <c r="IY131" i="22"/>
  <c r="IY127" i="22"/>
  <c r="IY134" i="22"/>
  <c r="IY133" i="22"/>
  <c r="IY130" i="22"/>
  <c r="IY129" i="22"/>
  <c r="IY143" i="22"/>
  <c r="IY128" i="22"/>
  <c r="IY142" i="22"/>
  <c r="IY124" i="22"/>
  <c r="IY118" i="22"/>
  <c r="IY122" i="22"/>
  <c r="IY125" i="22"/>
  <c r="IZ140" i="22"/>
  <c r="IZ136" i="22"/>
  <c r="JA138" i="22"/>
  <c r="IY123" i="22"/>
  <c r="IY117" i="22"/>
  <c r="IY121" i="22"/>
  <c r="IY119" i="22"/>
  <c r="IY120" i="22"/>
  <c r="IY116" i="22"/>
  <c r="IY114" i="22"/>
  <c r="IY115" i="22"/>
  <c r="JB4" i="22"/>
  <c r="JB5" i="22" s="1"/>
  <c r="ER15" i="22"/>
  <c r="JC3" i="22"/>
  <c r="JC10" i="22" s="1"/>
  <c r="JD2" i="22"/>
  <c r="JA124" i="22" l="1"/>
  <c r="JB44" i="22"/>
  <c r="JB57" i="22"/>
  <c r="JB56" i="22"/>
  <c r="JB55" i="22"/>
  <c r="JB54" i="22"/>
  <c r="JB51" i="22"/>
  <c r="JB52" i="22"/>
  <c r="JB50" i="22"/>
  <c r="JB53" i="22"/>
  <c r="JB49" i="22"/>
  <c r="JB47" i="22"/>
  <c r="JB58" i="22"/>
  <c r="JB45" i="22"/>
  <c r="JB48" i="22"/>
  <c r="JB46" i="22"/>
  <c r="JB41" i="22"/>
  <c r="JB40" i="22"/>
  <c r="JB43" i="22"/>
  <c r="JB42" i="22"/>
  <c r="JB39" i="22"/>
  <c r="JB38" i="22"/>
  <c r="JB16" i="22"/>
  <c r="JB14" i="22"/>
  <c r="JB15" i="22"/>
  <c r="JB13" i="22"/>
  <c r="JB37" i="22"/>
  <c r="JB36" i="22"/>
  <c r="JB33" i="22"/>
  <c r="JB35" i="22"/>
  <c r="JB34" i="22"/>
  <c r="JB30" i="22"/>
  <c r="JB31" i="22"/>
  <c r="JB27" i="22"/>
  <c r="JB32" i="22"/>
  <c r="JB28" i="22"/>
  <c r="JB29" i="22"/>
  <c r="JB26" i="22"/>
  <c r="JB22" i="22"/>
  <c r="JB18" i="22"/>
  <c r="JB23" i="22"/>
  <c r="JB19" i="22"/>
  <c r="JB24" i="22"/>
  <c r="JB20" i="22"/>
  <c r="JB25" i="22"/>
  <c r="JB21" i="22"/>
  <c r="JB17" i="22"/>
  <c r="JA122" i="22"/>
  <c r="JC8" i="22"/>
  <c r="JC11" i="22"/>
  <c r="JC7" i="22"/>
  <c r="JC9" i="22"/>
  <c r="JC6" i="22"/>
  <c r="IZ118" i="22"/>
  <c r="IZ126" i="22"/>
  <c r="IZ119" i="22"/>
  <c r="JB159" i="22"/>
  <c r="JB156" i="22"/>
  <c r="JB153" i="22"/>
  <c r="JB158" i="22"/>
  <c r="JB155" i="22"/>
  <c r="JB154" i="22"/>
  <c r="JA123" i="22"/>
  <c r="JA132" i="22"/>
  <c r="JA157" i="22"/>
  <c r="IZ141" i="22"/>
  <c r="IZ133" i="22"/>
  <c r="IZ147" i="22"/>
  <c r="IZ114" i="22"/>
  <c r="JA146" i="22"/>
  <c r="IZ134" i="22"/>
  <c r="IZ145" i="22"/>
  <c r="IZ139" i="22"/>
  <c r="IZ146" i="22"/>
  <c r="JA149" i="22"/>
  <c r="JA151" i="22"/>
  <c r="IZ149" i="22"/>
  <c r="IZ151" i="22"/>
  <c r="JA150" i="22"/>
  <c r="JA152" i="22"/>
  <c r="JA139" i="22"/>
  <c r="JA141" i="22"/>
  <c r="IZ150" i="22"/>
  <c r="IZ152" i="22"/>
  <c r="IZ144" i="22"/>
  <c r="JA147" i="22"/>
  <c r="IZ135" i="22"/>
  <c r="JA131" i="22"/>
  <c r="IZ138" i="22"/>
  <c r="JA140" i="22"/>
  <c r="JA136" i="22"/>
  <c r="IZ137" i="22"/>
  <c r="JA135" i="22"/>
  <c r="JA133" i="22"/>
  <c r="IZ132" i="22"/>
  <c r="JA137" i="22"/>
  <c r="JA134" i="22"/>
  <c r="JA119" i="22"/>
  <c r="IZ131" i="22"/>
  <c r="IZ130" i="22"/>
  <c r="IZ127" i="22"/>
  <c r="IZ128" i="22"/>
  <c r="IZ142" i="22"/>
  <c r="JA128" i="22"/>
  <c r="JA142" i="22"/>
  <c r="JA125" i="22"/>
  <c r="JA130" i="22"/>
  <c r="IZ129" i="22"/>
  <c r="IZ143" i="22"/>
  <c r="JA129" i="22"/>
  <c r="JA143" i="22"/>
  <c r="IZ123" i="22"/>
  <c r="IZ115" i="22"/>
  <c r="IZ120" i="22"/>
  <c r="IZ122" i="22"/>
  <c r="JA118" i="22"/>
  <c r="IZ117" i="22"/>
  <c r="JA120" i="22"/>
  <c r="IZ116" i="22"/>
  <c r="JA126" i="22"/>
  <c r="IZ121" i="22"/>
  <c r="JA127" i="22"/>
  <c r="IZ125" i="22"/>
  <c r="JA121" i="22"/>
  <c r="IZ124" i="22"/>
  <c r="JA117" i="22"/>
  <c r="JA114" i="22"/>
  <c r="JA116" i="22"/>
  <c r="JA115" i="22"/>
  <c r="JC4" i="22"/>
  <c r="JC5" i="22" s="1"/>
  <c r="ER16" i="22"/>
  <c r="JD3" i="22"/>
  <c r="JD11" i="22" s="1"/>
  <c r="JE2" i="22"/>
  <c r="JC44" i="22" l="1"/>
  <c r="JC57" i="22"/>
  <c r="JC55" i="22"/>
  <c r="JC54" i="22"/>
  <c r="JC56" i="22"/>
  <c r="JC50" i="22"/>
  <c r="JC53" i="22"/>
  <c r="JC52" i="22"/>
  <c r="JC51" i="22"/>
  <c r="JC49" i="22"/>
  <c r="JC47" i="22"/>
  <c r="JC46" i="22"/>
  <c r="JC48" i="22"/>
  <c r="JC45" i="22"/>
  <c r="JC58" i="22"/>
  <c r="JC41" i="22"/>
  <c r="JC40" i="22"/>
  <c r="JC43" i="22"/>
  <c r="JC42" i="22"/>
  <c r="JC39" i="22"/>
  <c r="JC38" i="22"/>
  <c r="JC36" i="22"/>
  <c r="JC37" i="22"/>
  <c r="JC35" i="22"/>
  <c r="JC34" i="22"/>
  <c r="JC33" i="22"/>
  <c r="JC29" i="22"/>
  <c r="JC30" i="22"/>
  <c r="JC31" i="22"/>
  <c r="JC27" i="22"/>
  <c r="JC32" i="22"/>
  <c r="JC28" i="22"/>
  <c r="JC25" i="22"/>
  <c r="JC21" i="22"/>
  <c r="JC17" i="22"/>
  <c r="JC26" i="22"/>
  <c r="JC22" i="22"/>
  <c r="JC18" i="22"/>
  <c r="JC23" i="22"/>
  <c r="JC19" i="22"/>
  <c r="JC24" i="22"/>
  <c r="JC20" i="22"/>
  <c r="JC13" i="22"/>
  <c r="JC15" i="22"/>
  <c r="JC16" i="22"/>
  <c r="JC14" i="22"/>
  <c r="JD7" i="22"/>
  <c r="JD9" i="22"/>
  <c r="JD10" i="22"/>
  <c r="JD8" i="22"/>
  <c r="JD6" i="22"/>
  <c r="JB157" i="22"/>
  <c r="JC159" i="22"/>
  <c r="JC156" i="22"/>
  <c r="JC153" i="22"/>
  <c r="JC158" i="22"/>
  <c r="JC154" i="22"/>
  <c r="JC155" i="22"/>
  <c r="JB147" i="22"/>
  <c r="JB145" i="22"/>
  <c r="JB144" i="22"/>
  <c r="JB148" i="22"/>
  <c r="JB141" i="22"/>
  <c r="JB136" i="22"/>
  <c r="JB137" i="22"/>
  <c r="JB134" i="22"/>
  <c r="JB131" i="22"/>
  <c r="JD4" i="22"/>
  <c r="JD5" i="22" s="1"/>
  <c r="ER17" i="22"/>
  <c r="JF2" i="22"/>
  <c r="JE3" i="22"/>
  <c r="JE9" i="22" s="1"/>
  <c r="JD44" i="22" l="1"/>
  <c r="JD55" i="22"/>
  <c r="JD57" i="22"/>
  <c r="JD53" i="22"/>
  <c r="JD54" i="22"/>
  <c r="JD56" i="22"/>
  <c r="JD51" i="22"/>
  <c r="JD50" i="22"/>
  <c r="JD52" i="22"/>
  <c r="JD47" i="22"/>
  <c r="JD49" i="22"/>
  <c r="JD46" i="22"/>
  <c r="JD58" i="22"/>
  <c r="JD48" i="22"/>
  <c r="JD45" i="22"/>
  <c r="JD41" i="22"/>
  <c r="JD40" i="22"/>
  <c r="JD43" i="22"/>
  <c r="JD39" i="22"/>
  <c r="JD42" i="22"/>
  <c r="JD38" i="22"/>
  <c r="JD16" i="22"/>
  <c r="JD14" i="22"/>
  <c r="JD13" i="22"/>
  <c r="JD15" i="22"/>
  <c r="JD36" i="22"/>
  <c r="JD37" i="22"/>
  <c r="JD35" i="22"/>
  <c r="JD33" i="22"/>
  <c r="JD34" i="22"/>
  <c r="JD32" i="22"/>
  <c r="JD28" i="22"/>
  <c r="JD29" i="22"/>
  <c r="JD30" i="22"/>
  <c r="JD31" i="22"/>
  <c r="JD27" i="22"/>
  <c r="JD24" i="22"/>
  <c r="JD20" i="22"/>
  <c r="JD25" i="22"/>
  <c r="JD21" i="22"/>
  <c r="JD17" i="22"/>
  <c r="JD26" i="22"/>
  <c r="JD22" i="22"/>
  <c r="JD18" i="22"/>
  <c r="JD23" i="22"/>
  <c r="JD19" i="22"/>
  <c r="JE7" i="22"/>
  <c r="JE8" i="22"/>
  <c r="JE10" i="22"/>
  <c r="JE11" i="22"/>
  <c r="JE6" i="22"/>
  <c r="JB119" i="22"/>
  <c r="JC157" i="22"/>
  <c r="JD159" i="22"/>
  <c r="JD156" i="22"/>
  <c r="JD153" i="22"/>
  <c r="JD155" i="22"/>
  <c r="JD158" i="22"/>
  <c r="JD154" i="22"/>
  <c r="JB139" i="22"/>
  <c r="JB140" i="22"/>
  <c r="JB146" i="22"/>
  <c r="JB150" i="22"/>
  <c r="JB152" i="22"/>
  <c r="JB149" i="22"/>
  <c r="JB151" i="22"/>
  <c r="JB116" i="22"/>
  <c r="JB118" i="22"/>
  <c r="JB138" i="22"/>
  <c r="JC148" i="22"/>
  <c r="JB135" i="22"/>
  <c r="JB133" i="22"/>
  <c r="JB130" i="22"/>
  <c r="JB132" i="22"/>
  <c r="JB129" i="22"/>
  <c r="JB143" i="22"/>
  <c r="JB128" i="22"/>
  <c r="JB142" i="22"/>
  <c r="JB114" i="22"/>
  <c r="JB115" i="22"/>
  <c r="JB117" i="22"/>
  <c r="JB123" i="22"/>
  <c r="JB125" i="22"/>
  <c r="JB127" i="22"/>
  <c r="JB120" i="22"/>
  <c r="JC140" i="22"/>
  <c r="JB124" i="22"/>
  <c r="JB122" i="22"/>
  <c r="JB121" i="22"/>
  <c r="JB126" i="22"/>
  <c r="JE4" i="22"/>
  <c r="JE5" i="22" s="1"/>
  <c r="ER18" i="22"/>
  <c r="JG2" i="22"/>
  <c r="JF3" i="22"/>
  <c r="JF11" i="22" s="1"/>
  <c r="JE44" i="22" l="1"/>
  <c r="JE55" i="22"/>
  <c r="JE57" i="22"/>
  <c r="JE53" i="22"/>
  <c r="JE54" i="22"/>
  <c r="JE51" i="22"/>
  <c r="JE56" i="22"/>
  <c r="JE49" i="22"/>
  <c r="JE52" i="22"/>
  <c r="JE50" i="22"/>
  <c r="JE48" i="22"/>
  <c r="JE47" i="22"/>
  <c r="JE45" i="22"/>
  <c r="JE58" i="22"/>
  <c r="JE46" i="22"/>
  <c r="JE41" i="22"/>
  <c r="JE40" i="22"/>
  <c r="JE43" i="22"/>
  <c r="JE39" i="22"/>
  <c r="JE42" i="22"/>
  <c r="JE38" i="22"/>
  <c r="JE16" i="22"/>
  <c r="JE14" i="22"/>
  <c r="JE36" i="22"/>
  <c r="JE37" i="22"/>
  <c r="JE35" i="22"/>
  <c r="JE33" i="22"/>
  <c r="JE34" i="22"/>
  <c r="JE31" i="22"/>
  <c r="JE27" i="22"/>
  <c r="JE32" i="22"/>
  <c r="JE28" i="22"/>
  <c r="JE29" i="22"/>
  <c r="JE30" i="22"/>
  <c r="JE23" i="22"/>
  <c r="JE19" i="22"/>
  <c r="JE24" i="22"/>
  <c r="JE20" i="22"/>
  <c r="JE25" i="22"/>
  <c r="JE21" i="22"/>
  <c r="JE17" i="22"/>
  <c r="JE26" i="22"/>
  <c r="JE22" i="22"/>
  <c r="JE18" i="22"/>
  <c r="JE15" i="22"/>
  <c r="JE13" i="22"/>
  <c r="JF7" i="22"/>
  <c r="JF8" i="22"/>
  <c r="JF9" i="22"/>
  <c r="JF10" i="22"/>
  <c r="JF6" i="22"/>
  <c r="JE156" i="22"/>
  <c r="JE159" i="22"/>
  <c r="JE158" i="22"/>
  <c r="JE153" i="22"/>
  <c r="JE154" i="22"/>
  <c r="JE155" i="22"/>
  <c r="JD157" i="22"/>
  <c r="JC144" i="22"/>
  <c r="JC138" i="22"/>
  <c r="JC145" i="22"/>
  <c r="JC149" i="22"/>
  <c r="JC151" i="22"/>
  <c r="JC141" i="22"/>
  <c r="JC147" i="22"/>
  <c r="JC150" i="22"/>
  <c r="JC152" i="22"/>
  <c r="JC146" i="22"/>
  <c r="JC139" i="22"/>
  <c r="JD148" i="22"/>
  <c r="JC123" i="22"/>
  <c r="JC130" i="22"/>
  <c r="JD147" i="22"/>
  <c r="JC135" i="22"/>
  <c r="JC131" i="22"/>
  <c r="JC137" i="22"/>
  <c r="JC132" i="22"/>
  <c r="JC136" i="22"/>
  <c r="JC133" i="22"/>
  <c r="JC134" i="22"/>
  <c r="JC119" i="22"/>
  <c r="JC129" i="22"/>
  <c r="JC143" i="22"/>
  <c r="JC128" i="22"/>
  <c r="JC142" i="22"/>
  <c r="JC117" i="22"/>
  <c r="JC125" i="22"/>
  <c r="JC120" i="22"/>
  <c r="JC114" i="22"/>
  <c r="JC116" i="22"/>
  <c r="JC127" i="22"/>
  <c r="JC124" i="22"/>
  <c r="JC118" i="22"/>
  <c r="JC122" i="22"/>
  <c r="JC121" i="22"/>
  <c r="JC126" i="22"/>
  <c r="JC115" i="22"/>
  <c r="JD132" i="22"/>
  <c r="JF4" i="22"/>
  <c r="JF5" i="22" s="1"/>
  <c r="JH2" i="22"/>
  <c r="ER19" i="22"/>
  <c r="JG3" i="22"/>
  <c r="JG11" i="22" s="1"/>
  <c r="JF44" i="22" l="1"/>
  <c r="JF57" i="22"/>
  <c r="JF55" i="22"/>
  <c r="JF54" i="22"/>
  <c r="JF56" i="22"/>
  <c r="JF51" i="22"/>
  <c r="JF53" i="22"/>
  <c r="JF52" i="22"/>
  <c r="JF50" i="22"/>
  <c r="JF49" i="22"/>
  <c r="JF48" i="22"/>
  <c r="JF45" i="22"/>
  <c r="JF58" i="22"/>
  <c r="JF47" i="22"/>
  <c r="JF46" i="22"/>
  <c r="JF41" i="22"/>
  <c r="JF40" i="22"/>
  <c r="JF43" i="22"/>
  <c r="JF42" i="22"/>
  <c r="JF39" i="22"/>
  <c r="JF38" i="22"/>
  <c r="JF37" i="22"/>
  <c r="JF36" i="22"/>
  <c r="JF35" i="22"/>
  <c r="JF33" i="22"/>
  <c r="JF34" i="22"/>
  <c r="JF30" i="22"/>
  <c r="JF31" i="22"/>
  <c r="JF27" i="22"/>
  <c r="JF32" i="22"/>
  <c r="JF28" i="22"/>
  <c r="JF29" i="22"/>
  <c r="JF26" i="22"/>
  <c r="JF22" i="22"/>
  <c r="JF18" i="22"/>
  <c r="JF23" i="22"/>
  <c r="JF19" i="22"/>
  <c r="JF24" i="22"/>
  <c r="JF20" i="22"/>
  <c r="JF25" i="22"/>
  <c r="JF21" i="22"/>
  <c r="JF17" i="22"/>
  <c r="JF16" i="22"/>
  <c r="JF14" i="22"/>
  <c r="JF15" i="22"/>
  <c r="JF13" i="22"/>
  <c r="JG8" i="22"/>
  <c r="JG7" i="22"/>
  <c r="JG9" i="22"/>
  <c r="JG6" i="22"/>
  <c r="JG10" i="22"/>
  <c r="JI2" i="22"/>
  <c r="JF156" i="22"/>
  <c r="JF159" i="22"/>
  <c r="JF153" i="22"/>
  <c r="JF158" i="22"/>
  <c r="JF155" i="22"/>
  <c r="JF154" i="22"/>
  <c r="JE157" i="22"/>
  <c r="JD141" i="22"/>
  <c r="JD140" i="22"/>
  <c r="JD150" i="22"/>
  <c r="JD152" i="22"/>
  <c r="JD146" i="22"/>
  <c r="JD144" i="22"/>
  <c r="JD145" i="22"/>
  <c r="JD149" i="22"/>
  <c r="JD151" i="22"/>
  <c r="JD136" i="22"/>
  <c r="JD139" i="22"/>
  <c r="JD137" i="22"/>
  <c r="JD138" i="22"/>
  <c r="JD131" i="22"/>
  <c r="JD135" i="22"/>
  <c r="JD125" i="22"/>
  <c r="JD133" i="22"/>
  <c r="JD134" i="22"/>
  <c r="JD130" i="22"/>
  <c r="JD128" i="22"/>
  <c r="JD142" i="22"/>
  <c r="JD129" i="22"/>
  <c r="JD143" i="22"/>
  <c r="JD119" i="22"/>
  <c r="JD122" i="22"/>
  <c r="JD123" i="22"/>
  <c r="JD126" i="22"/>
  <c r="JD127" i="22"/>
  <c r="JD118" i="22"/>
  <c r="JD121" i="22"/>
  <c r="JD120" i="22"/>
  <c r="JD124" i="22"/>
  <c r="JE136" i="22"/>
  <c r="JD115" i="22"/>
  <c r="JD116" i="22"/>
  <c r="JH3" i="22"/>
  <c r="JH9" i="22" s="1"/>
  <c r="JD117" i="22"/>
  <c r="JD114" i="22"/>
  <c r="JG4" i="22"/>
  <c r="JG5" i="22" s="1"/>
  <c r="ER20" i="22"/>
  <c r="JI3" i="22"/>
  <c r="JG44" i="22" l="1"/>
  <c r="JG57" i="22"/>
  <c r="JG55" i="22"/>
  <c r="JG54" i="22"/>
  <c r="JG51" i="22"/>
  <c r="JG56" i="22"/>
  <c r="JG53" i="22"/>
  <c r="JG47" i="22"/>
  <c r="JG50" i="22"/>
  <c r="JG46" i="22"/>
  <c r="JG52" i="22"/>
  <c r="JG45" i="22"/>
  <c r="JG49" i="22"/>
  <c r="JG48" i="22"/>
  <c r="JG58" i="22"/>
  <c r="JG41" i="22"/>
  <c r="JG40" i="22"/>
  <c r="JG42" i="22"/>
  <c r="JG43" i="22"/>
  <c r="JG39" i="22"/>
  <c r="JG38" i="22"/>
  <c r="JG13" i="22"/>
  <c r="JG15" i="22"/>
  <c r="JG16" i="22"/>
  <c r="JG14" i="22"/>
  <c r="JG36" i="22"/>
  <c r="JG37" i="22"/>
  <c r="JG35" i="22"/>
  <c r="JG34" i="22"/>
  <c r="JG33" i="22"/>
  <c r="JG29" i="22"/>
  <c r="JG30" i="22"/>
  <c r="JG31" i="22"/>
  <c r="JG27" i="22"/>
  <c r="JG32" i="22"/>
  <c r="JG28" i="22"/>
  <c r="JG25" i="22"/>
  <c r="JG21" i="22"/>
  <c r="JG17" i="22"/>
  <c r="JG26" i="22"/>
  <c r="JG22" i="22"/>
  <c r="JG18" i="22"/>
  <c r="JG23" i="22"/>
  <c r="JG19" i="22"/>
  <c r="JG24" i="22"/>
  <c r="JG20" i="22"/>
  <c r="JH7" i="22"/>
  <c r="JH10" i="22"/>
  <c r="JI10" i="22"/>
  <c r="JI11" i="22"/>
  <c r="JI7" i="22"/>
  <c r="JI9" i="22"/>
  <c r="JI8" i="22"/>
  <c r="JH8" i="22"/>
  <c r="JH11" i="22"/>
  <c r="JF157" i="22"/>
  <c r="JG159" i="22"/>
  <c r="JG156" i="22"/>
  <c r="JG153" i="22"/>
  <c r="JG158" i="22"/>
  <c r="JG154" i="22"/>
  <c r="JG155" i="22"/>
  <c r="JE148" i="22"/>
  <c r="JE133" i="22"/>
  <c r="JE141" i="22"/>
  <c r="JE147" i="22"/>
  <c r="JE146" i="22"/>
  <c r="JE149" i="22"/>
  <c r="JE151" i="22"/>
  <c r="JE150" i="22"/>
  <c r="JE152" i="22"/>
  <c r="JE144" i="22"/>
  <c r="JE139" i="22"/>
  <c r="JE145" i="22"/>
  <c r="JF148" i="22"/>
  <c r="JE138" i="22"/>
  <c r="JE140" i="22"/>
  <c r="JE137" i="22"/>
  <c r="JH4" i="22"/>
  <c r="JH5" i="22" s="1"/>
  <c r="JE132" i="22"/>
  <c r="JE135" i="22"/>
  <c r="JE131" i="22"/>
  <c r="JE134" i="22"/>
  <c r="JE130" i="22"/>
  <c r="JE128" i="22"/>
  <c r="JE142" i="22"/>
  <c r="JE129" i="22"/>
  <c r="JE143" i="22"/>
  <c r="JE124" i="22"/>
  <c r="JE123" i="22"/>
  <c r="JE122" i="22"/>
  <c r="JE119" i="22"/>
  <c r="JE125" i="22"/>
  <c r="JE126" i="22"/>
  <c r="JE121" i="22"/>
  <c r="JE120" i="22"/>
  <c r="JE127" i="22"/>
  <c r="JF139" i="22"/>
  <c r="JE117" i="22"/>
  <c r="JE116" i="22"/>
  <c r="JE118" i="22"/>
  <c r="JE115" i="22"/>
  <c r="JE114" i="22"/>
  <c r="JI4" i="22"/>
  <c r="JI5" i="22" s="1"/>
  <c r="ER21" i="22"/>
  <c r="JJ2" i="22"/>
  <c r="JH44" i="22" l="1"/>
  <c r="JH56" i="22"/>
  <c r="JH57" i="22"/>
  <c r="JH53" i="22"/>
  <c r="JH54" i="22"/>
  <c r="JH55" i="22"/>
  <c r="JH51" i="22"/>
  <c r="JH50" i="22"/>
  <c r="JH49" i="22"/>
  <c r="JH47" i="22"/>
  <c r="JH52" i="22"/>
  <c r="JH46" i="22"/>
  <c r="JH48" i="22"/>
  <c r="JH45" i="22"/>
  <c r="JH58" i="22"/>
  <c r="JI44" i="22"/>
  <c r="JI57" i="22"/>
  <c r="JI55" i="22"/>
  <c r="JI54" i="22"/>
  <c r="JI53" i="22"/>
  <c r="JI56" i="22"/>
  <c r="JI52" i="22"/>
  <c r="JI49" i="22"/>
  <c r="JI47" i="22"/>
  <c r="JI48" i="22"/>
  <c r="JI50" i="22"/>
  <c r="JI58" i="22"/>
  <c r="JI46" i="22"/>
  <c r="JI51" i="22"/>
  <c r="JI45" i="22"/>
  <c r="JH41" i="22"/>
  <c r="JH40" i="22"/>
  <c r="JH43" i="22"/>
  <c r="JH39" i="22"/>
  <c r="JH42" i="22"/>
  <c r="JH38" i="22"/>
  <c r="JI41" i="22"/>
  <c r="JI40" i="22"/>
  <c r="JI43" i="22"/>
  <c r="JI42" i="22"/>
  <c r="JI38" i="22"/>
  <c r="JI39" i="22"/>
  <c r="JH6" i="22"/>
  <c r="JI6" i="22"/>
  <c r="JI36" i="22"/>
  <c r="JI37" i="22"/>
  <c r="JI35" i="22"/>
  <c r="JI33" i="22"/>
  <c r="JI34" i="22"/>
  <c r="JI31" i="22"/>
  <c r="JI27" i="22"/>
  <c r="JI32" i="22"/>
  <c r="JI28" i="22"/>
  <c r="JI29" i="22"/>
  <c r="JI30" i="22"/>
  <c r="JI23" i="22"/>
  <c r="JI19" i="22"/>
  <c r="JI24" i="22"/>
  <c r="JI20" i="22"/>
  <c r="JI25" i="22"/>
  <c r="JI21" i="22"/>
  <c r="JI17" i="22"/>
  <c r="JI26" i="22"/>
  <c r="JI22" i="22"/>
  <c r="JI18" i="22"/>
  <c r="JH36" i="22"/>
  <c r="JH37" i="22"/>
  <c r="JH33" i="22"/>
  <c r="JH34" i="22"/>
  <c r="JH35" i="22"/>
  <c r="JH32" i="22"/>
  <c r="JH28" i="22"/>
  <c r="JH29" i="22"/>
  <c r="JH30" i="22"/>
  <c r="JH31" i="22"/>
  <c r="JH27" i="22"/>
  <c r="JH24" i="22"/>
  <c r="JH20" i="22"/>
  <c r="JH25" i="22"/>
  <c r="JH21" i="22"/>
  <c r="JH17" i="22"/>
  <c r="JH26" i="22"/>
  <c r="JH22" i="22"/>
  <c r="JH18" i="22"/>
  <c r="JH23" i="22"/>
  <c r="JH19" i="22"/>
  <c r="JI15" i="22"/>
  <c r="JI13" i="22"/>
  <c r="JI16" i="22"/>
  <c r="JI14" i="22"/>
  <c r="JH16" i="22"/>
  <c r="JH14" i="22"/>
  <c r="JH13" i="22"/>
  <c r="JH15" i="22"/>
  <c r="JI156" i="22"/>
  <c r="JI159" i="22"/>
  <c r="JI158" i="22"/>
  <c r="JI153" i="22"/>
  <c r="JI155" i="22"/>
  <c r="JI154" i="22"/>
  <c r="JG157" i="22"/>
  <c r="JH156" i="22"/>
  <c r="JH159" i="22"/>
  <c r="JH157" i="22"/>
  <c r="JH158" i="22"/>
  <c r="JH153" i="22"/>
  <c r="JH154" i="22"/>
  <c r="JH155" i="22"/>
  <c r="JF144" i="22"/>
  <c r="JF140" i="22"/>
  <c r="JF138" i="22"/>
  <c r="JF146" i="22"/>
  <c r="JF145" i="22"/>
  <c r="JF149" i="22"/>
  <c r="JF151" i="22"/>
  <c r="JF150" i="22"/>
  <c r="JF152" i="22"/>
  <c r="JF147" i="22"/>
  <c r="JF126" i="22"/>
  <c r="JF136" i="22"/>
  <c r="JH132" i="22"/>
  <c r="JH148" i="22"/>
  <c r="JG147" i="22"/>
  <c r="JG146" i="22"/>
  <c r="JG144" i="22"/>
  <c r="JF127" i="22"/>
  <c r="JF135" i="22"/>
  <c r="JF141" i="22"/>
  <c r="JF137" i="22"/>
  <c r="JF133" i="22"/>
  <c r="JF130" i="22"/>
  <c r="JF132" i="22"/>
  <c r="JH131" i="22"/>
  <c r="JH130" i="22"/>
  <c r="JH133" i="22"/>
  <c r="JF131" i="22"/>
  <c r="JF134" i="22"/>
  <c r="JH135" i="22"/>
  <c r="JH134" i="22"/>
  <c r="JF124" i="22"/>
  <c r="JH136" i="22"/>
  <c r="JH137" i="22"/>
  <c r="JF129" i="22"/>
  <c r="JF143" i="22"/>
  <c r="JH142" i="22"/>
  <c r="JF128" i="22"/>
  <c r="JF142" i="22"/>
  <c r="JH143" i="22"/>
  <c r="JF119" i="22"/>
  <c r="JF125" i="22"/>
  <c r="JF123" i="22"/>
  <c r="JF118" i="22"/>
  <c r="JF120" i="22"/>
  <c r="JF121" i="22"/>
  <c r="JF122" i="22"/>
  <c r="JF116" i="22"/>
  <c r="JG140" i="22"/>
  <c r="JF117" i="22"/>
  <c r="JF115" i="22"/>
  <c r="JF114" i="22"/>
  <c r="ER22" i="22"/>
  <c r="JJ3" i="22"/>
  <c r="JJ7" i="22" s="1"/>
  <c r="JK2" i="22"/>
  <c r="JH117" i="22" l="1"/>
  <c r="JH129" i="22"/>
  <c r="JH128" i="22"/>
  <c r="JH114" i="22"/>
  <c r="JH115" i="22"/>
  <c r="JH121" i="22"/>
  <c r="JH123" i="22"/>
  <c r="JH126" i="22"/>
  <c r="JH125" i="22"/>
  <c r="JH122" i="22"/>
  <c r="JJ8" i="22"/>
  <c r="JJ9" i="22"/>
  <c r="JJ10" i="22"/>
  <c r="JJ11" i="22"/>
  <c r="JH127" i="22"/>
  <c r="JI157" i="22"/>
  <c r="JG141" i="22"/>
  <c r="JG145" i="22"/>
  <c r="JH124" i="22"/>
  <c r="JH147" i="22"/>
  <c r="JH145" i="22"/>
  <c r="JG148" i="22"/>
  <c r="JH144" i="22"/>
  <c r="JH146" i="22"/>
  <c r="JG149" i="22"/>
  <c r="JG151" i="22"/>
  <c r="JG150" i="22"/>
  <c r="JG152" i="22"/>
  <c r="JH149" i="22"/>
  <c r="JH151" i="22"/>
  <c r="JH150" i="22"/>
  <c r="JH152" i="22"/>
  <c r="JH141" i="22"/>
  <c r="JH120" i="22"/>
  <c r="JG135" i="22"/>
  <c r="JG131" i="22"/>
  <c r="JI148" i="22"/>
  <c r="JG132" i="22"/>
  <c r="JH139" i="22"/>
  <c r="JG139" i="22"/>
  <c r="JH140" i="22"/>
  <c r="JH138" i="22"/>
  <c r="JG138" i="22"/>
  <c r="JG137" i="22"/>
  <c r="JG126" i="22"/>
  <c r="JG127" i="22"/>
  <c r="JG136" i="22"/>
  <c r="JG130" i="22"/>
  <c r="JH118" i="22"/>
  <c r="JG134" i="22"/>
  <c r="JG133" i="22"/>
  <c r="JH119" i="22"/>
  <c r="JG129" i="22"/>
  <c r="JG143" i="22"/>
  <c r="JG128" i="22"/>
  <c r="JG142" i="22"/>
  <c r="JH116" i="22"/>
  <c r="JG124" i="22"/>
  <c r="JG123" i="22"/>
  <c r="JG125" i="22"/>
  <c r="JG122" i="22"/>
  <c r="JG119" i="22"/>
  <c r="JI141" i="22"/>
  <c r="JG118" i="22"/>
  <c r="JG121" i="22"/>
  <c r="JG116" i="22"/>
  <c r="JI131" i="22"/>
  <c r="JG120" i="22"/>
  <c r="JG117" i="22"/>
  <c r="JG114" i="22"/>
  <c r="JG115" i="22"/>
  <c r="JJ4" i="22"/>
  <c r="JJ5" i="22" s="1"/>
  <c r="ER23" i="22"/>
  <c r="JK3" i="22"/>
  <c r="JK10" i="22" s="1"/>
  <c r="JL2" i="22"/>
  <c r="JJ44" i="22" l="1"/>
  <c r="JJ55" i="22"/>
  <c r="JJ54" i="22"/>
  <c r="JJ57" i="22"/>
  <c r="JJ56" i="22"/>
  <c r="JJ53" i="22"/>
  <c r="JJ50" i="22"/>
  <c r="JJ51" i="22"/>
  <c r="JJ52" i="22"/>
  <c r="JJ47" i="22"/>
  <c r="JJ49" i="22"/>
  <c r="JJ46" i="22"/>
  <c r="JJ58" i="22"/>
  <c r="JJ48" i="22"/>
  <c r="JJ45" i="22"/>
  <c r="JJ14" i="22"/>
  <c r="JJ41" i="22"/>
  <c r="JJ43" i="22"/>
  <c r="JJ40" i="22"/>
  <c r="JJ42" i="22"/>
  <c r="JJ38" i="22"/>
  <c r="JJ39" i="22"/>
  <c r="JJ6" i="22"/>
  <c r="JJ26" i="22" s="1"/>
  <c r="JJ37" i="22"/>
  <c r="JJ36" i="22"/>
  <c r="JJ35" i="22"/>
  <c r="JJ33" i="22"/>
  <c r="JJ34" i="22"/>
  <c r="JJ30" i="22"/>
  <c r="JJ31" i="22"/>
  <c r="JJ27" i="22"/>
  <c r="JJ32" i="22"/>
  <c r="JJ28" i="22"/>
  <c r="JJ29" i="22"/>
  <c r="JJ22" i="22"/>
  <c r="JJ18" i="22"/>
  <c r="JJ23" i="22"/>
  <c r="JJ19" i="22"/>
  <c r="JJ24" i="22"/>
  <c r="JJ20" i="22"/>
  <c r="JJ25" i="22"/>
  <c r="JJ21" i="22"/>
  <c r="JJ17" i="22"/>
  <c r="JJ15" i="22"/>
  <c r="JJ13" i="22"/>
  <c r="JK8" i="22"/>
  <c r="JK11" i="22"/>
  <c r="JK7" i="22"/>
  <c r="JK9" i="22"/>
  <c r="JJ156" i="22"/>
  <c r="JJ159" i="22"/>
  <c r="JJ153" i="22"/>
  <c r="JJ158" i="22"/>
  <c r="JJ155" i="22"/>
  <c r="JJ154" i="22"/>
  <c r="JI146" i="22"/>
  <c r="JI147" i="22"/>
  <c r="JI149" i="22"/>
  <c r="JI151" i="22"/>
  <c r="JI150" i="22"/>
  <c r="JI152" i="22"/>
  <c r="JI139" i="22"/>
  <c r="JI135" i="22"/>
  <c r="JI144" i="22"/>
  <c r="JI145" i="22"/>
  <c r="JI138" i="22"/>
  <c r="JI140" i="22"/>
  <c r="JI137" i="22"/>
  <c r="JI126" i="22"/>
  <c r="JI136" i="22"/>
  <c r="JK4" i="22"/>
  <c r="JK5" i="22" s="1"/>
  <c r="JI132" i="22"/>
  <c r="JI134" i="22"/>
  <c r="JI130" i="22"/>
  <c r="JI133" i="22"/>
  <c r="JI123" i="22"/>
  <c r="JI129" i="22"/>
  <c r="JI143" i="22"/>
  <c r="JI128" i="22"/>
  <c r="JI142" i="22"/>
  <c r="JI124" i="22"/>
  <c r="JI119" i="22"/>
  <c r="JI122" i="22"/>
  <c r="JI125" i="22"/>
  <c r="JI121" i="22"/>
  <c r="JI127" i="22"/>
  <c r="JI115" i="22"/>
  <c r="JI117" i="22"/>
  <c r="JI118" i="22"/>
  <c r="JI120" i="22"/>
  <c r="JI114" i="22"/>
  <c r="JI116" i="22"/>
  <c r="ER24" i="22"/>
  <c r="JL3" i="22"/>
  <c r="JL10" i="22" s="1"/>
  <c r="JM2" i="22"/>
  <c r="JK44" i="22" l="1"/>
  <c r="JK57" i="22"/>
  <c r="JK55" i="22"/>
  <c r="JK54" i="22"/>
  <c r="JK56" i="22"/>
  <c r="JK53" i="22"/>
  <c r="JK51" i="22"/>
  <c r="JK49" i="22"/>
  <c r="JK50" i="22"/>
  <c r="JK52" i="22"/>
  <c r="JK46" i="22"/>
  <c r="JK47" i="22"/>
  <c r="JK45" i="22"/>
  <c r="JK58" i="22"/>
  <c r="JK48" i="22"/>
  <c r="JK41" i="22"/>
  <c r="JK40" i="22"/>
  <c r="JK43" i="22"/>
  <c r="JK42" i="22"/>
  <c r="JK39" i="22"/>
  <c r="JK38" i="22"/>
  <c r="JJ16" i="22"/>
  <c r="JK6" i="22"/>
  <c r="JK26" i="22" s="1"/>
  <c r="JK13" i="22"/>
  <c r="JK15" i="22"/>
  <c r="JK14" i="22"/>
  <c r="JK36" i="22"/>
  <c r="JK37" i="22"/>
  <c r="JK35" i="22"/>
  <c r="JK34" i="22"/>
  <c r="JK33" i="22"/>
  <c r="JK29" i="22"/>
  <c r="JK30" i="22"/>
  <c r="JK31" i="22"/>
  <c r="JK27" i="22"/>
  <c r="JK32" i="22"/>
  <c r="JK28" i="22"/>
  <c r="JK25" i="22"/>
  <c r="JK21" i="22"/>
  <c r="JK17" i="22"/>
  <c r="JK22" i="22"/>
  <c r="JK18" i="22"/>
  <c r="JK23" i="22"/>
  <c r="JK19" i="22"/>
  <c r="JK24" i="22"/>
  <c r="JK20" i="22"/>
  <c r="JL7" i="22"/>
  <c r="JL11" i="22"/>
  <c r="JL9" i="22"/>
  <c r="JL8" i="22"/>
  <c r="JJ157" i="22"/>
  <c r="JK156" i="22"/>
  <c r="JK159" i="22"/>
  <c r="JK158" i="22"/>
  <c r="JK153" i="22"/>
  <c r="JK154" i="22"/>
  <c r="JK155" i="22"/>
  <c r="JK148" i="22"/>
  <c r="JK147" i="22"/>
  <c r="JJ145" i="22"/>
  <c r="JK141" i="22"/>
  <c r="JJ140" i="22"/>
  <c r="JJ131" i="22"/>
  <c r="JL4" i="22"/>
  <c r="JL6" i="22" s="1"/>
  <c r="ER25" i="22"/>
  <c r="JM3" i="22"/>
  <c r="JM8" i="22" s="1"/>
  <c r="JN2" i="22"/>
  <c r="JK16" i="22" l="1"/>
  <c r="JL5" i="22"/>
  <c r="JK118" i="22"/>
  <c r="JK121" i="22"/>
  <c r="JK126" i="22"/>
  <c r="JM9" i="22"/>
  <c r="JM10" i="22"/>
  <c r="JM11" i="22"/>
  <c r="JM7" i="22"/>
  <c r="JL156" i="22"/>
  <c r="JL159" i="22"/>
  <c r="JL158" i="22"/>
  <c r="JL153" i="22"/>
  <c r="JL155" i="22"/>
  <c r="JL154" i="22"/>
  <c r="JJ144" i="22"/>
  <c r="JK157" i="22"/>
  <c r="JJ138" i="22"/>
  <c r="JK145" i="22"/>
  <c r="JK146" i="22"/>
  <c r="JJ146" i="22"/>
  <c r="JK132" i="22"/>
  <c r="JJ135" i="22"/>
  <c r="JJ147" i="22"/>
  <c r="JJ150" i="22"/>
  <c r="JJ152" i="22"/>
  <c r="JK150" i="22"/>
  <c r="JK152" i="22"/>
  <c r="JK144" i="22"/>
  <c r="JJ149" i="22"/>
  <c r="JJ151" i="22"/>
  <c r="JK149" i="22"/>
  <c r="JK151" i="22"/>
  <c r="JK140" i="22"/>
  <c r="JK136" i="22"/>
  <c r="JJ141" i="22"/>
  <c r="JJ148" i="22"/>
  <c r="JJ139" i="22"/>
  <c r="JK139" i="22"/>
  <c r="JK135" i="22"/>
  <c r="JK138" i="22"/>
  <c r="JJ137" i="22"/>
  <c r="JJ136" i="22"/>
  <c r="JK133" i="22"/>
  <c r="JJ126" i="22"/>
  <c r="JK137" i="22"/>
  <c r="JK134" i="22"/>
  <c r="JK131" i="22"/>
  <c r="JJ133" i="22"/>
  <c r="JJ132" i="22"/>
  <c r="JJ130" i="22"/>
  <c r="JJ134" i="22"/>
  <c r="JK130" i="22"/>
  <c r="JJ123" i="22"/>
  <c r="JK129" i="22"/>
  <c r="JK143" i="22"/>
  <c r="JJ129" i="22"/>
  <c r="JJ143" i="22"/>
  <c r="JK128" i="22"/>
  <c r="JK142" i="22"/>
  <c r="JJ128" i="22"/>
  <c r="JJ142" i="22"/>
  <c r="JK119" i="22"/>
  <c r="JK124" i="22"/>
  <c r="JJ122" i="22"/>
  <c r="JJ119" i="22"/>
  <c r="JK122" i="22"/>
  <c r="JJ124" i="22"/>
  <c r="JK123" i="22"/>
  <c r="JJ121" i="22"/>
  <c r="JJ125" i="22"/>
  <c r="JK125" i="22"/>
  <c r="JJ127" i="22"/>
  <c r="JK127" i="22"/>
  <c r="JJ116" i="22"/>
  <c r="JK120" i="22"/>
  <c r="JJ118" i="22"/>
  <c r="JJ120" i="22"/>
  <c r="JJ114" i="22"/>
  <c r="JK115" i="22"/>
  <c r="JK116" i="22"/>
  <c r="JJ117" i="22"/>
  <c r="JK114" i="22"/>
  <c r="JJ115" i="22"/>
  <c r="JK117" i="22"/>
  <c r="JM4" i="22"/>
  <c r="JM6" i="22" s="1"/>
  <c r="ER26" i="22"/>
  <c r="JN3" i="22"/>
  <c r="JN10" i="22" s="1"/>
  <c r="JO2" i="22"/>
  <c r="JL55" i="22" l="1"/>
  <c r="JL57" i="22"/>
  <c r="JL54" i="22"/>
  <c r="JL51" i="22"/>
  <c r="JL56" i="22"/>
  <c r="JL53" i="22"/>
  <c r="JL50" i="22"/>
  <c r="JL52" i="22"/>
  <c r="JL49" i="22"/>
  <c r="JL47" i="22"/>
  <c r="JL46" i="22"/>
  <c r="JL48" i="22"/>
  <c r="JL45" i="22"/>
  <c r="JL58" i="22"/>
  <c r="JL36" i="22"/>
  <c r="JL44" i="22"/>
  <c r="JL33" i="22"/>
  <c r="JL13" i="22"/>
  <c r="JL23" i="22"/>
  <c r="JL26" i="22"/>
  <c r="JL20" i="22"/>
  <c r="JL14" i="22"/>
  <c r="JL29" i="22"/>
  <c r="JL15" i="22"/>
  <c r="JL18" i="22"/>
  <c r="JL28" i="22"/>
  <c r="JL19" i="22"/>
  <c r="JL17" i="22"/>
  <c r="JL34" i="22"/>
  <c r="JL30" i="22"/>
  <c r="JL35" i="22"/>
  <c r="JL31" i="22"/>
  <c r="JL41" i="22"/>
  <c r="JL40" i="22"/>
  <c r="JL43" i="22"/>
  <c r="JL42" i="22"/>
  <c r="JL39" i="22"/>
  <c r="JL38" i="22"/>
  <c r="JL16" i="22"/>
  <c r="JL22" i="22"/>
  <c r="JL24" i="22"/>
  <c r="JL32" i="22"/>
  <c r="JL37" i="22"/>
  <c r="JL21" i="22"/>
  <c r="JL27" i="22"/>
  <c r="JL25" i="22"/>
  <c r="JM5" i="22"/>
  <c r="JN11" i="22"/>
  <c r="JN7" i="22"/>
  <c r="JN8" i="22"/>
  <c r="JN9" i="22"/>
  <c r="JL157" i="22"/>
  <c r="JM156" i="22"/>
  <c r="JM159" i="22"/>
  <c r="JM158" i="22"/>
  <c r="JM153" i="22"/>
  <c r="JM154" i="22"/>
  <c r="JM155" i="22"/>
  <c r="JL146" i="22"/>
  <c r="JL147" i="22"/>
  <c r="JL139" i="22"/>
  <c r="JN4" i="22"/>
  <c r="JN6" i="22" s="1"/>
  <c r="ER27" i="22"/>
  <c r="JO3" i="22"/>
  <c r="JO8" i="22" s="1"/>
  <c r="JP2" i="22"/>
  <c r="JM57" i="22" l="1"/>
  <c r="JM55" i="22"/>
  <c r="JM53" i="22"/>
  <c r="JM56" i="22"/>
  <c r="JM54" i="22"/>
  <c r="JM51" i="22"/>
  <c r="JM52" i="22"/>
  <c r="JM50" i="22"/>
  <c r="JM47" i="22"/>
  <c r="JM49" i="22"/>
  <c r="JM46" i="22"/>
  <c r="JM58" i="22"/>
  <c r="JM45" i="22"/>
  <c r="JM48" i="22"/>
  <c r="JM36" i="22"/>
  <c r="JM44" i="22"/>
  <c r="JM20" i="22"/>
  <c r="JM24" i="22"/>
  <c r="JM29" i="22"/>
  <c r="JM26" i="22"/>
  <c r="JM34" i="22"/>
  <c r="JM23" i="22"/>
  <c r="JM32" i="22"/>
  <c r="JM37" i="22"/>
  <c r="JM30" i="22"/>
  <c r="JM35" i="22"/>
  <c r="JM16" i="22"/>
  <c r="JM40" i="22"/>
  <c r="JM41" i="22"/>
  <c r="JM43" i="22"/>
  <c r="JM42" i="22"/>
  <c r="JM38" i="22"/>
  <c r="JM39" i="22"/>
  <c r="JM18" i="22"/>
  <c r="JM19" i="22"/>
  <c r="JM28" i="22"/>
  <c r="JM33" i="22"/>
  <c r="JM22" i="22"/>
  <c r="JM13" i="22"/>
  <c r="JM21" i="22"/>
  <c r="JM25" i="22"/>
  <c r="JM31" i="22"/>
  <c r="JM15" i="22"/>
  <c r="JM17" i="22"/>
  <c r="JN5" i="22"/>
  <c r="JM14" i="22"/>
  <c r="JM27" i="22"/>
  <c r="JO11" i="22"/>
  <c r="JO7" i="22"/>
  <c r="JO9" i="22"/>
  <c r="JO10" i="22"/>
  <c r="JL148" i="22"/>
  <c r="JM157" i="22"/>
  <c r="JN156" i="22"/>
  <c r="JN159" i="22"/>
  <c r="JN158" i="22"/>
  <c r="JN153" i="22"/>
  <c r="JN155" i="22"/>
  <c r="JN154" i="22"/>
  <c r="JL145" i="22"/>
  <c r="JL144" i="22"/>
  <c r="JL138" i="22"/>
  <c r="JL150" i="22"/>
  <c r="JL152" i="22"/>
  <c r="JL149" i="22"/>
  <c r="JL151" i="22"/>
  <c r="JL141" i="22"/>
  <c r="JL140" i="22"/>
  <c r="JM148" i="22"/>
  <c r="JM147" i="22"/>
  <c r="JL126" i="22"/>
  <c r="JL131" i="22"/>
  <c r="JL137" i="22"/>
  <c r="JL130" i="22"/>
  <c r="JL135" i="22"/>
  <c r="JL136" i="22"/>
  <c r="JL133" i="22"/>
  <c r="JL134" i="22"/>
  <c r="JL132" i="22"/>
  <c r="JL128" i="22"/>
  <c r="JL142" i="22"/>
  <c r="JL129" i="22"/>
  <c r="JL143" i="22"/>
  <c r="JL124" i="22"/>
  <c r="JL119" i="22"/>
  <c r="JL122" i="22"/>
  <c r="JL123" i="22"/>
  <c r="JL125" i="22"/>
  <c r="JL121" i="22"/>
  <c r="JL127" i="22"/>
  <c r="JL117" i="22"/>
  <c r="JM140" i="22"/>
  <c r="JM136" i="22"/>
  <c r="JM132" i="22"/>
  <c r="JL116" i="22"/>
  <c r="JL115" i="22"/>
  <c r="JL118" i="22"/>
  <c r="JL120" i="22"/>
  <c r="JL114" i="22"/>
  <c r="JO4" i="22"/>
  <c r="JO5" i="22" s="1"/>
  <c r="ER28" i="22"/>
  <c r="JP3" i="22"/>
  <c r="JP11" i="22" s="1"/>
  <c r="JQ2" i="22"/>
  <c r="JN55" i="22" l="1"/>
  <c r="JN54" i="22"/>
  <c r="JN56" i="22"/>
  <c r="JN53" i="22"/>
  <c r="JN57" i="22"/>
  <c r="JN50" i="22"/>
  <c r="JN51" i="22"/>
  <c r="JN47" i="22"/>
  <c r="JN52" i="22"/>
  <c r="JN49" i="22"/>
  <c r="JN46" i="22"/>
  <c r="JN48" i="22"/>
  <c r="JN58" i="22"/>
  <c r="JN45" i="22"/>
  <c r="JO44" i="22"/>
  <c r="JO57" i="22"/>
  <c r="JO56" i="22"/>
  <c r="JO55" i="22"/>
  <c r="JO54" i="22"/>
  <c r="JO51" i="22"/>
  <c r="JO53" i="22"/>
  <c r="JO52" i="22"/>
  <c r="JO50" i="22"/>
  <c r="JO49" i="22"/>
  <c r="JO58" i="22"/>
  <c r="JO46" i="22"/>
  <c r="JO48" i="22"/>
  <c r="JO45" i="22"/>
  <c r="JO47" i="22"/>
  <c r="JN26" i="22"/>
  <c r="JN44" i="22"/>
  <c r="JN30" i="22"/>
  <c r="JN17" i="22"/>
  <c r="JN36" i="22"/>
  <c r="JN24" i="22"/>
  <c r="JN15" i="22"/>
  <c r="JN41" i="22"/>
  <c r="JN40" i="22"/>
  <c r="JN43" i="22"/>
  <c r="JN42" i="22"/>
  <c r="JN38" i="22"/>
  <c r="JN39" i="22"/>
  <c r="JN21" i="22"/>
  <c r="JN19" i="22"/>
  <c r="JN29" i="22"/>
  <c r="JN34" i="22"/>
  <c r="JN37" i="22"/>
  <c r="JO41" i="22"/>
  <c r="JO40" i="22"/>
  <c r="JO43" i="22"/>
  <c r="JO42" i="22"/>
  <c r="JO39" i="22"/>
  <c r="JO38" i="22"/>
  <c r="JN14" i="22"/>
  <c r="JN25" i="22"/>
  <c r="JN23" i="22"/>
  <c r="JN28" i="22"/>
  <c r="JN33" i="22"/>
  <c r="JN16" i="22"/>
  <c r="JN20" i="22"/>
  <c r="JN18" i="22"/>
  <c r="JN32" i="22"/>
  <c r="JN35" i="22"/>
  <c r="JN22" i="22"/>
  <c r="JN27" i="22"/>
  <c r="JN13" i="22"/>
  <c r="JN31" i="22"/>
  <c r="JO6" i="22"/>
  <c r="JO26" i="22" s="1"/>
  <c r="JO13" i="22"/>
  <c r="JO15" i="22"/>
  <c r="JO36" i="22"/>
  <c r="JO37" i="22"/>
  <c r="JO35" i="22"/>
  <c r="JO34" i="22"/>
  <c r="JO33" i="22"/>
  <c r="JO29" i="22"/>
  <c r="JO30" i="22"/>
  <c r="JO31" i="22"/>
  <c r="JO27" i="22"/>
  <c r="JO32" i="22"/>
  <c r="JO28" i="22"/>
  <c r="JO25" i="22"/>
  <c r="JO21" i="22"/>
  <c r="JO17" i="22"/>
  <c r="JO22" i="22"/>
  <c r="JO18" i="22"/>
  <c r="JO23" i="22"/>
  <c r="JO19" i="22"/>
  <c r="JO24" i="22"/>
  <c r="JO20" i="22"/>
  <c r="JO16" i="22"/>
  <c r="JO14" i="22"/>
  <c r="JP7" i="22"/>
  <c r="JP9" i="22"/>
  <c r="JP8" i="22"/>
  <c r="JP10" i="22"/>
  <c r="JM120" i="22"/>
  <c r="JO159" i="22"/>
  <c r="JO156" i="22"/>
  <c r="JO153" i="22"/>
  <c r="JO158" i="22"/>
  <c r="JO155" i="22"/>
  <c r="JO154" i="22"/>
  <c r="JN157" i="22"/>
  <c r="JM126" i="22"/>
  <c r="JM133" i="22"/>
  <c r="JM144" i="22"/>
  <c r="JM141" i="22"/>
  <c r="JM149" i="22"/>
  <c r="JM151" i="22"/>
  <c r="JM139" i="22"/>
  <c r="JM150" i="22"/>
  <c r="JM152" i="22"/>
  <c r="JM135" i="22"/>
  <c r="JM145" i="22"/>
  <c r="JM146" i="22"/>
  <c r="JM127" i="22"/>
  <c r="JN146" i="22"/>
  <c r="JN148" i="22"/>
  <c r="JM138" i="22"/>
  <c r="JM130" i="22"/>
  <c r="JM131" i="22"/>
  <c r="JM137" i="22"/>
  <c r="JM134" i="22"/>
  <c r="JM128" i="22"/>
  <c r="JM142" i="22"/>
  <c r="JM129" i="22"/>
  <c r="JM143" i="22"/>
  <c r="JM123" i="22"/>
  <c r="JM125" i="22"/>
  <c r="JM121" i="22"/>
  <c r="JM122" i="22"/>
  <c r="JM119" i="22"/>
  <c r="JM124" i="22"/>
  <c r="JN139" i="22"/>
  <c r="JN132" i="22"/>
  <c r="JM117" i="22"/>
  <c r="JM116" i="22"/>
  <c r="JM115" i="22"/>
  <c r="JM118" i="22"/>
  <c r="JM114" i="22"/>
  <c r="JP4" i="22"/>
  <c r="JP6" i="22" s="1"/>
  <c r="ER29" i="22"/>
  <c r="JQ3" i="22"/>
  <c r="JQ7" i="22" s="1"/>
  <c r="JR2" i="22"/>
  <c r="JP5" i="22" l="1"/>
  <c r="JQ8" i="22"/>
  <c r="JQ10" i="22"/>
  <c r="JQ11" i="22"/>
  <c r="JQ9" i="22"/>
  <c r="JP156" i="22"/>
  <c r="JP159" i="22"/>
  <c r="JP155" i="22"/>
  <c r="JP158" i="22"/>
  <c r="JP153" i="22"/>
  <c r="JP154" i="22"/>
  <c r="JO157" i="22"/>
  <c r="JN140" i="22"/>
  <c r="JN144" i="22"/>
  <c r="JN147" i="22"/>
  <c r="JN145" i="22"/>
  <c r="JN150" i="22"/>
  <c r="JN152" i="22"/>
  <c r="JN149" i="22"/>
  <c r="JN151" i="22"/>
  <c r="JN141" i="22"/>
  <c r="JN127" i="22"/>
  <c r="JN130" i="22"/>
  <c r="JN137" i="22"/>
  <c r="JO144" i="22"/>
  <c r="JN138" i="22"/>
  <c r="JN136" i="22"/>
  <c r="JN135" i="22"/>
  <c r="JN133" i="22"/>
  <c r="JN134" i="22"/>
  <c r="JN125" i="22"/>
  <c r="JN131" i="22"/>
  <c r="JN124" i="22"/>
  <c r="JN123" i="22"/>
  <c r="JN128" i="22"/>
  <c r="JN142" i="22"/>
  <c r="JN129" i="22"/>
  <c r="JN143" i="22"/>
  <c r="JN118" i="22"/>
  <c r="JN119" i="22"/>
  <c r="JN122" i="22"/>
  <c r="JN114" i="22"/>
  <c r="JN121" i="22"/>
  <c r="JN120" i="22"/>
  <c r="JN126" i="22"/>
  <c r="JN116" i="22"/>
  <c r="JN117" i="22"/>
  <c r="JN115" i="22"/>
  <c r="JQ4" i="22"/>
  <c r="JQ5" i="22" s="1"/>
  <c r="ER30" i="22"/>
  <c r="JR3" i="22"/>
  <c r="JR7" i="22" s="1"/>
  <c r="JS2" i="22"/>
  <c r="JQ44" i="22" l="1"/>
  <c r="JQ57" i="22"/>
  <c r="JQ54" i="22"/>
  <c r="JQ51" i="22"/>
  <c r="JQ55" i="22"/>
  <c r="JQ53" i="22"/>
  <c r="JQ56" i="22"/>
  <c r="JQ52" i="22"/>
  <c r="JQ49" i="22"/>
  <c r="JQ50" i="22"/>
  <c r="JQ48" i="22"/>
  <c r="JQ58" i="22"/>
  <c r="JQ45" i="22"/>
  <c r="JQ46" i="22"/>
  <c r="JQ47" i="22"/>
  <c r="JP56" i="22"/>
  <c r="JP57" i="22"/>
  <c r="JP54" i="22"/>
  <c r="JP55" i="22"/>
  <c r="JP51" i="22"/>
  <c r="JP50" i="22"/>
  <c r="JP52" i="22"/>
  <c r="JP53" i="22"/>
  <c r="JP48" i="22"/>
  <c r="JP49" i="22"/>
  <c r="JP47" i="22"/>
  <c r="JP45" i="22"/>
  <c r="JP46" i="22"/>
  <c r="JP58" i="22"/>
  <c r="JP36" i="22"/>
  <c r="JP44" i="22"/>
  <c r="JP18" i="22"/>
  <c r="JP29" i="22"/>
  <c r="JP17" i="22"/>
  <c r="JP28" i="22"/>
  <c r="JP19" i="22"/>
  <c r="JP20" i="22"/>
  <c r="JP32" i="22"/>
  <c r="JP23" i="22"/>
  <c r="JP24" i="22"/>
  <c r="JP35" i="22"/>
  <c r="JP33" i="22"/>
  <c r="JP37" i="22"/>
  <c r="JP26" i="22"/>
  <c r="JP30" i="22"/>
  <c r="JP34" i="22"/>
  <c r="JQ14" i="22"/>
  <c r="JQ40" i="22"/>
  <c r="JQ41" i="22"/>
  <c r="JQ43" i="22"/>
  <c r="JQ38" i="22"/>
  <c r="JQ39" i="22"/>
  <c r="JQ42" i="22"/>
  <c r="JP16" i="22"/>
  <c r="JP41" i="22"/>
  <c r="JP40" i="22"/>
  <c r="JP43" i="22"/>
  <c r="JP42" i="22"/>
  <c r="JP39" i="22"/>
  <c r="JP38" i="22"/>
  <c r="JP15" i="22"/>
  <c r="JP21" i="22"/>
  <c r="JP31" i="22"/>
  <c r="JP13" i="22"/>
  <c r="JP22" i="22"/>
  <c r="JP25" i="22"/>
  <c r="JQ6" i="22"/>
  <c r="JQ26" i="22" s="1"/>
  <c r="JP14" i="22"/>
  <c r="JP27" i="22"/>
  <c r="JQ36" i="22"/>
  <c r="JQ37" i="22"/>
  <c r="JQ33" i="22"/>
  <c r="JQ35" i="22"/>
  <c r="JQ34" i="22"/>
  <c r="JQ31" i="22"/>
  <c r="JQ27" i="22"/>
  <c r="JQ32" i="22"/>
  <c r="JQ28" i="22"/>
  <c r="JQ29" i="22"/>
  <c r="JQ30" i="22"/>
  <c r="JQ23" i="22"/>
  <c r="JQ19" i="22"/>
  <c r="JQ24" i="22"/>
  <c r="JQ20" i="22"/>
  <c r="JQ25" i="22"/>
  <c r="JQ21" i="22"/>
  <c r="JQ17" i="22"/>
  <c r="JQ22" i="22"/>
  <c r="JQ18" i="22"/>
  <c r="JQ15" i="22"/>
  <c r="JQ13" i="22"/>
  <c r="JR8" i="22"/>
  <c r="JR9" i="22"/>
  <c r="JR10" i="22"/>
  <c r="JR11" i="22"/>
  <c r="JO145" i="22"/>
  <c r="JO140" i="22"/>
  <c r="JQ159" i="22"/>
  <c r="JQ156" i="22"/>
  <c r="JQ153" i="22"/>
  <c r="JQ158" i="22"/>
  <c r="JQ154" i="22"/>
  <c r="JQ155" i="22"/>
  <c r="JP157" i="22"/>
  <c r="JO139" i="22"/>
  <c r="JO136" i="22"/>
  <c r="JO135" i="22"/>
  <c r="JO148" i="22"/>
  <c r="JO132" i="22"/>
  <c r="JO150" i="22"/>
  <c r="JO152" i="22"/>
  <c r="JO147" i="22"/>
  <c r="JO149" i="22"/>
  <c r="JO151" i="22"/>
  <c r="JO141" i="22"/>
  <c r="JO146" i="22"/>
  <c r="JP148" i="22"/>
  <c r="JP145" i="22"/>
  <c r="JO137" i="22"/>
  <c r="JO138" i="22"/>
  <c r="JO131" i="22"/>
  <c r="JO130" i="22"/>
  <c r="JO134" i="22"/>
  <c r="JO133" i="22"/>
  <c r="JO126" i="22"/>
  <c r="JO120" i="22"/>
  <c r="JO127" i="22"/>
  <c r="JO124" i="22"/>
  <c r="JO123" i="22"/>
  <c r="JO129" i="22"/>
  <c r="JO143" i="22"/>
  <c r="JO128" i="22"/>
  <c r="JO142" i="22"/>
  <c r="JO125" i="22"/>
  <c r="JO122" i="22"/>
  <c r="JO118" i="22"/>
  <c r="JO117" i="22"/>
  <c r="JP139" i="22"/>
  <c r="JO121" i="22"/>
  <c r="JO119" i="22"/>
  <c r="JO116" i="22"/>
  <c r="JO115" i="22"/>
  <c r="JO114" i="22"/>
  <c r="JR4" i="22"/>
  <c r="JR5" i="22" s="1"/>
  <c r="ER31" i="22"/>
  <c r="JS3" i="22"/>
  <c r="JS10" i="22" s="1"/>
  <c r="JT2" i="22"/>
  <c r="JR44" i="22" l="1"/>
  <c r="JR57" i="22"/>
  <c r="JR55" i="22"/>
  <c r="JR54" i="22"/>
  <c r="JR51" i="22"/>
  <c r="JR56" i="22"/>
  <c r="JR53" i="22"/>
  <c r="JR52" i="22"/>
  <c r="JR49" i="22"/>
  <c r="JR50" i="22"/>
  <c r="JR47" i="22"/>
  <c r="JR46" i="22"/>
  <c r="JR58" i="22"/>
  <c r="JR45" i="22"/>
  <c r="JR48" i="22"/>
  <c r="JR14" i="22"/>
  <c r="JR41" i="22"/>
  <c r="JR40" i="22"/>
  <c r="JR43" i="22"/>
  <c r="JR42" i="22"/>
  <c r="JR39" i="22"/>
  <c r="JR38" i="22"/>
  <c r="JQ16" i="22"/>
  <c r="JR6" i="22"/>
  <c r="JR26" i="22" s="1"/>
  <c r="JR15" i="22"/>
  <c r="JR13" i="22"/>
  <c r="JR37" i="22"/>
  <c r="JR36" i="22"/>
  <c r="JR33" i="22"/>
  <c r="JR35" i="22"/>
  <c r="JR34" i="22"/>
  <c r="JR30" i="22"/>
  <c r="JR31" i="22"/>
  <c r="JR27" i="22"/>
  <c r="JR32" i="22"/>
  <c r="JR28" i="22"/>
  <c r="JR29" i="22"/>
  <c r="JR22" i="22"/>
  <c r="JR18" i="22"/>
  <c r="JR23" i="22"/>
  <c r="JR19" i="22"/>
  <c r="JR24" i="22"/>
  <c r="JR20" i="22"/>
  <c r="JR25" i="22"/>
  <c r="JR21" i="22"/>
  <c r="JR17" i="22"/>
  <c r="JS8" i="22"/>
  <c r="JS11" i="22"/>
  <c r="JS7" i="22"/>
  <c r="JS9" i="22"/>
  <c r="JQ157" i="22"/>
  <c r="JR159" i="22"/>
  <c r="JR156" i="22"/>
  <c r="JR153" i="22"/>
  <c r="JR158" i="22"/>
  <c r="JR155" i="22"/>
  <c r="JR154" i="22"/>
  <c r="JP135" i="22"/>
  <c r="JP147" i="22"/>
  <c r="JP141" i="22"/>
  <c r="JP144" i="22"/>
  <c r="JP149" i="22"/>
  <c r="JP151" i="22"/>
  <c r="JP150" i="22"/>
  <c r="JP152" i="22"/>
  <c r="JP138" i="22"/>
  <c r="JP146" i="22"/>
  <c r="JP136" i="22"/>
  <c r="JP140" i="22"/>
  <c r="JQ147" i="22"/>
  <c r="JP132" i="22"/>
  <c r="JP137" i="22"/>
  <c r="JP125" i="22"/>
  <c r="JP131" i="22"/>
  <c r="JP134" i="22"/>
  <c r="JP130" i="22"/>
  <c r="JP133" i="22"/>
  <c r="JP127" i="22"/>
  <c r="JP124" i="22"/>
  <c r="JP123" i="22"/>
  <c r="JP129" i="22"/>
  <c r="JP143" i="22"/>
  <c r="JP128" i="22"/>
  <c r="JP142" i="22"/>
  <c r="JP122" i="22"/>
  <c r="JP121" i="22"/>
  <c r="JP119" i="22"/>
  <c r="JP120" i="22"/>
  <c r="JP126" i="22"/>
  <c r="JQ136" i="22"/>
  <c r="JQ139" i="22"/>
  <c r="JP116" i="22"/>
  <c r="JP117" i="22"/>
  <c r="JP118" i="22"/>
  <c r="JP114" i="22"/>
  <c r="JP115" i="22"/>
  <c r="JS4" i="22"/>
  <c r="JS5" i="22" s="1"/>
  <c r="ER32" i="22"/>
  <c r="JT3" i="22"/>
  <c r="JT8" i="22" s="1"/>
  <c r="JU2" i="22"/>
  <c r="JS44" i="22" l="1"/>
  <c r="JS57" i="22"/>
  <c r="JS55" i="22"/>
  <c r="JS56" i="22"/>
  <c r="JS54" i="22"/>
  <c r="JS53" i="22"/>
  <c r="JS50" i="22"/>
  <c r="JS52" i="22"/>
  <c r="JS47" i="22"/>
  <c r="JS51" i="22"/>
  <c r="JS49" i="22"/>
  <c r="JS58" i="22"/>
  <c r="JS46" i="22"/>
  <c r="JS48" i="22"/>
  <c r="JS45" i="22"/>
  <c r="JS41" i="22"/>
  <c r="JS40" i="22"/>
  <c r="JS42" i="22"/>
  <c r="JS43" i="22"/>
  <c r="JS39" i="22"/>
  <c r="JS38" i="22"/>
  <c r="JR16" i="22"/>
  <c r="JS6" i="22"/>
  <c r="JS26" i="22" s="1"/>
  <c r="JS13" i="22"/>
  <c r="JS15" i="22"/>
  <c r="JS14" i="22"/>
  <c r="JS36" i="22"/>
  <c r="JS37" i="22"/>
  <c r="JS35" i="22"/>
  <c r="JS34" i="22"/>
  <c r="JS33" i="22"/>
  <c r="JS29" i="22"/>
  <c r="JS30" i="22"/>
  <c r="JS31" i="22"/>
  <c r="JS27" i="22"/>
  <c r="JS32" i="22"/>
  <c r="JS28" i="22"/>
  <c r="JS25" i="22"/>
  <c r="JS21" i="22"/>
  <c r="JS17" i="22"/>
  <c r="JS22" i="22"/>
  <c r="JS18" i="22"/>
  <c r="JS23" i="22"/>
  <c r="JS19" i="22"/>
  <c r="JS24" i="22"/>
  <c r="JS20" i="22"/>
  <c r="JT11" i="22"/>
  <c r="JT7" i="22"/>
  <c r="JT9" i="22"/>
  <c r="JT10" i="22"/>
  <c r="JS159" i="22"/>
  <c r="JS156" i="22"/>
  <c r="JS153" i="22"/>
  <c r="JS158" i="22"/>
  <c r="JS154" i="22"/>
  <c r="JS155" i="22"/>
  <c r="JR157" i="22"/>
  <c r="JQ141" i="22"/>
  <c r="JQ146" i="22"/>
  <c r="JQ149" i="22"/>
  <c r="JQ151" i="22"/>
  <c r="JQ140" i="22"/>
  <c r="JQ150" i="22"/>
  <c r="JQ152" i="22"/>
  <c r="JQ148" i="22"/>
  <c r="JQ144" i="22"/>
  <c r="JQ145" i="22"/>
  <c r="JQ138" i="22"/>
  <c r="JQ132" i="22"/>
  <c r="JQ137" i="22"/>
  <c r="JQ133" i="22"/>
  <c r="JQ135" i="22"/>
  <c r="JQ131" i="22"/>
  <c r="JQ125" i="22"/>
  <c r="JQ130" i="22"/>
  <c r="JQ134" i="22"/>
  <c r="JQ128" i="22"/>
  <c r="JQ142" i="22"/>
  <c r="JQ129" i="22"/>
  <c r="JQ143" i="22"/>
  <c r="JQ123" i="22"/>
  <c r="JQ120" i="22"/>
  <c r="JQ122" i="22"/>
  <c r="JQ126" i="22"/>
  <c r="JQ124" i="22"/>
  <c r="JQ127" i="22"/>
  <c r="JR139" i="22"/>
  <c r="JR135" i="22"/>
  <c r="JQ121" i="22"/>
  <c r="JQ116" i="22"/>
  <c r="JQ115" i="22"/>
  <c r="JQ118" i="22"/>
  <c r="JQ117" i="22"/>
  <c r="JQ119" i="22"/>
  <c r="JQ114" i="22"/>
  <c r="JT4" i="22"/>
  <c r="JT6" i="22" s="1"/>
  <c r="ER33" i="22"/>
  <c r="JU3" i="22"/>
  <c r="JU7" i="22" s="1"/>
  <c r="JV2" i="22"/>
  <c r="JS16" i="22" l="1"/>
  <c r="JT5" i="22"/>
  <c r="JU8" i="22"/>
  <c r="JU10" i="22"/>
  <c r="JU11" i="22"/>
  <c r="JU9" i="22"/>
  <c r="JS157" i="22"/>
  <c r="JT159" i="22"/>
  <c r="JT156" i="22"/>
  <c r="JT153" i="22"/>
  <c r="JT155" i="22"/>
  <c r="JT158" i="22"/>
  <c r="JT154" i="22"/>
  <c r="JR131" i="22"/>
  <c r="JR126" i="22"/>
  <c r="JR141" i="22"/>
  <c r="JR144" i="22"/>
  <c r="JR147" i="22"/>
  <c r="JR138" i="22"/>
  <c r="JR148" i="22"/>
  <c r="JR140" i="22"/>
  <c r="JR149" i="22"/>
  <c r="JR151" i="22"/>
  <c r="JR150" i="22"/>
  <c r="JR152" i="22"/>
  <c r="JR146" i="22"/>
  <c r="JR145" i="22"/>
  <c r="JR132" i="22"/>
  <c r="JR136" i="22"/>
  <c r="JR134" i="22"/>
  <c r="JR133" i="22"/>
  <c r="JR130" i="22"/>
  <c r="JR137" i="22"/>
  <c r="JR129" i="22"/>
  <c r="JR143" i="22"/>
  <c r="JR128" i="22"/>
  <c r="JR142" i="22"/>
  <c r="JR119" i="22"/>
  <c r="JR125" i="22"/>
  <c r="JR123" i="22"/>
  <c r="JR117" i="22"/>
  <c r="JR122" i="22"/>
  <c r="JR124" i="22"/>
  <c r="JR118" i="22"/>
  <c r="JR121" i="22"/>
  <c r="JR115" i="22"/>
  <c r="JR116" i="22"/>
  <c r="JR127" i="22"/>
  <c r="JS140" i="22"/>
  <c r="JS139" i="22"/>
  <c r="JR120" i="22"/>
  <c r="JR114" i="22"/>
  <c r="JU4" i="22"/>
  <c r="JU5" i="22" s="1"/>
  <c r="ER34" i="22"/>
  <c r="JV3" i="22"/>
  <c r="JV10" i="22" s="1"/>
  <c r="JW2" i="22"/>
  <c r="JU44" i="22" l="1"/>
  <c r="JU57" i="22"/>
  <c r="JU54" i="22"/>
  <c r="JU53" i="22"/>
  <c r="JU55" i="22"/>
  <c r="JU56" i="22"/>
  <c r="JU50" i="22"/>
  <c r="JU51" i="22"/>
  <c r="JU52" i="22"/>
  <c r="JU49" i="22"/>
  <c r="JU58" i="22"/>
  <c r="JU46" i="22"/>
  <c r="JU47" i="22"/>
  <c r="JU45" i="22"/>
  <c r="JU48" i="22"/>
  <c r="JT57" i="22"/>
  <c r="JT56" i="22"/>
  <c r="JT55" i="22"/>
  <c r="JT54" i="22"/>
  <c r="JT51" i="22"/>
  <c r="JT50" i="22"/>
  <c r="JT52" i="22"/>
  <c r="JT53" i="22"/>
  <c r="JT49" i="22"/>
  <c r="JT46" i="22"/>
  <c r="JT45" i="22"/>
  <c r="JT58" i="22"/>
  <c r="JT48" i="22"/>
  <c r="JT47" i="22"/>
  <c r="JT36" i="22"/>
  <c r="JT44" i="22"/>
  <c r="JT26" i="22"/>
  <c r="JT19" i="22"/>
  <c r="JT29" i="22"/>
  <c r="JT23" i="22"/>
  <c r="JT33" i="22"/>
  <c r="JT16" i="22"/>
  <c r="JT21" i="22"/>
  <c r="JT22" i="22"/>
  <c r="JT24" i="22"/>
  <c r="JT32" i="22"/>
  <c r="JT37" i="22"/>
  <c r="JT30" i="22"/>
  <c r="JT34" i="22"/>
  <c r="JT31" i="22"/>
  <c r="JT41" i="22"/>
  <c r="JT40" i="22"/>
  <c r="JT43" i="22"/>
  <c r="JT39" i="22"/>
  <c r="JT42" i="22"/>
  <c r="JT38" i="22"/>
  <c r="JU14" i="22"/>
  <c r="JU41" i="22"/>
  <c r="JU40" i="22"/>
  <c r="JU43" i="22"/>
  <c r="JU39" i="22"/>
  <c r="JU42" i="22"/>
  <c r="JU38" i="22"/>
  <c r="JT18" i="22"/>
  <c r="JT20" i="22"/>
  <c r="JT28" i="22"/>
  <c r="JT35" i="22"/>
  <c r="JT13" i="22"/>
  <c r="JT14" i="22"/>
  <c r="JT15" i="22"/>
  <c r="JT17" i="22"/>
  <c r="JT27" i="22"/>
  <c r="JU6" i="22"/>
  <c r="JU16" i="22" s="1"/>
  <c r="JT25" i="22"/>
  <c r="JU36" i="22"/>
  <c r="JU37" i="22"/>
  <c r="JU35" i="22"/>
  <c r="JU33" i="22"/>
  <c r="JU34" i="22"/>
  <c r="JU31" i="22"/>
  <c r="JU27" i="22"/>
  <c r="JU32" i="22"/>
  <c r="JU28" i="22"/>
  <c r="JU29" i="22"/>
  <c r="JU30" i="22"/>
  <c r="JU23" i="22"/>
  <c r="JU19" i="22"/>
  <c r="JU24" i="22"/>
  <c r="JU20" i="22"/>
  <c r="JU25" i="22"/>
  <c r="JU21" i="22"/>
  <c r="JU17" i="22"/>
  <c r="JU26" i="22"/>
  <c r="JU22" i="22"/>
  <c r="JU18" i="22"/>
  <c r="JU15" i="22"/>
  <c r="JU13" i="22"/>
  <c r="JV11" i="22"/>
  <c r="JV7" i="22"/>
  <c r="JV8" i="22"/>
  <c r="JV9" i="22"/>
  <c r="JT157" i="22"/>
  <c r="JU156" i="22"/>
  <c r="JU159" i="22"/>
  <c r="JU158" i="22"/>
  <c r="JU153" i="22"/>
  <c r="JU154" i="22"/>
  <c r="JU155" i="22"/>
  <c r="JS148" i="22"/>
  <c r="JS141" i="22"/>
  <c r="JS144" i="22"/>
  <c r="JS145" i="22"/>
  <c r="JS149" i="22"/>
  <c r="JS151" i="22"/>
  <c r="JS150" i="22"/>
  <c r="JS152" i="22"/>
  <c r="JS146" i="22"/>
  <c r="JS147" i="22"/>
  <c r="JS131" i="22"/>
  <c r="JS138" i="22"/>
  <c r="JT147" i="22"/>
  <c r="JS137" i="22"/>
  <c r="JS130" i="22"/>
  <c r="JS136" i="22"/>
  <c r="JS132" i="22"/>
  <c r="JS135" i="22"/>
  <c r="JS133" i="22"/>
  <c r="JS134" i="22"/>
  <c r="JS129" i="22"/>
  <c r="JS143" i="22"/>
  <c r="JS128" i="22"/>
  <c r="JS142" i="22"/>
  <c r="JS123" i="22"/>
  <c r="JS121" i="22"/>
  <c r="JS119" i="22"/>
  <c r="JS125" i="22"/>
  <c r="JS127" i="22"/>
  <c r="JS126" i="22"/>
  <c r="JS124" i="22"/>
  <c r="JS122" i="22"/>
  <c r="JT132" i="22"/>
  <c r="JT131" i="22"/>
  <c r="JS120" i="22"/>
  <c r="JS116" i="22"/>
  <c r="JS117" i="22"/>
  <c r="JS114" i="22"/>
  <c r="JS115" i="22"/>
  <c r="JS118" i="22"/>
  <c r="JV4" i="22"/>
  <c r="JV6" i="22" s="1"/>
  <c r="ER35" i="22"/>
  <c r="JW3" i="22"/>
  <c r="JW11" i="22" s="1"/>
  <c r="JX2" i="22"/>
  <c r="JV5" i="22" l="1"/>
  <c r="JW8" i="22"/>
  <c r="JW7" i="22"/>
  <c r="JW9" i="22"/>
  <c r="JW10" i="22"/>
  <c r="JV156" i="22"/>
  <c r="JV159" i="22"/>
  <c r="JV153" i="22"/>
  <c r="JV158" i="22"/>
  <c r="JV155" i="22"/>
  <c r="JV154" i="22"/>
  <c r="JU157" i="22"/>
  <c r="JT144" i="22"/>
  <c r="JT140" i="22"/>
  <c r="JT146" i="22"/>
  <c r="JT145" i="22"/>
  <c r="JT149" i="22"/>
  <c r="JT151" i="22"/>
  <c r="JT141" i="22"/>
  <c r="JT150" i="22"/>
  <c r="JT152" i="22"/>
  <c r="JT148" i="22"/>
  <c r="JT138" i="22"/>
  <c r="JT136" i="22"/>
  <c r="JT133" i="22"/>
  <c r="JU148" i="22"/>
  <c r="JT135" i="22"/>
  <c r="JT139" i="22"/>
  <c r="JT137" i="22"/>
  <c r="JT124" i="22"/>
  <c r="JT130" i="22"/>
  <c r="JT134" i="22"/>
  <c r="JT129" i="22"/>
  <c r="JT143" i="22"/>
  <c r="JT128" i="22"/>
  <c r="JT142" i="22"/>
  <c r="JT119" i="22"/>
  <c r="JT125" i="22"/>
  <c r="JT123" i="22"/>
  <c r="JT122" i="22"/>
  <c r="JT127" i="22"/>
  <c r="JT116" i="22"/>
  <c r="JT118" i="22"/>
  <c r="JT126" i="22"/>
  <c r="JT121" i="22"/>
  <c r="JU135" i="22"/>
  <c r="JT120" i="22"/>
  <c r="JT115" i="22"/>
  <c r="JT114" i="22"/>
  <c r="JT117" i="22"/>
  <c r="JW4" i="22"/>
  <c r="JW6" i="22" s="1"/>
  <c r="ET5" i="22"/>
  <c r="JX3" i="22"/>
  <c r="JX10" i="22" s="1"/>
  <c r="JY2" i="22"/>
  <c r="JV56" i="22" l="1"/>
  <c r="JV57" i="22"/>
  <c r="JV53" i="22"/>
  <c r="JV55" i="22"/>
  <c r="JV50" i="22"/>
  <c r="JV54" i="22"/>
  <c r="JV51" i="22"/>
  <c r="JV49" i="22"/>
  <c r="JV52" i="22"/>
  <c r="JV47" i="22"/>
  <c r="JV46" i="22"/>
  <c r="JV48" i="22"/>
  <c r="JV45" i="22"/>
  <c r="JV58" i="22"/>
  <c r="JV37" i="22"/>
  <c r="JV44" i="22"/>
  <c r="JV21" i="22"/>
  <c r="JV25" i="22"/>
  <c r="JV29" i="22"/>
  <c r="JV28" i="22"/>
  <c r="JV15" i="22"/>
  <c r="JV19" i="22"/>
  <c r="JV34" i="22"/>
  <c r="JV14" i="22"/>
  <c r="JV23" i="22"/>
  <c r="JV33" i="22"/>
  <c r="JV16" i="22"/>
  <c r="JV20" i="22"/>
  <c r="JV18" i="22"/>
  <c r="JV32" i="22"/>
  <c r="JV35" i="22"/>
  <c r="JV13" i="22"/>
  <c r="JV17" i="22"/>
  <c r="JV24" i="22"/>
  <c r="JV26" i="22"/>
  <c r="JV30" i="22"/>
  <c r="JV36" i="22"/>
  <c r="JV22" i="22"/>
  <c r="JV41" i="22"/>
  <c r="JV40" i="22"/>
  <c r="JV43" i="22"/>
  <c r="JV42" i="22"/>
  <c r="JV39" i="22"/>
  <c r="JV38" i="22"/>
  <c r="JV27" i="22"/>
  <c r="JW5" i="22"/>
  <c r="JV31" i="22"/>
  <c r="JX8" i="22"/>
  <c r="JX11" i="22"/>
  <c r="JX9" i="22"/>
  <c r="JX7" i="22"/>
  <c r="JV157" i="22"/>
  <c r="JW159" i="22"/>
  <c r="JW156" i="22"/>
  <c r="JW153" i="22"/>
  <c r="JW158" i="22"/>
  <c r="JW154" i="22"/>
  <c r="JW155" i="22"/>
  <c r="JU144" i="22"/>
  <c r="JU131" i="22"/>
  <c r="JU147" i="22"/>
  <c r="JU150" i="22"/>
  <c r="JU152" i="22"/>
  <c r="JU149" i="22"/>
  <c r="JU151" i="22"/>
  <c r="JU145" i="22"/>
  <c r="JU146" i="22"/>
  <c r="JU139" i="22"/>
  <c r="JU141" i="22"/>
  <c r="JU140" i="22"/>
  <c r="JU133" i="22"/>
  <c r="JU137" i="22"/>
  <c r="JU138" i="22"/>
  <c r="JU136" i="22"/>
  <c r="JU132" i="22"/>
  <c r="JU134" i="22"/>
  <c r="JU130" i="22"/>
  <c r="JU123" i="22"/>
  <c r="JU128" i="22"/>
  <c r="JU142" i="22"/>
  <c r="JU129" i="22"/>
  <c r="JU143" i="22"/>
  <c r="JU124" i="22"/>
  <c r="JU115" i="22"/>
  <c r="JU122" i="22"/>
  <c r="JU116" i="22"/>
  <c r="JU126" i="22"/>
  <c r="JU125" i="22"/>
  <c r="JU118" i="22"/>
  <c r="JU121" i="22"/>
  <c r="JU117" i="22"/>
  <c r="JU127" i="22"/>
  <c r="JU119" i="22"/>
  <c r="JV138" i="22"/>
  <c r="JV140" i="22"/>
  <c r="JV132" i="22"/>
  <c r="JU120" i="22"/>
  <c r="JU114" i="22"/>
  <c r="JX4" i="22"/>
  <c r="JX6" i="22" s="1"/>
  <c r="ET6" i="22"/>
  <c r="JY3" i="22"/>
  <c r="JY10" i="22" s="1"/>
  <c r="JZ2" i="22"/>
  <c r="JW57" i="22" l="1"/>
  <c r="JW55" i="22"/>
  <c r="JW54" i="22"/>
  <c r="JW56" i="22"/>
  <c r="JW53" i="22"/>
  <c r="JW50" i="22"/>
  <c r="JW52" i="22"/>
  <c r="JW51" i="22"/>
  <c r="JW49" i="22"/>
  <c r="JW48" i="22"/>
  <c r="JW46" i="22"/>
  <c r="JW45" i="22"/>
  <c r="JW58" i="22"/>
  <c r="JW47" i="22"/>
  <c r="JW34" i="22"/>
  <c r="JW44" i="22"/>
  <c r="JW18" i="22"/>
  <c r="JW20" i="22"/>
  <c r="JW26" i="22"/>
  <c r="JW33" i="22"/>
  <c r="JW29" i="22"/>
  <c r="JW24" i="22"/>
  <c r="JW28" i="22"/>
  <c r="JW35" i="22"/>
  <c r="JW19" i="22"/>
  <c r="JW30" i="22"/>
  <c r="JW37" i="22"/>
  <c r="JW36" i="22"/>
  <c r="JW23" i="22"/>
  <c r="JW32" i="22"/>
  <c r="JW13" i="22"/>
  <c r="JW41" i="22"/>
  <c r="JW40" i="22"/>
  <c r="JW43" i="22"/>
  <c r="JW42" i="22"/>
  <c r="JW39" i="22"/>
  <c r="JW38" i="22"/>
  <c r="JW14" i="22"/>
  <c r="JW21" i="22"/>
  <c r="JW27" i="22"/>
  <c r="JW22" i="22"/>
  <c r="JW25" i="22"/>
  <c r="JW31" i="22"/>
  <c r="JW16" i="22"/>
  <c r="JW17" i="22"/>
  <c r="JW15" i="22"/>
  <c r="JX5" i="22"/>
  <c r="JY11" i="22"/>
  <c r="JY7" i="22"/>
  <c r="JY9" i="22"/>
  <c r="JY8" i="22"/>
  <c r="JW157" i="22"/>
  <c r="JX156" i="22"/>
  <c r="JX159" i="22"/>
  <c r="JX158" i="22"/>
  <c r="JX153" i="22"/>
  <c r="JX155" i="22"/>
  <c r="JX154" i="22"/>
  <c r="JV147" i="22"/>
  <c r="JV144" i="22"/>
  <c r="JV148" i="22"/>
  <c r="JV141" i="22"/>
  <c r="JV145" i="22"/>
  <c r="JV149" i="22"/>
  <c r="JV151" i="22"/>
  <c r="JV150" i="22"/>
  <c r="JV152" i="22"/>
  <c r="JV139" i="22"/>
  <c r="JV146" i="22"/>
  <c r="JV137" i="22"/>
  <c r="JW145" i="22"/>
  <c r="JW148" i="22"/>
  <c r="JW144" i="22"/>
  <c r="JV135" i="22"/>
  <c r="JV136" i="22"/>
  <c r="JV126" i="22"/>
  <c r="JV127" i="22"/>
  <c r="JV131" i="22"/>
  <c r="JV134" i="22"/>
  <c r="JV133" i="22"/>
  <c r="JV130" i="22"/>
  <c r="JV129" i="22"/>
  <c r="JV143" i="22"/>
  <c r="JV128" i="22"/>
  <c r="JV142" i="22"/>
  <c r="JV124" i="22"/>
  <c r="JV122" i="22"/>
  <c r="JV119" i="22"/>
  <c r="JV123" i="22"/>
  <c r="JV117" i="22"/>
  <c r="JV118" i="22"/>
  <c r="JW140" i="22"/>
  <c r="JW132" i="22"/>
  <c r="JV125" i="22"/>
  <c r="JV121" i="22"/>
  <c r="JV120" i="22"/>
  <c r="JV116" i="22"/>
  <c r="JV115" i="22"/>
  <c r="JV114" i="22"/>
  <c r="JY4" i="22"/>
  <c r="JY6" i="22" s="1"/>
  <c r="ET7" i="22"/>
  <c r="JZ3" i="22"/>
  <c r="JZ11" i="22" s="1"/>
  <c r="KA2" i="22"/>
  <c r="JX55" i="22" l="1"/>
  <c r="JX56" i="22"/>
  <c r="JX57" i="22"/>
  <c r="JX54" i="22"/>
  <c r="JX53" i="22"/>
  <c r="JX51" i="22"/>
  <c r="JX52" i="22"/>
  <c r="JX50" i="22"/>
  <c r="JX49" i="22"/>
  <c r="JX46" i="22"/>
  <c r="JX47" i="22"/>
  <c r="JX45" i="22"/>
  <c r="JX48" i="22"/>
  <c r="JX58" i="22"/>
  <c r="JX36" i="22"/>
  <c r="JX44" i="22"/>
  <c r="JX20" i="22"/>
  <c r="JX19" i="22"/>
  <c r="JX17" i="22"/>
  <c r="JX34" i="22"/>
  <c r="JX23" i="22"/>
  <c r="JX24" i="22"/>
  <c r="JX18" i="22"/>
  <c r="JX29" i="22"/>
  <c r="JX28" i="22"/>
  <c r="JX33" i="22"/>
  <c r="JX32" i="22"/>
  <c r="JX37" i="22"/>
  <c r="JX16" i="22"/>
  <c r="JX26" i="22"/>
  <c r="JX30" i="22"/>
  <c r="JX35" i="22"/>
  <c r="JX27" i="22"/>
  <c r="JX41" i="22"/>
  <c r="JX40" i="22"/>
  <c r="JX43" i="22"/>
  <c r="JX39" i="22"/>
  <c r="JX42" i="22"/>
  <c r="JX38" i="22"/>
  <c r="JX13" i="22"/>
  <c r="JX15" i="22"/>
  <c r="JX14" i="22"/>
  <c r="JY5" i="22"/>
  <c r="JX22" i="22"/>
  <c r="JX25" i="22"/>
  <c r="JX31" i="22"/>
  <c r="JX21" i="22"/>
  <c r="JZ7" i="22"/>
  <c r="JZ8" i="22"/>
  <c r="JZ9" i="22"/>
  <c r="JZ10" i="22"/>
  <c r="JY156" i="22"/>
  <c r="JY159" i="22"/>
  <c r="JY158" i="22"/>
  <c r="JY153" i="22"/>
  <c r="JY155" i="22"/>
  <c r="JY154" i="22"/>
  <c r="JX157" i="22"/>
  <c r="JW141" i="22"/>
  <c r="JW146" i="22"/>
  <c r="JW147" i="22"/>
  <c r="JW149" i="22"/>
  <c r="JW151" i="22"/>
  <c r="JW150" i="22"/>
  <c r="JW152" i="22"/>
  <c r="JW138" i="22"/>
  <c r="JX148" i="22"/>
  <c r="JW139" i="22"/>
  <c r="JW137" i="22"/>
  <c r="JW131" i="22"/>
  <c r="JW135" i="22"/>
  <c r="JW136" i="22"/>
  <c r="JW130" i="22"/>
  <c r="JW134" i="22"/>
  <c r="JW133" i="22"/>
  <c r="JW129" i="22"/>
  <c r="JW143" i="22"/>
  <c r="JW128" i="22"/>
  <c r="JW142" i="22"/>
  <c r="JW123" i="22"/>
  <c r="JW124" i="22"/>
  <c r="JW119" i="22"/>
  <c r="JW122" i="22"/>
  <c r="JW120" i="22"/>
  <c r="JW125" i="22"/>
  <c r="JW127" i="22"/>
  <c r="JW126" i="22"/>
  <c r="JW121" i="22"/>
  <c r="JX136" i="22"/>
  <c r="JX135" i="22"/>
  <c r="JW116" i="22"/>
  <c r="JW114" i="22"/>
  <c r="JW118" i="22"/>
  <c r="JW115" i="22"/>
  <c r="JW117" i="22"/>
  <c r="JZ4" i="22"/>
  <c r="JZ5" i="22" s="1"/>
  <c r="ET8" i="22"/>
  <c r="KA3" i="22"/>
  <c r="KA9" i="22" s="1"/>
  <c r="KB2" i="22"/>
  <c r="JZ44" i="22" l="1"/>
  <c r="JZ57" i="22"/>
  <c r="JZ55" i="22"/>
  <c r="JZ56" i="22"/>
  <c r="JZ54" i="22"/>
  <c r="JZ53" i="22"/>
  <c r="JZ52" i="22"/>
  <c r="JZ47" i="22"/>
  <c r="JZ51" i="22"/>
  <c r="JZ50" i="22"/>
  <c r="JZ46" i="22"/>
  <c r="JZ45" i="22"/>
  <c r="JZ58" i="22"/>
  <c r="JZ49" i="22"/>
  <c r="JZ48" i="22"/>
  <c r="JY54" i="22"/>
  <c r="JY57" i="22"/>
  <c r="JY55" i="22"/>
  <c r="JY56" i="22"/>
  <c r="JY53" i="22"/>
  <c r="JY49" i="22"/>
  <c r="JY50" i="22"/>
  <c r="JY52" i="22"/>
  <c r="JY47" i="22"/>
  <c r="JY58" i="22"/>
  <c r="JY46" i="22"/>
  <c r="JY45" i="22"/>
  <c r="JY51" i="22"/>
  <c r="JY48" i="22"/>
  <c r="JY35" i="22"/>
  <c r="JY44" i="22"/>
  <c r="JY21" i="22"/>
  <c r="JY19" i="22"/>
  <c r="JY28" i="22"/>
  <c r="JY18" i="22"/>
  <c r="JY33" i="22"/>
  <c r="JY15" i="22"/>
  <c r="JY17" i="22"/>
  <c r="JY24" i="22"/>
  <c r="JY29" i="22"/>
  <c r="JY34" i="22"/>
  <c r="JY16" i="22"/>
  <c r="JY41" i="22"/>
  <c r="JY40" i="22"/>
  <c r="JY43" i="22"/>
  <c r="JY42" i="22"/>
  <c r="JY38" i="22"/>
  <c r="JY39" i="22"/>
  <c r="JZ41" i="22"/>
  <c r="JZ40" i="22"/>
  <c r="JZ43" i="22"/>
  <c r="JZ42" i="22"/>
  <c r="JZ38" i="22"/>
  <c r="JZ39" i="22"/>
  <c r="JY22" i="22"/>
  <c r="JY25" i="22"/>
  <c r="JY23" i="22"/>
  <c r="JY32" i="22"/>
  <c r="JY37" i="22"/>
  <c r="JY13" i="22"/>
  <c r="JY26" i="22"/>
  <c r="JY20" i="22"/>
  <c r="JY30" i="22"/>
  <c r="JY31" i="22"/>
  <c r="JY36" i="22"/>
  <c r="JZ6" i="22"/>
  <c r="JZ16" i="22" s="1"/>
  <c r="JY14" i="22"/>
  <c r="JY27" i="22"/>
  <c r="JZ14" i="22"/>
  <c r="JZ15" i="22"/>
  <c r="JZ13" i="22"/>
  <c r="JZ37" i="22"/>
  <c r="JZ36" i="22"/>
  <c r="JZ35" i="22"/>
  <c r="JZ33" i="22"/>
  <c r="JZ34" i="22"/>
  <c r="JZ30" i="22"/>
  <c r="JZ31" i="22"/>
  <c r="JZ27" i="22"/>
  <c r="JZ32" i="22"/>
  <c r="JZ28" i="22"/>
  <c r="JZ29" i="22"/>
  <c r="JZ26" i="22"/>
  <c r="JZ22" i="22"/>
  <c r="JZ18" i="22"/>
  <c r="JZ23" i="22"/>
  <c r="JZ19" i="22"/>
  <c r="JZ24" i="22"/>
  <c r="JZ20" i="22"/>
  <c r="JZ25" i="22"/>
  <c r="JZ21" i="22"/>
  <c r="JZ17" i="22"/>
  <c r="KA10" i="22"/>
  <c r="KA8" i="22"/>
  <c r="KA11" i="22"/>
  <c r="KA7" i="22"/>
  <c r="JY157" i="22"/>
  <c r="JZ156" i="22"/>
  <c r="JZ159" i="22"/>
  <c r="JZ153" i="22"/>
  <c r="JZ158" i="22"/>
  <c r="JZ155" i="22"/>
  <c r="JZ154" i="22"/>
  <c r="JX138" i="22"/>
  <c r="JX146" i="22"/>
  <c r="JX145" i="22"/>
  <c r="JX140" i="22"/>
  <c r="JX147" i="22"/>
  <c r="JX149" i="22"/>
  <c r="JX151" i="22"/>
  <c r="JX150" i="22"/>
  <c r="JX152" i="22"/>
  <c r="JX126" i="22"/>
  <c r="JX141" i="22"/>
  <c r="JX144" i="22"/>
  <c r="JX139" i="22"/>
  <c r="JY148" i="22"/>
  <c r="JY147" i="22"/>
  <c r="JX137" i="22"/>
  <c r="JX132" i="22"/>
  <c r="JX134" i="22"/>
  <c r="JX130" i="22"/>
  <c r="JX133" i="22"/>
  <c r="JX131" i="22"/>
  <c r="JX125" i="22"/>
  <c r="JX128" i="22"/>
  <c r="JX142" i="22"/>
  <c r="JX129" i="22"/>
  <c r="JX143" i="22"/>
  <c r="JX123" i="22"/>
  <c r="JX119" i="22"/>
  <c r="JX124" i="22"/>
  <c r="JX122" i="22"/>
  <c r="JX127" i="22"/>
  <c r="JX120" i="22"/>
  <c r="JX121" i="22"/>
  <c r="JX114" i="22"/>
  <c r="JX115" i="22"/>
  <c r="JX118" i="22"/>
  <c r="JX116" i="22"/>
  <c r="JX117" i="22"/>
  <c r="KA4" i="22"/>
  <c r="KA6" i="22" s="1"/>
  <c r="ET9" i="22"/>
  <c r="KB3" i="22"/>
  <c r="KB9" i="22" s="1"/>
  <c r="KC2" i="22"/>
  <c r="KA5" i="22" l="1"/>
  <c r="KB8" i="22"/>
  <c r="KB10" i="22"/>
  <c r="KB7" i="22"/>
  <c r="KB11" i="22"/>
  <c r="JZ157" i="22"/>
  <c r="KA156" i="22"/>
  <c r="KA159" i="22"/>
  <c r="KA158" i="22"/>
  <c r="KA153" i="22"/>
  <c r="KA154" i="22"/>
  <c r="KA155" i="22"/>
  <c r="JY135" i="22"/>
  <c r="JY127" i="22"/>
  <c r="JY145" i="22"/>
  <c r="JY146" i="22"/>
  <c r="JY140" i="22"/>
  <c r="JY144" i="22"/>
  <c r="JY149" i="22"/>
  <c r="JY151" i="22"/>
  <c r="JY150" i="22"/>
  <c r="JY152" i="22"/>
  <c r="JY139" i="22"/>
  <c r="JY138" i="22"/>
  <c r="JY141" i="22"/>
  <c r="JY126" i="22"/>
  <c r="JY137" i="22"/>
  <c r="JY136" i="22"/>
  <c r="JY130" i="22"/>
  <c r="JY132" i="22"/>
  <c r="JY133" i="22"/>
  <c r="JY134" i="22"/>
  <c r="JY125" i="22"/>
  <c r="JY129" i="22"/>
  <c r="JY143" i="22"/>
  <c r="JY123" i="22"/>
  <c r="JY122" i="22"/>
  <c r="JY131" i="22"/>
  <c r="JY128" i="22"/>
  <c r="JY142" i="22"/>
  <c r="JY124" i="22"/>
  <c r="JY119" i="22"/>
  <c r="JY121" i="22"/>
  <c r="JY117" i="22"/>
  <c r="JZ139" i="22"/>
  <c r="JY116" i="22"/>
  <c r="JY115" i="22"/>
  <c r="JY118" i="22"/>
  <c r="JY120" i="22"/>
  <c r="JY114" i="22"/>
  <c r="KB4" i="22"/>
  <c r="KB5" i="22" s="1"/>
  <c r="ET10" i="22"/>
  <c r="KC3" i="22"/>
  <c r="KC10" i="22" s="1"/>
  <c r="KD2" i="22"/>
  <c r="KB44" i="22" l="1"/>
  <c r="KB54" i="22"/>
  <c r="KB55" i="22"/>
  <c r="KB53" i="22"/>
  <c r="KB57" i="22"/>
  <c r="KB56" i="22"/>
  <c r="KB51" i="22"/>
  <c r="KB50" i="22"/>
  <c r="KB52" i="22"/>
  <c r="KB49" i="22"/>
  <c r="KB48" i="22"/>
  <c r="KB58" i="22"/>
  <c r="KB46" i="22"/>
  <c r="KB45" i="22"/>
  <c r="KB47" i="22"/>
  <c r="KA56" i="22"/>
  <c r="KA57" i="22"/>
  <c r="KA54" i="22"/>
  <c r="KA51" i="22"/>
  <c r="KA53" i="22"/>
  <c r="KA55" i="22"/>
  <c r="KA50" i="22"/>
  <c r="KA52" i="22"/>
  <c r="KA49" i="22"/>
  <c r="KA47" i="22"/>
  <c r="KA45" i="22"/>
  <c r="KA46" i="22"/>
  <c r="KA48" i="22"/>
  <c r="KA58" i="22"/>
  <c r="KA36" i="22"/>
  <c r="KA44" i="22"/>
  <c r="KA19" i="22"/>
  <c r="KA32" i="22"/>
  <c r="KA18" i="22"/>
  <c r="KA30" i="22"/>
  <c r="KA20" i="22"/>
  <c r="KA22" i="22"/>
  <c r="KA29" i="22"/>
  <c r="KA24" i="22"/>
  <c r="KA26" i="22"/>
  <c r="KA34" i="22"/>
  <c r="KA35" i="22"/>
  <c r="KA37" i="22"/>
  <c r="KB41" i="22"/>
  <c r="KB40" i="22"/>
  <c r="KB43" i="22"/>
  <c r="KB42" i="22"/>
  <c r="KB39" i="22"/>
  <c r="KB38" i="22"/>
  <c r="KA23" i="22"/>
  <c r="KA28" i="22"/>
  <c r="KA33" i="22"/>
  <c r="KA13" i="22"/>
  <c r="KA41" i="22"/>
  <c r="KA40" i="22"/>
  <c r="KA43" i="22"/>
  <c r="KA42" i="22"/>
  <c r="KA39" i="22"/>
  <c r="KA38" i="22"/>
  <c r="KA25" i="22"/>
  <c r="KA17" i="22"/>
  <c r="KA21" i="22"/>
  <c r="KA31" i="22"/>
  <c r="KA14" i="22"/>
  <c r="KB6" i="22"/>
  <c r="KA16" i="22"/>
  <c r="KA15" i="22"/>
  <c r="KA27" i="22"/>
  <c r="KB16" i="22"/>
  <c r="KB14" i="22"/>
  <c r="KB36" i="22"/>
  <c r="KB37" i="22"/>
  <c r="KB33" i="22"/>
  <c r="KB35" i="22"/>
  <c r="KB34" i="22"/>
  <c r="KB32" i="22"/>
  <c r="KB28" i="22"/>
  <c r="KB29" i="22"/>
  <c r="KB30" i="22"/>
  <c r="KB31" i="22"/>
  <c r="KB27" i="22"/>
  <c r="KB24" i="22"/>
  <c r="KB20" i="22"/>
  <c r="KB25" i="22"/>
  <c r="KB21" i="22"/>
  <c r="KB17" i="22"/>
  <c r="KB26" i="22"/>
  <c r="KB22" i="22"/>
  <c r="KB18" i="22"/>
  <c r="KB23" i="22"/>
  <c r="KB19" i="22"/>
  <c r="KB13" i="22"/>
  <c r="KB15" i="22"/>
  <c r="KC11" i="22"/>
  <c r="KC7" i="22"/>
  <c r="KC8" i="22"/>
  <c r="KC9" i="22"/>
  <c r="KB156" i="22"/>
  <c r="KB159" i="22"/>
  <c r="KB158" i="22"/>
  <c r="KB153" i="22"/>
  <c r="KB155" i="22"/>
  <c r="KB154" i="22"/>
  <c r="KA157" i="22"/>
  <c r="JZ135" i="22"/>
  <c r="JZ144" i="22"/>
  <c r="JZ148" i="22"/>
  <c r="JZ140" i="22"/>
  <c r="JZ138" i="22"/>
  <c r="JZ141" i="22"/>
  <c r="JZ147" i="22"/>
  <c r="JZ149" i="22"/>
  <c r="JZ151" i="22"/>
  <c r="JZ150" i="22"/>
  <c r="JZ152" i="22"/>
  <c r="JZ146" i="22"/>
  <c r="JZ145" i="22"/>
  <c r="KA144" i="22"/>
  <c r="KA145" i="22"/>
  <c r="JZ132" i="22"/>
  <c r="JZ131" i="22"/>
  <c r="JZ136" i="22"/>
  <c r="JZ137" i="22"/>
  <c r="JZ130" i="22"/>
  <c r="JZ134" i="22"/>
  <c r="JZ133" i="22"/>
  <c r="JZ123" i="22"/>
  <c r="JZ128" i="22"/>
  <c r="JZ142" i="22"/>
  <c r="JZ129" i="22"/>
  <c r="JZ143" i="22"/>
  <c r="JZ119" i="22"/>
  <c r="JZ124" i="22"/>
  <c r="JZ122" i="22"/>
  <c r="JZ118" i="22"/>
  <c r="JZ120" i="22"/>
  <c r="JZ114" i="22"/>
  <c r="JZ117" i="22"/>
  <c r="JZ125" i="22"/>
  <c r="JZ127" i="22"/>
  <c r="JZ126" i="22"/>
  <c r="JZ121" i="22"/>
  <c r="KA140" i="22"/>
  <c r="JZ116" i="22"/>
  <c r="JZ115" i="22"/>
  <c r="KC4" i="22"/>
  <c r="KC5" i="22" s="1"/>
  <c r="ET11" i="22"/>
  <c r="KD3" i="22"/>
  <c r="KD11" i="22" s="1"/>
  <c r="KE2" i="22"/>
  <c r="KC44" i="22" l="1"/>
  <c r="KC55" i="22"/>
  <c r="KC57" i="22"/>
  <c r="KC54" i="22"/>
  <c r="KC56" i="22"/>
  <c r="KC50" i="22"/>
  <c r="KC53" i="22"/>
  <c r="KC51" i="22"/>
  <c r="KC49" i="22"/>
  <c r="KC46" i="22"/>
  <c r="KC45" i="22"/>
  <c r="KC47" i="22"/>
  <c r="KC48" i="22"/>
  <c r="KC58" i="22"/>
  <c r="KC52" i="22"/>
  <c r="KC41" i="22"/>
  <c r="KC40" i="22"/>
  <c r="KC43" i="22"/>
  <c r="KC42" i="22"/>
  <c r="KC38" i="22"/>
  <c r="KC39" i="22"/>
  <c r="KC6" i="22"/>
  <c r="KC16" i="22" s="1"/>
  <c r="KC14" i="22"/>
  <c r="KC35" i="22"/>
  <c r="KC36" i="22"/>
  <c r="KC37" i="22"/>
  <c r="KC33" i="22"/>
  <c r="KC34" i="22"/>
  <c r="KC31" i="22"/>
  <c r="KC27" i="22"/>
  <c r="KC32" i="22"/>
  <c r="KC28" i="22"/>
  <c r="KC29" i="22"/>
  <c r="KC30" i="22"/>
  <c r="KC23" i="22"/>
  <c r="KC19" i="22"/>
  <c r="KC24" i="22"/>
  <c r="KC20" i="22"/>
  <c r="KC25" i="22"/>
  <c r="KC21" i="22"/>
  <c r="KC17" i="22"/>
  <c r="KC26" i="22"/>
  <c r="KC22" i="22"/>
  <c r="KC18" i="22"/>
  <c r="KC15" i="22"/>
  <c r="KC13" i="22"/>
  <c r="KD7" i="22"/>
  <c r="KD8" i="22"/>
  <c r="KD9" i="22"/>
  <c r="KD10" i="22"/>
  <c r="KB157" i="22"/>
  <c r="KC156" i="22"/>
  <c r="KC159" i="22"/>
  <c r="KC158" i="22"/>
  <c r="KC153" i="22"/>
  <c r="KC154" i="22"/>
  <c r="KC155" i="22"/>
  <c r="KA138" i="22"/>
  <c r="KA136" i="22"/>
  <c r="KA147" i="22"/>
  <c r="KA132" i="22"/>
  <c r="KA146" i="22"/>
  <c r="KA150" i="22"/>
  <c r="KA152" i="22"/>
  <c r="KA148" i="22"/>
  <c r="KA149" i="22"/>
  <c r="KA151" i="22"/>
  <c r="KA135" i="22"/>
  <c r="KA141" i="22"/>
  <c r="KB148" i="22"/>
  <c r="KB147" i="22"/>
  <c r="KA139" i="22"/>
  <c r="KA131" i="22"/>
  <c r="KA124" i="22"/>
  <c r="KA137" i="22"/>
  <c r="KA133" i="22"/>
  <c r="KA130" i="22"/>
  <c r="KA134" i="22"/>
  <c r="KA128" i="22"/>
  <c r="KA142" i="22"/>
  <c r="KA129" i="22"/>
  <c r="KA143" i="22"/>
  <c r="KA116" i="22"/>
  <c r="KA125" i="22"/>
  <c r="KA123" i="22"/>
  <c r="KA126" i="22"/>
  <c r="KA122" i="22"/>
  <c r="KA118" i="22"/>
  <c r="KA121" i="22"/>
  <c r="KA115" i="22"/>
  <c r="KA117" i="22"/>
  <c r="KA119" i="22"/>
  <c r="KA127" i="22"/>
  <c r="KB139" i="22"/>
  <c r="KA120" i="22"/>
  <c r="KA114" i="22"/>
  <c r="KD4" i="22"/>
  <c r="KD5" i="22" s="1"/>
  <c r="ET12" i="22"/>
  <c r="KE3" i="22"/>
  <c r="KE11" i="22" s="1"/>
  <c r="KF2" i="22"/>
  <c r="KD44" i="22" l="1"/>
  <c r="KD57" i="22"/>
  <c r="KD55" i="22"/>
  <c r="KD54" i="22"/>
  <c r="KD56" i="22"/>
  <c r="KD53" i="22"/>
  <c r="KD51" i="22"/>
  <c r="KD49" i="22"/>
  <c r="KD52" i="22"/>
  <c r="KD50" i="22"/>
  <c r="KD46" i="22"/>
  <c r="KD48" i="22"/>
  <c r="KD47" i="22"/>
  <c r="KD58" i="22"/>
  <c r="KD45" i="22"/>
  <c r="KD41" i="22"/>
  <c r="KD43" i="22"/>
  <c r="KD40" i="22"/>
  <c r="KD42" i="22"/>
  <c r="KD38" i="22"/>
  <c r="KD39" i="22"/>
  <c r="KD6" i="22"/>
  <c r="KD37" i="22"/>
  <c r="KD36" i="22"/>
  <c r="KD35" i="22"/>
  <c r="KD33" i="22"/>
  <c r="KD34" i="22"/>
  <c r="KD30" i="22"/>
  <c r="KD31" i="22"/>
  <c r="KD27" i="22"/>
  <c r="KD32" i="22"/>
  <c r="KD28" i="22"/>
  <c r="KD29" i="22"/>
  <c r="KD26" i="22"/>
  <c r="KD22" i="22"/>
  <c r="KD18" i="22"/>
  <c r="KD23" i="22"/>
  <c r="KD19" i="22"/>
  <c r="KD24" i="22"/>
  <c r="KD20" i="22"/>
  <c r="KD25" i="22"/>
  <c r="KD21" i="22"/>
  <c r="KD17" i="22"/>
  <c r="KD16" i="22"/>
  <c r="KD14" i="22"/>
  <c r="KD15" i="22"/>
  <c r="KD13" i="22"/>
  <c r="KE7" i="22"/>
  <c r="KE9" i="22"/>
  <c r="KE10" i="22"/>
  <c r="KE8" i="22"/>
  <c r="KD156" i="22"/>
  <c r="KD159" i="22"/>
  <c r="KD158" i="22"/>
  <c r="KD153" i="22"/>
  <c r="KD155" i="22"/>
  <c r="KD154" i="22"/>
  <c r="KC157" i="22"/>
  <c r="KB140" i="22"/>
  <c r="KB146" i="22"/>
  <c r="KB141" i="22"/>
  <c r="KB145" i="22"/>
  <c r="KB136" i="22"/>
  <c r="KB144" i="22"/>
  <c r="KB138" i="22"/>
  <c r="KB150" i="22"/>
  <c r="KB152" i="22"/>
  <c r="KB149" i="22"/>
  <c r="KB151" i="22"/>
  <c r="KB132" i="22"/>
  <c r="KC148" i="22"/>
  <c r="KB127" i="22"/>
  <c r="KB135" i="22"/>
  <c r="KB137" i="22"/>
  <c r="KB131" i="22"/>
  <c r="KB133" i="22"/>
  <c r="KB130" i="22"/>
  <c r="KB134" i="22"/>
  <c r="KB123" i="22"/>
  <c r="KB128" i="22"/>
  <c r="KB142" i="22"/>
  <c r="KB129" i="22"/>
  <c r="KB143" i="22"/>
  <c r="KB122" i="22"/>
  <c r="KB126" i="22"/>
  <c r="KB120" i="22"/>
  <c r="KB119" i="22"/>
  <c r="KB125" i="22"/>
  <c r="KB124" i="22"/>
  <c r="KC141" i="22"/>
  <c r="KB121" i="22"/>
  <c r="KC135" i="22"/>
  <c r="KC132" i="22"/>
  <c r="KC139" i="22"/>
  <c r="KC131" i="22"/>
  <c r="KB116" i="22"/>
  <c r="KB115" i="22"/>
  <c r="KB118" i="22"/>
  <c r="KB114" i="22"/>
  <c r="KB117" i="22"/>
  <c r="KE4" i="22"/>
  <c r="KE6" i="22" s="1"/>
  <c r="ET13" i="22"/>
  <c r="KF3" i="22"/>
  <c r="KF10" i="22" s="1"/>
  <c r="KG2" i="22"/>
  <c r="KE5" i="22" l="1"/>
  <c r="KF7" i="22"/>
  <c r="KF11" i="22"/>
  <c r="KF9" i="22"/>
  <c r="KF8" i="22"/>
  <c r="KE159" i="22"/>
  <c r="KE156" i="22"/>
  <c r="KE153" i="22"/>
  <c r="KE158" i="22"/>
  <c r="KE155" i="22"/>
  <c r="KE154" i="22"/>
  <c r="KD157" i="22"/>
  <c r="KC144" i="22"/>
  <c r="KC147" i="22"/>
  <c r="KC145" i="22"/>
  <c r="KC146" i="22"/>
  <c r="KC150" i="22"/>
  <c r="KC152" i="22"/>
  <c r="KC149" i="22"/>
  <c r="KC151" i="22"/>
  <c r="KC138" i="22"/>
  <c r="KD146" i="22"/>
  <c r="KD148" i="22"/>
  <c r="KD144" i="22"/>
  <c r="KC140" i="22"/>
  <c r="KC136" i="22"/>
  <c r="KC127" i="22"/>
  <c r="KC134" i="22"/>
  <c r="KC130" i="22"/>
  <c r="KC133" i="22"/>
  <c r="KC137" i="22"/>
  <c r="KC123" i="22"/>
  <c r="KC128" i="22"/>
  <c r="KC142" i="22"/>
  <c r="KC129" i="22"/>
  <c r="KC143" i="22"/>
  <c r="KC124" i="22"/>
  <c r="KC119" i="22"/>
  <c r="KC122" i="22"/>
  <c r="KC126" i="22"/>
  <c r="KC125" i="22"/>
  <c r="KD141" i="22"/>
  <c r="KC121" i="22"/>
  <c r="KD139" i="22"/>
  <c r="KC117" i="22"/>
  <c r="KC114" i="22"/>
  <c r="KC116" i="22"/>
  <c r="KC118" i="22"/>
  <c r="KC120" i="22"/>
  <c r="KC115" i="22"/>
  <c r="KF4" i="22"/>
  <c r="KF6" i="22" s="1"/>
  <c r="ET14" i="22"/>
  <c r="KG3" i="22"/>
  <c r="KG7" i="22" s="1"/>
  <c r="KH2" i="22"/>
  <c r="KE57" i="22" l="1"/>
  <c r="KE55" i="22"/>
  <c r="KE54" i="22"/>
  <c r="KE56" i="22"/>
  <c r="KE50" i="22"/>
  <c r="KE52" i="22"/>
  <c r="KE53" i="22"/>
  <c r="KE51" i="22"/>
  <c r="KE47" i="22"/>
  <c r="KE49" i="22"/>
  <c r="KE46" i="22"/>
  <c r="KE45" i="22"/>
  <c r="KE48" i="22"/>
  <c r="KE58" i="22"/>
  <c r="KE36" i="22"/>
  <c r="KE44" i="22"/>
  <c r="KE15" i="22"/>
  <c r="KE23" i="22"/>
  <c r="KE31" i="22"/>
  <c r="KE16" i="22"/>
  <c r="KE26" i="22"/>
  <c r="KE30" i="22"/>
  <c r="KE24" i="22"/>
  <c r="KE17" i="22"/>
  <c r="KE29" i="22"/>
  <c r="KE19" i="22"/>
  <c r="KE28" i="22"/>
  <c r="KE34" i="22"/>
  <c r="KE35" i="22"/>
  <c r="KE37" i="22"/>
  <c r="KE20" i="22"/>
  <c r="KE18" i="22"/>
  <c r="KE32" i="22"/>
  <c r="KE33" i="22"/>
  <c r="KE27" i="22"/>
  <c r="KE41" i="22"/>
  <c r="KE40" i="22"/>
  <c r="KE43" i="22"/>
  <c r="KE42" i="22"/>
  <c r="KE39" i="22"/>
  <c r="KE38" i="22"/>
  <c r="KE25" i="22"/>
  <c r="KE13" i="22"/>
  <c r="KE22" i="22"/>
  <c r="KE14" i="22"/>
  <c r="KE21" i="22"/>
  <c r="KF5" i="22"/>
  <c r="KG8" i="22"/>
  <c r="KG10" i="22"/>
  <c r="KG11" i="22"/>
  <c r="KG9" i="22"/>
  <c r="KF156" i="22"/>
  <c r="KF159" i="22"/>
  <c r="KF155" i="22"/>
  <c r="KF158" i="22"/>
  <c r="KF153" i="22"/>
  <c r="KF154" i="22"/>
  <c r="KE157" i="22"/>
  <c r="KD138" i="22"/>
  <c r="KD135" i="22"/>
  <c r="KD145" i="22"/>
  <c r="KD150" i="22"/>
  <c r="KD152" i="22"/>
  <c r="KD149" i="22"/>
  <c r="KD151" i="22"/>
  <c r="KD140" i="22"/>
  <c r="KD147" i="22"/>
  <c r="KD132" i="22"/>
  <c r="KD136" i="22"/>
  <c r="KD131" i="22"/>
  <c r="KD134" i="22"/>
  <c r="KD133" i="22"/>
  <c r="KD130" i="22"/>
  <c r="KD137" i="22"/>
  <c r="KD124" i="22"/>
  <c r="KD123" i="22"/>
  <c r="KD129" i="22"/>
  <c r="KD143" i="22"/>
  <c r="KD128" i="22"/>
  <c r="KD142" i="22"/>
  <c r="KD122" i="22"/>
  <c r="KD121" i="22"/>
  <c r="KD125" i="22"/>
  <c r="KD126" i="22"/>
  <c r="KD118" i="22"/>
  <c r="KD127" i="22"/>
  <c r="KE140" i="22"/>
  <c r="KE135" i="22"/>
  <c r="KD116" i="22"/>
  <c r="KD119" i="22"/>
  <c r="KD120" i="22"/>
  <c r="KD115" i="22"/>
  <c r="KD114" i="22"/>
  <c r="KD117" i="22"/>
  <c r="KG4" i="22"/>
  <c r="KG5" i="22" s="1"/>
  <c r="ET15" i="22"/>
  <c r="KH3" i="22"/>
  <c r="KH10" i="22" s="1"/>
  <c r="KI2" i="22"/>
  <c r="KF57" i="22" l="1"/>
  <c r="KF55" i="22"/>
  <c r="KF54" i="22"/>
  <c r="KF53" i="22"/>
  <c r="KF56" i="22"/>
  <c r="KF50" i="22"/>
  <c r="KF49" i="22"/>
  <c r="KF52" i="22"/>
  <c r="KF51" i="22"/>
  <c r="KF46" i="22"/>
  <c r="KF47" i="22"/>
  <c r="KF48" i="22"/>
  <c r="KF58" i="22"/>
  <c r="KF45" i="22"/>
  <c r="KG44" i="22"/>
  <c r="KG55" i="22"/>
  <c r="KG57" i="22"/>
  <c r="KG54" i="22"/>
  <c r="KG53" i="22"/>
  <c r="KG56" i="22"/>
  <c r="KG50" i="22"/>
  <c r="KG52" i="22"/>
  <c r="KG51" i="22"/>
  <c r="KG46" i="22"/>
  <c r="KG47" i="22"/>
  <c r="KG49" i="22"/>
  <c r="KG48" i="22"/>
  <c r="KG58" i="22"/>
  <c r="KG45" i="22"/>
  <c r="KF36" i="22"/>
  <c r="KF44" i="22"/>
  <c r="KF19" i="22"/>
  <c r="KF21" i="22"/>
  <c r="KF29" i="22"/>
  <c r="KF34" i="22"/>
  <c r="KG14" i="22"/>
  <c r="KG40" i="22"/>
  <c r="KG41" i="22"/>
  <c r="KG43" i="22"/>
  <c r="KG38" i="22"/>
  <c r="KG39" i="22"/>
  <c r="KG42" i="22"/>
  <c r="KF16" i="22"/>
  <c r="KF26" i="22"/>
  <c r="KF30" i="22"/>
  <c r="KF35" i="22"/>
  <c r="KF31" i="22"/>
  <c r="KF41" i="22"/>
  <c r="KF40" i="22"/>
  <c r="KF43" i="22"/>
  <c r="KF42" i="22"/>
  <c r="KF39" i="22"/>
  <c r="KF38" i="22"/>
  <c r="KF23" i="22"/>
  <c r="KF20" i="22"/>
  <c r="KF28" i="22"/>
  <c r="KF33" i="22"/>
  <c r="KF18" i="22"/>
  <c r="KF24" i="22"/>
  <c r="KF32" i="22"/>
  <c r="KF37" i="22"/>
  <c r="KF15" i="22"/>
  <c r="KF14" i="22"/>
  <c r="KF13" i="22"/>
  <c r="KF17" i="22"/>
  <c r="KF22" i="22"/>
  <c r="KF27" i="22"/>
  <c r="KG6" i="22"/>
  <c r="KG26" i="22" s="1"/>
  <c r="KF25" i="22"/>
  <c r="KG35" i="22"/>
  <c r="KG36" i="22"/>
  <c r="KG37" i="22"/>
  <c r="KG33" i="22"/>
  <c r="KG34" i="22"/>
  <c r="KG31" i="22"/>
  <c r="KG27" i="22"/>
  <c r="KG32" i="22"/>
  <c r="KG28" i="22"/>
  <c r="KG29" i="22"/>
  <c r="KG30" i="22"/>
  <c r="KG23" i="22"/>
  <c r="KG19" i="22"/>
  <c r="KG24" i="22"/>
  <c r="KG20" i="22"/>
  <c r="KG25" i="22"/>
  <c r="KG21" i="22"/>
  <c r="KG17" i="22"/>
  <c r="KG22" i="22"/>
  <c r="KG18" i="22"/>
  <c r="KG15" i="22"/>
  <c r="KG13" i="22"/>
  <c r="KH11" i="22"/>
  <c r="KH7" i="22"/>
  <c r="KH8" i="22"/>
  <c r="KH9" i="22"/>
  <c r="KG159" i="22"/>
  <c r="KG156" i="22"/>
  <c r="KG153" i="22"/>
  <c r="KG158" i="22"/>
  <c r="KG154" i="22"/>
  <c r="KG155" i="22"/>
  <c r="KE148" i="22"/>
  <c r="KF157" i="22"/>
  <c r="KE144" i="22"/>
  <c r="KE139" i="22"/>
  <c r="KE136" i="22"/>
  <c r="KE132" i="22"/>
  <c r="KE141" i="22"/>
  <c r="KE147" i="22"/>
  <c r="KE145" i="22"/>
  <c r="KE149" i="22"/>
  <c r="KE151" i="22"/>
  <c r="KE146" i="22"/>
  <c r="KE150" i="22"/>
  <c r="KE152" i="22"/>
  <c r="KE138" i="22"/>
  <c r="KF147" i="22"/>
  <c r="KF144" i="22"/>
  <c r="KF148" i="22"/>
  <c r="KE137" i="22"/>
  <c r="KE126" i="22"/>
  <c r="KE131" i="22"/>
  <c r="KE134" i="22"/>
  <c r="KE133" i="22"/>
  <c r="KE130" i="22"/>
  <c r="KE124" i="22"/>
  <c r="KE129" i="22"/>
  <c r="KE143" i="22"/>
  <c r="KE128" i="22"/>
  <c r="KE142" i="22"/>
  <c r="KE123" i="22"/>
  <c r="KE119" i="22"/>
  <c r="KE122" i="22"/>
  <c r="KE125" i="22"/>
  <c r="KE120" i="22"/>
  <c r="KE121" i="22"/>
  <c r="KF140" i="22"/>
  <c r="KF139" i="22"/>
  <c r="KF132" i="22"/>
  <c r="KE127" i="22"/>
  <c r="KE115" i="22"/>
  <c r="KE116" i="22"/>
  <c r="KE117" i="22"/>
  <c r="KE118" i="22"/>
  <c r="KE114" i="22"/>
  <c r="KH4" i="22"/>
  <c r="KH6" i="22" s="1"/>
  <c r="ET16" i="22"/>
  <c r="KI3" i="22"/>
  <c r="KI11" i="22" s="1"/>
  <c r="KJ2" i="22"/>
  <c r="KH5" i="22" l="1"/>
  <c r="KG16" i="22"/>
  <c r="KI7" i="22"/>
  <c r="KI9" i="22"/>
  <c r="KI10" i="22"/>
  <c r="KI8" i="22"/>
  <c r="KG157" i="22"/>
  <c r="KH159" i="22"/>
  <c r="KH156" i="22"/>
  <c r="KH153" i="22"/>
  <c r="KH158" i="22"/>
  <c r="KH155" i="22"/>
  <c r="KH154" i="22"/>
  <c r="KF138" i="22"/>
  <c r="KF145" i="22"/>
  <c r="KF150" i="22"/>
  <c r="KF152" i="22"/>
  <c r="KF141" i="22"/>
  <c r="KF146" i="22"/>
  <c r="KF149" i="22"/>
  <c r="KF151" i="22"/>
  <c r="KF136" i="22"/>
  <c r="KG148" i="22"/>
  <c r="KF135" i="22"/>
  <c r="KF130" i="22"/>
  <c r="KF131" i="22"/>
  <c r="KF133" i="22"/>
  <c r="KF137" i="22"/>
  <c r="KF134" i="22"/>
  <c r="KF125" i="22"/>
  <c r="KF127" i="22"/>
  <c r="KF124" i="22"/>
  <c r="KF129" i="22"/>
  <c r="KF143" i="22"/>
  <c r="KF128" i="22"/>
  <c r="KF142" i="22"/>
  <c r="KF120" i="22"/>
  <c r="KF123" i="22"/>
  <c r="KF122" i="22"/>
  <c r="KF126" i="22"/>
  <c r="KG141" i="22"/>
  <c r="KF121" i="22"/>
  <c r="KG132" i="22"/>
  <c r="KG135" i="22"/>
  <c r="KG131" i="22"/>
  <c r="KF119" i="22"/>
  <c r="KF116" i="22"/>
  <c r="KF114" i="22"/>
  <c r="KF118" i="22"/>
  <c r="KF117" i="22"/>
  <c r="KF115" i="22"/>
  <c r="KI4" i="22"/>
  <c r="KI5" i="22" s="1"/>
  <c r="ET17" i="22"/>
  <c r="KJ3" i="22"/>
  <c r="KJ9" i="22" s="1"/>
  <c r="KK2" i="22"/>
  <c r="KI44" i="22" l="1"/>
  <c r="KI57" i="22"/>
  <c r="KI54" i="22"/>
  <c r="KI53" i="22"/>
  <c r="KI50" i="22"/>
  <c r="KI55" i="22"/>
  <c r="KI56" i="22"/>
  <c r="KI52" i="22"/>
  <c r="KI49" i="22"/>
  <c r="KI46" i="22"/>
  <c r="KI47" i="22"/>
  <c r="KI51" i="22"/>
  <c r="KI45" i="22"/>
  <c r="KI48" i="22"/>
  <c r="KI58" i="22"/>
  <c r="KH57" i="22"/>
  <c r="KH55" i="22"/>
  <c r="KH56" i="22"/>
  <c r="KH54" i="22"/>
  <c r="KH53" i="22"/>
  <c r="KH51" i="22"/>
  <c r="KH50" i="22"/>
  <c r="KH47" i="22"/>
  <c r="KH52" i="22"/>
  <c r="KH45" i="22"/>
  <c r="KH58" i="22"/>
  <c r="KH48" i="22"/>
  <c r="KH46" i="22"/>
  <c r="KH49" i="22"/>
  <c r="KH33" i="22"/>
  <c r="KH44" i="22"/>
  <c r="KH21" i="22"/>
  <c r="KH23" i="22"/>
  <c r="KH30" i="22"/>
  <c r="KH13" i="22"/>
  <c r="KH15" i="22"/>
  <c r="KH25" i="22"/>
  <c r="KH22" i="22"/>
  <c r="KH34" i="22"/>
  <c r="KH14" i="22"/>
  <c r="KH24" i="22"/>
  <c r="KH29" i="22"/>
  <c r="KH35" i="22"/>
  <c r="KH17" i="22"/>
  <c r="KH19" i="22"/>
  <c r="KH28" i="22"/>
  <c r="KH16" i="22"/>
  <c r="KH20" i="22"/>
  <c r="KH18" i="22"/>
  <c r="KH32" i="22"/>
  <c r="KH26" i="22"/>
  <c r="KH31" i="22"/>
  <c r="KH36" i="22"/>
  <c r="KH37" i="22"/>
  <c r="KH27" i="22"/>
  <c r="KI41" i="22"/>
  <c r="KI40" i="22"/>
  <c r="KI43" i="22"/>
  <c r="KI42" i="22"/>
  <c r="KI39" i="22"/>
  <c r="KI38" i="22"/>
  <c r="KH41" i="22"/>
  <c r="KH40" i="22"/>
  <c r="KH43" i="22"/>
  <c r="KH42" i="22"/>
  <c r="KH39" i="22"/>
  <c r="KH38" i="22"/>
  <c r="KI6" i="22"/>
  <c r="KI26" i="22" s="1"/>
  <c r="KI36" i="22"/>
  <c r="KI37" i="22"/>
  <c r="KI35" i="22"/>
  <c r="KI34" i="22"/>
  <c r="KI33" i="22"/>
  <c r="KI29" i="22"/>
  <c r="KI30" i="22"/>
  <c r="KI31" i="22"/>
  <c r="KI27" i="22"/>
  <c r="KI32" i="22"/>
  <c r="KI28" i="22"/>
  <c r="KI25" i="22"/>
  <c r="KI21" i="22"/>
  <c r="KI17" i="22"/>
  <c r="KI22" i="22"/>
  <c r="KI18" i="22"/>
  <c r="KI23" i="22"/>
  <c r="KI19" i="22"/>
  <c r="KI24" i="22"/>
  <c r="KI20" i="22"/>
  <c r="KI14" i="22"/>
  <c r="KI13" i="22"/>
  <c r="KI15" i="22"/>
  <c r="KJ7" i="22"/>
  <c r="KJ10" i="22"/>
  <c r="KJ8" i="22"/>
  <c r="KJ11" i="22"/>
  <c r="KG127" i="22"/>
  <c r="KI159" i="22"/>
  <c r="KI156" i="22"/>
  <c r="KI153" i="22"/>
  <c r="KI158" i="22"/>
  <c r="KI154" i="22"/>
  <c r="KI155" i="22"/>
  <c r="KH157" i="22"/>
  <c r="KG140" i="22"/>
  <c r="KG147" i="22"/>
  <c r="KG144" i="22"/>
  <c r="KG139" i="22"/>
  <c r="KG149" i="22"/>
  <c r="KG151" i="22"/>
  <c r="KG146" i="22"/>
  <c r="KG145" i="22"/>
  <c r="KG150" i="22"/>
  <c r="KG152" i="22"/>
  <c r="KH148" i="22"/>
  <c r="KG138" i="22"/>
  <c r="KG137" i="22"/>
  <c r="KG136" i="22"/>
  <c r="KG130" i="22"/>
  <c r="KG134" i="22"/>
  <c r="KG133" i="22"/>
  <c r="KG123" i="22"/>
  <c r="KG128" i="22"/>
  <c r="KG142" i="22"/>
  <c r="KG129" i="22"/>
  <c r="KG143" i="22"/>
  <c r="KG119" i="22"/>
  <c r="KG120" i="22"/>
  <c r="KG125" i="22"/>
  <c r="KG121" i="22"/>
  <c r="KG126" i="22"/>
  <c r="KH141" i="22"/>
  <c r="KG118" i="22"/>
  <c r="KG122" i="22"/>
  <c r="KG124" i="22"/>
  <c r="KH132" i="22"/>
  <c r="KG115" i="22"/>
  <c r="KG116" i="22"/>
  <c r="KG114" i="22"/>
  <c r="KG117" i="22"/>
  <c r="KJ4" i="22"/>
  <c r="KJ6" i="22" s="1"/>
  <c r="ET18" i="22"/>
  <c r="KK3" i="22"/>
  <c r="KK9" i="22" s="1"/>
  <c r="KL2" i="22"/>
  <c r="KI16" i="22" l="1"/>
  <c r="KJ5" i="22"/>
  <c r="KK7" i="22"/>
  <c r="KK8" i="22"/>
  <c r="KK10" i="22"/>
  <c r="KK11" i="22"/>
  <c r="KI157" i="22"/>
  <c r="KJ159" i="22"/>
  <c r="KJ156" i="22"/>
  <c r="KJ153" i="22"/>
  <c r="KJ155" i="22"/>
  <c r="KJ157" i="22"/>
  <c r="KJ158" i="22"/>
  <c r="KJ154" i="22"/>
  <c r="KH140" i="22"/>
  <c r="KH144" i="22"/>
  <c r="KH145" i="22"/>
  <c r="KH149" i="22"/>
  <c r="KH151" i="22"/>
  <c r="KH139" i="22"/>
  <c r="KH146" i="22"/>
  <c r="KH150" i="22"/>
  <c r="KH152" i="22"/>
  <c r="KH147" i="22"/>
  <c r="KI148" i="22"/>
  <c r="KH138" i="22"/>
  <c r="KH137" i="22"/>
  <c r="KH135" i="22"/>
  <c r="KH136" i="22"/>
  <c r="KH133" i="22"/>
  <c r="KH131" i="22"/>
  <c r="KH127" i="22"/>
  <c r="KH130" i="22"/>
  <c r="KH134" i="22"/>
  <c r="KH123" i="22"/>
  <c r="KH129" i="22"/>
  <c r="KH143" i="22"/>
  <c r="KH128" i="22"/>
  <c r="KH142" i="22"/>
  <c r="KH124" i="22"/>
  <c r="KH122" i="22"/>
  <c r="KH117" i="22"/>
  <c r="KH121" i="22"/>
  <c r="KH118" i="22"/>
  <c r="KH120" i="22"/>
  <c r="KH125" i="22"/>
  <c r="KH126" i="22"/>
  <c r="KI139" i="22"/>
  <c r="KH119" i="22"/>
  <c r="KH114" i="22"/>
  <c r="KH115" i="22"/>
  <c r="KH116" i="22"/>
  <c r="KK4" i="22"/>
  <c r="KK5" i="22" s="1"/>
  <c r="ET19" i="22"/>
  <c r="KL3" i="22"/>
  <c r="KL7" i="22" s="1"/>
  <c r="KM2" i="22"/>
  <c r="KK44" i="22" l="1"/>
  <c r="KK54" i="22"/>
  <c r="KK56" i="22"/>
  <c r="KK55" i="22"/>
  <c r="KK57" i="22"/>
  <c r="KK51" i="22"/>
  <c r="KK53" i="22"/>
  <c r="KK50" i="22"/>
  <c r="KK52" i="22"/>
  <c r="KK48" i="22"/>
  <c r="KK47" i="22"/>
  <c r="KK46" i="22"/>
  <c r="KK45" i="22"/>
  <c r="KK49" i="22"/>
  <c r="KK58" i="22"/>
  <c r="KJ57" i="22"/>
  <c r="KJ55" i="22"/>
  <c r="KJ54" i="22"/>
  <c r="KJ56" i="22"/>
  <c r="KJ53" i="22"/>
  <c r="KJ51" i="22"/>
  <c r="KJ52" i="22"/>
  <c r="KJ49" i="22"/>
  <c r="KJ47" i="22"/>
  <c r="KJ50" i="22"/>
  <c r="KJ58" i="22"/>
  <c r="KJ45" i="22"/>
  <c r="KJ48" i="22"/>
  <c r="KJ46" i="22"/>
  <c r="KJ36" i="22"/>
  <c r="KJ44" i="22"/>
  <c r="KJ21" i="22"/>
  <c r="KJ18" i="22"/>
  <c r="KJ29" i="22"/>
  <c r="KJ26" i="22"/>
  <c r="KJ35" i="22"/>
  <c r="KJ19" i="22"/>
  <c r="KJ30" i="22"/>
  <c r="KJ24" i="22"/>
  <c r="KJ32" i="22"/>
  <c r="KJ37" i="22"/>
  <c r="KJ34" i="22"/>
  <c r="KJ13" i="22"/>
  <c r="KJ41" i="22"/>
  <c r="KJ40" i="22"/>
  <c r="KJ43" i="22"/>
  <c r="KJ42" i="22"/>
  <c r="KJ39" i="22"/>
  <c r="KJ38" i="22"/>
  <c r="KK41" i="22"/>
  <c r="KK40" i="22"/>
  <c r="KK43" i="22"/>
  <c r="KK39" i="22"/>
  <c r="KK42" i="22"/>
  <c r="KK38" i="22"/>
  <c r="KJ23" i="22"/>
  <c r="KJ20" i="22"/>
  <c r="KJ28" i="22"/>
  <c r="KJ33" i="22"/>
  <c r="KJ27" i="22"/>
  <c r="KJ22" i="22"/>
  <c r="KJ25" i="22"/>
  <c r="KJ31" i="22"/>
  <c r="KJ17" i="22"/>
  <c r="KJ14" i="22"/>
  <c r="KK6" i="22"/>
  <c r="KJ16" i="22"/>
  <c r="KJ15" i="22"/>
  <c r="KK35" i="22"/>
  <c r="KK36" i="22"/>
  <c r="KK37" i="22"/>
  <c r="KK33" i="22"/>
  <c r="KK34" i="22"/>
  <c r="KK31" i="22"/>
  <c r="KK27" i="22"/>
  <c r="KK32" i="22"/>
  <c r="KK28" i="22"/>
  <c r="KK29" i="22"/>
  <c r="KK30" i="22"/>
  <c r="KK23" i="22"/>
  <c r="KK19" i="22"/>
  <c r="KK24" i="22"/>
  <c r="KK20" i="22"/>
  <c r="KK25" i="22"/>
  <c r="KK21" i="22"/>
  <c r="KK17" i="22"/>
  <c r="KK26" i="22"/>
  <c r="KK22" i="22"/>
  <c r="KK18" i="22"/>
  <c r="KK16" i="22"/>
  <c r="KK14" i="22"/>
  <c r="KK15" i="22"/>
  <c r="KK13" i="22"/>
  <c r="KL8" i="22"/>
  <c r="KL9" i="22"/>
  <c r="KL10" i="22"/>
  <c r="KL11" i="22"/>
  <c r="KK156" i="22"/>
  <c r="KK159" i="22"/>
  <c r="KK158" i="22"/>
  <c r="KK153" i="22"/>
  <c r="KK154" i="22"/>
  <c r="KK155" i="22"/>
  <c r="KI119" i="22"/>
  <c r="KI147" i="22"/>
  <c r="KI140" i="22"/>
  <c r="KI141" i="22"/>
  <c r="KI150" i="22"/>
  <c r="KI152" i="22"/>
  <c r="KI146" i="22"/>
  <c r="KI144" i="22"/>
  <c r="KI145" i="22"/>
  <c r="KI149" i="22"/>
  <c r="KI151" i="22"/>
  <c r="KI131" i="22"/>
  <c r="KI138" i="22"/>
  <c r="KJ145" i="22"/>
  <c r="KI137" i="22"/>
  <c r="KI136" i="22"/>
  <c r="KI130" i="22"/>
  <c r="KI132" i="22"/>
  <c r="KI135" i="22"/>
  <c r="KI134" i="22"/>
  <c r="KI133" i="22"/>
  <c r="KI126" i="22"/>
  <c r="KI129" i="22"/>
  <c r="KI143" i="22"/>
  <c r="KI128" i="22"/>
  <c r="KI142" i="22"/>
  <c r="KI124" i="22"/>
  <c r="KI123" i="22"/>
  <c r="KI125" i="22"/>
  <c r="KI116" i="22"/>
  <c r="KI120" i="22"/>
  <c r="KI127" i="22"/>
  <c r="KI121" i="22"/>
  <c r="KI122" i="22"/>
  <c r="KI117" i="22"/>
  <c r="KJ132" i="22"/>
  <c r="KJ135" i="22"/>
  <c r="KJ139" i="22"/>
  <c r="KJ131" i="22"/>
  <c r="KI118" i="22"/>
  <c r="KI114" i="22"/>
  <c r="KI115" i="22"/>
  <c r="KL4" i="22"/>
  <c r="KL6" i="22" s="1"/>
  <c r="ET20" i="22"/>
  <c r="KM3" i="22"/>
  <c r="KM10" i="22" s="1"/>
  <c r="KN2" i="22"/>
  <c r="KL5" i="22" l="1"/>
  <c r="KM11" i="22"/>
  <c r="KM8" i="22"/>
  <c r="KM7" i="22"/>
  <c r="KM9" i="22"/>
  <c r="KJ141" i="22"/>
  <c r="KJ144" i="22"/>
  <c r="KL156" i="22"/>
  <c r="KL159" i="22"/>
  <c r="KL153" i="22"/>
  <c r="KL158" i="22"/>
  <c r="KL155" i="22"/>
  <c r="KL154" i="22"/>
  <c r="KK157" i="22"/>
  <c r="KJ148" i="22"/>
  <c r="KJ147" i="22"/>
  <c r="KJ150" i="22"/>
  <c r="KJ152" i="22"/>
  <c r="KJ146" i="22"/>
  <c r="KJ149" i="22"/>
  <c r="KJ151" i="22"/>
  <c r="KJ138" i="22"/>
  <c r="KK145" i="22"/>
  <c r="KK144" i="22"/>
  <c r="KJ136" i="22"/>
  <c r="KJ140" i="22"/>
  <c r="KJ126" i="22"/>
  <c r="KJ137" i="22"/>
  <c r="KJ133" i="22"/>
  <c r="KJ127" i="22"/>
  <c r="KJ134" i="22"/>
  <c r="KJ130" i="22"/>
  <c r="KJ129" i="22"/>
  <c r="KJ143" i="22"/>
  <c r="KJ123" i="22"/>
  <c r="KJ128" i="22"/>
  <c r="KJ142" i="22"/>
  <c r="KJ125" i="22"/>
  <c r="KJ122" i="22"/>
  <c r="KJ120" i="22"/>
  <c r="KJ124" i="22"/>
  <c r="KJ121" i="22"/>
  <c r="KK132" i="22"/>
  <c r="KK135" i="22"/>
  <c r="KJ119" i="22"/>
  <c r="KJ115" i="22"/>
  <c r="KJ116" i="22"/>
  <c r="KJ118" i="22"/>
  <c r="KJ114" i="22"/>
  <c r="KJ117" i="22"/>
  <c r="KM4" i="22"/>
  <c r="KM5" i="22" s="1"/>
  <c r="ET21" i="22"/>
  <c r="KN3" i="22"/>
  <c r="KN8" i="22" s="1"/>
  <c r="KO2" i="22"/>
  <c r="KM44" i="22" l="1"/>
  <c r="KM55" i="22"/>
  <c r="KM57" i="22"/>
  <c r="KM54" i="22"/>
  <c r="KM56" i="22"/>
  <c r="KM50" i="22"/>
  <c r="KM53" i="22"/>
  <c r="KM51" i="22"/>
  <c r="KM49" i="22"/>
  <c r="KM46" i="22"/>
  <c r="KM52" i="22"/>
  <c r="KM47" i="22"/>
  <c r="KM48" i="22"/>
  <c r="KM58" i="22"/>
  <c r="KM45" i="22"/>
  <c r="KL57" i="22"/>
  <c r="KL55" i="22"/>
  <c r="KL53" i="22"/>
  <c r="KL51" i="22"/>
  <c r="KL54" i="22"/>
  <c r="KL56" i="22"/>
  <c r="KL50" i="22"/>
  <c r="KL52" i="22"/>
  <c r="KL49" i="22"/>
  <c r="KL45" i="22"/>
  <c r="KL58" i="22"/>
  <c r="KL47" i="22"/>
  <c r="KL46" i="22"/>
  <c r="KL48" i="22"/>
  <c r="KL37" i="22"/>
  <c r="KL44" i="22"/>
  <c r="KL24" i="22"/>
  <c r="KL28" i="22"/>
  <c r="KL23" i="22"/>
  <c r="KL32" i="22"/>
  <c r="KL17" i="22"/>
  <c r="KL18" i="22"/>
  <c r="KL30" i="22"/>
  <c r="KL20" i="22"/>
  <c r="KL26" i="22"/>
  <c r="KL33" i="22"/>
  <c r="KL35" i="22"/>
  <c r="KL36" i="22"/>
  <c r="KM41" i="22"/>
  <c r="KM40" i="22"/>
  <c r="KM43" i="22"/>
  <c r="KM42" i="22"/>
  <c r="KM39" i="22"/>
  <c r="KM38" i="22"/>
  <c r="KL19" i="22"/>
  <c r="KL29" i="22"/>
  <c r="KL34" i="22"/>
  <c r="KL16" i="22"/>
  <c r="KL41" i="22"/>
  <c r="KL40" i="22"/>
  <c r="KL43" i="22"/>
  <c r="KL42" i="22"/>
  <c r="KL38" i="22"/>
  <c r="KL39" i="22"/>
  <c r="KL13" i="22"/>
  <c r="KL15" i="22"/>
  <c r="KL27" i="22"/>
  <c r="KL21" i="22"/>
  <c r="KL25" i="22"/>
  <c r="KL31" i="22"/>
  <c r="KL22" i="22"/>
  <c r="KM6" i="22"/>
  <c r="KL14" i="22"/>
  <c r="KM13" i="22"/>
  <c r="KM15" i="22"/>
  <c r="KM16" i="22"/>
  <c r="KM14" i="22"/>
  <c r="KM36" i="22"/>
  <c r="KM37" i="22"/>
  <c r="KM35" i="22"/>
  <c r="KM34" i="22"/>
  <c r="KM33" i="22"/>
  <c r="KM29" i="22"/>
  <c r="KM30" i="22"/>
  <c r="KM31" i="22"/>
  <c r="KM27" i="22"/>
  <c r="KM32" i="22"/>
  <c r="KM28" i="22"/>
  <c r="KM25" i="22"/>
  <c r="KM21" i="22"/>
  <c r="KM17" i="22"/>
  <c r="KM26" i="22"/>
  <c r="KM22" i="22"/>
  <c r="KM18" i="22"/>
  <c r="KM23" i="22"/>
  <c r="KM19" i="22"/>
  <c r="KM24" i="22"/>
  <c r="KM20" i="22"/>
  <c r="KN11" i="22"/>
  <c r="KN7" i="22"/>
  <c r="KN9" i="22"/>
  <c r="KN10" i="22"/>
  <c r="KL157" i="22"/>
  <c r="KM159" i="22"/>
  <c r="KM156" i="22"/>
  <c r="KM153" i="22"/>
  <c r="KM158" i="22"/>
  <c r="KM154" i="22"/>
  <c r="KM155" i="22"/>
  <c r="KK146" i="22"/>
  <c r="KK140" i="22"/>
  <c r="KK148" i="22"/>
  <c r="KK138" i="22"/>
  <c r="KK141" i="22"/>
  <c r="KK147" i="22"/>
  <c r="KK150" i="22"/>
  <c r="KK152" i="22"/>
  <c r="KK149" i="22"/>
  <c r="KK151" i="22"/>
  <c r="KK139" i="22"/>
  <c r="KK131" i="22"/>
  <c r="KK137" i="22"/>
  <c r="KK130" i="22"/>
  <c r="KK127" i="22"/>
  <c r="KK136" i="22"/>
  <c r="KK134" i="22"/>
  <c r="KK133" i="22"/>
  <c r="KK128" i="22"/>
  <c r="KK142" i="22"/>
  <c r="KK129" i="22"/>
  <c r="KK143" i="22"/>
  <c r="KK125" i="22"/>
  <c r="KK123" i="22"/>
  <c r="KK119" i="22"/>
  <c r="KK120" i="22"/>
  <c r="KK118" i="22"/>
  <c r="KK126" i="22"/>
  <c r="KK124" i="22"/>
  <c r="KK122" i="22"/>
  <c r="KK121" i="22"/>
  <c r="KK115" i="22"/>
  <c r="KK116" i="22"/>
  <c r="KK117" i="22"/>
  <c r="KK114" i="22"/>
  <c r="KN4" i="22"/>
  <c r="KN6" i="22" s="1"/>
  <c r="ET22" i="22"/>
  <c r="KO3" i="22"/>
  <c r="KO9" i="22" s="1"/>
  <c r="KP2" i="22"/>
  <c r="KN5" i="22" l="1"/>
  <c r="KO11" i="22"/>
  <c r="KO8" i="22"/>
  <c r="KO10" i="22"/>
  <c r="KO7" i="22"/>
  <c r="KM157" i="22"/>
  <c r="KN156" i="22"/>
  <c r="KN159" i="22"/>
  <c r="KN158" i="22"/>
  <c r="KN153" i="22"/>
  <c r="KN155" i="22"/>
  <c r="KN154" i="22"/>
  <c r="KL147" i="22"/>
  <c r="KL144" i="22"/>
  <c r="KL139" i="22"/>
  <c r="KL141" i="22"/>
  <c r="KL138" i="22"/>
  <c r="KL148" i="22"/>
  <c r="KL146" i="22"/>
  <c r="KL145" i="22"/>
  <c r="KL149" i="22"/>
  <c r="KL151" i="22"/>
  <c r="KL132" i="22"/>
  <c r="KL150" i="22"/>
  <c r="KL152" i="22"/>
  <c r="KL140" i="22"/>
  <c r="KL130" i="22"/>
  <c r="KM145" i="22"/>
  <c r="KL127" i="22"/>
  <c r="KL136" i="22"/>
  <c r="KL135" i="22"/>
  <c r="KL131" i="22"/>
  <c r="KL137" i="22"/>
  <c r="KL134" i="22"/>
  <c r="KL133" i="22"/>
  <c r="KL120" i="22"/>
  <c r="KL129" i="22"/>
  <c r="KL143" i="22"/>
  <c r="KL128" i="22"/>
  <c r="KL142" i="22"/>
  <c r="KL118" i="22"/>
  <c r="KL123" i="22"/>
  <c r="KL124" i="22"/>
  <c r="KL125" i="22"/>
  <c r="KL126" i="22"/>
  <c r="KL121" i="22"/>
  <c r="KL122" i="22"/>
  <c r="KL117" i="22"/>
  <c r="KL119" i="22"/>
  <c r="KL116" i="22"/>
  <c r="KL115" i="22"/>
  <c r="KL114" i="22"/>
  <c r="KO4" i="22"/>
  <c r="KO6" i="22" s="1"/>
  <c r="ET23" i="22"/>
  <c r="KP3" i="22"/>
  <c r="KP10" i="22" s="1"/>
  <c r="KQ2" i="22"/>
  <c r="KN57" i="22" l="1"/>
  <c r="KN54" i="22"/>
  <c r="KN55" i="22"/>
  <c r="KN56" i="22"/>
  <c r="KN53" i="22"/>
  <c r="KN50" i="22"/>
  <c r="KN51" i="22"/>
  <c r="KN47" i="22"/>
  <c r="KN49" i="22"/>
  <c r="KN52" i="22"/>
  <c r="KN45" i="22"/>
  <c r="KN48" i="22"/>
  <c r="KN46" i="22"/>
  <c r="KN58" i="22"/>
  <c r="KN36" i="22"/>
  <c r="KN44" i="22"/>
  <c r="KN18" i="22"/>
  <c r="KN24" i="22"/>
  <c r="KN22" i="22"/>
  <c r="KN29" i="22"/>
  <c r="KN16" i="22"/>
  <c r="KN25" i="22"/>
  <c r="KN32" i="22"/>
  <c r="KN23" i="22"/>
  <c r="KN20" i="22"/>
  <c r="KN34" i="22"/>
  <c r="KN28" i="22"/>
  <c r="KN33" i="22"/>
  <c r="KN37" i="22"/>
  <c r="KN19" i="22"/>
  <c r="KN26" i="22"/>
  <c r="KN30" i="22"/>
  <c r="KN35" i="22"/>
  <c r="KN31" i="22"/>
  <c r="KN41" i="22"/>
  <c r="KN40" i="22"/>
  <c r="KN43" i="22"/>
  <c r="KN42" i="22"/>
  <c r="KN39" i="22"/>
  <c r="KN38" i="22"/>
  <c r="KN15" i="22"/>
  <c r="KN13" i="22"/>
  <c r="KN14" i="22"/>
  <c r="KN17" i="22"/>
  <c r="KN21" i="22"/>
  <c r="KN27" i="22"/>
  <c r="KO5" i="22"/>
  <c r="KP11" i="22"/>
  <c r="KP7" i="22"/>
  <c r="KP8" i="22"/>
  <c r="KP9" i="22"/>
  <c r="KO156" i="22"/>
  <c r="KO159" i="22"/>
  <c r="KO158" i="22"/>
  <c r="KO153" i="22"/>
  <c r="KO155" i="22"/>
  <c r="KO154" i="22"/>
  <c r="KN157" i="22"/>
  <c r="KM144" i="22"/>
  <c r="KM135" i="22"/>
  <c r="KM138" i="22"/>
  <c r="KM141" i="22"/>
  <c r="KM147" i="22"/>
  <c r="KM146" i="22"/>
  <c r="KM149" i="22"/>
  <c r="KM151" i="22"/>
  <c r="KM150" i="22"/>
  <c r="KM152" i="22"/>
  <c r="KM139" i="22"/>
  <c r="KM136" i="22"/>
  <c r="KM148" i="22"/>
  <c r="KN145" i="22"/>
  <c r="KM140" i="22"/>
  <c r="KM131" i="22"/>
  <c r="KP4" i="22"/>
  <c r="KP6" i="22" s="1"/>
  <c r="KM137" i="22"/>
  <c r="KM132" i="22"/>
  <c r="KM130" i="22"/>
  <c r="KM134" i="22"/>
  <c r="KM133" i="22"/>
  <c r="KM127" i="22"/>
  <c r="KM124" i="22"/>
  <c r="KM123" i="22"/>
  <c r="KM128" i="22"/>
  <c r="KM142" i="22"/>
  <c r="KM129" i="22"/>
  <c r="KM143" i="22"/>
  <c r="KM120" i="22"/>
  <c r="KM125" i="22"/>
  <c r="KM121" i="22"/>
  <c r="KM122" i="22"/>
  <c r="KM118" i="22"/>
  <c r="KM126" i="22"/>
  <c r="KM117" i="22"/>
  <c r="KN136" i="22"/>
  <c r="KN135" i="22"/>
  <c r="KM119" i="22"/>
  <c r="KM115" i="22"/>
  <c r="KM116" i="22"/>
  <c r="KM114" i="22"/>
  <c r="ET24" i="22"/>
  <c r="KQ3" i="22"/>
  <c r="KQ9" i="22" s="1"/>
  <c r="KR2" i="22"/>
  <c r="KO54" i="22" l="1"/>
  <c r="KO55" i="22"/>
  <c r="KO56" i="22"/>
  <c r="KO51" i="22"/>
  <c r="KO53" i="22"/>
  <c r="KO52" i="22"/>
  <c r="KO57" i="22"/>
  <c r="KO50" i="22"/>
  <c r="KO47" i="22"/>
  <c r="KO58" i="22"/>
  <c r="KO45" i="22"/>
  <c r="KO48" i="22"/>
  <c r="KO49" i="22"/>
  <c r="KO46" i="22"/>
  <c r="KO35" i="22"/>
  <c r="KO44" i="22"/>
  <c r="KO29" i="22"/>
  <c r="KO17" i="22"/>
  <c r="KO24" i="22"/>
  <c r="KO28" i="22"/>
  <c r="KO18" i="22"/>
  <c r="KO19" i="22"/>
  <c r="KO32" i="22"/>
  <c r="KO26" i="22"/>
  <c r="KO23" i="22"/>
  <c r="KO33" i="22"/>
  <c r="KO37" i="22"/>
  <c r="KO36" i="22"/>
  <c r="KO20" i="22"/>
  <c r="KO30" i="22"/>
  <c r="KO34" i="22"/>
  <c r="KO15" i="22"/>
  <c r="KO41" i="22"/>
  <c r="KO40" i="22"/>
  <c r="KO43" i="22"/>
  <c r="KO42" i="22"/>
  <c r="KO38" i="22"/>
  <c r="KO39" i="22"/>
  <c r="KO21" i="22"/>
  <c r="KO22" i="22"/>
  <c r="KO25" i="22"/>
  <c r="KO14" i="22"/>
  <c r="KP5" i="22"/>
  <c r="KO27" i="22"/>
  <c r="KO16" i="22"/>
  <c r="KO31" i="22"/>
  <c r="KO13" i="22"/>
  <c r="KQ10" i="22"/>
  <c r="KQ8" i="22"/>
  <c r="KQ11" i="22"/>
  <c r="KQ7" i="22"/>
  <c r="KN119" i="22"/>
  <c r="KO157" i="22"/>
  <c r="KP156" i="22"/>
  <c r="KP159" i="22"/>
  <c r="KP153" i="22"/>
  <c r="KP158" i="22"/>
  <c r="KP155" i="22"/>
  <c r="KP154" i="22"/>
  <c r="KN147" i="22"/>
  <c r="KN141" i="22"/>
  <c r="KN148" i="22"/>
  <c r="KN144" i="22"/>
  <c r="KN149" i="22"/>
  <c r="KN151" i="22"/>
  <c r="KN132" i="22"/>
  <c r="KN146" i="22"/>
  <c r="KN150" i="22"/>
  <c r="KN152" i="22"/>
  <c r="KN139" i="22"/>
  <c r="KN140" i="22"/>
  <c r="KO146" i="22"/>
  <c r="KP145" i="22"/>
  <c r="KP144" i="22"/>
  <c r="KN131" i="22"/>
  <c r="KO147" i="22"/>
  <c r="KN138" i="22"/>
  <c r="KN133" i="22"/>
  <c r="KN130" i="22"/>
  <c r="KN134" i="22"/>
  <c r="KN137" i="22"/>
  <c r="KN127" i="22"/>
  <c r="KN129" i="22"/>
  <c r="KN143" i="22"/>
  <c r="KN128" i="22"/>
  <c r="KN142" i="22"/>
  <c r="KN123" i="22"/>
  <c r="KN122" i="22"/>
  <c r="KN125" i="22"/>
  <c r="KN124" i="22"/>
  <c r="KN121" i="22"/>
  <c r="KN118" i="22"/>
  <c r="KN126" i="22"/>
  <c r="KP138" i="22"/>
  <c r="KO140" i="22"/>
  <c r="KO139" i="22"/>
  <c r="KN120" i="22"/>
  <c r="KN116" i="22"/>
  <c r="KN117" i="22"/>
  <c r="KN114" i="22"/>
  <c r="KN115" i="22"/>
  <c r="KQ4" i="22"/>
  <c r="KQ5" i="22" s="1"/>
  <c r="ET25" i="22"/>
  <c r="KR3" i="22"/>
  <c r="KR10" i="22" s="1"/>
  <c r="KS2" i="22"/>
  <c r="KQ44" i="22" l="1"/>
  <c r="KQ57" i="22"/>
  <c r="KQ54" i="22"/>
  <c r="KQ55" i="22"/>
  <c r="KQ56" i="22"/>
  <c r="KQ53" i="22"/>
  <c r="KQ49" i="22"/>
  <c r="KQ51" i="22"/>
  <c r="KQ52" i="22"/>
  <c r="KQ46" i="22"/>
  <c r="KQ50" i="22"/>
  <c r="KQ47" i="22"/>
  <c r="KQ58" i="22"/>
  <c r="KQ45" i="22"/>
  <c r="KQ48" i="22"/>
  <c r="KP57" i="22"/>
  <c r="KP55" i="22"/>
  <c r="KP54" i="22"/>
  <c r="KP53" i="22"/>
  <c r="KP51" i="22"/>
  <c r="KP56" i="22"/>
  <c r="KP50" i="22"/>
  <c r="KP49" i="22"/>
  <c r="KP48" i="22"/>
  <c r="KP46" i="22"/>
  <c r="KP52" i="22"/>
  <c r="KP58" i="22"/>
  <c r="KP47" i="22"/>
  <c r="KP45" i="22"/>
  <c r="KP37" i="22"/>
  <c r="KP44" i="22"/>
  <c r="KP28" i="22"/>
  <c r="KP17" i="22"/>
  <c r="KP19" i="22"/>
  <c r="KP14" i="22"/>
  <c r="KP21" i="22"/>
  <c r="KP18" i="22"/>
  <c r="KP32" i="22"/>
  <c r="KP16" i="22"/>
  <c r="KP20" i="22"/>
  <c r="KP22" i="22"/>
  <c r="KP33" i="22"/>
  <c r="KP15" i="22"/>
  <c r="KP24" i="22"/>
  <c r="KP26" i="22"/>
  <c r="KP35" i="22"/>
  <c r="KP30" i="22"/>
  <c r="KP36" i="22"/>
  <c r="KQ41" i="22"/>
  <c r="KQ40" i="22"/>
  <c r="KQ43" i="22"/>
  <c r="KQ42" i="22"/>
  <c r="KQ39" i="22"/>
  <c r="KQ38" i="22"/>
  <c r="KP25" i="22"/>
  <c r="KP23" i="22"/>
  <c r="KP29" i="22"/>
  <c r="KP34" i="22"/>
  <c r="KP31" i="22"/>
  <c r="KP41" i="22"/>
  <c r="KP40" i="22"/>
  <c r="KP43" i="22"/>
  <c r="KP42" i="22"/>
  <c r="KP128" i="22" s="1"/>
  <c r="KP38" i="22"/>
  <c r="KP39" i="22"/>
  <c r="KP13" i="22"/>
  <c r="KP27" i="22"/>
  <c r="KQ6" i="22"/>
  <c r="KQ16" i="22" s="1"/>
  <c r="KQ13" i="22"/>
  <c r="KQ15" i="22"/>
  <c r="KQ14" i="22"/>
  <c r="KQ36" i="22"/>
  <c r="KQ37" i="22"/>
  <c r="KQ35" i="22"/>
  <c r="KQ34" i="22"/>
  <c r="KQ33" i="22"/>
  <c r="KQ29" i="22"/>
  <c r="KQ30" i="22"/>
  <c r="KQ31" i="22"/>
  <c r="KQ27" i="22"/>
  <c r="KQ32" i="22"/>
  <c r="KQ28" i="22"/>
  <c r="KQ25" i="22"/>
  <c r="KQ21" i="22"/>
  <c r="KQ17" i="22"/>
  <c r="KQ26" i="22"/>
  <c r="KQ22" i="22"/>
  <c r="KQ18" i="22"/>
  <c r="KQ23" i="22"/>
  <c r="KQ19" i="22"/>
  <c r="KQ24" i="22"/>
  <c r="KQ20" i="22"/>
  <c r="KR11" i="22"/>
  <c r="KR7" i="22"/>
  <c r="KR9" i="22"/>
  <c r="KR8" i="22"/>
  <c r="KQ156" i="22"/>
  <c r="KQ159" i="22"/>
  <c r="KQ158" i="22"/>
  <c r="KQ153" i="22"/>
  <c r="KQ154" i="22"/>
  <c r="KQ155" i="22"/>
  <c r="KP157" i="22"/>
  <c r="KP148" i="22"/>
  <c r="KP141" i="22"/>
  <c r="KO148" i="22"/>
  <c r="KO130" i="22"/>
  <c r="KO138" i="22"/>
  <c r="KO135" i="22"/>
  <c r="KO150" i="22"/>
  <c r="KO152" i="22"/>
  <c r="KO149" i="22"/>
  <c r="KO151" i="22"/>
  <c r="KP137" i="22"/>
  <c r="KO144" i="22"/>
  <c r="KP149" i="22"/>
  <c r="KP151" i="22"/>
  <c r="KP150" i="22"/>
  <c r="KP152" i="22"/>
  <c r="KP139" i="22"/>
  <c r="KO141" i="22"/>
  <c r="KP147" i="22"/>
  <c r="KP146" i="22"/>
  <c r="KO145" i="22"/>
  <c r="KO137" i="22"/>
  <c r="KP136" i="22"/>
  <c r="KO136" i="22"/>
  <c r="KO131" i="22"/>
  <c r="KP132" i="22"/>
  <c r="KP135" i="22"/>
  <c r="KO127" i="22"/>
  <c r="KP133" i="22"/>
  <c r="KP134" i="22"/>
  <c r="KO132" i="22"/>
  <c r="KO134" i="22"/>
  <c r="KO133" i="22"/>
  <c r="KP130" i="22"/>
  <c r="KP129" i="22"/>
  <c r="KP143" i="22"/>
  <c r="KO123" i="22"/>
  <c r="KP127" i="22"/>
  <c r="KP140" i="22"/>
  <c r="KO128" i="22"/>
  <c r="KO142" i="22"/>
  <c r="KP142" i="22"/>
  <c r="KP131" i="22"/>
  <c r="KO129" i="22"/>
  <c r="KO143" i="22"/>
  <c r="KO124" i="22"/>
  <c r="KP121" i="22"/>
  <c r="KO122" i="22"/>
  <c r="KO120" i="22"/>
  <c r="KO125" i="22"/>
  <c r="KO121" i="22"/>
  <c r="KO126" i="22"/>
  <c r="KO119" i="22"/>
  <c r="KO117" i="22"/>
  <c r="KO115" i="22"/>
  <c r="KO118" i="22"/>
  <c r="KP117" i="22"/>
  <c r="KO116" i="22"/>
  <c r="KO114" i="22"/>
  <c r="KR4" i="22"/>
  <c r="KR6" i="22" s="1"/>
  <c r="ET26" i="22"/>
  <c r="KS3" i="22"/>
  <c r="KS8" i="22" s="1"/>
  <c r="KT2" i="22"/>
  <c r="KP123" i="22" l="1"/>
  <c r="KP119" i="22"/>
  <c r="KP122" i="22"/>
  <c r="KP125" i="22"/>
  <c r="KP126" i="22"/>
  <c r="KP120" i="22"/>
  <c r="KP118" i="22"/>
  <c r="KP124" i="22"/>
  <c r="KP116" i="22"/>
  <c r="KP115" i="22"/>
  <c r="KP114" i="22"/>
  <c r="KR5" i="22"/>
  <c r="KS9" i="22"/>
  <c r="KS10" i="22"/>
  <c r="KS11" i="22"/>
  <c r="KS7" i="22"/>
  <c r="KR156" i="22"/>
  <c r="KR159" i="22"/>
  <c r="KR158" i="22"/>
  <c r="KR153" i="22"/>
  <c r="KR155" i="22"/>
  <c r="KR154" i="22"/>
  <c r="KQ157" i="22"/>
  <c r="KQ146" i="22"/>
  <c r="KQ145" i="22"/>
  <c r="KQ141" i="22"/>
  <c r="KQ139" i="22"/>
  <c r="KQ136" i="22"/>
  <c r="KQ120" i="22"/>
  <c r="KS4" i="22"/>
  <c r="KS5" i="22" s="1"/>
  <c r="ET27" i="22"/>
  <c r="KT3" i="22"/>
  <c r="KT9" i="22" s="1"/>
  <c r="KU2" i="22"/>
  <c r="KS44" i="22" l="1"/>
  <c r="KS57" i="22"/>
  <c r="KS55" i="22"/>
  <c r="KS56" i="22"/>
  <c r="KS54" i="22"/>
  <c r="KS51" i="22"/>
  <c r="KS53" i="22"/>
  <c r="KS52" i="22"/>
  <c r="KS47" i="22"/>
  <c r="KS46" i="22"/>
  <c r="KS50" i="22"/>
  <c r="KS58" i="22"/>
  <c r="KS48" i="22"/>
  <c r="KS49" i="22"/>
  <c r="KS45" i="22"/>
  <c r="KR55" i="22"/>
  <c r="KR57" i="22"/>
  <c r="KR56" i="22"/>
  <c r="KR51" i="22"/>
  <c r="KR54" i="22"/>
  <c r="KR53" i="22"/>
  <c r="KR52" i="22"/>
  <c r="KR50" i="22"/>
  <c r="KR49" i="22"/>
  <c r="KR47" i="22"/>
  <c r="KR46" i="22"/>
  <c r="KR48" i="22"/>
  <c r="KR45" i="22"/>
  <c r="KR58" i="22"/>
  <c r="KR36" i="22"/>
  <c r="KR44" i="22"/>
  <c r="KR13" i="22"/>
  <c r="KR22" i="22"/>
  <c r="KR29" i="22"/>
  <c r="KR16" i="22"/>
  <c r="KR21" i="22"/>
  <c r="KR28" i="22"/>
  <c r="KR23" i="22"/>
  <c r="KR20" i="22"/>
  <c r="KR32" i="22"/>
  <c r="KR18" i="22"/>
  <c r="KR24" i="22"/>
  <c r="KR35" i="22"/>
  <c r="KR33" i="22"/>
  <c r="KR37" i="22"/>
  <c r="KS40" i="22"/>
  <c r="KS41" i="22"/>
  <c r="KS43" i="22"/>
  <c r="KS42" i="22"/>
  <c r="KS38" i="22"/>
  <c r="KS39" i="22"/>
  <c r="KR19" i="22"/>
  <c r="KR26" i="22"/>
  <c r="KR30" i="22"/>
  <c r="KR34" i="22"/>
  <c r="KR31" i="22"/>
  <c r="KR41" i="22"/>
  <c r="KR40" i="22"/>
  <c r="KR43" i="22"/>
  <c r="KR42" i="22"/>
  <c r="KR39" i="22"/>
  <c r="KR38" i="22"/>
  <c r="KR14" i="22"/>
  <c r="KR15" i="22"/>
  <c r="KR17" i="22"/>
  <c r="KR27" i="22"/>
  <c r="KS6" i="22"/>
  <c r="KS16" i="22" s="1"/>
  <c r="KR25" i="22"/>
  <c r="KS14" i="22"/>
  <c r="KS15" i="22"/>
  <c r="KS13" i="22"/>
  <c r="KS35" i="22"/>
  <c r="KS36" i="22"/>
  <c r="KS37" i="22"/>
  <c r="KS33" i="22"/>
  <c r="KS34" i="22"/>
  <c r="KS31" i="22"/>
  <c r="KS27" i="22"/>
  <c r="KS32" i="22"/>
  <c r="KS28" i="22"/>
  <c r="KS29" i="22"/>
  <c r="KS30" i="22"/>
  <c r="KS23" i="22"/>
  <c r="KS19" i="22"/>
  <c r="KS24" i="22"/>
  <c r="KS20" i="22"/>
  <c r="KS25" i="22"/>
  <c r="KS21" i="22"/>
  <c r="KS17" i="22"/>
  <c r="KS26" i="22"/>
  <c r="KS22" i="22"/>
  <c r="KS18" i="22"/>
  <c r="KT10" i="22"/>
  <c r="KT11" i="22"/>
  <c r="KT7" i="22"/>
  <c r="KT8" i="22"/>
  <c r="KQ132" i="22"/>
  <c r="KQ144" i="22"/>
  <c r="KR157" i="22"/>
  <c r="KS156" i="22"/>
  <c r="KS159" i="22"/>
  <c r="KS158" i="22"/>
  <c r="KS153" i="22"/>
  <c r="KS154" i="22"/>
  <c r="KS155" i="22"/>
  <c r="KQ148" i="22"/>
  <c r="KQ150" i="22"/>
  <c r="KQ152" i="22"/>
  <c r="KQ135" i="22"/>
  <c r="KQ149" i="22"/>
  <c r="KQ151" i="22"/>
  <c r="KQ147" i="22"/>
  <c r="KQ138" i="22"/>
  <c r="KQ140" i="22"/>
  <c r="KR144" i="22"/>
  <c r="KQ137" i="22"/>
  <c r="KQ133" i="22"/>
  <c r="KQ130" i="22"/>
  <c r="KQ131" i="22"/>
  <c r="KQ134" i="22"/>
  <c r="KQ123" i="22"/>
  <c r="KQ129" i="22"/>
  <c r="KQ143" i="22"/>
  <c r="KQ128" i="22"/>
  <c r="KQ142" i="22"/>
  <c r="KQ119" i="22"/>
  <c r="KQ122" i="22"/>
  <c r="KQ126" i="22"/>
  <c r="KQ127" i="22"/>
  <c r="KR141" i="22"/>
  <c r="KQ124" i="22"/>
  <c r="KQ121" i="22"/>
  <c r="KQ125" i="22"/>
  <c r="KR136" i="22"/>
  <c r="KR139" i="22"/>
  <c r="KQ115" i="22"/>
  <c r="KQ116" i="22"/>
  <c r="KQ118" i="22"/>
  <c r="KQ114" i="22"/>
  <c r="KQ117" i="22"/>
  <c r="KT4" i="22"/>
  <c r="KT5" i="22" s="1"/>
  <c r="ET28" i="22"/>
  <c r="KU3" i="22"/>
  <c r="KU8" i="22" s="1"/>
  <c r="KV2" i="22"/>
  <c r="KT44" i="22" l="1"/>
  <c r="KT55" i="22"/>
  <c r="KT54" i="22"/>
  <c r="KT57" i="22"/>
  <c r="KT53" i="22"/>
  <c r="KT56" i="22"/>
  <c r="KT50" i="22"/>
  <c r="KT52" i="22"/>
  <c r="KT51" i="22"/>
  <c r="KT47" i="22"/>
  <c r="KT46" i="22"/>
  <c r="KT48" i="22"/>
  <c r="KT49" i="22"/>
  <c r="KT45" i="22"/>
  <c r="KT58" i="22"/>
  <c r="KT41" i="22"/>
  <c r="KT43" i="22"/>
  <c r="KT40" i="22"/>
  <c r="KT42" i="22"/>
  <c r="KT38" i="22"/>
  <c r="KT39" i="22"/>
  <c r="KT6" i="22"/>
  <c r="KT26" i="22" s="1"/>
  <c r="KT14" i="22"/>
  <c r="KT37" i="22"/>
  <c r="KT36" i="22"/>
  <c r="KT35" i="22"/>
  <c r="KT33" i="22"/>
  <c r="KT34" i="22"/>
  <c r="KT30" i="22"/>
  <c r="KT31" i="22"/>
  <c r="KT27" i="22"/>
  <c r="KT32" i="22"/>
  <c r="KT28" i="22"/>
  <c r="KT29" i="22"/>
  <c r="KT22" i="22"/>
  <c r="KT18" i="22"/>
  <c r="KT23" i="22"/>
  <c r="KT19" i="22"/>
  <c r="KT24" i="22"/>
  <c r="KT20" i="22"/>
  <c r="KT25" i="22"/>
  <c r="KT21" i="22"/>
  <c r="KT17" i="22"/>
  <c r="KT15" i="22"/>
  <c r="KT13" i="22"/>
  <c r="KU11" i="22"/>
  <c r="KU7" i="22"/>
  <c r="KU9" i="22"/>
  <c r="KU10" i="22"/>
  <c r="KT156" i="22"/>
  <c r="KT159" i="22"/>
  <c r="KT158" i="22"/>
  <c r="KT153" i="22"/>
  <c r="KT155" i="22"/>
  <c r="KT154" i="22"/>
  <c r="KS157" i="22"/>
  <c r="KR147" i="22"/>
  <c r="KR148" i="22"/>
  <c r="KR120" i="22"/>
  <c r="KR145" i="22"/>
  <c r="KR140" i="22"/>
  <c r="KR150" i="22"/>
  <c r="KR152" i="22"/>
  <c r="KR149" i="22"/>
  <c r="KR151" i="22"/>
  <c r="KR138" i="22"/>
  <c r="KR146" i="22"/>
  <c r="KR135" i="22"/>
  <c r="KS147" i="22"/>
  <c r="KR132" i="22"/>
  <c r="KR131" i="22"/>
  <c r="KR130" i="22"/>
  <c r="KR137" i="22"/>
  <c r="KR127" i="22"/>
  <c r="KR134" i="22"/>
  <c r="KR133" i="22"/>
  <c r="KR123" i="22"/>
  <c r="KR128" i="22"/>
  <c r="KR142" i="22"/>
  <c r="KR129" i="22"/>
  <c r="KR143" i="22"/>
  <c r="KR119" i="22"/>
  <c r="KR125" i="22"/>
  <c r="KR124" i="22"/>
  <c r="KR121" i="22"/>
  <c r="KR118" i="22"/>
  <c r="KR122" i="22"/>
  <c r="KR126" i="22"/>
  <c r="KR117" i="22"/>
  <c r="KR115" i="22"/>
  <c r="KR114" i="22"/>
  <c r="KR116" i="22"/>
  <c r="KU4" i="22"/>
  <c r="KU6" i="22" s="1"/>
  <c r="ET29" i="22"/>
  <c r="KV3" i="22"/>
  <c r="KV8" i="22" s="1"/>
  <c r="KW2" i="22"/>
  <c r="KT16" i="22" l="1"/>
  <c r="KU5" i="22"/>
  <c r="KV10" i="22"/>
  <c r="KV11" i="22"/>
  <c r="KV7" i="22"/>
  <c r="KV9" i="22"/>
  <c r="KU159" i="22"/>
  <c r="KU156" i="22"/>
  <c r="KU153" i="22"/>
  <c r="KU158" i="22"/>
  <c r="KU155" i="22"/>
  <c r="KU154" i="22"/>
  <c r="KT157" i="22"/>
  <c r="KS145" i="22"/>
  <c r="KS146" i="22"/>
  <c r="KS144" i="22"/>
  <c r="KS141" i="22"/>
  <c r="KS149" i="22"/>
  <c r="KS151" i="22"/>
  <c r="KS150" i="22"/>
  <c r="KS152" i="22"/>
  <c r="KS148" i="22"/>
  <c r="KS139" i="22"/>
  <c r="KS140" i="22"/>
  <c r="KS138" i="22"/>
  <c r="KT146" i="22"/>
  <c r="KT148" i="22"/>
  <c r="KT144" i="22"/>
  <c r="KS136" i="22"/>
  <c r="KS132" i="22"/>
  <c r="KS119" i="22"/>
  <c r="KS130" i="22"/>
  <c r="KS135" i="22"/>
  <c r="KS133" i="22"/>
  <c r="KS131" i="22"/>
  <c r="KS137" i="22"/>
  <c r="KS134" i="22"/>
  <c r="KS128" i="22"/>
  <c r="KS142" i="22"/>
  <c r="KS129" i="22"/>
  <c r="KS143" i="22"/>
  <c r="KS123" i="22"/>
  <c r="KS124" i="22"/>
  <c r="KS125" i="22"/>
  <c r="KS127" i="22"/>
  <c r="KT141" i="22"/>
  <c r="KS126" i="22"/>
  <c r="KS122" i="22"/>
  <c r="KS121" i="22"/>
  <c r="KT139" i="22"/>
  <c r="KT135" i="22"/>
  <c r="KS120" i="22"/>
  <c r="KS115" i="22"/>
  <c r="KS114" i="22"/>
  <c r="KS118" i="22"/>
  <c r="KS116" i="22"/>
  <c r="KS117" i="22"/>
  <c r="KV4" i="22"/>
  <c r="KV5" i="22" s="1"/>
  <c r="ET30" i="22"/>
  <c r="KW3" i="22"/>
  <c r="KW10" i="22" s="1"/>
  <c r="KX2" i="22"/>
  <c r="KV44" i="22" l="1"/>
  <c r="KV56" i="22"/>
  <c r="KV57" i="22"/>
  <c r="KV54" i="22"/>
  <c r="KV55" i="22"/>
  <c r="KV53" i="22"/>
  <c r="KV52" i="22"/>
  <c r="KV51" i="22"/>
  <c r="KV49" i="22"/>
  <c r="KV48" i="22"/>
  <c r="KV45" i="22"/>
  <c r="KV47" i="22"/>
  <c r="KV58" i="22"/>
  <c r="KV46" i="22"/>
  <c r="KV50" i="22"/>
  <c r="KU57" i="22"/>
  <c r="KU54" i="22"/>
  <c r="KU55" i="22"/>
  <c r="KU56" i="22"/>
  <c r="KU53" i="22"/>
  <c r="KU51" i="22"/>
  <c r="KU52" i="22"/>
  <c r="KU50" i="22"/>
  <c r="KU49" i="22"/>
  <c r="KU47" i="22"/>
  <c r="KU46" i="22"/>
  <c r="KU48" i="22"/>
  <c r="KU58" i="22"/>
  <c r="KU45" i="22"/>
  <c r="KU36" i="22"/>
  <c r="KU44" i="22"/>
  <c r="KU16" i="22"/>
  <c r="KU18" i="22"/>
  <c r="KU27" i="22"/>
  <c r="KU19" i="22"/>
  <c r="KU23" i="22"/>
  <c r="KU34" i="22"/>
  <c r="KU20" i="22"/>
  <c r="KU32" i="22"/>
  <c r="KU28" i="22"/>
  <c r="KU29" i="22"/>
  <c r="KU37" i="22"/>
  <c r="KV41" i="22"/>
  <c r="KV40" i="22"/>
  <c r="KV43" i="22"/>
  <c r="KV42" i="22"/>
  <c r="KV39" i="22"/>
  <c r="KV38" i="22"/>
  <c r="KU33" i="22"/>
  <c r="KU13" i="22"/>
  <c r="KU41" i="22"/>
  <c r="KU40" i="22"/>
  <c r="KU43" i="22"/>
  <c r="KU42" i="22"/>
  <c r="KU39" i="22"/>
  <c r="KU38" i="22"/>
  <c r="KU24" i="22"/>
  <c r="KU26" i="22"/>
  <c r="KU30" i="22"/>
  <c r="KU35" i="22"/>
  <c r="KU14" i="22"/>
  <c r="KU21" i="22"/>
  <c r="KU22" i="22"/>
  <c r="KU25" i="22"/>
  <c r="KU17" i="22"/>
  <c r="KV6" i="22"/>
  <c r="KV16" i="22" s="1"/>
  <c r="KU31" i="22"/>
  <c r="KU15" i="22"/>
  <c r="KV14" i="22"/>
  <c r="KV13" i="22"/>
  <c r="KV15" i="22"/>
  <c r="KV36" i="22"/>
  <c r="KV37" i="22"/>
  <c r="KV33" i="22"/>
  <c r="KV34" i="22"/>
  <c r="KV35" i="22"/>
  <c r="KV32" i="22"/>
  <c r="KV28" i="22"/>
  <c r="KV29" i="22"/>
  <c r="KV30" i="22"/>
  <c r="KV31" i="22"/>
  <c r="KV27" i="22"/>
  <c r="KV24" i="22"/>
  <c r="KV20" i="22"/>
  <c r="KV25" i="22"/>
  <c r="KV21" i="22"/>
  <c r="KV17" i="22"/>
  <c r="KV26" i="22"/>
  <c r="KV22" i="22"/>
  <c r="KV18" i="22"/>
  <c r="KV23" i="22"/>
  <c r="KV19" i="22"/>
  <c r="KT127" i="22"/>
  <c r="KW11" i="22"/>
  <c r="KW9" i="22"/>
  <c r="KW7" i="22"/>
  <c r="KW8" i="22"/>
  <c r="KV156" i="22"/>
  <c r="KV159" i="22"/>
  <c r="KV155" i="22"/>
  <c r="KV158" i="22"/>
  <c r="KV153" i="22"/>
  <c r="KV154" i="22"/>
  <c r="KU157" i="22"/>
  <c r="KT145" i="22"/>
  <c r="KT150" i="22"/>
  <c r="KT152" i="22"/>
  <c r="KT138" i="22"/>
  <c r="KT149" i="22"/>
  <c r="KT151" i="22"/>
  <c r="KT147" i="22"/>
  <c r="KT123" i="22"/>
  <c r="KT140" i="22"/>
  <c r="KT136" i="22"/>
  <c r="KT126" i="22"/>
  <c r="KT137" i="22"/>
  <c r="KT132" i="22"/>
  <c r="KT119" i="22"/>
  <c r="KT133" i="22"/>
  <c r="KT130" i="22"/>
  <c r="KT131" i="22"/>
  <c r="KT134" i="22"/>
  <c r="KT129" i="22"/>
  <c r="KT143" i="22"/>
  <c r="KT128" i="22"/>
  <c r="KT142" i="22"/>
  <c r="KT124" i="22"/>
  <c r="KT122" i="22"/>
  <c r="KT120" i="22"/>
  <c r="KT125" i="22"/>
  <c r="KT121" i="22"/>
  <c r="KT115" i="22"/>
  <c r="KT117" i="22"/>
  <c r="KU137" i="22"/>
  <c r="KU140" i="22"/>
  <c r="KU132" i="22"/>
  <c r="KU135" i="22"/>
  <c r="KT116" i="22"/>
  <c r="KT118" i="22"/>
  <c r="KT114" i="22"/>
  <c r="KW4" i="22"/>
  <c r="KW5" i="22" s="1"/>
  <c r="ET31" i="22"/>
  <c r="KX3" i="22"/>
  <c r="KX7" i="22" s="1"/>
  <c r="KY2" i="22"/>
  <c r="KW44" i="22" l="1"/>
  <c r="KW57" i="22"/>
  <c r="KW54" i="22"/>
  <c r="KW55" i="22"/>
  <c r="KW56" i="22"/>
  <c r="KW53" i="22"/>
  <c r="KW51" i="22"/>
  <c r="KW50" i="22"/>
  <c r="KW52" i="22"/>
  <c r="KW47" i="22"/>
  <c r="KW49" i="22"/>
  <c r="KW48" i="22"/>
  <c r="KW58" i="22"/>
  <c r="KW45" i="22"/>
  <c r="KW46" i="22"/>
  <c r="KW40" i="22"/>
  <c r="KW41" i="22"/>
  <c r="KW43" i="22"/>
  <c r="KW38" i="22"/>
  <c r="KW39" i="22"/>
  <c r="KW42" i="22"/>
  <c r="KW6" i="22"/>
  <c r="KW16" i="22" s="1"/>
  <c r="KW15" i="22"/>
  <c r="KW13" i="22"/>
  <c r="KW14" i="22"/>
  <c r="KW35" i="22"/>
  <c r="KW36" i="22"/>
  <c r="KW37" i="22"/>
  <c r="KW33" i="22"/>
  <c r="KW34" i="22"/>
  <c r="KW31" i="22"/>
  <c r="KW27" i="22"/>
  <c r="KW32" i="22"/>
  <c r="KW28" i="22"/>
  <c r="KW29" i="22"/>
  <c r="KW30" i="22"/>
  <c r="KW23" i="22"/>
  <c r="KW19" i="22"/>
  <c r="KW24" i="22"/>
  <c r="KW20" i="22"/>
  <c r="KW25" i="22"/>
  <c r="KW21" i="22"/>
  <c r="KW17" i="22"/>
  <c r="KW26" i="22"/>
  <c r="KW22" i="22"/>
  <c r="KW18" i="22"/>
  <c r="KX8" i="22"/>
  <c r="KX9" i="22"/>
  <c r="KX10" i="22"/>
  <c r="KX11" i="22"/>
  <c r="KW159" i="22"/>
  <c r="KW156" i="22"/>
  <c r="KW153" i="22"/>
  <c r="KW158" i="22"/>
  <c r="KW154" i="22"/>
  <c r="KW155" i="22"/>
  <c r="KV157" i="22"/>
  <c r="KU141" i="22"/>
  <c r="KU147" i="22"/>
  <c r="KU148" i="22"/>
  <c r="KU144" i="22"/>
  <c r="KU149" i="22"/>
  <c r="KU151" i="22"/>
  <c r="KU139" i="22"/>
  <c r="KU146" i="22"/>
  <c r="KU150" i="22"/>
  <c r="KU152" i="22"/>
  <c r="KU145" i="22"/>
  <c r="KU138" i="22"/>
  <c r="KU136" i="22"/>
  <c r="KV147" i="22"/>
  <c r="KU131" i="22"/>
  <c r="KU127" i="22"/>
  <c r="KU134" i="22"/>
  <c r="KU133" i="22"/>
  <c r="KU130" i="22"/>
  <c r="KU129" i="22"/>
  <c r="KU143" i="22"/>
  <c r="KU128" i="22"/>
  <c r="KU142" i="22"/>
  <c r="KU122" i="22"/>
  <c r="KU123" i="22"/>
  <c r="KU125" i="22"/>
  <c r="KU124" i="22"/>
  <c r="KU121" i="22"/>
  <c r="KU119" i="22"/>
  <c r="KV139" i="22"/>
  <c r="KU126" i="22"/>
  <c r="KU115" i="22"/>
  <c r="KU116" i="22"/>
  <c r="KU118" i="22"/>
  <c r="KU120" i="22"/>
  <c r="KU117" i="22"/>
  <c r="KU114" i="22"/>
  <c r="KX4" i="22"/>
  <c r="KX5" i="22" s="1"/>
  <c r="ET32" i="22"/>
  <c r="KY3" i="22"/>
  <c r="KY10" i="22" s="1"/>
  <c r="KZ2" i="22"/>
  <c r="KX44" i="22" l="1"/>
  <c r="KX57" i="22"/>
  <c r="KX55" i="22"/>
  <c r="KX54" i="22"/>
  <c r="KX51" i="22"/>
  <c r="KX53" i="22"/>
  <c r="KX56" i="22"/>
  <c r="KX50" i="22"/>
  <c r="KX47" i="22"/>
  <c r="KX52" i="22"/>
  <c r="KX49" i="22"/>
  <c r="KX46" i="22"/>
  <c r="KX48" i="22"/>
  <c r="KX45" i="22"/>
  <c r="KX58" i="22"/>
  <c r="KX14" i="22"/>
  <c r="KX41" i="22"/>
  <c r="KX40" i="22"/>
  <c r="KX43" i="22"/>
  <c r="KX42" i="22"/>
  <c r="KX39" i="22"/>
  <c r="KX38" i="22"/>
  <c r="KX6" i="22"/>
  <c r="KX26" i="22" s="1"/>
  <c r="KX37" i="22"/>
  <c r="KX36" i="22"/>
  <c r="KX35" i="22"/>
  <c r="KX33" i="22"/>
  <c r="KX34" i="22"/>
  <c r="KX30" i="22"/>
  <c r="KX31" i="22"/>
  <c r="KX27" i="22"/>
  <c r="KX32" i="22"/>
  <c r="KX28" i="22"/>
  <c r="KX29" i="22"/>
  <c r="KX22" i="22"/>
  <c r="KX18" i="22"/>
  <c r="KX23" i="22"/>
  <c r="KX19" i="22"/>
  <c r="KX24" i="22"/>
  <c r="KX20" i="22"/>
  <c r="KX25" i="22"/>
  <c r="KX21" i="22"/>
  <c r="KX17" i="22"/>
  <c r="KX15" i="22"/>
  <c r="KX13" i="22"/>
  <c r="ET33" i="22"/>
  <c r="ET35" i="22" s="1"/>
  <c r="EV5" i="22" s="1"/>
  <c r="KY8" i="22"/>
  <c r="KY11" i="22"/>
  <c r="KY7" i="22"/>
  <c r="KY9" i="22"/>
  <c r="KX159" i="22"/>
  <c r="KX156" i="22"/>
  <c r="KX153" i="22"/>
  <c r="KX158" i="22"/>
  <c r="KX155" i="22"/>
  <c r="KX154" i="22"/>
  <c r="KW157" i="22"/>
  <c r="KV136" i="22"/>
  <c r="KV145" i="22"/>
  <c r="KV146" i="22"/>
  <c r="KV148" i="22"/>
  <c r="KV135" i="22"/>
  <c r="KV140" i="22"/>
  <c r="KV150" i="22"/>
  <c r="KV152" i="22"/>
  <c r="KV144" i="22"/>
  <c r="KV149" i="22"/>
  <c r="KV151" i="22"/>
  <c r="KV141" i="22"/>
  <c r="KV120" i="22"/>
  <c r="KW144" i="22"/>
  <c r="KV132" i="22"/>
  <c r="KV138" i="22"/>
  <c r="KV131" i="22"/>
  <c r="KV137" i="22"/>
  <c r="KV133" i="22"/>
  <c r="KV134" i="22"/>
  <c r="KV130" i="22"/>
  <c r="KV127" i="22"/>
  <c r="KV128" i="22"/>
  <c r="KV142" i="22"/>
  <c r="KV129" i="22"/>
  <c r="KV143" i="22"/>
  <c r="KV123" i="22"/>
  <c r="KV124" i="22"/>
  <c r="KV125" i="22"/>
  <c r="KV118" i="22"/>
  <c r="KV122" i="22"/>
  <c r="KV126" i="22"/>
  <c r="KW141" i="22"/>
  <c r="KV121" i="22"/>
  <c r="KW138" i="22"/>
  <c r="KW140" i="22"/>
  <c r="KW135" i="22"/>
  <c r="KV119" i="22"/>
  <c r="KV114" i="22"/>
  <c r="KV117" i="22"/>
  <c r="KV116" i="22"/>
  <c r="KV115" i="22"/>
  <c r="KY4" i="22"/>
  <c r="KY5" i="22" s="1"/>
  <c r="KZ3" i="22"/>
  <c r="KZ9" i="22" s="1"/>
  <c r="LA2" i="22"/>
  <c r="KY44" i="22" l="1"/>
  <c r="KY57" i="22"/>
  <c r="KY55" i="22"/>
  <c r="KY56" i="22"/>
  <c r="KY54" i="22"/>
  <c r="KY53" i="22"/>
  <c r="KY51" i="22"/>
  <c r="KY50" i="22"/>
  <c r="KY52" i="22"/>
  <c r="KY49" i="22"/>
  <c r="KY47" i="22"/>
  <c r="KY46" i="22"/>
  <c r="KY48" i="22"/>
  <c r="KY45" i="22"/>
  <c r="KY58" i="22"/>
  <c r="KY41" i="22"/>
  <c r="KY40" i="22"/>
  <c r="KY43" i="22"/>
  <c r="KY42" i="22"/>
  <c r="KY39" i="22"/>
  <c r="KY38" i="22"/>
  <c r="KX16" i="22"/>
  <c r="KY6" i="22"/>
  <c r="KY26" i="22" s="1"/>
  <c r="KY36" i="22"/>
  <c r="KY37" i="22"/>
  <c r="KY35" i="22"/>
  <c r="KY34" i="22"/>
  <c r="KY33" i="22"/>
  <c r="KY29" i="22"/>
  <c r="KY30" i="22"/>
  <c r="KY31" i="22"/>
  <c r="KY27" i="22"/>
  <c r="KY32" i="22"/>
  <c r="KY28" i="22"/>
  <c r="KY25" i="22"/>
  <c r="KY21" i="22"/>
  <c r="KY17" i="22"/>
  <c r="KY22" i="22"/>
  <c r="KY18" i="22"/>
  <c r="KY23" i="22"/>
  <c r="KY19" i="22"/>
  <c r="KY24" i="22"/>
  <c r="KY20" i="22"/>
  <c r="KY13" i="22"/>
  <c r="KY15" i="22"/>
  <c r="KY16" i="22"/>
  <c r="KY14" i="22"/>
  <c r="KZ7" i="22"/>
  <c r="KZ10" i="22"/>
  <c r="KZ8" i="22"/>
  <c r="KZ11" i="22"/>
  <c r="KW119" i="22"/>
  <c r="KW126" i="22"/>
  <c r="KY159" i="22"/>
  <c r="KY156" i="22"/>
  <c r="KY153" i="22"/>
  <c r="KY158" i="22"/>
  <c r="KY154" i="22"/>
  <c r="KY155" i="22"/>
  <c r="KX157" i="22"/>
  <c r="KW145" i="22"/>
  <c r="KW148" i="22"/>
  <c r="KW149" i="22"/>
  <c r="KW151" i="22"/>
  <c r="KW139" i="22"/>
  <c r="KW147" i="22"/>
  <c r="KW150" i="22"/>
  <c r="KW152" i="22"/>
  <c r="KW146" i="22"/>
  <c r="KW137" i="22"/>
  <c r="KW131" i="22"/>
  <c r="KW132" i="22"/>
  <c r="KW136" i="22"/>
  <c r="KW127" i="22"/>
  <c r="KW134" i="22"/>
  <c r="KW133" i="22"/>
  <c r="KW130" i="22"/>
  <c r="KW128" i="22"/>
  <c r="KW142" i="22"/>
  <c r="KW129" i="22"/>
  <c r="KW143" i="22"/>
  <c r="KW123" i="22"/>
  <c r="KW120" i="22"/>
  <c r="KW125" i="22"/>
  <c r="KW121" i="22"/>
  <c r="KW118" i="22"/>
  <c r="KW124" i="22"/>
  <c r="KW122" i="22"/>
  <c r="KW116" i="22"/>
  <c r="KW117" i="22"/>
  <c r="KW114" i="22"/>
  <c r="KW115" i="22"/>
  <c r="KZ4" i="22"/>
  <c r="KZ6" i="22" s="1"/>
  <c r="EV6" i="22"/>
  <c r="LA3" i="22"/>
  <c r="LA9" i="22" s="1"/>
  <c r="LB2" i="22"/>
  <c r="KZ5" i="22" l="1"/>
  <c r="LA7" i="22"/>
  <c r="LA8" i="22"/>
  <c r="LA10" i="22"/>
  <c r="LA11" i="22"/>
  <c r="KY157" i="22"/>
  <c r="KZ159" i="22"/>
  <c r="KZ156" i="22"/>
  <c r="KZ153" i="22"/>
  <c r="KZ155" i="22"/>
  <c r="KZ158" i="22"/>
  <c r="KZ154" i="22"/>
  <c r="KX140" i="22"/>
  <c r="KX144" i="22"/>
  <c r="KX148" i="22"/>
  <c r="KX139" i="22"/>
  <c r="KX147" i="22"/>
  <c r="KX141" i="22"/>
  <c r="KX150" i="22"/>
  <c r="KX152" i="22"/>
  <c r="KX145" i="22"/>
  <c r="KX149" i="22"/>
  <c r="KX151" i="22"/>
  <c r="KX138" i="22"/>
  <c r="KX146" i="22"/>
  <c r="KY144" i="22"/>
  <c r="KX132" i="22"/>
  <c r="KX127" i="22"/>
  <c r="KX135" i="22"/>
  <c r="KX137" i="22"/>
  <c r="KX136" i="22"/>
  <c r="KX131" i="22"/>
  <c r="KX134" i="22"/>
  <c r="KX133" i="22"/>
  <c r="KX130" i="22"/>
  <c r="KX123" i="22"/>
  <c r="KX128" i="22"/>
  <c r="KX142" i="22"/>
  <c r="KX129" i="22"/>
  <c r="KX143" i="22"/>
  <c r="KX125" i="22"/>
  <c r="KX121" i="22"/>
  <c r="KX122" i="22"/>
  <c r="KX118" i="22"/>
  <c r="KX120" i="22"/>
  <c r="KX126" i="22"/>
  <c r="KX124" i="22"/>
  <c r="KX117" i="22"/>
  <c r="KX119" i="22"/>
  <c r="KX115" i="22"/>
  <c r="KX116" i="22"/>
  <c r="KX114" i="22"/>
  <c r="LA4" i="22"/>
  <c r="LA5" i="22" s="1"/>
  <c r="EV7" i="22"/>
  <c r="LB3" i="22"/>
  <c r="LB7" i="22" s="1"/>
  <c r="LC2" i="22"/>
  <c r="LA44" i="22" l="1"/>
  <c r="LA57" i="22"/>
  <c r="LA54" i="22"/>
  <c r="LA56" i="22"/>
  <c r="LA55" i="22"/>
  <c r="LA53" i="22"/>
  <c r="LA52" i="22"/>
  <c r="LA51" i="22"/>
  <c r="LA50" i="22"/>
  <c r="LA48" i="22"/>
  <c r="LA45" i="22"/>
  <c r="LA46" i="22"/>
  <c r="LA58" i="22"/>
  <c r="LA49" i="22"/>
  <c r="LA47" i="22"/>
  <c r="KZ54" i="22"/>
  <c r="KZ55" i="22"/>
  <c r="KZ56" i="22"/>
  <c r="KZ57" i="22"/>
  <c r="KZ53" i="22"/>
  <c r="KZ51" i="22"/>
  <c r="KZ52" i="22"/>
  <c r="KZ50" i="22"/>
  <c r="KZ58" i="22"/>
  <c r="KZ45" i="22"/>
  <c r="KZ46" i="22"/>
  <c r="KZ49" i="22"/>
  <c r="KZ47" i="22"/>
  <c r="KZ48" i="22"/>
  <c r="KZ36" i="22"/>
  <c r="KZ44" i="22"/>
  <c r="KZ23" i="22"/>
  <c r="KZ29" i="22"/>
  <c r="KZ26" i="22"/>
  <c r="KZ28" i="22"/>
  <c r="KZ20" i="22"/>
  <c r="KZ32" i="22"/>
  <c r="KZ19" i="22"/>
  <c r="KZ24" i="22"/>
  <c r="KZ35" i="22"/>
  <c r="KZ33" i="22"/>
  <c r="KZ37" i="22"/>
  <c r="LA41" i="22"/>
  <c r="LA40" i="22"/>
  <c r="LA43" i="22"/>
  <c r="LA39" i="22"/>
  <c r="LA42" i="22"/>
  <c r="LA38" i="22"/>
  <c r="KZ18" i="22"/>
  <c r="KZ30" i="22"/>
  <c r="KZ34" i="22"/>
  <c r="KZ13" i="22"/>
  <c r="KZ41" i="22"/>
  <c r="KZ40" i="22"/>
  <c r="KZ43" i="22"/>
  <c r="KZ39" i="22"/>
  <c r="KZ42" i="22"/>
  <c r="KZ38" i="22"/>
  <c r="KZ27" i="22"/>
  <c r="KZ21" i="22"/>
  <c r="KZ22" i="22"/>
  <c r="KZ25" i="22"/>
  <c r="KZ31" i="22"/>
  <c r="KZ17" i="22"/>
  <c r="KZ14" i="22"/>
  <c r="LA6" i="22"/>
  <c r="LA26" i="22" s="1"/>
  <c r="KZ16" i="22"/>
  <c r="KZ15" i="22"/>
  <c r="LA35" i="22"/>
  <c r="LA36" i="22"/>
  <c r="LA37" i="22"/>
  <c r="LA33" i="22"/>
  <c r="LA34" i="22"/>
  <c r="LA31" i="22"/>
  <c r="LA27" i="22"/>
  <c r="LA32" i="22"/>
  <c r="LA28" i="22"/>
  <c r="LA29" i="22"/>
  <c r="LA30" i="22"/>
  <c r="LA23" i="22"/>
  <c r="LA19" i="22"/>
  <c r="LA24" i="22"/>
  <c r="LA20" i="22"/>
  <c r="LA25" i="22"/>
  <c r="LA21" i="22"/>
  <c r="LA17" i="22"/>
  <c r="LA22" i="22"/>
  <c r="LA18" i="22"/>
  <c r="LA14" i="22"/>
  <c r="LA15" i="22"/>
  <c r="LA13" i="22"/>
  <c r="LB8" i="22"/>
  <c r="LB9" i="22"/>
  <c r="LB10" i="22"/>
  <c r="LB11" i="22"/>
  <c r="KZ157" i="22"/>
  <c r="LA156" i="22"/>
  <c r="LA159" i="22"/>
  <c r="LA158" i="22"/>
  <c r="LA153" i="22"/>
  <c r="LA154" i="22"/>
  <c r="LA155" i="22"/>
  <c r="KY141" i="22"/>
  <c r="KY148" i="22"/>
  <c r="KY145" i="22"/>
  <c r="KY140" i="22"/>
  <c r="KY149" i="22"/>
  <c r="KY151" i="22"/>
  <c r="KY150" i="22"/>
  <c r="KY152" i="22"/>
  <c r="KY146" i="22"/>
  <c r="KY147" i="22"/>
  <c r="KY138" i="22"/>
  <c r="KY139" i="22"/>
  <c r="KY136" i="22"/>
  <c r="LB4" i="22"/>
  <c r="LB6" i="22" s="1"/>
  <c r="KY132" i="22"/>
  <c r="KY127" i="22"/>
  <c r="KY135" i="22"/>
  <c r="KY133" i="22"/>
  <c r="KY134" i="22"/>
  <c r="KY131" i="22"/>
  <c r="KY130" i="22"/>
  <c r="KY137" i="22"/>
  <c r="KY129" i="22"/>
  <c r="KY143" i="22"/>
  <c r="KY128" i="22"/>
  <c r="KY142" i="22"/>
  <c r="KY119" i="22"/>
  <c r="KY125" i="22"/>
  <c r="KY116" i="22"/>
  <c r="KY123" i="22"/>
  <c r="KY121" i="22"/>
  <c r="KY126" i="22"/>
  <c r="KY124" i="22"/>
  <c r="KY122" i="22"/>
  <c r="KZ132" i="22"/>
  <c r="KZ131" i="22"/>
  <c r="KY117" i="22"/>
  <c r="KY115" i="22"/>
  <c r="KY118" i="22"/>
  <c r="KY120" i="22"/>
  <c r="KY114" i="22"/>
  <c r="EV8" i="22"/>
  <c r="LC3" i="22"/>
  <c r="LC10" i="22" s="1"/>
  <c r="LD2" i="22"/>
  <c r="LA16" i="22" l="1"/>
  <c r="LB5" i="22"/>
  <c r="LC11" i="22"/>
  <c r="LC8" i="22"/>
  <c r="LC7" i="22"/>
  <c r="LC9" i="22"/>
  <c r="LA157" i="22"/>
  <c r="LB156" i="22"/>
  <c r="LB159" i="22"/>
  <c r="LB153" i="22"/>
  <c r="LB158" i="22"/>
  <c r="LB155" i="22"/>
  <c r="LB154" i="22"/>
  <c r="KZ144" i="22"/>
  <c r="KZ141" i="22"/>
  <c r="KZ140" i="22"/>
  <c r="KZ148" i="22"/>
  <c r="KZ145" i="22"/>
  <c r="KZ139" i="22"/>
  <c r="KZ146" i="22"/>
  <c r="KZ147" i="22"/>
  <c r="KZ149" i="22"/>
  <c r="KZ151" i="22"/>
  <c r="KZ138" i="22"/>
  <c r="KZ150" i="22"/>
  <c r="KZ152" i="22"/>
  <c r="LB133" i="22"/>
  <c r="KZ136" i="22"/>
  <c r="KZ135" i="22"/>
  <c r="KZ133" i="22"/>
  <c r="KZ137" i="22"/>
  <c r="KZ130" i="22"/>
  <c r="LB134" i="22"/>
  <c r="KZ127" i="22"/>
  <c r="KZ134" i="22"/>
  <c r="LB140" i="22"/>
  <c r="LB136" i="22"/>
  <c r="KZ128" i="22"/>
  <c r="KZ142" i="22"/>
  <c r="LB143" i="22"/>
  <c r="KZ129" i="22"/>
  <c r="KZ143" i="22"/>
  <c r="KZ124" i="22"/>
  <c r="KZ125" i="22"/>
  <c r="KZ123" i="22"/>
  <c r="KZ122" i="22"/>
  <c r="KZ119" i="22"/>
  <c r="KZ126" i="22"/>
  <c r="KZ115" i="22"/>
  <c r="KZ117" i="22"/>
  <c r="KZ121" i="22"/>
  <c r="KZ120" i="22"/>
  <c r="KZ114" i="22"/>
  <c r="KZ116" i="22"/>
  <c r="KZ118" i="22"/>
  <c r="LC4" i="22"/>
  <c r="LC5" i="22" s="1"/>
  <c r="EV9" i="22"/>
  <c r="LD3" i="22"/>
  <c r="LD10" i="22" s="1"/>
  <c r="LE2" i="22"/>
  <c r="LC44" i="22" l="1"/>
  <c r="LC57" i="22"/>
  <c r="LC55" i="22"/>
  <c r="LC56" i="22"/>
  <c r="LC54" i="22"/>
  <c r="LC53" i="22"/>
  <c r="LC51" i="22"/>
  <c r="LC52" i="22"/>
  <c r="LC47" i="22"/>
  <c r="LC50" i="22"/>
  <c r="LC49" i="22"/>
  <c r="LC48" i="22"/>
  <c r="LC46" i="22"/>
  <c r="LC45" i="22"/>
  <c r="LC58" i="22"/>
  <c r="LB57" i="22"/>
  <c r="LB55" i="22"/>
  <c r="LB54" i="22"/>
  <c r="LB56" i="22"/>
  <c r="LB53" i="22"/>
  <c r="LB50" i="22"/>
  <c r="LB51" i="22"/>
  <c r="LB52" i="22"/>
  <c r="LB49" i="22"/>
  <c r="LB46" i="22"/>
  <c r="LB47" i="22"/>
  <c r="LB48" i="22"/>
  <c r="LB45" i="22"/>
  <c r="LB58" i="22"/>
  <c r="LB37" i="22"/>
  <c r="LB44" i="22"/>
  <c r="LB17" i="22"/>
  <c r="LB23" i="22"/>
  <c r="LB24" i="22"/>
  <c r="LB28" i="22"/>
  <c r="LB19" i="22"/>
  <c r="LB33" i="22"/>
  <c r="LB21" i="22"/>
  <c r="LB29" i="22"/>
  <c r="LB26" i="22"/>
  <c r="LB30" i="22"/>
  <c r="LB36" i="22"/>
  <c r="LB34" i="22"/>
  <c r="LB14" i="22"/>
  <c r="LB41" i="22"/>
  <c r="LB40" i="22"/>
  <c r="LB43" i="22"/>
  <c r="LB130" i="22" s="1"/>
  <c r="LB42" i="22"/>
  <c r="LB38" i="22"/>
  <c r="LB39" i="22"/>
  <c r="LC41" i="22"/>
  <c r="LC40" i="22"/>
  <c r="LC42" i="22"/>
  <c r="LC43" i="22"/>
  <c r="LC39" i="22"/>
  <c r="LC38" i="22"/>
  <c r="LB20" i="22"/>
  <c r="LB18" i="22"/>
  <c r="LB32" i="22"/>
  <c r="LB35" i="22"/>
  <c r="LB13" i="22"/>
  <c r="LB15" i="22"/>
  <c r="LB31" i="22"/>
  <c r="LB121" i="22" s="1"/>
  <c r="LB25" i="22"/>
  <c r="LB115" i="22" s="1"/>
  <c r="LC6" i="22"/>
  <c r="LC16" i="22" s="1"/>
  <c r="LB22" i="22"/>
  <c r="LB27" i="22"/>
  <c r="LB16" i="22"/>
  <c r="LC13" i="22"/>
  <c r="LC15" i="22"/>
  <c r="LC14" i="22"/>
  <c r="LC36" i="22"/>
  <c r="LC37" i="22"/>
  <c r="LC35" i="22"/>
  <c r="LC34" i="22"/>
  <c r="LC33" i="22"/>
  <c r="LC29" i="22"/>
  <c r="LC30" i="22"/>
  <c r="LC31" i="22"/>
  <c r="LC27" i="22"/>
  <c r="LC32" i="22"/>
  <c r="LC28" i="22"/>
  <c r="LC25" i="22"/>
  <c r="LC21" i="22"/>
  <c r="LC17" i="22"/>
  <c r="LC26" i="22"/>
  <c r="LC22" i="22"/>
  <c r="LC18" i="22"/>
  <c r="LC23" i="22"/>
  <c r="LC19" i="22"/>
  <c r="LC24" i="22"/>
  <c r="LC20" i="22"/>
  <c r="LD8" i="22"/>
  <c r="LD11" i="22"/>
  <c r="LD9" i="22"/>
  <c r="LD7" i="22"/>
  <c r="LC159" i="22"/>
  <c r="LC156" i="22"/>
  <c r="LC153" i="22"/>
  <c r="LC158" i="22"/>
  <c r="LC154" i="22"/>
  <c r="LC155" i="22"/>
  <c r="LB157" i="22"/>
  <c r="LA147" i="22"/>
  <c r="LA148" i="22"/>
  <c r="LB126" i="22"/>
  <c r="LA141" i="22"/>
  <c r="LB141" i="22"/>
  <c r="LB147" i="22"/>
  <c r="LB142" i="22"/>
  <c r="LA126" i="22"/>
  <c r="LA145" i="22"/>
  <c r="LA146" i="22"/>
  <c r="LB148" i="22"/>
  <c r="LA139" i="22"/>
  <c r="LA149" i="22"/>
  <c r="LA151" i="22"/>
  <c r="LB145" i="22"/>
  <c r="LB149" i="22"/>
  <c r="LB151" i="22"/>
  <c r="LA138" i="22"/>
  <c r="LB131" i="22"/>
  <c r="LA150" i="22"/>
  <c r="LA152" i="22"/>
  <c r="LB150" i="22"/>
  <c r="LB152" i="22"/>
  <c r="LA144" i="22"/>
  <c r="LB144" i="22"/>
  <c r="LB146" i="22"/>
  <c r="LA127" i="22"/>
  <c r="LA140" i="22"/>
  <c r="LB139" i="22"/>
  <c r="LB138" i="22"/>
  <c r="LA137" i="22"/>
  <c r="LA136" i="22"/>
  <c r="LB122" i="22"/>
  <c r="LA135" i="22"/>
  <c r="LA134" i="22"/>
  <c r="LB137" i="22"/>
  <c r="LA132" i="22"/>
  <c r="LA130" i="22"/>
  <c r="LB135" i="22"/>
  <c r="LA131" i="22"/>
  <c r="LA133" i="22"/>
  <c r="LB132" i="22"/>
  <c r="LA124" i="22"/>
  <c r="LA128" i="22"/>
  <c r="LA142" i="22"/>
  <c r="LA123" i="22"/>
  <c r="LA129" i="22"/>
  <c r="LA143" i="22"/>
  <c r="LA119" i="22"/>
  <c r="LA125" i="22"/>
  <c r="LA122" i="22"/>
  <c r="LA120" i="22"/>
  <c r="LA117" i="22"/>
  <c r="LA121" i="22"/>
  <c r="LA116" i="22"/>
  <c r="LB116" i="22"/>
  <c r="LA115" i="22"/>
  <c r="LA118" i="22"/>
  <c r="LA114" i="22"/>
  <c r="LD4" i="22"/>
  <c r="LD6" i="22" s="1"/>
  <c r="EV10" i="22"/>
  <c r="LE3" i="22"/>
  <c r="LE7" i="22" s="1"/>
  <c r="LF2" i="22"/>
  <c r="LB117" i="22" l="1"/>
  <c r="LB118" i="22"/>
  <c r="LB127" i="22"/>
  <c r="LB114" i="22"/>
  <c r="LB123" i="22"/>
  <c r="LB129" i="22"/>
  <c r="LB120" i="22"/>
  <c r="LB128" i="22"/>
  <c r="LB119" i="22"/>
  <c r="LB125" i="22"/>
  <c r="LB124" i="22"/>
  <c r="LD5" i="22"/>
  <c r="LE9" i="22"/>
  <c r="LE8" i="22"/>
  <c r="LE10" i="22"/>
  <c r="LE11" i="22"/>
  <c r="LC157" i="22"/>
  <c r="LD156" i="22"/>
  <c r="LD159" i="22"/>
  <c r="LD158" i="22"/>
  <c r="LD153" i="22"/>
  <c r="LD155" i="22"/>
  <c r="LD154" i="22"/>
  <c r="LC140" i="22"/>
  <c r="LC136" i="22"/>
  <c r="LC135" i="22"/>
  <c r="LC139" i="22"/>
  <c r="LE4" i="22"/>
  <c r="LE5" i="22" s="1"/>
  <c r="EV11" i="22"/>
  <c r="LF3" i="22"/>
  <c r="LF11" i="22" s="1"/>
  <c r="LG2" i="22"/>
  <c r="LD57" i="22" l="1"/>
  <c r="LD55" i="22"/>
  <c r="LD54" i="22"/>
  <c r="LD56" i="22"/>
  <c r="LD53" i="22"/>
  <c r="LD51" i="22"/>
  <c r="LD52" i="22"/>
  <c r="LD50" i="22"/>
  <c r="LD46" i="22"/>
  <c r="LD49" i="22"/>
  <c r="LD47" i="22"/>
  <c r="LD45" i="22"/>
  <c r="LD58" i="22"/>
  <c r="LD48" i="22"/>
  <c r="LE44" i="22"/>
  <c r="LE54" i="22"/>
  <c r="LE55" i="22"/>
  <c r="LE57" i="22"/>
  <c r="LE53" i="22"/>
  <c r="LE51" i="22"/>
  <c r="LE56" i="22"/>
  <c r="LE50" i="22"/>
  <c r="LE52" i="22"/>
  <c r="LE49" i="22"/>
  <c r="LE58" i="22"/>
  <c r="LE47" i="22"/>
  <c r="LE45" i="22"/>
  <c r="LE46" i="22"/>
  <c r="LE48" i="22"/>
  <c r="LD35" i="22"/>
  <c r="LD44" i="22"/>
  <c r="LD18" i="22"/>
  <c r="LD22" i="22"/>
  <c r="LD20" i="22"/>
  <c r="LD24" i="22"/>
  <c r="LD26" i="22"/>
  <c r="LD29" i="22"/>
  <c r="LD19" i="22"/>
  <c r="LD25" i="22"/>
  <c r="LD33" i="22"/>
  <c r="LD28" i="22"/>
  <c r="LD37" i="22"/>
  <c r="LD32" i="22"/>
  <c r="LD36" i="22"/>
  <c r="LE41" i="22"/>
  <c r="LE40" i="22"/>
  <c r="LE43" i="22"/>
  <c r="LE42" i="22"/>
  <c r="LE38" i="22"/>
  <c r="LE39" i="22"/>
  <c r="LD23" i="22"/>
  <c r="LD17" i="22"/>
  <c r="LD30" i="22"/>
  <c r="LD34" i="22"/>
  <c r="LD16" i="22"/>
  <c r="LD41" i="22"/>
  <c r="LD40" i="22"/>
  <c r="LD43" i="22"/>
  <c r="LD42" i="22"/>
  <c r="LD39" i="22"/>
  <c r="LD38" i="22"/>
  <c r="LD21" i="22"/>
  <c r="LD27" i="22"/>
  <c r="LD15" i="22"/>
  <c r="LE6" i="22"/>
  <c r="LE16" i="22" s="1"/>
  <c r="LD13" i="22"/>
  <c r="LD31" i="22"/>
  <c r="LD14" i="22"/>
  <c r="LE14" i="22"/>
  <c r="LE15" i="22"/>
  <c r="LE13" i="22"/>
  <c r="LE35" i="22"/>
  <c r="LE36" i="22"/>
  <c r="LE37" i="22"/>
  <c r="LE33" i="22"/>
  <c r="LE34" i="22"/>
  <c r="LE31" i="22"/>
  <c r="LE27" i="22"/>
  <c r="LE32" i="22"/>
  <c r="LE28" i="22"/>
  <c r="LE29" i="22"/>
  <c r="LE30" i="22"/>
  <c r="LE23" i="22"/>
  <c r="LE19" i="22"/>
  <c r="LE24" i="22"/>
  <c r="LE20" i="22"/>
  <c r="LE25" i="22"/>
  <c r="LE21" i="22"/>
  <c r="LE17" i="22"/>
  <c r="LE26" i="22"/>
  <c r="LE22" i="22"/>
  <c r="LE18" i="22"/>
  <c r="LF7" i="22"/>
  <c r="LF8" i="22"/>
  <c r="LF9" i="22"/>
  <c r="LF10" i="22"/>
  <c r="LE156" i="22"/>
  <c r="LE157" i="22"/>
  <c r="LE159" i="22"/>
  <c r="LE158" i="22"/>
  <c r="LE153" i="22"/>
  <c r="LE155" i="22"/>
  <c r="LE154" i="22"/>
  <c r="LD157" i="22"/>
  <c r="LC145" i="22"/>
  <c r="LC146" i="22"/>
  <c r="LC148" i="22"/>
  <c r="LC144" i="22"/>
  <c r="LC149" i="22"/>
  <c r="LC151" i="22"/>
  <c r="LC147" i="22"/>
  <c r="LC150" i="22"/>
  <c r="LC152" i="22"/>
  <c r="LC141" i="22"/>
  <c r="LC132" i="22"/>
  <c r="LC138" i="22"/>
  <c r="LD148" i="22"/>
  <c r="LC130" i="22"/>
  <c r="LC137" i="22"/>
  <c r="LC133" i="22"/>
  <c r="LC134" i="22"/>
  <c r="LC131" i="22"/>
  <c r="LC123" i="22"/>
  <c r="LC124" i="22"/>
  <c r="LC129" i="22"/>
  <c r="LC143" i="22"/>
  <c r="LC128" i="22"/>
  <c r="LC142" i="22"/>
  <c r="LC125" i="22"/>
  <c r="LC122" i="22"/>
  <c r="LC119" i="22"/>
  <c r="LC126" i="22"/>
  <c r="LC120" i="22"/>
  <c r="LC118" i="22"/>
  <c r="LC121" i="22"/>
  <c r="LD136" i="22"/>
  <c r="LD132" i="22"/>
  <c r="LD135" i="22"/>
  <c r="LC127" i="22"/>
  <c r="LC114" i="22"/>
  <c r="LC116" i="22"/>
  <c r="LC117" i="22"/>
  <c r="LC115" i="22"/>
  <c r="LF4" i="22"/>
  <c r="LF6" i="22" s="1"/>
  <c r="EV12" i="22"/>
  <c r="LG3" i="22"/>
  <c r="LG9" i="22" s="1"/>
  <c r="LH2" i="22"/>
  <c r="LF5" i="22" l="1"/>
  <c r="LG10" i="22"/>
  <c r="LG8" i="22"/>
  <c r="LG11" i="22"/>
  <c r="LG7" i="22"/>
  <c r="LD123" i="22"/>
  <c r="LF156" i="22"/>
  <c r="LF159" i="22"/>
  <c r="LF153" i="22"/>
  <c r="LF158" i="22"/>
  <c r="LF155" i="22"/>
  <c r="LF154" i="22"/>
  <c r="LD145" i="22"/>
  <c r="LD147" i="22"/>
  <c r="LD146" i="22"/>
  <c r="LD119" i="22"/>
  <c r="LD149" i="22"/>
  <c r="LD151" i="22"/>
  <c r="LD150" i="22"/>
  <c r="LD152" i="22"/>
  <c r="LD141" i="22"/>
  <c r="LD144" i="22"/>
  <c r="LD140" i="22"/>
  <c r="LE147" i="22"/>
  <c r="LD139" i="22"/>
  <c r="LE148" i="22"/>
  <c r="LD138" i="22"/>
  <c r="LD131" i="22"/>
  <c r="LD126" i="22"/>
  <c r="LD137" i="22"/>
  <c r="LD134" i="22"/>
  <c r="LD130" i="22"/>
  <c r="LD133" i="22"/>
  <c r="LD128" i="22"/>
  <c r="LD142" i="22"/>
  <c r="LD129" i="22"/>
  <c r="LD143" i="22"/>
  <c r="LD120" i="22"/>
  <c r="LD124" i="22"/>
  <c r="LD122" i="22"/>
  <c r="LD125" i="22"/>
  <c r="LD121" i="22"/>
  <c r="LD117" i="22"/>
  <c r="LD118" i="22"/>
  <c r="LD127" i="22"/>
  <c r="LE139" i="22"/>
  <c r="LD115" i="22"/>
  <c r="LD116" i="22"/>
  <c r="LD114" i="22"/>
  <c r="LG4" i="22"/>
  <c r="LG5" i="22" s="1"/>
  <c r="EV13" i="22"/>
  <c r="LH3" i="22"/>
  <c r="LH8" i="22" s="1"/>
  <c r="LI2" i="22"/>
  <c r="LG44" i="22" l="1"/>
  <c r="LG55" i="22"/>
  <c r="LG56" i="22"/>
  <c r="LG54" i="22"/>
  <c r="LG53" i="22"/>
  <c r="LG51" i="22"/>
  <c r="LG57" i="22"/>
  <c r="LG52" i="22"/>
  <c r="LG50" i="22"/>
  <c r="LG49" i="22"/>
  <c r="LG46" i="22"/>
  <c r="LG45" i="22"/>
  <c r="LG47" i="22"/>
  <c r="LG48" i="22"/>
  <c r="LG58" i="22"/>
  <c r="LF57" i="22"/>
  <c r="LF55" i="22"/>
  <c r="LF56" i="22"/>
  <c r="LF54" i="22"/>
  <c r="LF53" i="22"/>
  <c r="LF51" i="22"/>
  <c r="LF52" i="22"/>
  <c r="LF47" i="22"/>
  <c r="LF49" i="22"/>
  <c r="LF50" i="22"/>
  <c r="LF46" i="22"/>
  <c r="LF48" i="22"/>
  <c r="LF58" i="22"/>
  <c r="LF45" i="22"/>
  <c r="LF37" i="22"/>
  <c r="LF44" i="22"/>
  <c r="LF16" i="22"/>
  <c r="LF24" i="22"/>
  <c r="LF28" i="22"/>
  <c r="LF17" i="22"/>
  <c r="LF23" i="22"/>
  <c r="LF32" i="22"/>
  <c r="LF25" i="22"/>
  <c r="LF18" i="22"/>
  <c r="LF30" i="22"/>
  <c r="LF14" i="22"/>
  <c r="LF20" i="22"/>
  <c r="LF26" i="22"/>
  <c r="LF35" i="22"/>
  <c r="LF33" i="22"/>
  <c r="LF36" i="22"/>
  <c r="LG41" i="22"/>
  <c r="LG40" i="22"/>
  <c r="LG43" i="22"/>
  <c r="LG42" i="22"/>
  <c r="LG39" i="22"/>
  <c r="LG38" i="22"/>
  <c r="LF21" i="22"/>
  <c r="LF19" i="22"/>
  <c r="LF29" i="22"/>
  <c r="LF34" i="22"/>
  <c r="LF15" i="22"/>
  <c r="LF41" i="22"/>
  <c r="LF40" i="22"/>
  <c r="LF43" i="22"/>
  <c r="LF42" i="22"/>
  <c r="LF38" i="22"/>
  <c r="LF39" i="22"/>
  <c r="LF22" i="22"/>
  <c r="LG6" i="22"/>
  <c r="LG26" i="22" s="1"/>
  <c r="LF27" i="22"/>
  <c r="LF13" i="22"/>
  <c r="LF31" i="22"/>
  <c r="LG13" i="22"/>
  <c r="LG15" i="22"/>
  <c r="LG14" i="22"/>
  <c r="LG36" i="22"/>
  <c r="LG37" i="22"/>
  <c r="LG35" i="22"/>
  <c r="LG34" i="22"/>
  <c r="LG33" i="22"/>
  <c r="LG29" i="22"/>
  <c r="LG30" i="22"/>
  <c r="LG31" i="22"/>
  <c r="LG27" i="22"/>
  <c r="LG32" i="22"/>
  <c r="LG28" i="22"/>
  <c r="LG25" i="22"/>
  <c r="LG21" i="22"/>
  <c r="LG17" i="22"/>
  <c r="LG22" i="22"/>
  <c r="LG18" i="22"/>
  <c r="LG23" i="22"/>
  <c r="LG19" i="22"/>
  <c r="LG24" i="22"/>
  <c r="LG20" i="22"/>
  <c r="LH10" i="22"/>
  <c r="LH7" i="22"/>
  <c r="LH11" i="22"/>
  <c r="LH9" i="22"/>
  <c r="LF157" i="22"/>
  <c r="LG156" i="22"/>
  <c r="LG159" i="22"/>
  <c r="LG158" i="22"/>
  <c r="LG153" i="22"/>
  <c r="LG154" i="22"/>
  <c r="LG155" i="22"/>
  <c r="LE138" i="22"/>
  <c r="LE144" i="22"/>
  <c r="LE135" i="22"/>
  <c r="LE145" i="22"/>
  <c r="LE150" i="22"/>
  <c r="LE152" i="22"/>
  <c r="LE141" i="22"/>
  <c r="LE149" i="22"/>
  <c r="LE151" i="22"/>
  <c r="LE146" i="22"/>
  <c r="LE140" i="22"/>
  <c r="LE137" i="22"/>
  <c r="LE119" i="22"/>
  <c r="LE127" i="22"/>
  <c r="LE136" i="22"/>
  <c r="LE131" i="22"/>
  <c r="LE132" i="22"/>
  <c r="LE130" i="22"/>
  <c r="LE133" i="22"/>
  <c r="LE134" i="22"/>
  <c r="LE126" i="22"/>
  <c r="LE123" i="22"/>
  <c r="LE128" i="22"/>
  <c r="LE142" i="22"/>
  <c r="LE129" i="22"/>
  <c r="LE143" i="22"/>
  <c r="LE122" i="22"/>
  <c r="LE125" i="22"/>
  <c r="LE124" i="22"/>
  <c r="LE121" i="22"/>
  <c r="LF140" i="22"/>
  <c r="LF139" i="22"/>
  <c r="LE116" i="22"/>
  <c r="LE118" i="22"/>
  <c r="LE120" i="22"/>
  <c r="LE115" i="22"/>
  <c r="LE114" i="22"/>
  <c r="LE117" i="22"/>
  <c r="LH4" i="22"/>
  <c r="LH6" i="22" s="1"/>
  <c r="EV14" i="22"/>
  <c r="LI3" i="22"/>
  <c r="LI7" i="22" s="1"/>
  <c r="LJ2" i="22"/>
  <c r="LG16" i="22" l="1"/>
  <c r="LH5" i="22"/>
  <c r="LI8" i="22"/>
  <c r="LI9" i="22"/>
  <c r="LI10" i="22"/>
  <c r="LI11" i="22"/>
  <c r="LF144" i="22"/>
  <c r="LH156" i="22"/>
  <c r="LH159" i="22"/>
  <c r="LH158" i="22"/>
  <c r="LH153" i="22"/>
  <c r="LH155" i="22"/>
  <c r="LH154" i="22"/>
  <c r="LG157" i="22"/>
  <c r="LF148" i="22"/>
  <c r="LF131" i="22"/>
  <c r="LF136" i="22"/>
  <c r="LF141" i="22"/>
  <c r="LF145" i="22"/>
  <c r="LF123" i="22"/>
  <c r="LF147" i="22"/>
  <c r="LF149" i="22"/>
  <c r="LF151" i="22"/>
  <c r="LF150" i="22"/>
  <c r="LF152" i="22"/>
  <c r="LF135" i="22"/>
  <c r="LF146" i="22"/>
  <c r="LF132" i="22"/>
  <c r="LF138" i="22"/>
  <c r="LF137" i="22"/>
  <c r="LG148" i="22"/>
  <c r="LF124" i="22"/>
  <c r="LF130" i="22"/>
  <c r="LF133" i="22"/>
  <c r="LF134" i="22"/>
  <c r="LF129" i="22"/>
  <c r="LF143" i="22"/>
  <c r="LF128" i="22"/>
  <c r="LF142" i="22"/>
  <c r="LF119" i="22"/>
  <c r="LF125" i="22"/>
  <c r="LF122" i="22"/>
  <c r="LF120" i="22"/>
  <c r="LF126" i="22"/>
  <c r="LF127" i="22"/>
  <c r="LF121" i="22"/>
  <c r="LF118" i="22"/>
  <c r="LF116" i="22"/>
  <c r="LF115" i="22"/>
  <c r="LF114" i="22"/>
  <c r="LF117" i="22"/>
  <c r="LI4" i="22"/>
  <c r="LI5" i="22" s="1"/>
  <c r="EV15" i="22"/>
  <c r="LJ3" i="22"/>
  <c r="LJ11" i="22" s="1"/>
  <c r="LK2" i="22"/>
  <c r="LI44" i="22" l="1"/>
  <c r="LI55" i="22"/>
  <c r="LI57" i="22"/>
  <c r="LI56" i="22"/>
  <c r="LI54" i="22"/>
  <c r="LI53" i="22"/>
  <c r="LI50" i="22"/>
  <c r="LI52" i="22"/>
  <c r="LI49" i="22"/>
  <c r="LI51" i="22"/>
  <c r="LI47" i="22"/>
  <c r="LI45" i="22"/>
  <c r="LI46" i="22"/>
  <c r="LI48" i="22"/>
  <c r="LI58" i="22"/>
  <c r="LH57" i="22"/>
  <c r="LH54" i="22"/>
  <c r="LH56" i="22"/>
  <c r="LH55" i="22"/>
  <c r="LH53" i="22"/>
  <c r="LH51" i="22"/>
  <c r="LH50" i="22"/>
  <c r="LH52" i="22"/>
  <c r="LH46" i="22"/>
  <c r="LH48" i="22"/>
  <c r="LH58" i="22"/>
  <c r="LH49" i="22"/>
  <c r="LH47" i="22"/>
  <c r="LH45" i="22"/>
  <c r="LH35" i="22"/>
  <c r="LH44" i="22"/>
  <c r="LH23" i="22"/>
  <c r="LH24" i="22"/>
  <c r="LH16" i="22"/>
  <c r="LH26" i="22"/>
  <c r="LH29" i="22"/>
  <c r="LH19" i="22"/>
  <c r="LH17" i="22"/>
  <c r="LH33" i="22"/>
  <c r="LH22" i="22"/>
  <c r="LH30" i="22"/>
  <c r="LH32" i="22"/>
  <c r="LH36" i="22"/>
  <c r="LH34" i="22"/>
  <c r="LI14" i="22"/>
  <c r="LI40" i="22"/>
  <c r="LI41" i="22"/>
  <c r="LI43" i="22"/>
  <c r="LI42" i="22"/>
  <c r="LI38" i="22"/>
  <c r="LI39" i="22"/>
  <c r="LH13" i="22"/>
  <c r="LH41" i="22"/>
  <c r="LH40" i="22"/>
  <c r="LH43" i="22"/>
  <c r="LH42" i="22"/>
  <c r="LH39" i="22"/>
  <c r="LH38" i="22"/>
  <c r="LH18" i="22"/>
  <c r="LH20" i="22"/>
  <c r="LH28" i="22"/>
  <c r="LH37" i="22"/>
  <c r="LH14" i="22"/>
  <c r="LH21" i="22"/>
  <c r="LH31" i="22"/>
  <c r="LH25" i="22"/>
  <c r="LI6" i="22"/>
  <c r="LI16" i="22" s="1"/>
  <c r="LH15" i="22"/>
  <c r="LH27" i="22"/>
  <c r="LI15" i="22"/>
  <c r="LI13" i="22"/>
  <c r="LI35" i="22"/>
  <c r="LI36" i="22"/>
  <c r="LI37" i="22"/>
  <c r="LI33" i="22"/>
  <c r="LI34" i="22"/>
  <c r="LI31" i="22"/>
  <c r="LI27" i="22"/>
  <c r="LI32" i="22"/>
  <c r="LI28" i="22"/>
  <c r="LI29" i="22"/>
  <c r="LI30" i="22"/>
  <c r="LI23" i="22"/>
  <c r="LI19" i="22"/>
  <c r="LI24" i="22"/>
  <c r="LI20" i="22"/>
  <c r="LI25" i="22"/>
  <c r="LI21" i="22"/>
  <c r="LI17" i="22"/>
  <c r="LI26" i="22"/>
  <c r="LI22" i="22"/>
  <c r="LI18" i="22"/>
  <c r="LJ7" i="22"/>
  <c r="LJ8" i="22"/>
  <c r="LJ9" i="22"/>
  <c r="LJ10" i="22"/>
  <c r="LI156" i="22"/>
  <c r="LI159" i="22"/>
  <c r="LI158" i="22"/>
  <c r="LI153" i="22"/>
  <c r="LI154" i="22"/>
  <c r="LI155" i="22"/>
  <c r="LH157" i="22"/>
  <c r="LG141" i="22"/>
  <c r="LG126" i="22"/>
  <c r="LG139" i="22"/>
  <c r="LG144" i="22"/>
  <c r="LG147" i="22"/>
  <c r="LG146" i="22"/>
  <c r="LG145" i="22"/>
  <c r="LG150" i="22"/>
  <c r="LG152" i="22"/>
  <c r="LG135" i="22"/>
  <c r="LG149" i="22"/>
  <c r="LG151" i="22"/>
  <c r="LG138" i="22"/>
  <c r="LG127" i="22"/>
  <c r="LG140" i="22"/>
  <c r="LG132" i="22"/>
  <c r="LG136" i="22"/>
  <c r="LG131" i="22"/>
  <c r="LG133" i="22"/>
  <c r="LG130" i="22"/>
  <c r="LG134" i="22"/>
  <c r="LG137" i="22"/>
  <c r="LG129" i="22"/>
  <c r="LG143" i="22"/>
  <c r="LG128" i="22"/>
  <c r="LG142" i="22"/>
  <c r="LG125" i="22"/>
  <c r="LG117" i="22"/>
  <c r="LG123" i="22"/>
  <c r="LG122" i="22"/>
  <c r="LG124" i="22"/>
  <c r="LG121" i="22"/>
  <c r="LG120" i="22"/>
  <c r="LH140" i="22"/>
  <c r="LG119" i="22"/>
  <c r="LG114" i="22"/>
  <c r="LG118" i="22"/>
  <c r="LG116" i="22"/>
  <c r="LG115" i="22"/>
  <c r="LJ4" i="22"/>
  <c r="LJ6" i="22" s="1"/>
  <c r="EV16" i="22"/>
  <c r="LK3" i="22"/>
  <c r="LK11" i="22" s="1"/>
  <c r="LL2" i="22"/>
  <c r="LJ5" i="22" l="1"/>
  <c r="LK7" i="22"/>
  <c r="LK9" i="22"/>
  <c r="LK10" i="22"/>
  <c r="LK8" i="22"/>
  <c r="LH126" i="22"/>
  <c r="LI157" i="22"/>
  <c r="LJ156" i="22"/>
  <c r="LJ159" i="22"/>
  <c r="LJ158" i="22"/>
  <c r="LJ153" i="22"/>
  <c r="LJ155" i="22"/>
  <c r="LJ154" i="22"/>
  <c r="LH144" i="22"/>
  <c r="LH145" i="22"/>
  <c r="LH138" i="22"/>
  <c r="LH141" i="22"/>
  <c r="LH148" i="22"/>
  <c r="LH150" i="22"/>
  <c r="LH152" i="22"/>
  <c r="LH149" i="22"/>
  <c r="LH151" i="22"/>
  <c r="LH139" i="22"/>
  <c r="LH147" i="22"/>
  <c r="LH146" i="22"/>
  <c r="LI147" i="22"/>
  <c r="LH135" i="22"/>
  <c r="LH137" i="22"/>
  <c r="LH136" i="22"/>
  <c r="LH132" i="22"/>
  <c r="LH131" i="22"/>
  <c r="LH130" i="22"/>
  <c r="LH134" i="22"/>
  <c r="LH133" i="22"/>
  <c r="LH123" i="22"/>
  <c r="LH129" i="22"/>
  <c r="LH143" i="22"/>
  <c r="LH128" i="22"/>
  <c r="LH142" i="22"/>
  <c r="LH122" i="22"/>
  <c r="LH119" i="22"/>
  <c r="LH115" i="22"/>
  <c r="LH124" i="22"/>
  <c r="LH125" i="22"/>
  <c r="LH121" i="22"/>
  <c r="LH127" i="22"/>
  <c r="LI140" i="22"/>
  <c r="LI136" i="22"/>
  <c r="LH116" i="22"/>
  <c r="LH118" i="22"/>
  <c r="LH120" i="22"/>
  <c r="LH114" i="22"/>
  <c r="LH117" i="22"/>
  <c r="LK4" i="22"/>
  <c r="LK6" i="22" s="1"/>
  <c r="EV17" i="22"/>
  <c r="LL3" i="22"/>
  <c r="LL9" i="22" s="1"/>
  <c r="LM2" i="22"/>
  <c r="LJ57" i="22" l="1"/>
  <c r="LJ55" i="22"/>
  <c r="LJ54" i="22"/>
  <c r="LJ56" i="22"/>
  <c r="LJ53" i="22"/>
  <c r="LJ51" i="22"/>
  <c r="LJ52" i="22"/>
  <c r="LJ49" i="22"/>
  <c r="LJ50" i="22"/>
  <c r="LJ46" i="22"/>
  <c r="LJ47" i="22"/>
  <c r="LJ58" i="22"/>
  <c r="LJ45" i="22"/>
  <c r="LJ48" i="22"/>
  <c r="LJ37" i="22"/>
  <c r="LJ44" i="22"/>
  <c r="LJ16" i="22"/>
  <c r="LJ24" i="22"/>
  <c r="LJ28" i="22"/>
  <c r="LJ17" i="22"/>
  <c r="LJ23" i="22"/>
  <c r="LJ32" i="22"/>
  <c r="LJ25" i="22"/>
  <c r="LJ18" i="22"/>
  <c r="LJ30" i="22"/>
  <c r="LJ14" i="22"/>
  <c r="LJ20" i="22"/>
  <c r="LJ26" i="22"/>
  <c r="LJ33" i="22"/>
  <c r="LJ35" i="22"/>
  <c r="LJ36" i="22"/>
  <c r="LJ21" i="22"/>
  <c r="LJ19" i="22"/>
  <c r="LJ29" i="22"/>
  <c r="LJ34" i="22"/>
  <c r="LJ15" i="22"/>
  <c r="LJ41" i="22"/>
  <c r="LJ43" i="22"/>
  <c r="LJ40" i="22"/>
  <c r="LJ42" i="22"/>
  <c r="LJ38" i="22"/>
  <c r="LJ39" i="22"/>
  <c r="LJ22" i="22"/>
  <c r="LK5" i="22"/>
  <c r="LJ27" i="22"/>
  <c r="LJ13" i="22"/>
  <c r="LJ31" i="22"/>
  <c r="LL8" i="22"/>
  <c r="LL10" i="22"/>
  <c r="LL7" i="22"/>
  <c r="LL11" i="22"/>
  <c r="LI141" i="22"/>
  <c r="LJ157" i="22"/>
  <c r="LK159" i="22"/>
  <c r="LK156" i="22"/>
  <c r="LK153" i="22"/>
  <c r="LK158" i="22"/>
  <c r="LK155" i="22"/>
  <c r="LK154" i="22"/>
  <c r="LI148" i="22"/>
  <c r="LI145" i="22"/>
  <c r="LI146" i="22"/>
  <c r="LI139" i="22"/>
  <c r="LI144" i="22"/>
  <c r="LI149" i="22"/>
  <c r="LI151" i="22"/>
  <c r="LI150" i="22"/>
  <c r="LI152" i="22"/>
  <c r="LI138" i="22"/>
  <c r="LJ148" i="22"/>
  <c r="LI135" i="22"/>
  <c r="LI132" i="22"/>
  <c r="LI120" i="22"/>
  <c r="LI119" i="22"/>
  <c r="LI137" i="22"/>
  <c r="LI130" i="22"/>
  <c r="LI131" i="22"/>
  <c r="LI133" i="22"/>
  <c r="LI124" i="22"/>
  <c r="LI134" i="22"/>
  <c r="LI123" i="22"/>
  <c r="LI129" i="22"/>
  <c r="LI143" i="22"/>
  <c r="LI128" i="22"/>
  <c r="LI142" i="22"/>
  <c r="LI122" i="22"/>
  <c r="LI121" i="22"/>
  <c r="LI118" i="22"/>
  <c r="LI125" i="22"/>
  <c r="LI127" i="22"/>
  <c r="LI126" i="22"/>
  <c r="LI115" i="22"/>
  <c r="LI114" i="22"/>
  <c r="LI116" i="22"/>
  <c r="LI117" i="22"/>
  <c r="LL4" i="22"/>
  <c r="LL5" i="22" s="1"/>
  <c r="EV18" i="22"/>
  <c r="LM3" i="22"/>
  <c r="LM10" i="22" s="1"/>
  <c r="LN2" i="22"/>
  <c r="LL44" i="22" l="1"/>
  <c r="LL54" i="22"/>
  <c r="LL55" i="22"/>
  <c r="LL57" i="22"/>
  <c r="LL56" i="22"/>
  <c r="LL53" i="22"/>
  <c r="LL49" i="22"/>
  <c r="LL51" i="22"/>
  <c r="LL50" i="22"/>
  <c r="LL52" i="22"/>
  <c r="LL47" i="22"/>
  <c r="LL58" i="22"/>
  <c r="LL48" i="22"/>
  <c r="LL46" i="22"/>
  <c r="LL45" i="22"/>
  <c r="LK36" i="22"/>
  <c r="LK54" i="22"/>
  <c r="LK53" i="22"/>
  <c r="LK55" i="22"/>
  <c r="LK57" i="22"/>
  <c r="LK56" i="22"/>
  <c r="LK52" i="22"/>
  <c r="LK50" i="22"/>
  <c r="LK51" i="22"/>
  <c r="LK49" i="22"/>
  <c r="LK47" i="22"/>
  <c r="LK46" i="22"/>
  <c r="LK45" i="22"/>
  <c r="LK48" i="22"/>
  <c r="LK58" i="22"/>
  <c r="LK37" i="22"/>
  <c r="LK44" i="22"/>
  <c r="LK19" i="22"/>
  <c r="LK28" i="22"/>
  <c r="LK33" i="22"/>
  <c r="LK24" i="22"/>
  <c r="LK26" i="22"/>
  <c r="LK29" i="22"/>
  <c r="LK31" i="22"/>
  <c r="LK41" i="22"/>
  <c r="LK40" i="22"/>
  <c r="LK43" i="22"/>
  <c r="LK42" i="22"/>
  <c r="LK39" i="22"/>
  <c r="LK38" i="22"/>
  <c r="LK23" i="22"/>
  <c r="LK32" i="22"/>
  <c r="LK34" i="22"/>
  <c r="LL41" i="22"/>
  <c r="LL40" i="22"/>
  <c r="LL43" i="22"/>
  <c r="LL42" i="22"/>
  <c r="LL39" i="22"/>
  <c r="LL38" i="22"/>
  <c r="LK20" i="22"/>
  <c r="LK18" i="22"/>
  <c r="LK30" i="22"/>
  <c r="LK35" i="22"/>
  <c r="LK14" i="22"/>
  <c r="LK15" i="22"/>
  <c r="LK22" i="22"/>
  <c r="LK13" i="22"/>
  <c r="LK21" i="22"/>
  <c r="LK16" i="22"/>
  <c r="LK17" i="22"/>
  <c r="LK27" i="22"/>
  <c r="LL6" i="22"/>
  <c r="LL16" i="22" s="1"/>
  <c r="LK25" i="22"/>
  <c r="LL14" i="22"/>
  <c r="LL35" i="22"/>
  <c r="LL36" i="22"/>
  <c r="LL37" i="22"/>
  <c r="LL33" i="22"/>
  <c r="LL34" i="22"/>
  <c r="LL32" i="22"/>
  <c r="LL28" i="22"/>
  <c r="LL29" i="22"/>
  <c r="LL30" i="22"/>
  <c r="LL31" i="22"/>
  <c r="LL27" i="22"/>
  <c r="LL24" i="22"/>
  <c r="LL20" i="22"/>
  <c r="LL25" i="22"/>
  <c r="LL21" i="22"/>
  <c r="LL17" i="22"/>
  <c r="LL26" i="22"/>
  <c r="LL22" i="22"/>
  <c r="LL18" i="22"/>
  <c r="LL23" i="22"/>
  <c r="LL19" i="22"/>
  <c r="LL13" i="22"/>
  <c r="LL15" i="22"/>
  <c r="LM11" i="22"/>
  <c r="LM9" i="22"/>
  <c r="LM7" i="22"/>
  <c r="LM8" i="22"/>
  <c r="LL156" i="22"/>
  <c r="LL159" i="22"/>
  <c r="LL155" i="22"/>
  <c r="LL158" i="22"/>
  <c r="LL153" i="22"/>
  <c r="LL154" i="22"/>
  <c r="LK157" i="22"/>
  <c r="LJ147" i="22"/>
  <c r="LJ141" i="22"/>
  <c r="LJ144" i="22"/>
  <c r="LJ150" i="22"/>
  <c r="LJ152" i="22"/>
  <c r="LJ145" i="22"/>
  <c r="LJ149" i="22"/>
  <c r="LJ151" i="22"/>
  <c r="LJ139" i="22"/>
  <c r="LJ123" i="22"/>
  <c r="LJ146" i="22"/>
  <c r="LJ119" i="22"/>
  <c r="LJ140" i="22"/>
  <c r="LJ132" i="22"/>
  <c r="LJ138" i="22"/>
  <c r="LK145" i="22"/>
  <c r="LK144" i="22"/>
  <c r="LJ135" i="22"/>
  <c r="LJ127" i="22"/>
  <c r="LJ137" i="22"/>
  <c r="LJ136" i="22"/>
  <c r="LJ133" i="22"/>
  <c r="LJ134" i="22"/>
  <c r="LJ131" i="22"/>
  <c r="LJ130" i="22"/>
  <c r="LJ129" i="22"/>
  <c r="LJ143" i="22"/>
  <c r="LJ128" i="22"/>
  <c r="LJ142" i="22"/>
  <c r="LJ117" i="22"/>
  <c r="LJ118" i="22"/>
  <c r="LJ126" i="22"/>
  <c r="LJ120" i="22"/>
  <c r="LJ124" i="22"/>
  <c r="LJ122" i="22"/>
  <c r="LJ125" i="22"/>
  <c r="LJ121" i="22"/>
  <c r="LK132" i="22"/>
  <c r="LK139" i="22"/>
  <c r="LJ116" i="22"/>
  <c r="LJ115" i="22"/>
  <c r="LJ114" i="22"/>
  <c r="LM4" i="22"/>
  <c r="LM6" i="22" s="1"/>
  <c r="EV19" i="22"/>
  <c r="LN3" i="22"/>
  <c r="LN7" i="22" s="1"/>
  <c r="LO2" i="22"/>
  <c r="LM5" i="22" l="1"/>
  <c r="LN8" i="22"/>
  <c r="LN9" i="22"/>
  <c r="LN10" i="22"/>
  <c r="LN11" i="22"/>
  <c r="LK136" i="22"/>
  <c r="LM159" i="22"/>
  <c r="LM156" i="22"/>
  <c r="LM153" i="22"/>
  <c r="LM158" i="22"/>
  <c r="LM154" i="22"/>
  <c r="LM155" i="22"/>
  <c r="LL157" i="22"/>
  <c r="LK148" i="22"/>
  <c r="LK140" i="22"/>
  <c r="LK149" i="22"/>
  <c r="LK151" i="22"/>
  <c r="LK138" i="22"/>
  <c r="LK141" i="22"/>
  <c r="LK150" i="22"/>
  <c r="LK152" i="22"/>
  <c r="LK146" i="22"/>
  <c r="LK147" i="22"/>
  <c r="LL148" i="22"/>
  <c r="LL145" i="22"/>
  <c r="LK137" i="22"/>
  <c r="LK135" i="22"/>
  <c r="LK131" i="22"/>
  <c r="LK127" i="22"/>
  <c r="LK130" i="22"/>
  <c r="LK134" i="22"/>
  <c r="LK133" i="22"/>
  <c r="LK129" i="22"/>
  <c r="LK143" i="22"/>
  <c r="LK128" i="22"/>
  <c r="LK142" i="22"/>
  <c r="LK123" i="22"/>
  <c r="LK116" i="22"/>
  <c r="LK122" i="22"/>
  <c r="LK118" i="22"/>
  <c r="LK124" i="22"/>
  <c r="LK120" i="22"/>
  <c r="LK125" i="22"/>
  <c r="LK121" i="22"/>
  <c r="LK126" i="22"/>
  <c r="LL140" i="22"/>
  <c r="LL132" i="22"/>
  <c r="LK119" i="22"/>
  <c r="LK117" i="22"/>
  <c r="LK115" i="22"/>
  <c r="LK114" i="22"/>
  <c r="LN4" i="22"/>
  <c r="LN5" i="22" s="1"/>
  <c r="EV20" i="22"/>
  <c r="LO3" i="22"/>
  <c r="LO11" i="22" s="1"/>
  <c r="LP2" i="22"/>
  <c r="LN44" i="22" l="1"/>
  <c r="LN57" i="22"/>
  <c r="LN54" i="22"/>
  <c r="LN55" i="22"/>
  <c r="LN56" i="22"/>
  <c r="LN53" i="22"/>
  <c r="LN51" i="22"/>
  <c r="LN50" i="22"/>
  <c r="LN52" i="22"/>
  <c r="LN49" i="22"/>
  <c r="LN47" i="22"/>
  <c r="LN58" i="22"/>
  <c r="LN45" i="22"/>
  <c r="LN48" i="22"/>
  <c r="LN46" i="22"/>
  <c r="LM57" i="22"/>
  <c r="LM55" i="22"/>
  <c r="LM54" i="22"/>
  <c r="LM51" i="22"/>
  <c r="LM56" i="22"/>
  <c r="LM53" i="22"/>
  <c r="LM50" i="22"/>
  <c r="LM52" i="22"/>
  <c r="LM49" i="22"/>
  <c r="LM46" i="22"/>
  <c r="LM47" i="22"/>
  <c r="LM48" i="22"/>
  <c r="LM58" i="22"/>
  <c r="LM45" i="22"/>
  <c r="LM35" i="22"/>
  <c r="LM44" i="22"/>
  <c r="LM26" i="22"/>
  <c r="LM17" i="22"/>
  <c r="LM23" i="22"/>
  <c r="LM19" i="22"/>
  <c r="LM13" i="22"/>
  <c r="LM21" i="22"/>
  <c r="LM29" i="22"/>
  <c r="LM18" i="22"/>
  <c r="LM24" i="22"/>
  <c r="LM33" i="22"/>
  <c r="LM28" i="22"/>
  <c r="LM37" i="22"/>
  <c r="LM32" i="22"/>
  <c r="LM36" i="22"/>
  <c r="LN41" i="22"/>
  <c r="LN40" i="22"/>
  <c r="LN43" i="22"/>
  <c r="LN42" i="22"/>
  <c r="LN39" i="22"/>
  <c r="LN38" i="22"/>
  <c r="LM22" i="22"/>
  <c r="LM20" i="22"/>
  <c r="LM30" i="22"/>
  <c r="LM34" i="22"/>
  <c r="LM16" i="22"/>
  <c r="LM41" i="22"/>
  <c r="LM40" i="22"/>
  <c r="LM43" i="22"/>
  <c r="LM38" i="22"/>
  <c r="LM39" i="22"/>
  <c r="LM42" i="22"/>
  <c r="LM15" i="22"/>
  <c r="LM25" i="22"/>
  <c r="LM27" i="22"/>
  <c r="LM31" i="22"/>
  <c r="LN6" i="22"/>
  <c r="LN26" i="22" s="1"/>
  <c r="LM14" i="22"/>
  <c r="LN14" i="22"/>
  <c r="LN37" i="22"/>
  <c r="LN36" i="22"/>
  <c r="LN35" i="22"/>
  <c r="LN33" i="22"/>
  <c r="LN34" i="22"/>
  <c r="LN30" i="22"/>
  <c r="LN31" i="22"/>
  <c r="LN27" i="22"/>
  <c r="LN32" i="22"/>
  <c r="LN28" i="22"/>
  <c r="LN29" i="22"/>
  <c r="LN22" i="22"/>
  <c r="LN18" i="22"/>
  <c r="LN23" i="22"/>
  <c r="LN19" i="22"/>
  <c r="LN24" i="22"/>
  <c r="LN20" i="22"/>
  <c r="LN25" i="22"/>
  <c r="LN21" i="22"/>
  <c r="LN17" i="22"/>
  <c r="LN15" i="22"/>
  <c r="LN13" i="22"/>
  <c r="LO7" i="22"/>
  <c r="LO9" i="22"/>
  <c r="LO10" i="22"/>
  <c r="LO8" i="22"/>
  <c r="LN159" i="22"/>
  <c r="LN156" i="22"/>
  <c r="LN153" i="22"/>
  <c r="LN158" i="22"/>
  <c r="LN155" i="22"/>
  <c r="LN154" i="22"/>
  <c r="LM157" i="22"/>
  <c r="LL147" i="22"/>
  <c r="LL144" i="22"/>
  <c r="LL146" i="22"/>
  <c r="LL138" i="22"/>
  <c r="LL149" i="22"/>
  <c r="LL151" i="22"/>
  <c r="LL141" i="22"/>
  <c r="LL150" i="22"/>
  <c r="LL152" i="22"/>
  <c r="LL139" i="22"/>
  <c r="LM145" i="22"/>
  <c r="LM144" i="22"/>
  <c r="LM148" i="22"/>
  <c r="LL137" i="22"/>
  <c r="LL136" i="22"/>
  <c r="LL127" i="22"/>
  <c r="LL131" i="22"/>
  <c r="LL135" i="22"/>
  <c r="LL134" i="22"/>
  <c r="LL130" i="22"/>
  <c r="LL133" i="22"/>
  <c r="LL128" i="22"/>
  <c r="LL142" i="22"/>
  <c r="LL129" i="22"/>
  <c r="LL143" i="22"/>
  <c r="LL123" i="22"/>
  <c r="LL125" i="22"/>
  <c r="LL119" i="22"/>
  <c r="LL124" i="22"/>
  <c r="LL122" i="22"/>
  <c r="LL126" i="22"/>
  <c r="LL121" i="22"/>
  <c r="LL114" i="22"/>
  <c r="LL117" i="22"/>
  <c r="LL118" i="22"/>
  <c r="LL120" i="22"/>
  <c r="LL116" i="22"/>
  <c r="LL115" i="22"/>
  <c r="LO4" i="22"/>
  <c r="LO6" i="22" s="1"/>
  <c r="EV21" i="22"/>
  <c r="LP3" i="22"/>
  <c r="LP9" i="22" s="1"/>
  <c r="LQ2" i="22"/>
  <c r="LN16" i="22" l="1"/>
  <c r="LO5" i="22"/>
  <c r="LP10" i="22"/>
  <c r="LP8" i="22"/>
  <c r="LP11" i="22"/>
  <c r="LP7" i="22"/>
  <c r="LM141" i="22"/>
  <c r="LM139" i="22"/>
  <c r="LM147" i="22"/>
  <c r="LO159" i="22"/>
  <c r="LO156" i="22"/>
  <c r="LO153" i="22"/>
  <c r="LO158" i="22"/>
  <c r="LO154" i="22"/>
  <c r="LO155" i="22"/>
  <c r="LN157" i="22"/>
  <c r="LM149" i="22"/>
  <c r="LM151" i="22"/>
  <c r="LM150" i="22"/>
  <c r="LM152" i="22"/>
  <c r="LM146" i="22"/>
  <c r="LM140" i="22"/>
  <c r="LM136" i="22"/>
  <c r="LM127" i="22"/>
  <c r="LN145" i="22"/>
  <c r="LN144" i="22"/>
  <c r="LN148" i="22"/>
  <c r="LM138" i="22"/>
  <c r="LM137" i="22"/>
  <c r="LM133" i="22"/>
  <c r="LM135" i="22"/>
  <c r="LM131" i="22"/>
  <c r="LM132" i="22"/>
  <c r="LM134" i="22"/>
  <c r="LM130" i="22"/>
  <c r="LM124" i="22"/>
  <c r="LM128" i="22"/>
  <c r="LM142" i="22"/>
  <c r="LM129" i="22"/>
  <c r="LM143" i="22"/>
  <c r="LM119" i="22"/>
  <c r="LM120" i="22"/>
  <c r="LM125" i="22"/>
  <c r="LM123" i="22"/>
  <c r="LM122" i="22"/>
  <c r="LM126" i="22"/>
  <c r="LN138" i="22"/>
  <c r="LM121" i="22"/>
  <c r="LM115" i="22"/>
  <c r="LM118" i="22"/>
  <c r="LM114" i="22"/>
  <c r="LM117" i="22"/>
  <c r="LM116" i="22"/>
  <c r="LP4" i="22"/>
  <c r="LP6" i="22" s="1"/>
  <c r="EV22" i="22"/>
  <c r="LQ3" i="22"/>
  <c r="LQ10" i="22" s="1"/>
  <c r="LR2" i="22"/>
  <c r="LO57" i="22" l="1"/>
  <c r="LO54" i="22"/>
  <c r="LO55" i="22"/>
  <c r="LO50" i="22"/>
  <c r="LO56" i="22"/>
  <c r="LO52" i="22"/>
  <c r="LO53" i="22"/>
  <c r="LO51" i="22"/>
  <c r="LO47" i="22"/>
  <c r="LO46" i="22"/>
  <c r="LO45" i="22"/>
  <c r="LO58" i="22"/>
  <c r="LO48" i="22"/>
  <c r="LO49" i="22"/>
  <c r="LO36" i="22"/>
  <c r="LO44" i="22"/>
  <c r="LO17" i="22"/>
  <c r="LO24" i="22"/>
  <c r="LO14" i="22"/>
  <c r="LO18" i="22"/>
  <c r="LO27" i="22"/>
  <c r="LO20" i="22"/>
  <c r="LO26" i="22"/>
  <c r="LO34" i="22"/>
  <c r="LO19" i="22"/>
  <c r="LO28" i="22"/>
  <c r="LO29" i="22"/>
  <c r="LO37" i="22"/>
  <c r="LO32" i="22"/>
  <c r="LO33" i="22"/>
  <c r="LO13" i="22"/>
  <c r="LO41" i="22"/>
  <c r="LO40" i="22"/>
  <c r="LO42" i="22"/>
  <c r="LO43" i="22"/>
  <c r="LO39" i="22"/>
  <c r="LO38" i="22"/>
  <c r="LO16" i="22"/>
  <c r="LO23" i="22"/>
  <c r="LO21" i="22"/>
  <c r="LO30" i="22"/>
  <c r="LO35" i="22"/>
  <c r="LO22" i="22"/>
  <c r="LP5" i="22"/>
  <c r="LO25" i="22"/>
  <c r="LO31" i="22"/>
  <c r="LO15" i="22"/>
  <c r="LQ11" i="22"/>
  <c r="LQ9" i="22"/>
  <c r="LQ7" i="22"/>
  <c r="LQ8" i="22"/>
  <c r="LO157" i="22"/>
  <c r="LP159" i="22"/>
  <c r="LP156" i="22"/>
  <c r="LP153" i="22"/>
  <c r="LP155" i="22"/>
  <c r="LP158" i="22"/>
  <c r="LP154" i="22"/>
  <c r="LN140" i="22"/>
  <c r="LN147" i="22"/>
  <c r="LN141" i="22"/>
  <c r="LN150" i="22"/>
  <c r="LN152" i="22"/>
  <c r="LN149" i="22"/>
  <c r="LN151" i="22"/>
  <c r="LN146" i="22"/>
  <c r="LN139" i="22"/>
  <c r="LO144" i="22"/>
  <c r="LO148" i="22"/>
  <c r="LN135" i="22"/>
  <c r="LN131" i="22"/>
  <c r="LN120" i="22"/>
  <c r="LN136" i="22"/>
  <c r="LN137" i="22"/>
  <c r="LN134" i="22"/>
  <c r="LN127" i="22"/>
  <c r="LN132" i="22"/>
  <c r="LN126" i="22"/>
  <c r="LN130" i="22"/>
  <c r="LN133" i="22"/>
  <c r="LN123" i="22"/>
  <c r="LN119" i="22"/>
  <c r="LN128" i="22"/>
  <c r="LN142" i="22"/>
  <c r="LN129" i="22"/>
  <c r="LN143" i="22"/>
  <c r="LN124" i="22"/>
  <c r="LN122" i="22"/>
  <c r="LN118" i="22"/>
  <c r="LN125" i="22"/>
  <c r="LN121" i="22"/>
  <c r="LO141" i="22"/>
  <c r="LO136" i="22"/>
  <c r="LO132" i="22"/>
  <c r="LN117" i="22"/>
  <c r="LN116" i="22"/>
  <c r="LN115" i="22"/>
  <c r="LN114" i="22"/>
  <c r="LQ4" i="22"/>
  <c r="LQ5" i="22" s="1"/>
  <c r="EV23" i="22"/>
  <c r="LR3" i="22"/>
  <c r="LR11" i="22" s="1"/>
  <c r="LS2" i="22"/>
  <c r="LP57" i="22" l="1"/>
  <c r="LP55" i="22"/>
  <c r="LP56" i="22"/>
  <c r="LP53" i="22"/>
  <c r="LP54" i="22"/>
  <c r="LP51" i="22"/>
  <c r="LP50" i="22"/>
  <c r="LP52" i="22"/>
  <c r="LP49" i="22"/>
  <c r="LP46" i="22"/>
  <c r="LP47" i="22"/>
  <c r="LP58" i="22"/>
  <c r="LP48" i="22"/>
  <c r="LP45" i="22"/>
  <c r="LQ44" i="22"/>
  <c r="LQ55" i="22"/>
  <c r="LQ57" i="22"/>
  <c r="LQ54" i="22"/>
  <c r="LQ53" i="22"/>
  <c r="LQ56" i="22"/>
  <c r="LQ51" i="22"/>
  <c r="LQ50" i="22"/>
  <c r="LQ52" i="22"/>
  <c r="LQ48" i="22"/>
  <c r="LQ47" i="22"/>
  <c r="LQ46" i="22"/>
  <c r="LQ45" i="22"/>
  <c r="LQ58" i="22"/>
  <c r="LQ49" i="22"/>
  <c r="LP35" i="22"/>
  <c r="LP44" i="22"/>
  <c r="LP13" i="22"/>
  <c r="LP26" i="22"/>
  <c r="LP29" i="22"/>
  <c r="LP19" i="22"/>
  <c r="LP24" i="22"/>
  <c r="LP34" i="22"/>
  <c r="LP18" i="22"/>
  <c r="LP30" i="22"/>
  <c r="LP33" i="22"/>
  <c r="LP16" i="22"/>
  <c r="LP17" i="22"/>
  <c r="LP32" i="22"/>
  <c r="LP36" i="22"/>
  <c r="LP15" i="22"/>
  <c r="LP41" i="22"/>
  <c r="LP40" i="22"/>
  <c r="LP43" i="22"/>
  <c r="LP42" i="22"/>
  <c r="LP39" i="22"/>
  <c r="LP38" i="22"/>
  <c r="LQ41" i="22"/>
  <c r="LQ40" i="22"/>
  <c r="LQ43" i="22"/>
  <c r="LQ39" i="22"/>
  <c r="LQ42" i="22"/>
  <c r="LQ38" i="22"/>
  <c r="LP23" i="22"/>
  <c r="LP20" i="22"/>
  <c r="LP28" i="22"/>
  <c r="LP37" i="22"/>
  <c r="LP14" i="22"/>
  <c r="LP22" i="22"/>
  <c r="LP25" i="22"/>
  <c r="LP31" i="22"/>
  <c r="LP21" i="22"/>
  <c r="LP27" i="22"/>
  <c r="LQ6" i="22"/>
  <c r="LQ16" i="22" s="1"/>
  <c r="LQ14" i="22"/>
  <c r="LQ35" i="22"/>
  <c r="LQ36" i="22"/>
  <c r="LQ37" i="22"/>
  <c r="LQ33" i="22"/>
  <c r="LQ34" i="22"/>
  <c r="LQ31" i="22"/>
  <c r="LQ27" i="22"/>
  <c r="LQ32" i="22"/>
  <c r="LQ28" i="22"/>
  <c r="LQ29" i="22"/>
  <c r="LQ30" i="22"/>
  <c r="LQ23" i="22"/>
  <c r="LQ19" i="22"/>
  <c r="LQ24" i="22"/>
  <c r="LQ20" i="22"/>
  <c r="LQ25" i="22"/>
  <c r="LQ21" i="22"/>
  <c r="LQ17" i="22"/>
  <c r="LQ26" i="22"/>
  <c r="LQ22" i="22"/>
  <c r="LQ18" i="22"/>
  <c r="LQ15" i="22"/>
  <c r="LQ13" i="22"/>
  <c r="LR7" i="22"/>
  <c r="LR8" i="22"/>
  <c r="LR9" i="22"/>
  <c r="LR10" i="22"/>
  <c r="LO123" i="22"/>
  <c r="LP157" i="22"/>
  <c r="LQ156" i="22"/>
  <c r="LQ159" i="22"/>
  <c r="LQ158" i="22"/>
  <c r="LQ155" i="22"/>
  <c r="LQ153" i="22"/>
  <c r="LQ154" i="22"/>
  <c r="LO147" i="22"/>
  <c r="LO145" i="22"/>
  <c r="LO149" i="22"/>
  <c r="LO151" i="22"/>
  <c r="LO150" i="22"/>
  <c r="LO152" i="22"/>
  <c r="LO140" i="22"/>
  <c r="LO146" i="22"/>
  <c r="LO119" i="22"/>
  <c r="LO139" i="22"/>
  <c r="LO130" i="22"/>
  <c r="LP148" i="22"/>
  <c r="LO138" i="22"/>
  <c r="LO126" i="22"/>
  <c r="LO137" i="22"/>
  <c r="LO131" i="22"/>
  <c r="LO135" i="22"/>
  <c r="LO134" i="22"/>
  <c r="LO133" i="22"/>
  <c r="LO129" i="22"/>
  <c r="LO143" i="22"/>
  <c r="LO128" i="22"/>
  <c r="LO142" i="22"/>
  <c r="LO124" i="22"/>
  <c r="LO122" i="22"/>
  <c r="LO120" i="22"/>
  <c r="LO127" i="22"/>
  <c r="LO118" i="22"/>
  <c r="LO125" i="22"/>
  <c r="LO121" i="22"/>
  <c r="LO117" i="22"/>
  <c r="LP132" i="22"/>
  <c r="LP131" i="22"/>
  <c r="LO114" i="22"/>
  <c r="LO116" i="22"/>
  <c r="LO115" i="22"/>
  <c r="LR4" i="22"/>
  <c r="LR5" i="22" s="1"/>
  <c r="EV24" i="22"/>
  <c r="LS3" i="22"/>
  <c r="LS11" i="22" s="1"/>
  <c r="LT2" i="22"/>
  <c r="LR44" i="22" l="1"/>
  <c r="LR57" i="22"/>
  <c r="LR55" i="22"/>
  <c r="LR56" i="22"/>
  <c r="LR54" i="22"/>
  <c r="LR53" i="22"/>
  <c r="LR51" i="22"/>
  <c r="LR47" i="22"/>
  <c r="LR50" i="22"/>
  <c r="LR49" i="22"/>
  <c r="LR52" i="22"/>
  <c r="LR45" i="22"/>
  <c r="LR58" i="22"/>
  <c r="LR46" i="22"/>
  <c r="LR48" i="22"/>
  <c r="LR41" i="22"/>
  <c r="LR40" i="22"/>
  <c r="LR43" i="22"/>
  <c r="LR42" i="22"/>
  <c r="LR38" i="22"/>
  <c r="LR39" i="22"/>
  <c r="LR6" i="22"/>
  <c r="LR37" i="22"/>
  <c r="LR36" i="22"/>
  <c r="LR35" i="22"/>
  <c r="LR33" i="22"/>
  <c r="LR34" i="22"/>
  <c r="LR30" i="22"/>
  <c r="LR31" i="22"/>
  <c r="LR27" i="22"/>
  <c r="LR32" i="22"/>
  <c r="LR28" i="22"/>
  <c r="LR29" i="22"/>
  <c r="LR26" i="22"/>
  <c r="LR22" i="22"/>
  <c r="LR18" i="22"/>
  <c r="LR23" i="22"/>
  <c r="LR19" i="22"/>
  <c r="LR24" i="22"/>
  <c r="LR20" i="22"/>
  <c r="LR25" i="22"/>
  <c r="LR21" i="22"/>
  <c r="LR17" i="22"/>
  <c r="LR16" i="22"/>
  <c r="LR14" i="22"/>
  <c r="LR15" i="22"/>
  <c r="LR13" i="22"/>
  <c r="LS8" i="22"/>
  <c r="LS7" i="22"/>
  <c r="LS9" i="22"/>
  <c r="LS10" i="22"/>
  <c r="LQ157" i="22"/>
  <c r="LR156" i="22"/>
  <c r="LR159" i="22"/>
  <c r="LR153" i="22"/>
  <c r="LR155" i="22"/>
  <c r="LR158" i="22"/>
  <c r="LR154" i="22"/>
  <c r="LP147" i="22"/>
  <c r="LP144" i="22"/>
  <c r="LP145" i="22"/>
  <c r="LP135" i="22"/>
  <c r="LP139" i="22"/>
  <c r="LP141" i="22"/>
  <c r="LP140" i="22"/>
  <c r="LP149" i="22"/>
  <c r="LP151" i="22"/>
  <c r="LP150" i="22"/>
  <c r="LP152" i="22"/>
  <c r="LP146" i="22"/>
  <c r="LP138" i="22"/>
  <c r="LP136" i="22"/>
  <c r="LP125" i="22"/>
  <c r="LP130" i="22"/>
  <c r="LP127" i="22"/>
  <c r="LP137" i="22"/>
  <c r="LP134" i="22"/>
  <c r="LP133" i="22"/>
  <c r="LP128" i="22"/>
  <c r="LP142" i="22"/>
  <c r="LP129" i="22"/>
  <c r="LP143" i="22"/>
  <c r="LP123" i="22"/>
  <c r="LP119" i="22"/>
  <c r="LP122" i="22"/>
  <c r="LP126" i="22"/>
  <c r="LP121" i="22"/>
  <c r="LP118" i="22"/>
  <c r="LP124" i="22"/>
  <c r="LQ140" i="22"/>
  <c r="LQ135" i="22"/>
  <c r="LP120" i="22"/>
  <c r="LP115" i="22"/>
  <c r="LP116" i="22"/>
  <c r="LP114" i="22"/>
  <c r="LP117" i="22"/>
  <c r="LS4" i="22"/>
  <c r="LS6" i="22" s="1"/>
  <c r="EV25" i="22"/>
  <c r="LT3" i="22"/>
  <c r="LT10" i="22" s="1"/>
  <c r="LU2" i="22"/>
  <c r="LS5" i="22" l="1"/>
  <c r="LT8" i="22"/>
  <c r="LT11" i="22"/>
  <c r="LT9" i="22"/>
  <c r="LT7" i="22"/>
  <c r="LS159" i="22"/>
  <c r="LS156" i="22"/>
  <c r="LS153" i="22"/>
  <c r="LS158" i="22"/>
  <c r="LS154" i="22"/>
  <c r="LS155" i="22"/>
  <c r="LR157" i="22"/>
  <c r="LQ146" i="22"/>
  <c r="LQ139" i="22"/>
  <c r="LQ148" i="22"/>
  <c r="LQ145" i="22"/>
  <c r="LQ141" i="22"/>
  <c r="LQ147" i="22"/>
  <c r="LQ149" i="22"/>
  <c r="LQ151" i="22"/>
  <c r="LQ150" i="22"/>
  <c r="LQ152" i="22"/>
  <c r="LQ144" i="22"/>
  <c r="LQ137" i="22"/>
  <c r="LQ138" i="22"/>
  <c r="LQ120" i="22"/>
  <c r="LQ132" i="22"/>
  <c r="LQ131" i="22"/>
  <c r="LQ136" i="22"/>
  <c r="LQ134" i="22"/>
  <c r="LQ130" i="22"/>
  <c r="LQ133" i="22"/>
  <c r="LQ128" i="22"/>
  <c r="LQ142" i="22"/>
  <c r="LQ129" i="22"/>
  <c r="LQ143" i="22"/>
  <c r="LQ123" i="22"/>
  <c r="LQ122" i="22"/>
  <c r="LQ127" i="22"/>
  <c r="LQ125" i="22"/>
  <c r="LQ118" i="22"/>
  <c r="LQ124" i="22"/>
  <c r="LQ126" i="22"/>
  <c r="LR141" i="22"/>
  <c r="LQ117" i="22"/>
  <c r="LR136" i="22"/>
  <c r="LQ121" i="22"/>
  <c r="LQ119" i="22"/>
  <c r="LQ116" i="22"/>
  <c r="LQ115" i="22"/>
  <c r="LQ114" i="22"/>
  <c r="LT4" i="22"/>
  <c r="LT5" i="22" s="1"/>
  <c r="EV26" i="22"/>
  <c r="LU3" i="22"/>
  <c r="LU11" i="22" s="1"/>
  <c r="LV2" i="22"/>
  <c r="LT44" i="22" l="1"/>
  <c r="LT55" i="22"/>
  <c r="LT57" i="22"/>
  <c r="LT56" i="22"/>
  <c r="LT54" i="22"/>
  <c r="LT53" i="22"/>
  <c r="LT51" i="22"/>
  <c r="LT49" i="22"/>
  <c r="LT50" i="22"/>
  <c r="LT52" i="22"/>
  <c r="LT47" i="22"/>
  <c r="LT48" i="22"/>
  <c r="LT46" i="22"/>
  <c r="LT45" i="22"/>
  <c r="LT58" i="22"/>
  <c r="LS57" i="22"/>
  <c r="LS54" i="22"/>
  <c r="LS53" i="22"/>
  <c r="LS55" i="22"/>
  <c r="LS56" i="22"/>
  <c r="LS51" i="22"/>
  <c r="LS50" i="22"/>
  <c r="LS49" i="22"/>
  <c r="LS46" i="22"/>
  <c r="LS52" i="22"/>
  <c r="LS47" i="22"/>
  <c r="LS58" i="22"/>
  <c r="LS48" i="22"/>
  <c r="LS45" i="22"/>
  <c r="LS36" i="22"/>
  <c r="LS44" i="22"/>
  <c r="LS31" i="22"/>
  <c r="LS19" i="22"/>
  <c r="LS18" i="22"/>
  <c r="LS30" i="22"/>
  <c r="LS20" i="22"/>
  <c r="LS26" i="22"/>
  <c r="LS29" i="22"/>
  <c r="LS24" i="22"/>
  <c r="LS28" i="22"/>
  <c r="LS34" i="22"/>
  <c r="LS35" i="22"/>
  <c r="LS37" i="22"/>
  <c r="LS16" i="22"/>
  <c r="LS23" i="22"/>
  <c r="LS32" i="22"/>
  <c r="LS33" i="22"/>
  <c r="LT41" i="22"/>
  <c r="LT40" i="22"/>
  <c r="LT43" i="22"/>
  <c r="LT42" i="22"/>
  <c r="LT39" i="22"/>
  <c r="LT38" i="22"/>
  <c r="LS13" i="22"/>
  <c r="LS41" i="22"/>
  <c r="LS40" i="22"/>
  <c r="LS43" i="22"/>
  <c r="LS42" i="22"/>
  <c r="LS39" i="22"/>
  <c r="LS38" i="22"/>
  <c r="LS14" i="22"/>
  <c r="LS25" i="22"/>
  <c r="LS22" i="22"/>
  <c r="LS17" i="22"/>
  <c r="LS21" i="22"/>
  <c r="LS27" i="22"/>
  <c r="LT6" i="22"/>
  <c r="LT26" i="22" s="1"/>
  <c r="LS15" i="22"/>
  <c r="LT35" i="22"/>
  <c r="LT36" i="22"/>
  <c r="LT37" i="22"/>
  <c r="LT33" i="22"/>
  <c r="LT34" i="22"/>
  <c r="LT32" i="22"/>
  <c r="LT28" i="22"/>
  <c r="LT29" i="22"/>
  <c r="LT30" i="22"/>
  <c r="LT31" i="22"/>
  <c r="LT27" i="22"/>
  <c r="LT24" i="22"/>
  <c r="LT20" i="22"/>
  <c r="LT25" i="22"/>
  <c r="LT21" i="22"/>
  <c r="LT17" i="22"/>
  <c r="LT22" i="22"/>
  <c r="LT18" i="22"/>
  <c r="LT23" i="22"/>
  <c r="LT19" i="22"/>
  <c r="LT14" i="22"/>
  <c r="LT13" i="22"/>
  <c r="LT15" i="22"/>
  <c r="LU7" i="22"/>
  <c r="LU9" i="22"/>
  <c r="LU8" i="22"/>
  <c r="LU10" i="22"/>
  <c r="LR148" i="22"/>
  <c r="LS157" i="22"/>
  <c r="LT156" i="22"/>
  <c r="LT159" i="22"/>
  <c r="LT158" i="22"/>
  <c r="LT153" i="22"/>
  <c r="LT155" i="22"/>
  <c r="LT154" i="22"/>
  <c r="LR144" i="22"/>
  <c r="LR145" i="22"/>
  <c r="LR149" i="22"/>
  <c r="LR151" i="22"/>
  <c r="LR150" i="22"/>
  <c r="LR152" i="22"/>
  <c r="LR147" i="22"/>
  <c r="LR139" i="22"/>
  <c r="LR146" i="22"/>
  <c r="LR140" i="22"/>
  <c r="LR138" i="22"/>
  <c r="LR135" i="22"/>
  <c r="LS145" i="22"/>
  <c r="LS144" i="22"/>
  <c r="LR137" i="22"/>
  <c r="LR132" i="22"/>
  <c r="LR133" i="22"/>
  <c r="LR130" i="22"/>
  <c r="LR134" i="22"/>
  <c r="LR131" i="22"/>
  <c r="LR128" i="22"/>
  <c r="LR142" i="22"/>
  <c r="LR129" i="22"/>
  <c r="LR143" i="22"/>
  <c r="LR120" i="22"/>
  <c r="LR125" i="22"/>
  <c r="LR122" i="22"/>
  <c r="LR121" i="22"/>
  <c r="LR123" i="22"/>
  <c r="LR124" i="22"/>
  <c r="LR119" i="22"/>
  <c r="LR126" i="22"/>
  <c r="LR127" i="22"/>
  <c r="LR117" i="22"/>
  <c r="LR116" i="22"/>
  <c r="LR115" i="22"/>
  <c r="LR118" i="22"/>
  <c r="LR114" i="22"/>
  <c r="LU4" i="22"/>
  <c r="LU5" i="22" s="1"/>
  <c r="EV27" i="22"/>
  <c r="LV3" i="22"/>
  <c r="LV9" i="22" s="1"/>
  <c r="LW2" i="22"/>
  <c r="LU44" i="22" l="1"/>
  <c r="LU55" i="22"/>
  <c r="LU57" i="22"/>
  <c r="LU54" i="22"/>
  <c r="LU51" i="22"/>
  <c r="LU53" i="22"/>
  <c r="LU56" i="22"/>
  <c r="LU50" i="22"/>
  <c r="LU52" i="22"/>
  <c r="LU49" i="22"/>
  <c r="LU47" i="22"/>
  <c r="LU46" i="22"/>
  <c r="LU48" i="22"/>
  <c r="LU58" i="22"/>
  <c r="LU45" i="22"/>
  <c r="LU41" i="22"/>
  <c r="LU40" i="22"/>
  <c r="LU43" i="22"/>
  <c r="LU42" i="22"/>
  <c r="LU38" i="22"/>
  <c r="LU39" i="22"/>
  <c r="LT16" i="22"/>
  <c r="LU6" i="22"/>
  <c r="LU26" i="22" s="1"/>
  <c r="LU15" i="22"/>
  <c r="LU13" i="22"/>
  <c r="LU35" i="22"/>
  <c r="LU36" i="22"/>
  <c r="LU37" i="22"/>
  <c r="LU33" i="22"/>
  <c r="LU34" i="22"/>
  <c r="LU31" i="22"/>
  <c r="LU27" i="22"/>
  <c r="LU32" i="22"/>
  <c r="LU28" i="22"/>
  <c r="LU29" i="22"/>
  <c r="LU30" i="22"/>
  <c r="LU23" i="22"/>
  <c r="LU19" i="22"/>
  <c r="LU24" i="22"/>
  <c r="LU20" i="22"/>
  <c r="LU25" i="22"/>
  <c r="LU21" i="22"/>
  <c r="LU17" i="22"/>
  <c r="LU22" i="22"/>
  <c r="LU18" i="22"/>
  <c r="LU14" i="22"/>
  <c r="LV10" i="22"/>
  <c r="LV11" i="22"/>
  <c r="LV7" i="22"/>
  <c r="LV8" i="22"/>
  <c r="LU156" i="22"/>
  <c r="LU159" i="22"/>
  <c r="LU158" i="22"/>
  <c r="LU155" i="22"/>
  <c r="LU153" i="22"/>
  <c r="LU154" i="22"/>
  <c r="LT157" i="22"/>
  <c r="LS140" i="22"/>
  <c r="LS135" i="22"/>
  <c r="LS148" i="22"/>
  <c r="LS132" i="22"/>
  <c r="LS138" i="22"/>
  <c r="LS141" i="22"/>
  <c r="LS146" i="22"/>
  <c r="LS147" i="22"/>
  <c r="LS149" i="22"/>
  <c r="LS151" i="22"/>
  <c r="LS150" i="22"/>
  <c r="LS152" i="22"/>
  <c r="LS139" i="22"/>
  <c r="LT145" i="22"/>
  <c r="LT144" i="22"/>
  <c r="LT148" i="22"/>
  <c r="LS136" i="22"/>
  <c r="LS127" i="22"/>
  <c r="LS137" i="22"/>
  <c r="LS130" i="22"/>
  <c r="LS134" i="22"/>
  <c r="LS133" i="22"/>
  <c r="LS131" i="22"/>
  <c r="LS129" i="22"/>
  <c r="LS143" i="22"/>
  <c r="LS128" i="22"/>
  <c r="LS142" i="22"/>
  <c r="LS119" i="22"/>
  <c r="LS120" i="22"/>
  <c r="LS125" i="22"/>
  <c r="LS118" i="22"/>
  <c r="LS122" i="22"/>
  <c r="LS123" i="22"/>
  <c r="LS126" i="22"/>
  <c r="LS124" i="22"/>
  <c r="LS121" i="22"/>
  <c r="LS114" i="22"/>
  <c r="LT136" i="22"/>
  <c r="LT139" i="22"/>
  <c r="LS115" i="22"/>
  <c r="LS117" i="22"/>
  <c r="LS116" i="22"/>
  <c r="LV4" i="22"/>
  <c r="LV6" i="22" s="1"/>
  <c r="EV28" i="22"/>
  <c r="LW3" i="22"/>
  <c r="LW10" i="22" s="1"/>
  <c r="LX2" i="22"/>
  <c r="LU16" i="22" l="1"/>
  <c r="LV5" i="22"/>
  <c r="LW8" i="22"/>
  <c r="LW11" i="22"/>
  <c r="LW7" i="22"/>
  <c r="LW9" i="22"/>
  <c r="LU157" i="22"/>
  <c r="LV156" i="22"/>
  <c r="LV159" i="22"/>
  <c r="LV153" i="22"/>
  <c r="LV158" i="22"/>
  <c r="LV155" i="22"/>
  <c r="LV154" i="22"/>
  <c r="LT141" i="22"/>
  <c r="LT140" i="22"/>
  <c r="LT138" i="22"/>
  <c r="LT147" i="22"/>
  <c r="LT149" i="22"/>
  <c r="LT151" i="22"/>
  <c r="LT150" i="22"/>
  <c r="LT152" i="22"/>
  <c r="LT146" i="22"/>
  <c r="LU148" i="22"/>
  <c r="LU147" i="22"/>
  <c r="LT137" i="22"/>
  <c r="LT135" i="22"/>
  <c r="LT134" i="22"/>
  <c r="LT131" i="22"/>
  <c r="LT130" i="22"/>
  <c r="LT133" i="22"/>
  <c r="LT126" i="22"/>
  <c r="LT132" i="22"/>
  <c r="LT127" i="22"/>
  <c r="LT125" i="22"/>
  <c r="LT128" i="22"/>
  <c r="LT142" i="22"/>
  <c r="LT129" i="22"/>
  <c r="LT143" i="22"/>
  <c r="LT118" i="22"/>
  <c r="LT122" i="22"/>
  <c r="LT115" i="22"/>
  <c r="LT123" i="22"/>
  <c r="LT116" i="22"/>
  <c r="LT119" i="22"/>
  <c r="LT121" i="22"/>
  <c r="LU141" i="22"/>
  <c r="LT124" i="22"/>
  <c r="LT114" i="22"/>
  <c r="LT117" i="22"/>
  <c r="LU131" i="22"/>
  <c r="LV133" i="22"/>
  <c r="LT120" i="22"/>
  <c r="LW4" i="22"/>
  <c r="LW5" i="22" s="1"/>
  <c r="EV29" i="22"/>
  <c r="LX3" i="22"/>
  <c r="LX10" i="22" s="1"/>
  <c r="LY2" i="22"/>
  <c r="LW44" i="22" l="1"/>
  <c r="LW57" i="22"/>
  <c r="LW55" i="22"/>
  <c r="LW56" i="22"/>
  <c r="LW50" i="22"/>
  <c r="LW54" i="22"/>
  <c r="LW49" i="22"/>
  <c r="LW53" i="22"/>
  <c r="LW51" i="22"/>
  <c r="LW46" i="22"/>
  <c r="LW52" i="22"/>
  <c r="LW47" i="22"/>
  <c r="LW48" i="22"/>
  <c r="LW58" i="22"/>
  <c r="LW45" i="22"/>
  <c r="LV56" i="22"/>
  <c r="LV54" i="22"/>
  <c r="LV55" i="22"/>
  <c r="LV53" i="22"/>
  <c r="LV51" i="22"/>
  <c r="LV57" i="22"/>
  <c r="LV50" i="22"/>
  <c r="LV49" i="22"/>
  <c r="LV47" i="22"/>
  <c r="LV52" i="22"/>
  <c r="LV46" i="22"/>
  <c r="LV58" i="22"/>
  <c r="LV48" i="22"/>
  <c r="LV45" i="22"/>
  <c r="LV37" i="22"/>
  <c r="LV44" i="22"/>
  <c r="LV15" i="22"/>
  <c r="LV28" i="22"/>
  <c r="LV23" i="22"/>
  <c r="LV35" i="22"/>
  <c r="LV26" i="22"/>
  <c r="LV36" i="22"/>
  <c r="LV24" i="22"/>
  <c r="LV30" i="22"/>
  <c r="LV19" i="22"/>
  <c r="LV29" i="22"/>
  <c r="LV34" i="22"/>
  <c r="LV16" i="22"/>
  <c r="LV41" i="22"/>
  <c r="LV43" i="22"/>
  <c r="LV40" i="22"/>
  <c r="LV42" i="22"/>
  <c r="LV38" i="22"/>
  <c r="LV39" i="22"/>
  <c r="LW41" i="22"/>
  <c r="LW40" i="22"/>
  <c r="LW43" i="22"/>
  <c r="LW42" i="22"/>
  <c r="LW39" i="22"/>
  <c r="LW38" i="22"/>
  <c r="LV20" i="22"/>
  <c r="LV18" i="22"/>
  <c r="LV32" i="22"/>
  <c r="LV33" i="22"/>
  <c r="LV17" i="22"/>
  <c r="LV22" i="22"/>
  <c r="LV21" i="22"/>
  <c r="LV13" i="22"/>
  <c r="LV25" i="22"/>
  <c r="LW6" i="22"/>
  <c r="LV27" i="22"/>
  <c r="LV14" i="22"/>
  <c r="LV31" i="22"/>
  <c r="LW16" i="22"/>
  <c r="LW14" i="22"/>
  <c r="LW36" i="22"/>
  <c r="LW37" i="22"/>
  <c r="LW35" i="22"/>
  <c r="LW34" i="22"/>
  <c r="LW33" i="22"/>
  <c r="LW29" i="22"/>
  <c r="LW30" i="22"/>
  <c r="LW31" i="22"/>
  <c r="LW27" i="22"/>
  <c r="LW32" i="22"/>
  <c r="LW28" i="22"/>
  <c r="LW25" i="22"/>
  <c r="LW21" i="22"/>
  <c r="LW17" i="22"/>
  <c r="LW26" i="22"/>
  <c r="LW22" i="22"/>
  <c r="LW18" i="22"/>
  <c r="LW23" i="22"/>
  <c r="LW19" i="22"/>
  <c r="LW24" i="22"/>
  <c r="LW20" i="22"/>
  <c r="LW13" i="22"/>
  <c r="LW15" i="22"/>
  <c r="LX7" i="22"/>
  <c r="LX11" i="22"/>
  <c r="LX9" i="22"/>
  <c r="LX8" i="22"/>
  <c r="LU127" i="22"/>
  <c r="LV157" i="22"/>
  <c r="LW156" i="22"/>
  <c r="LW159" i="22"/>
  <c r="LW158" i="22"/>
  <c r="LW153" i="22"/>
  <c r="LW155" i="22"/>
  <c r="LW154" i="22"/>
  <c r="LU135" i="22"/>
  <c r="LU140" i="22"/>
  <c r="LV146" i="22"/>
  <c r="LU146" i="22"/>
  <c r="LV150" i="22"/>
  <c r="LV152" i="22"/>
  <c r="LU145" i="22"/>
  <c r="LV151" i="22"/>
  <c r="LU149" i="22"/>
  <c r="LU151" i="22"/>
  <c r="LU150" i="22"/>
  <c r="LU152" i="22"/>
  <c r="LU139" i="22"/>
  <c r="LV148" i="22"/>
  <c r="LU144" i="22"/>
  <c r="LU138" i="22"/>
  <c r="LV134" i="22"/>
  <c r="LV144" i="22"/>
  <c r="LV147" i="22"/>
  <c r="LV145" i="22"/>
  <c r="LV130" i="22"/>
  <c r="LU137" i="22"/>
  <c r="LV131" i="22"/>
  <c r="LV132" i="22"/>
  <c r="LU136" i="22"/>
  <c r="LU132" i="22"/>
  <c r="LU134" i="22"/>
  <c r="LU130" i="22"/>
  <c r="LU133" i="22"/>
  <c r="LV141" i="22"/>
  <c r="LV137" i="22"/>
  <c r="LV136" i="22"/>
  <c r="LU123" i="22"/>
  <c r="LU129" i="22"/>
  <c r="LU143" i="22"/>
  <c r="LV143" i="22"/>
  <c r="LU128" i="22"/>
  <c r="LU142" i="22"/>
  <c r="LV128" i="22"/>
  <c r="LU120" i="22"/>
  <c r="LU117" i="22"/>
  <c r="LU121" i="22"/>
  <c r="LU126" i="22"/>
  <c r="LU125" i="22"/>
  <c r="LU124" i="22"/>
  <c r="LU122" i="22"/>
  <c r="LU119" i="22"/>
  <c r="LU115" i="22"/>
  <c r="LU118" i="22"/>
  <c r="LU114" i="22"/>
  <c r="LU116" i="22"/>
  <c r="LX4" i="22"/>
  <c r="LX5" i="22" s="1"/>
  <c r="EV30" i="22"/>
  <c r="LY3" i="22"/>
  <c r="LY8" i="22" s="1"/>
  <c r="LZ2" i="22"/>
  <c r="LX44" i="22" l="1"/>
  <c r="LX57" i="22"/>
  <c r="LX55" i="22"/>
  <c r="LX54" i="22"/>
  <c r="LX51" i="22"/>
  <c r="LX53" i="22"/>
  <c r="LX56" i="22"/>
  <c r="LX50" i="22"/>
  <c r="LX52" i="22"/>
  <c r="LX47" i="22"/>
  <c r="LX49" i="22"/>
  <c r="LX46" i="22"/>
  <c r="LX45" i="22"/>
  <c r="LX48" i="22"/>
  <c r="LX58" i="22"/>
  <c r="LV124" i="22"/>
  <c r="LV120" i="22"/>
  <c r="LV114" i="22"/>
  <c r="LX41" i="22"/>
  <c r="LX40" i="22"/>
  <c r="LX43" i="22"/>
  <c r="LX42" i="22"/>
  <c r="LX39" i="22"/>
  <c r="LX38" i="22"/>
  <c r="LX6" i="22"/>
  <c r="LX26" i="22" s="1"/>
  <c r="LX35" i="22"/>
  <c r="LX36" i="22"/>
  <c r="LX37" i="22"/>
  <c r="LX33" i="22"/>
  <c r="LX34" i="22"/>
  <c r="LX32" i="22"/>
  <c r="LX28" i="22"/>
  <c r="LX29" i="22"/>
  <c r="LX30" i="22"/>
  <c r="LX31" i="22"/>
  <c r="LX27" i="22"/>
  <c r="LX24" i="22"/>
  <c r="LX20" i="22"/>
  <c r="LX25" i="22"/>
  <c r="LX21" i="22"/>
  <c r="LX17" i="22"/>
  <c r="LX22" i="22"/>
  <c r="LX18" i="22"/>
  <c r="LX23" i="22"/>
  <c r="LX19" i="22"/>
  <c r="LX16" i="22"/>
  <c r="LX14" i="22"/>
  <c r="LX13" i="22"/>
  <c r="LX15" i="22"/>
  <c r="LV127" i="22"/>
  <c r="LV126" i="22"/>
  <c r="LY9" i="22"/>
  <c r="LY10" i="22"/>
  <c r="LY11" i="22"/>
  <c r="LY7" i="22"/>
  <c r="LV125" i="22"/>
  <c r="LV129" i="22"/>
  <c r="LV119" i="22"/>
  <c r="LV116" i="22"/>
  <c r="LV118" i="22"/>
  <c r="LW157" i="22"/>
  <c r="LX156" i="22"/>
  <c r="LX159" i="22"/>
  <c r="LX158" i="22"/>
  <c r="LX153" i="22"/>
  <c r="LX155" i="22"/>
  <c r="LX154" i="22"/>
  <c r="LV142" i="22"/>
  <c r="LV149" i="22"/>
  <c r="LV123" i="22"/>
  <c r="LW148" i="22"/>
  <c r="LV140" i="22"/>
  <c r="LV139" i="22"/>
  <c r="LV138" i="22"/>
  <c r="LV122" i="22"/>
  <c r="LV115" i="22"/>
  <c r="LV121" i="22"/>
  <c r="LV135" i="22"/>
  <c r="LV117" i="22"/>
  <c r="LW139" i="22"/>
  <c r="LW135" i="22"/>
  <c r="LY4" i="22"/>
  <c r="LY6" i="22" s="1"/>
  <c r="EV31" i="22"/>
  <c r="LZ3" i="22"/>
  <c r="LZ10" i="22" s="1"/>
  <c r="MA2" i="22"/>
  <c r="LY5" i="22" l="1"/>
  <c r="LZ11" i="22"/>
  <c r="LZ7" i="22"/>
  <c r="LZ8" i="22"/>
  <c r="LZ9" i="22"/>
  <c r="LY156" i="22"/>
  <c r="LY159" i="22"/>
  <c r="LY158" i="22"/>
  <c r="LY155" i="22"/>
  <c r="LY153" i="22"/>
  <c r="LY154" i="22"/>
  <c r="LX157" i="22"/>
  <c r="LW140" i="22"/>
  <c r="LW141" i="22"/>
  <c r="LW138" i="22"/>
  <c r="LW146" i="22"/>
  <c r="LW147" i="22"/>
  <c r="LW149" i="22"/>
  <c r="LW151" i="22"/>
  <c r="LW145" i="22"/>
  <c r="LW150" i="22"/>
  <c r="LW152" i="22"/>
  <c r="LW144" i="22"/>
  <c r="LY145" i="22"/>
  <c r="LY148" i="22"/>
  <c r="LX145" i="22"/>
  <c r="LX144" i="22"/>
  <c r="LW133" i="22"/>
  <c r="LW132" i="22"/>
  <c r="LW136" i="22"/>
  <c r="LW130" i="22"/>
  <c r="LW131" i="22"/>
  <c r="LW134" i="22"/>
  <c r="LW137" i="22"/>
  <c r="LW119" i="22"/>
  <c r="LW129" i="22"/>
  <c r="LW143" i="22"/>
  <c r="LW128" i="22"/>
  <c r="LW142" i="22"/>
  <c r="LW122" i="22"/>
  <c r="LW123" i="22"/>
  <c r="LW127" i="22"/>
  <c r="LW125" i="22"/>
  <c r="LW121" i="22"/>
  <c r="LW117" i="22"/>
  <c r="LX132" i="22"/>
  <c r="LX139" i="22"/>
  <c r="LW124" i="22"/>
  <c r="LW118" i="22"/>
  <c r="LW120" i="22"/>
  <c r="LW126" i="22"/>
  <c r="LW116" i="22"/>
  <c r="LW115" i="22"/>
  <c r="LW114" i="22"/>
  <c r="LZ4" i="22"/>
  <c r="LZ6" i="22" s="1"/>
  <c r="EV32" i="22"/>
  <c r="MA3" i="22"/>
  <c r="MA9" i="22" s="1"/>
  <c r="MB2" i="22"/>
  <c r="LY57" i="22" l="1"/>
  <c r="LY55" i="22"/>
  <c r="LY54" i="22"/>
  <c r="LY53" i="22"/>
  <c r="LY56" i="22"/>
  <c r="LY51" i="22"/>
  <c r="LY52" i="22"/>
  <c r="LY123" i="22" s="1"/>
  <c r="LY47" i="22"/>
  <c r="LY50" i="22"/>
  <c r="LY49" i="22"/>
  <c r="LY46" i="22"/>
  <c r="LY45" i="22"/>
  <c r="LY58" i="22"/>
  <c r="LY48" i="22"/>
  <c r="LY35" i="22"/>
  <c r="LY44" i="22"/>
  <c r="LY21" i="22"/>
  <c r="LY29" i="22"/>
  <c r="LY24" i="22"/>
  <c r="LY28" i="22"/>
  <c r="LY18" i="22"/>
  <c r="LY19" i="22"/>
  <c r="LY33" i="22"/>
  <c r="LY26" i="22"/>
  <c r="LY23" i="22"/>
  <c r="LY37" i="22"/>
  <c r="LY32" i="22"/>
  <c r="LY36" i="22"/>
  <c r="LY20" i="22"/>
  <c r="LY30" i="22"/>
  <c r="LY34" i="22"/>
  <c r="LY16" i="22"/>
  <c r="LY41" i="22"/>
  <c r="LY40" i="22"/>
  <c r="LY126" i="22" s="1"/>
  <c r="LY43" i="22"/>
  <c r="LY42" i="22"/>
  <c r="LY38" i="22"/>
  <c r="LY39" i="22"/>
  <c r="LY13" i="22"/>
  <c r="LY22" i="22"/>
  <c r="LY25" i="22"/>
  <c r="LY31" i="22"/>
  <c r="LY15" i="22"/>
  <c r="LY17" i="22"/>
  <c r="LZ5" i="22"/>
  <c r="LY14" i="22"/>
  <c r="LY27" i="22"/>
  <c r="MA10" i="22"/>
  <c r="MA8" i="22"/>
  <c r="MA11" i="22"/>
  <c r="MA7" i="22"/>
  <c r="LX127" i="22"/>
  <c r="LY157" i="22"/>
  <c r="LZ156" i="22"/>
  <c r="LZ159" i="22"/>
  <c r="LZ158" i="22"/>
  <c r="LZ155" i="22"/>
  <c r="LZ153" i="22"/>
  <c r="LZ154" i="22"/>
  <c r="LY141" i="22"/>
  <c r="LY139" i="22"/>
  <c r="LY147" i="22"/>
  <c r="LY146" i="22"/>
  <c r="LY138" i="22"/>
  <c r="LX140" i="22"/>
  <c r="LX148" i="22"/>
  <c r="LY144" i="22"/>
  <c r="LX141" i="22"/>
  <c r="LX150" i="22"/>
  <c r="LX152" i="22"/>
  <c r="LY150" i="22"/>
  <c r="LY152" i="22"/>
  <c r="LX138" i="22"/>
  <c r="LX149" i="22"/>
  <c r="LX151" i="22"/>
  <c r="LY149" i="22"/>
  <c r="LY151" i="22"/>
  <c r="LX146" i="22"/>
  <c r="LX147" i="22"/>
  <c r="LY140" i="22"/>
  <c r="LX137" i="22"/>
  <c r="LY137" i="22"/>
  <c r="LY136" i="22"/>
  <c r="LX126" i="22"/>
  <c r="LY131" i="22"/>
  <c r="LX131" i="22"/>
  <c r="MA4" i="22"/>
  <c r="MA6" i="22" s="1"/>
  <c r="LY135" i="22"/>
  <c r="LX125" i="22"/>
  <c r="LX135" i="22"/>
  <c r="LX136" i="22"/>
  <c r="LX130" i="22"/>
  <c r="LY127" i="22"/>
  <c r="LY132" i="22"/>
  <c r="LX134" i="22"/>
  <c r="LY134" i="22"/>
  <c r="LY130" i="22"/>
  <c r="LY133" i="22"/>
  <c r="LX133" i="22"/>
  <c r="LX124" i="22"/>
  <c r="LX123" i="22"/>
  <c r="LX128" i="22"/>
  <c r="LX142" i="22"/>
  <c r="LY129" i="22"/>
  <c r="LY143" i="22"/>
  <c r="LX129" i="22"/>
  <c r="LX143" i="22"/>
  <c r="LY128" i="22"/>
  <c r="LY142" i="22"/>
  <c r="LX122" i="22"/>
  <c r="LX118" i="22"/>
  <c r="LX117" i="22"/>
  <c r="LX114" i="22"/>
  <c r="LX121" i="22"/>
  <c r="LX115" i="22"/>
  <c r="LX119" i="22"/>
  <c r="LX120" i="22"/>
  <c r="LX116" i="22"/>
  <c r="LY118" i="22"/>
  <c r="EV33" i="22"/>
  <c r="MB3" i="22"/>
  <c r="MB10" i="22" s="1"/>
  <c r="MC2" i="22"/>
  <c r="LY124" i="22" l="1"/>
  <c r="LY117" i="22"/>
  <c r="LZ55" i="22"/>
  <c r="LZ57" i="22"/>
  <c r="LZ56" i="22"/>
  <c r="LZ53" i="22"/>
  <c r="LZ54" i="22"/>
  <c r="LZ51" i="22"/>
  <c r="LZ50" i="22"/>
  <c r="LZ49" i="22"/>
  <c r="LZ47" i="22"/>
  <c r="LZ52" i="22"/>
  <c r="LZ48" i="22"/>
  <c r="LZ46" i="22"/>
  <c r="LZ45" i="22"/>
  <c r="LZ58" i="22"/>
  <c r="LY116" i="22"/>
  <c r="LY121" i="22"/>
  <c r="LY115" i="22"/>
  <c r="LY119" i="22"/>
  <c r="LZ35" i="22"/>
  <c r="LZ44" i="22"/>
  <c r="LY125" i="22"/>
  <c r="LY120" i="22"/>
  <c r="LZ26" i="22"/>
  <c r="LZ30" i="22"/>
  <c r="LY122" i="22"/>
  <c r="LZ36" i="22"/>
  <c r="LZ24" i="22"/>
  <c r="LZ20" i="22"/>
  <c r="LZ18" i="22"/>
  <c r="LZ32" i="22"/>
  <c r="LZ22" i="22"/>
  <c r="LZ41" i="22"/>
  <c r="LZ40" i="22"/>
  <c r="LZ43" i="22"/>
  <c r="LZ42" i="22"/>
  <c r="LZ38" i="22"/>
  <c r="LZ39" i="22"/>
  <c r="LZ19" i="22"/>
  <c r="LZ29" i="22"/>
  <c r="LZ34" i="22"/>
  <c r="LZ37" i="22"/>
  <c r="LZ23" i="22"/>
  <c r="LZ28" i="22"/>
  <c r="LZ33" i="22"/>
  <c r="LY114" i="22"/>
  <c r="LZ21" i="22"/>
  <c r="LZ17" i="22"/>
  <c r="LZ14" i="22"/>
  <c r="LZ25" i="22"/>
  <c r="LZ16" i="22"/>
  <c r="LZ27" i="22"/>
  <c r="LZ13" i="22"/>
  <c r="LZ31" i="22"/>
  <c r="LZ15" i="22"/>
  <c r="MA5" i="22"/>
  <c r="MB11" i="22"/>
  <c r="MB7" i="22"/>
  <c r="MB9" i="22"/>
  <c r="MB8" i="22"/>
  <c r="MA159" i="22"/>
  <c r="MA156" i="22"/>
  <c r="MA153" i="22"/>
  <c r="MA158" i="22"/>
  <c r="MA155" i="22"/>
  <c r="MA154" i="22"/>
  <c r="LZ157" i="22"/>
  <c r="LZ148" i="22"/>
  <c r="LZ136" i="22"/>
  <c r="MB4" i="22"/>
  <c r="MB5" i="22" s="1"/>
  <c r="EV34" i="22"/>
  <c r="MC3" i="22"/>
  <c r="MC7" i="22" s="1"/>
  <c r="MD2" i="22"/>
  <c r="MA57" i="22" l="1"/>
  <c r="MA54" i="22"/>
  <c r="MA55" i="22"/>
  <c r="MA56" i="22"/>
  <c r="MA53" i="22"/>
  <c r="MA50" i="22"/>
  <c r="MA51" i="22"/>
  <c r="MA52" i="22"/>
  <c r="MA49" i="22"/>
  <c r="MA47" i="22"/>
  <c r="MA45" i="22"/>
  <c r="MA58" i="22"/>
  <c r="MA48" i="22"/>
  <c r="MA46" i="22"/>
  <c r="MB44" i="22"/>
  <c r="MB55" i="22"/>
  <c r="MB56" i="22"/>
  <c r="MB57" i="22"/>
  <c r="MB54" i="22"/>
  <c r="MB53" i="22"/>
  <c r="MB51" i="22"/>
  <c r="MB52" i="22"/>
  <c r="MB50" i="22"/>
  <c r="MB49" i="22"/>
  <c r="MB48" i="22"/>
  <c r="MB47" i="22"/>
  <c r="MB45" i="22"/>
  <c r="MB46" i="22"/>
  <c r="MB58" i="22"/>
  <c r="MA29" i="22"/>
  <c r="MA44" i="22"/>
  <c r="MA32" i="22"/>
  <c r="MA23" i="22"/>
  <c r="MA34" i="22"/>
  <c r="MA26" i="22"/>
  <c r="MA37" i="22"/>
  <c r="MA24" i="22"/>
  <c r="MA15" i="22"/>
  <c r="MA41" i="22"/>
  <c r="MA40" i="22"/>
  <c r="MA43" i="22"/>
  <c r="MA42" i="22"/>
  <c r="MA39" i="22"/>
  <c r="MA38" i="22"/>
  <c r="MA20" i="22"/>
  <c r="MA18" i="22"/>
  <c r="MA30" i="22"/>
  <c r="MA35" i="22"/>
  <c r="MA118" i="22" s="1"/>
  <c r="MB41" i="22"/>
  <c r="MB40" i="22"/>
  <c r="MB43" i="22"/>
  <c r="MB42" i="22"/>
  <c r="MB39" i="22"/>
  <c r="MB38" i="22"/>
  <c r="MA19" i="22"/>
  <c r="MA28" i="22"/>
  <c r="MA33" i="22"/>
  <c r="MA36" i="22"/>
  <c r="MA25" i="22"/>
  <c r="MA22" i="22"/>
  <c r="MA21" i="22"/>
  <c r="MA31" i="22"/>
  <c r="MA14" i="22"/>
  <c r="MA27" i="22"/>
  <c r="MA13" i="22"/>
  <c r="MA16" i="22"/>
  <c r="MB6" i="22"/>
  <c r="MB16" i="22" s="1"/>
  <c r="MA17" i="22"/>
  <c r="MB13" i="22"/>
  <c r="MB15" i="22"/>
  <c r="MB35" i="22"/>
  <c r="MB36" i="22"/>
  <c r="MB37" i="22"/>
  <c r="MB33" i="22"/>
  <c r="MB34" i="22"/>
  <c r="MB32" i="22"/>
  <c r="MB28" i="22"/>
  <c r="MB29" i="22"/>
  <c r="MB30" i="22"/>
  <c r="MB31" i="22"/>
  <c r="MB27" i="22"/>
  <c r="MB24" i="22"/>
  <c r="MB20" i="22"/>
  <c r="MB25" i="22"/>
  <c r="MB21" i="22"/>
  <c r="MB17" i="22"/>
  <c r="MB26" i="22"/>
  <c r="MB22" i="22"/>
  <c r="MB18" i="22"/>
  <c r="MB23" i="22"/>
  <c r="MB19" i="22"/>
  <c r="MB14" i="22"/>
  <c r="MC8" i="22"/>
  <c r="MC10" i="22"/>
  <c r="MC11" i="22"/>
  <c r="MC9" i="22"/>
  <c r="MB156" i="22"/>
  <c r="MB159" i="22"/>
  <c r="MB158" i="22"/>
  <c r="MB153" i="22"/>
  <c r="MB155" i="22"/>
  <c r="MB154" i="22"/>
  <c r="MA157" i="22"/>
  <c r="MA148" i="22"/>
  <c r="LZ147" i="22"/>
  <c r="LZ146" i="22"/>
  <c r="MA146" i="22"/>
  <c r="MA140" i="22"/>
  <c r="LZ144" i="22"/>
  <c r="LZ141" i="22"/>
  <c r="MA151" i="22"/>
  <c r="LZ150" i="22"/>
  <c r="LZ152" i="22"/>
  <c r="LZ145" i="22"/>
  <c r="LZ149" i="22"/>
  <c r="LZ151" i="22"/>
  <c r="LZ139" i="22"/>
  <c r="MA150" i="22"/>
  <c r="MA152" i="22"/>
  <c r="MA138" i="22"/>
  <c r="MA141" i="22"/>
  <c r="MA142" i="22"/>
  <c r="MA143" i="22"/>
  <c r="MA147" i="22"/>
  <c r="MA139" i="22"/>
  <c r="MA136" i="22"/>
  <c r="MA135" i="22"/>
  <c r="MA133" i="22"/>
  <c r="MA130" i="22"/>
  <c r="LZ140" i="22"/>
  <c r="LZ138" i="22"/>
  <c r="LZ134" i="22"/>
  <c r="LZ127" i="22"/>
  <c r="LZ137" i="22"/>
  <c r="MA137" i="22"/>
  <c r="LZ133" i="22"/>
  <c r="LZ132" i="22"/>
  <c r="LZ135" i="22"/>
  <c r="LZ130" i="22"/>
  <c r="LZ131" i="22"/>
  <c r="LZ124" i="22"/>
  <c r="LZ129" i="22"/>
  <c r="LZ143" i="22"/>
  <c r="LZ128" i="22"/>
  <c r="LZ142" i="22"/>
  <c r="LZ123" i="22"/>
  <c r="LZ122" i="22"/>
  <c r="LZ119" i="22"/>
  <c r="LZ125" i="22"/>
  <c r="LZ126" i="22"/>
  <c r="LZ121" i="22"/>
  <c r="LZ117" i="22"/>
  <c r="LZ118" i="22"/>
  <c r="LZ120" i="22"/>
  <c r="LZ116" i="22"/>
  <c r="LZ114" i="22"/>
  <c r="LZ115" i="22"/>
  <c r="MC4" i="22"/>
  <c r="MC5" i="22" s="1"/>
  <c r="EV35" i="22"/>
  <c r="MD3" i="22"/>
  <c r="MD10" i="22" s="1"/>
  <c r="ME2" i="22"/>
  <c r="MC44" i="22" l="1"/>
  <c r="MC57" i="22"/>
  <c r="MC54" i="22"/>
  <c r="MC55" i="22"/>
  <c r="MC56" i="22"/>
  <c r="MC51" i="22"/>
  <c r="MC53" i="22"/>
  <c r="MC50" i="22"/>
  <c r="MC47" i="22"/>
  <c r="MC49" i="22"/>
  <c r="MC48" i="22"/>
  <c r="MC46" i="22"/>
  <c r="MC58" i="22"/>
  <c r="MC45" i="22"/>
  <c r="MC52" i="22"/>
  <c r="MA114" i="22"/>
  <c r="MA116" i="22"/>
  <c r="MA117" i="22"/>
  <c r="MA128" i="22"/>
  <c r="MC14" i="22"/>
  <c r="MC40" i="22"/>
  <c r="MC41" i="22"/>
  <c r="MC43" i="22"/>
  <c r="MC38" i="22"/>
  <c r="MC39" i="22"/>
  <c r="MC42" i="22"/>
  <c r="MA121" i="22"/>
  <c r="MC6" i="22"/>
  <c r="MC16" i="22" s="1"/>
  <c r="MC35" i="22"/>
  <c r="MC36" i="22"/>
  <c r="MC37" i="22"/>
  <c r="MC33" i="22"/>
  <c r="MC34" i="22"/>
  <c r="MC31" i="22"/>
  <c r="MC27" i="22"/>
  <c r="MC32" i="22"/>
  <c r="MC28" i="22"/>
  <c r="MC29" i="22"/>
  <c r="MC30" i="22"/>
  <c r="MC23" i="22"/>
  <c r="MC19" i="22"/>
  <c r="MC24" i="22"/>
  <c r="MC20" i="22"/>
  <c r="MC25" i="22"/>
  <c r="MC21" i="22"/>
  <c r="MC17" i="22"/>
  <c r="MC26" i="22"/>
  <c r="MC22" i="22"/>
  <c r="MC18" i="22"/>
  <c r="MC15" i="22"/>
  <c r="MC13" i="22"/>
  <c r="MA126" i="22"/>
  <c r="MA115" i="22"/>
  <c r="MA123" i="22"/>
  <c r="MD11" i="22"/>
  <c r="MD7" i="22"/>
  <c r="MD8" i="22"/>
  <c r="MD9" i="22"/>
  <c r="MA120" i="22"/>
  <c r="MA134" i="22"/>
  <c r="MA129" i="22"/>
  <c r="MA127" i="22"/>
  <c r="MA125" i="22"/>
  <c r="MA132" i="22"/>
  <c r="MB157" i="22"/>
  <c r="MC159" i="22"/>
  <c r="MC156" i="22"/>
  <c r="MC153" i="22"/>
  <c r="MC158" i="22"/>
  <c r="MC155" i="22"/>
  <c r="MC154" i="22"/>
  <c r="MA122" i="22"/>
  <c r="MA119" i="22"/>
  <c r="MA145" i="22"/>
  <c r="MA124" i="22"/>
  <c r="MA149" i="22"/>
  <c r="MA144" i="22"/>
  <c r="MA131" i="22"/>
  <c r="MB144" i="22"/>
  <c r="MB148" i="22"/>
  <c r="MB145" i="22"/>
  <c r="MB141" i="22"/>
  <c r="MB133" i="22"/>
  <c r="MB132" i="22"/>
  <c r="MD4" i="22"/>
  <c r="MD6" i="22" s="1"/>
  <c r="EX5" i="22"/>
  <c r="ME3" i="22"/>
  <c r="ME9" i="22" s="1"/>
  <c r="MF2" i="22"/>
  <c r="MD5" i="22" l="1"/>
  <c r="ME10" i="22"/>
  <c r="ME8" i="22"/>
  <c r="ME11" i="22"/>
  <c r="ME7" i="22"/>
  <c r="MD159" i="22"/>
  <c r="MD156" i="22"/>
  <c r="MD153" i="22"/>
  <c r="MD158" i="22"/>
  <c r="MD155" i="22"/>
  <c r="MD154" i="22"/>
  <c r="MC157" i="22"/>
  <c r="MB139" i="22"/>
  <c r="MB147" i="22"/>
  <c r="MB150" i="22"/>
  <c r="MB152" i="22"/>
  <c r="MB146" i="22"/>
  <c r="MB149" i="22"/>
  <c r="MB151" i="22"/>
  <c r="MB140" i="22"/>
  <c r="MB138" i="22"/>
  <c r="MC147" i="22"/>
  <c r="MB137" i="22"/>
  <c r="MB127" i="22"/>
  <c r="MB126" i="22"/>
  <c r="MB135" i="22"/>
  <c r="MB130" i="22"/>
  <c r="MB136" i="22"/>
  <c r="MB119" i="22"/>
  <c r="MB131" i="22"/>
  <c r="MB125" i="22"/>
  <c r="MB134" i="22"/>
  <c r="MB129" i="22"/>
  <c r="MB143" i="22"/>
  <c r="MB128" i="22"/>
  <c r="MB142" i="22"/>
  <c r="MB121" i="22"/>
  <c r="MB123" i="22"/>
  <c r="MB122" i="22"/>
  <c r="MB124" i="22"/>
  <c r="MB117" i="22"/>
  <c r="MC135" i="22"/>
  <c r="MB116" i="22"/>
  <c r="MB118" i="22"/>
  <c r="MB120" i="22"/>
  <c r="MB115" i="22"/>
  <c r="MB114" i="22"/>
  <c r="ME4" i="22"/>
  <c r="ME5" i="22" s="1"/>
  <c r="EX6" i="22"/>
  <c r="MF3" i="22"/>
  <c r="MF8" i="22" s="1"/>
  <c r="MG2" i="22"/>
  <c r="ME44" i="22" l="1"/>
  <c r="ME57" i="22"/>
  <c r="ME54" i="22"/>
  <c r="ME55" i="22"/>
  <c r="ME56" i="22"/>
  <c r="ME53" i="22"/>
  <c r="ME51" i="22"/>
  <c r="ME50" i="22"/>
  <c r="ME52" i="22"/>
  <c r="ME58" i="22"/>
  <c r="ME49" i="22"/>
  <c r="ME47" i="22"/>
  <c r="ME45" i="22"/>
  <c r="ME48" i="22"/>
  <c r="ME46" i="22"/>
  <c r="MD57" i="22"/>
  <c r="MD54" i="22"/>
  <c r="MD51" i="22"/>
  <c r="MD53" i="22"/>
  <c r="MD56" i="22"/>
  <c r="MD55" i="22"/>
  <c r="MD50" i="22"/>
  <c r="MD47" i="22"/>
  <c r="MD52" i="22"/>
  <c r="MD48" i="22"/>
  <c r="MD46" i="22"/>
  <c r="MD49" i="22"/>
  <c r="MD58" i="22"/>
  <c r="MD45" i="22"/>
  <c r="MD37" i="22"/>
  <c r="MD44" i="22"/>
  <c r="MD20" i="22"/>
  <c r="MD23" i="22"/>
  <c r="MD28" i="22"/>
  <c r="MD17" i="22"/>
  <c r="MD26" i="22"/>
  <c r="MD24" i="22"/>
  <c r="MD32" i="22"/>
  <c r="MD25" i="22"/>
  <c r="MD18" i="22"/>
  <c r="MD33" i="22"/>
  <c r="MD35" i="22"/>
  <c r="MD30" i="22"/>
  <c r="MD36" i="22"/>
  <c r="ME41" i="22"/>
  <c r="ME40" i="22"/>
  <c r="ME43" i="22"/>
  <c r="ME42" i="22"/>
  <c r="ME39" i="22"/>
  <c r="ME38" i="22"/>
  <c r="MD21" i="22"/>
  <c r="MD19" i="22"/>
  <c r="MD29" i="22"/>
  <c r="MD34" i="22"/>
  <c r="MD16" i="22"/>
  <c r="MD41" i="22"/>
  <c r="MD40" i="22"/>
  <c r="MD43" i="22"/>
  <c r="MD42" i="22"/>
  <c r="MD39" i="22"/>
  <c r="MD38" i="22"/>
  <c r="MD22" i="22"/>
  <c r="MD27" i="22"/>
  <c r="MD13" i="22"/>
  <c r="MD31" i="22"/>
  <c r="MD15" i="22"/>
  <c r="ME6" i="22"/>
  <c r="ME26" i="22" s="1"/>
  <c r="MD14" i="22"/>
  <c r="ME13" i="22"/>
  <c r="ME15" i="22"/>
  <c r="ME16" i="22"/>
  <c r="ME14" i="22"/>
  <c r="ME36" i="22"/>
  <c r="ME37" i="22"/>
  <c r="ME35" i="22"/>
  <c r="ME34" i="22"/>
  <c r="ME33" i="22"/>
  <c r="ME29" i="22"/>
  <c r="ME30" i="22"/>
  <c r="ME31" i="22"/>
  <c r="ME27" i="22"/>
  <c r="ME32" i="22"/>
  <c r="ME28" i="22"/>
  <c r="ME25" i="22"/>
  <c r="ME21" i="22"/>
  <c r="ME17" i="22"/>
  <c r="ME22" i="22"/>
  <c r="ME18" i="22"/>
  <c r="ME23" i="22"/>
  <c r="ME19" i="22"/>
  <c r="ME24" i="22"/>
  <c r="ME20" i="22"/>
  <c r="MF11" i="22"/>
  <c r="MF7" i="22"/>
  <c r="MF9" i="22"/>
  <c r="MF10" i="22"/>
  <c r="MD157" i="22"/>
  <c r="ME159" i="22"/>
  <c r="ME156" i="22"/>
  <c r="ME153" i="22"/>
  <c r="ME158" i="22"/>
  <c r="ME155" i="22"/>
  <c r="ME154" i="22"/>
  <c r="MC140" i="22"/>
  <c r="MC148" i="22"/>
  <c r="MC138" i="22"/>
  <c r="MC141" i="22"/>
  <c r="MC139" i="22"/>
  <c r="MC144" i="22"/>
  <c r="MC145" i="22"/>
  <c r="MC149" i="22"/>
  <c r="MC151" i="22"/>
  <c r="MC150" i="22"/>
  <c r="MC152" i="22"/>
  <c r="MC146" i="22"/>
  <c r="MC137" i="22"/>
  <c r="MC131" i="22"/>
  <c r="MC132" i="22"/>
  <c r="MC119" i="22"/>
  <c r="MC126" i="22"/>
  <c r="MC136" i="22"/>
  <c r="MC134" i="22"/>
  <c r="MC133" i="22"/>
  <c r="MC130" i="22"/>
  <c r="MC123" i="22"/>
  <c r="MC128" i="22"/>
  <c r="MC142" i="22"/>
  <c r="MC129" i="22"/>
  <c r="MC143" i="22"/>
  <c r="MC125" i="22"/>
  <c r="MC120" i="22"/>
  <c r="MC121" i="22"/>
  <c r="MC127" i="22"/>
  <c r="MC118" i="22"/>
  <c r="MC124" i="22"/>
  <c r="MC122" i="22"/>
  <c r="MD140" i="22"/>
  <c r="MC115" i="22"/>
  <c r="MC116" i="22"/>
  <c r="MC114" i="22"/>
  <c r="MC117" i="22"/>
  <c r="MF4" i="22"/>
  <c r="MF5" i="22" s="1"/>
  <c r="EX7" i="22"/>
  <c r="MG3" i="22"/>
  <c r="MG11" i="22" s="1"/>
  <c r="MH2" i="22"/>
  <c r="MF44" i="22" l="1"/>
  <c r="MF57" i="22"/>
  <c r="MF56" i="22"/>
  <c r="MF54" i="22"/>
  <c r="MF55" i="22"/>
  <c r="MF53" i="22"/>
  <c r="MF51" i="22"/>
  <c r="MF50" i="22"/>
  <c r="MF52" i="22"/>
  <c r="MF49" i="22"/>
  <c r="MF46" i="22"/>
  <c r="MF47" i="22"/>
  <c r="MF45" i="22"/>
  <c r="MF58" i="22"/>
  <c r="MF48" i="22"/>
  <c r="MF41" i="22"/>
  <c r="MF40" i="22"/>
  <c r="MF43" i="22"/>
  <c r="MF42" i="22"/>
  <c r="MF39" i="22"/>
  <c r="MF38" i="22"/>
  <c r="MF6" i="22"/>
  <c r="MF26" i="22" s="1"/>
  <c r="MF35" i="22"/>
  <c r="MF36" i="22"/>
  <c r="MF37" i="22"/>
  <c r="MF33" i="22"/>
  <c r="MF34" i="22"/>
  <c r="MF32" i="22"/>
  <c r="MF28" i="22"/>
  <c r="MF29" i="22"/>
  <c r="MF30" i="22"/>
  <c r="MF31" i="22"/>
  <c r="MF27" i="22"/>
  <c r="MF24" i="22"/>
  <c r="MF20" i="22"/>
  <c r="MF25" i="22"/>
  <c r="MF21" i="22"/>
  <c r="MF17" i="22"/>
  <c r="MF22" i="22"/>
  <c r="MF18" i="22"/>
  <c r="MF23" i="22"/>
  <c r="MF19" i="22"/>
  <c r="MF13" i="22"/>
  <c r="MF15" i="22"/>
  <c r="MF16" i="22"/>
  <c r="MF14" i="22"/>
  <c r="MG6" i="22"/>
  <c r="MG9" i="22"/>
  <c r="MG7" i="22"/>
  <c r="MG8" i="22"/>
  <c r="MG10" i="22"/>
  <c r="MD147" i="22"/>
  <c r="MF159" i="22"/>
  <c r="MF156" i="22"/>
  <c r="MF153" i="22"/>
  <c r="MF155" i="22"/>
  <c r="MF158" i="22"/>
  <c r="MF154" i="22"/>
  <c r="ME157" i="22"/>
  <c r="MD148" i="22"/>
  <c r="MD145" i="22"/>
  <c r="MD141" i="22"/>
  <c r="MD144" i="22"/>
  <c r="MD149" i="22"/>
  <c r="MD151" i="22"/>
  <c r="MD146" i="22"/>
  <c r="MD150" i="22"/>
  <c r="MD152" i="22"/>
  <c r="MD123" i="22"/>
  <c r="MD136" i="22"/>
  <c r="MD139" i="22"/>
  <c r="MD126" i="22"/>
  <c r="MD138" i="22"/>
  <c r="MD132" i="22"/>
  <c r="MD135" i="22"/>
  <c r="MD119" i="22"/>
  <c r="MD131" i="22"/>
  <c r="MD130" i="22"/>
  <c r="MD133" i="22"/>
  <c r="MD127" i="22"/>
  <c r="MD134" i="22"/>
  <c r="MD137" i="22"/>
  <c r="MD128" i="22"/>
  <c r="MD142" i="22"/>
  <c r="MD129" i="22"/>
  <c r="MD143" i="22"/>
  <c r="MD122" i="22"/>
  <c r="MD124" i="22"/>
  <c r="MD120" i="22"/>
  <c r="MD121" i="22"/>
  <c r="MD125" i="22"/>
  <c r="ME139" i="22"/>
  <c r="MD115" i="22"/>
  <c r="MD114" i="22"/>
  <c r="MD118" i="22"/>
  <c r="MD117" i="22"/>
  <c r="MD116" i="22"/>
  <c r="MG4" i="22"/>
  <c r="MG5" i="22" s="1"/>
  <c r="EX8" i="22"/>
  <c r="MH3" i="22"/>
  <c r="MH10" i="22" s="1"/>
  <c r="MI2" i="22"/>
  <c r="MG44" i="22" l="1"/>
  <c r="MG57" i="22"/>
  <c r="MG54" i="22"/>
  <c r="MG55" i="22"/>
  <c r="MG53" i="22"/>
  <c r="MG56" i="22"/>
  <c r="MG51" i="22"/>
  <c r="MG50" i="22"/>
  <c r="MG52" i="22"/>
  <c r="MG49" i="22"/>
  <c r="MG47" i="22"/>
  <c r="MG58" i="22"/>
  <c r="MG45" i="22"/>
  <c r="MG48" i="22"/>
  <c r="MG46" i="22"/>
  <c r="MG41" i="22"/>
  <c r="MG40" i="22"/>
  <c r="MG43" i="22"/>
  <c r="MG39" i="22"/>
  <c r="MG42" i="22"/>
  <c r="MG38" i="22"/>
  <c r="MG15" i="22"/>
  <c r="MG13" i="22"/>
  <c r="MG35" i="22"/>
  <c r="MG36" i="22"/>
  <c r="MG37" i="22"/>
  <c r="MG33" i="22"/>
  <c r="MG34" i="22"/>
  <c r="MG31" i="22"/>
  <c r="MG27" i="22"/>
  <c r="MG32" i="22"/>
  <c r="MG28" i="22"/>
  <c r="MG29" i="22"/>
  <c r="MG30" i="22"/>
  <c r="MG23" i="22"/>
  <c r="MG19" i="22"/>
  <c r="MG24" i="22"/>
  <c r="MG20" i="22"/>
  <c r="MG25" i="22"/>
  <c r="MG21" i="22"/>
  <c r="MG17" i="22"/>
  <c r="MG26" i="22"/>
  <c r="MG22" i="22"/>
  <c r="MG18" i="22"/>
  <c r="MG16" i="22"/>
  <c r="MG14" i="22"/>
  <c r="MH6" i="22"/>
  <c r="MH11" i="22"/>
  <c r="MH7" i="22"/>
  <c r="MH8" i="22"/>
  <c r="MH9" i="22"/>
  <c r="MF157" i="22"/>
  <c r="MG156" i="22"/>
  <c r="MG159" i="22"/>
  <c r="MG158" i="22"/>
  <c r="MG155" i="22"/>
  <c r="MG153" i="22"/>
  <c r="MG154" i="22"/>
  <c r="ME135" i="22"/>
  <c r="ME141" i="22"/>
  <c r="ME148" i="22"/>
  <c r="ME140" i="22"/>
  <c r="ME147" i="22"/>
  <c r="ME150" i="22"/>
  <c r="ME152" i="22"/>
  <c r="ME144" i="22"/>
  <c r="ME146" i="22"/>
  <c r="ME145" i="22"/>
  <c r="ME149" i="22"/>
  <c r="ME151" i="22"/>
  <c r="ME127" i="22"/>
  <c r="ME131" i="22"/>
  <c r="ME130" i="22"/>
  <c r="ME137" i="22"/>
  <c r="MF147" i="22"/>
  <c r="ME136" i="22"/>
  <c r="ME138" i="22"/>
  <c r="ME126" i="22"/>
  <c r="ME132" i="22"/>
  <c r="ME134" i="22"/>
  <c r="ME133" i="22"/>
  <c r="ME129" i="22"/>
  <c r="ME143" i="22"/>
  <c r="ME128" i="22"/>
  <c r="ME142" i="22"/>
  <c r="ME124" i="22"/>
  <c r="ME123" i="22"/>
  <c r="ME119" i="22"/>
  <c r="ME125" i="22"/>
  <c r="ME121" i="22"/>
  <c r="ME122" i="22"/>
  <c r="MF132" i="22"/>
  <c r="MF139" i="22"/>
  <c r="ME116" i="22"/>
  <c r="ME118" i="22"/>
  <c r="ME120" i="22"/>
  <c r="ME115" i="22"/>
  <c r="ME117" i="22"/>
  <c r="ME114" i="22"/>
  <c r="MH4" i="22"/>
  <c r="MH5" i="22" s="1"/>
  <c r="EX9" i="22"/>
  <c r="MI3" i="22"/>
  <c r="MI8" i="22" s="1"/>
  <c r="MJ2" i="22"/>
  <c r="MH44" i="22" l="1"/>
  <c r="MH57" i="22"/>
  <c r="MH55" i="22"/>
  <c r="MH54" i="22"/>
  <c r="MH53" i="22"/>
  <c r="MH56" i="22"/>
  <c r="MH50" i="22"/>
  <c r="MH52" i="22"/>
  <c r="MH47" i="22"/>
  <c r="MH46" i="22"/>
  <c r="MH48" i="22"/>
  <c r="MH51" i="22"/>
  <c r="MH49" i="22"/>
  <c r="MH45" i="22"/>
  <c r="MH58" i="22"/>
  <c r="MH41" i="22"/>
  <c r="MH40" i="22"/>
  <c r="MH43" i="22"/>
  <c r="MH42" i="22"/>
  <c r="MH38" i="22"/>
  <c r="MH39" i="22"/>
  <c r="MH15" i="22"/>
  <c r="MH13" i="22"/>
  <c r="MH37" i="22"/>
  <c r="MH36" i="22"/>
  <c r="MH35" i="22"/>
  <c r="MH33" i="22"/>
  <c r="MH34" i="22"/>
  <c r="MH30" i="22"/>
  <c r="MH31" i="22"/>
  <c r="MH27" i="22"/>
  <c r="MH32" i="22"/>
  <c r="MH28" i="22"/>
  <c r="MH29" i="22"/>
  <c r="MH26" i="22"/>
  <c r="MH22" i="22"/>
  <c r="MH18" i="22"/>
  <c r="MH23" i="22"/>
  <c r="MH19" i="22"/>
  <c r="MH24" i="22"/>
  <c r="MH20" i="22"/>
  <c r="MH25" i="22"/>
  <c r="MH21" i="22"/>
  <c r="MH17" i="22"/>
  <c r="MH16" i="22"/>
  <c r="MH14" i="22"/>
  <c r="MI7" i="22"/>
  <c r="MI9" i="22"/>
  <c r="MI6" i="22"/>
  <c r="MI10" i="22"/>
  <c r="MI11" i="22"/>
  <c r="MG157" i="22"/>
  <c r="MH156" i="22"/>
  <c r="MH159" i="22"/>
  <c r="MH155" i="22"/>
  <c r="MH153" i="22"/>
  <c r="MH158" i="22"/>
  <c r="MH154" i="22"/>
  <c r="MF138" i="22"/>
  <c r="MF144" i="22"/>
  <c r="MF145" i="22"/>
  <c r="MF146" i="22"/>
  <c r="MF149" i="22"/>
  <c r="MF151" i="22"/>
  <c r="MF150" i="22"/>
  <c r="MF152" i="22"/>
  <c r="MF141" i="22"/>
  <c r="MF148" i="22"/>
  <c r="MF140" i="22"/>
  <c r="MF135" i="22"/>
  <c r="MG148" i="22"/>
  <c r="MF137" i="22"/>
  <c r="MF136" i="22"/>
  <c r="MF127" i="22"/>
  <c r="MF117" i="22"/>
  <c r="MF126" i="22"/>
  <c r="MF131" i="22"/>
  <c r="MF134" i="22"/>
  <c r="MF133" i="22"/>
  <c r="MF130" i="22"/>
  <c r="MF128" i="22"/>
  <c r="MF142" i="22"/>
  <c r="MF129" i="22"/>
  <c r="MF143" i="22"/>
  <c r="MF124" i="22"/>
  <c r="MF125" i="22"/>
  <c r="MF121" i="22"/>
  <c r="MF119" i="22"/>
  <c r="MF123" i="22"/>
  <c r="MF122" i="22"/>
  <c r="MF116" i="22"/>
  <c r="MF120" i="22"/>
  <c r="MG140" i="22"/>
  <c r="MF118" i="22"/>
  <c r="MF114" i="22"/>
  <c r="MF115" i="22"/>
  <c r="MI4" i="22"/>
  <c r="MI5" i="22" s="1"/>
  <c r="EX10" i="22"/>
  <c r="MJ3" i="22"/>
  <c r="MJ9" i="22" s="1"/>
  <c r="MK2" i="22"/>
  <c r="MI44" i="22" l="1"/>
  <c r="MI57" i="22"/>
  <c r="MI55" i="22"/>
  <c r="MI54" i="22"/>
  <c r="MI56" i="22"/>
  <c r="MI53" i="22"/>
  <c r="MI52" i="22"/>
  <c r="MI51" i="22"/>
  <c r="MI50" i="22"/>
  <c r="MI48" i="22"/>
  <c r="MI47" i="22"/>
  <c r="MI49" i="22"/>
  <c r="MI46" i="22"/>
  <c r="MI58" i="22"/>
  <c r="MI45" i="22"/>
  <c r="MI41" i="22"/>
  <c r="MI40" i="22"/>
  <c r="MI43" i="22"/>
  <c r="MI42" i="22"/>
  <c r="MI39" i="22"/>
  <c r="MI38" i="22"/>
  <c r="MI36" i="22"/>
  <c r="MI37" i="22"/>
  <c r="MI35" i="22"/>
  <c r="MI34" i="22"/>
  <c r="MI33" i="22"/>
  <c r="MI29" i="22"/>
  <c r="MI30" i="22"/>
  <c r="MI31" i="22"/>
  <c r="MI27" i="22"/>
  <c r="MI32" i="22"/>
  <c r="MI28" i="22"/>
  <c r="MI25" i="22"/>
  <c r="MI21" i="22"/>
  <c r="MI17" i="22"/>
  <c r="MI26" i="22"/>
  <c r="MI22" i="22"/>
  <c r="MI18" i="22"/>
  <c r="MI23" i="22"/>
  <c r="MI19" i="22"/>
  <c r="MI24" i="22"/>
  <c r="MI20" i="22"/>
  <c r="MI16" i="22"/>
  <c r="MI14" i="22"/>
  <c r="MI13" i="22"/>
  <c r="MI15" i="22"/>
  <c r="MJ7" i="22"/>
  <c r="MJ10" i="22"/>
  <c r="MJ8" i="22"/>
  <c r="MJ6" i="22"/>
  <c r="MJ11" i="22"/>
  <c r="MI159" i="22"/>
  <c r="MI156" i="22"/>
  <c r="MI153" i="22"/>
  <c r="MI158" i="22"/>
  <c r="MI155" i="22"/>
  <c r="MI154" i="22"/>
  <c r="MH157" i="22"/>
  <c r="MG146" i="22"/>
  <c r="MG139" i="22"/>
  <c r="MG147" i="22"/>
  <c r="MG150" i="22"/>
  <c r="MG152" i="22"/>
  <c r="MG141" i="22"/>
  <c r="MG144" i="22"/>
  <c r="MG149" i="22"/>
  <c r="MG151" i="22"/>
  <c r="MG145" i="22"/>
  <c r="MG138" i="22"/>
  <c r="MI148" i="22"/>
  <c r="MH144" i="22"/>
  <c r="MG137" i="22"/>
  <c r="MG136" i="22"/>
  <c r="MG127" i="22"/>
  <c r="MG135" i="22"/>
  <c r="MG132" i="22"/>
  <c r="MG130" i="22"/>
  <c r="MG131" i="22"/>
  <c r="MG133" i="22"/>
  <c r="MG134" i="22"/>
  <c r="MG123" i="22"/>
  <c r="MG128" i="22"/>
  <c r="MG142" i="22"/>
  <c r="MG129" i="22"/>
  <c r="MG143" i="22"/>
  <c r="MG119" i="22"/>
  <c r="MG124" i="22"/>
  <c r="MG125" i="22"/>
  <c r="MG122" i="22"/>
  <c r="MG120" i="22"/>
  <c r="MG126" i="22"/>
  <c r="MH138" i="22"/>
  <c r="MG121" i="22"/>
  <c r="MG115" i="22"/>
  <c r="MG116" i="22"/>
  <c r="MG118" i="22"/>
  <c r="MG114" i="22"/>
  <c r="MG117" i="22"/>
  <c r="MJ4" i="22"/>
  <c r="MJ5" i="22" s="1"/>
  <c r="EX11" i="22"/>
  <c r="MK3" i="22"/>
  <c r="MK10" i="22" s="1"/>
  <c r="ML2" i="22"/>
  <c r="MJ44" i="22" l="1"/>
  <c r="MJ55" i="22"/>
  <c r="MJ57" i="22"/>
  <c r="MJ54" i="22"/>
  <c r="MJ53" i="22"/>
  <c r="MJ51" i="22"/>
  <c r="MJ56" i="22"/>
  <c r="MJ52" i="22"/>
  <c r="MJ50" i="22"/>
  <c r="MJ49" i="22"/>
  <c r="MJ46" i="22"/>
  <c r="MJ47" i="22"/>
  <c r="MJ45" i="22"/>
  <c r="MJ58" i="22"/>
  <c r="MJ48" i="22"/>
  <c r="MJ41" i="22"/>
  <c r="MJ40" i="22"/>
  <c r="MJ43" i="22"/>
  <c r="MJ42" i="22"/>
  <c r="MJ39" i="22"/>
  <c r="MJ38" i="22"/>
  <c r="MJ13" i="22"/>
  <c r="MJ15" i="22"/>
  <c r="MJ16" i="22"/>
  <c r="MJ14" i="22"/>
  <c r="MJ35" i="22"/>
  <c r="MJ36" i="22"/>
  <c r="MJ37" i="22"/>
  <c r="MJ33" i="22"/>
  <c r="MJ34" i="22"/>
  <c r="MJ32" i="22"/>
  <c r="MJ28" i="22"/>
  <c r="MJ29" i="22"/>
  <c r="MJ30" i="22"/>
  <c r="MJ31" i="22"/>
  <c r="MJ27" i="22"/>
  <c r="MJ24" i="22"/>
  <c r="MJ20" i="22"/>
  <c r="MJ25" i="22"/>
  <c r="MJ21" i="22"/>
  <c r="MJ17" i="22"/>
  <c r="MJ26" i="22"/>
  <c r="MJ22" i="22"/>
  <c r="MJ18" i="22"/>
  <c r="MJ23" i="22"/>
  <c r="MJ19" i="22"/>
  <c r="MK11" i="22"/>
  <c r="MK6" i="22"/>
  <c r="MK7" i="22"/>
  <c r="MK9" i="22"/>
  <c r="MK8" i="22"/>
  <c r="MH141" i="22"/>
  <c r="MJ156" i="22"/>
  <c r="MJ159" i="22"/>
  <c r="MJ158" i="22"/>
  <c r="MJ153" i="22"/>
  <c r="MJ155" i="22"/>
  <c r="MJ154" i="22"/>
  <c r="MI157" i="22"/>
  <c r="MH148" i="22"/>
  <c r="MI146" i="22"/>
  <c r="MH145" i="22"/>
  <c r="MH147" i="22"/>
  <c r="MI150" i="22"/>
  <c r="MI152" i="22"/>
  <c r="MH149" i="22"/>
  <c r="MH151" i="22"/>
  <c r="MH150" i="22"/>
  <c r="MH152" i="22"/>
  <c r="MH139" i="22"/>
  <c r="MI151" i="22"/>
  <c r="MH146" i="22"/>
  <c r="MH132" i="22"/>
  <c r="MH140" i="22"/>
  <c r="MI132" i="22"/>
  <c r="MI147" i="22"/>
  <c r="MI145" i="22"/>
  <c r="MI144" i="22"/>
  <c r="MI130" i="22"/>
  <c r="MI129" i="22"/>
  <c r="MH137" i="22"/>
  <c r="MH126" i="22"/>
  <c r="MH135" i="22"/>
  <c r="MH131" i="22"/>
  <c r="MH136" i="22"/>
  <c r="MH130" i="22"/>
  <c r="MI127" i="22"/>
  <c r="MI133" i="22"/>
  <c r="MH134" i="22"/>
  <c r="MH133" i="22"/>
  <c r="MH123" i="22"/>
  <c r="MI137" i="22"/>
  <c r="MI143" i="22"/>
  <c r="MH129" i="22"/>
  <c r="MH143" i="22"/>
  <c r="MI128" i="22"/>
  <c r="MI142" i="22"/>
  <c r="MH128" i="22"/>
  <c r="MH142" i="22"/>
  <c r="MH124" i="22"/>
  <c r="MH120" i="22"/>
  <c r="MH122" i="22"/>
  <c r="MH127" i="22"/>
  <c r="MH125" i="22"/>
  <c r="MI124" i="22"/>
  <c r="MH121" i="22"/>
  <c r="MI126" i="22"/>
  <c r="MH119" i="22"/>
  <c r="MH115" i="22"/>
  <c r="MH116" i="22"/>
  <c r="MH114" i="22"/>
  <c r="MH117" i="22"/>
  <c r="MI114" i="22"/>
  <c r="MI115" i="22"/>
  <c r="MH118" i="22"/>
  <c r="MI117" i="22"/>
  <c r="MK4" i="22"/>
  <c r="MK5" i="22" s="1"/>
  <c r="EX12" i="22"/>
  <c r="ML3" i="22"/>
  <c r="ML10" i="22" s="1"/>
  <c r="MM2" i="22"/>
  <c r="MK44" i="22" l="1"/>
  <c r="MK54" i="22"/>
  <c r="MK57" i="22"/>
  <c r="MK56" i="22"/>
  <c r="MK55" i="22"/>
  <c r="MK53" i="22"/>
  <c r="MK51" i="22"/>
  <c r="MK52" i="22"/>
  <c r="MK50" i="22"/>
  <c r="MK47" i="22"/>
  <c r="MK45" i="22"/>
  <c r="MK58" i="22"/>
  <c r="MK49" i="22"/>
  <c r="MK48" i="22"/>
  <c r="MK46" i="22"/>
  <c r="MK41" i="22"/>
  <c r="MK40" i="22"/>
  <c r="MK43" i="22"/>
  <c r="MK42" i="22"/>
  <c r="MK38" i="22"/>
  <c r="MK39" i="22"/>
  <c r="MK16" i="22"/>
  <c r="MK14" i="22"/>
  <c r="MK35" i="22"/>
  <c r="MK36" i="22"/>
  <c r="MK37" i="22"/>
  <c r="MK33" i="22"/>
  <c r="MK34" i="22"/>
  <c r="MK31" i="22"/>
  <c r="MK27" i="22"/>
  <c r="MK32" i="22"/>
  <c r="MK28" i="22"/>
  <c r="MK29" i="22"/>
  <c r="MK30" i="22"/>
  <c r="MK23" i="22"/>
  <c r="MK19" i="22"/>
  <c r="MK24" i="22"/>
  <c r="MK20" i="22"/>
  <c r="MK25" i="22"/>
  <c r="MK21" i="22"/>
  <c r="MK17" i="22"/>
  <c r="MK26" i="22"/>
  <c r="MK22" i="22"/>
  <c r="MK18" i="22"/>
  <c r="MK15" i="22"/>
  <c r="MK13" i="22"/>
  <c r="MI123" i="22"/>
  <c r="MI116" i="22"/>
  <c r="EM5" i="22"/>
  <c r="EM6" i="22"/>
  <c r="EM7" i="22"/>
  <c r="EM8" i="22"/>
  <c r="EM9" i="22"/>
  <c r="EM10" i="22"/>
  <c r="EM11" i="22"/>
  <c r="EM12" i="22"/>
  <c r="EM13" i="22"/>
  <c r="EM14" i="22"/>
  <c r="EM15" i="22"/>
  <c r="EM16" i="22"/>
  <c r="EM17" i="22"/>
  <c r="EM18" i="22"/>
  <c r="EM19" i="22"/>
  <c r="EM20" i="22"/>
  <c r="EM21" i="22"/>
  <c r="EM22" i="22"/>
  <c r="EM23" i="22"/>
  <c r="EM24" i="22"/>
  <c r="EM25" i="22"/>
  <c r="EM26" i="22"/>
  <c r="EM27" i="22"/>
  <c r="EM28" i="22"/>
  <c r="EM29" i="22"/>
  <c r="EM30" i="22"/>
  <c r="EM31" i="22"/>
  <c r="EM32" i="22"/>
  <c r="EM33" i="22"/>
  <c r="EM34" i="22"/>
  <c r="EM35" i="22"/>
  <c r="EO5" i="22"/>
  <c r="EO6" i="22"/>
  <c r="EO7" i="22"/>
  <c r="EO8" i="22"/>
  <c r="EO9" i="22"/>
  <c r="EO10" i="22"/>
  <c r="EO11" i="22"/>
  <c r="EO12" i="22"/>
  <c r="EO13" i="22"/>
  <c r="EO14" i="22"/>
  <c r="EO15" i="22"/>
  <c r="EO16" i="22"/>
  <c r="EO17" i="22"/>
  <c r="EO18" i="22"/>
  <c r="EO19" i="22"/>
  <c r="EO20" i="22"/>
  <c r="EO21" i="22"/>
  <c r="EO22" i="22"/>
  <c r="EO23" i="22"/>
  <c r="EO24" i="22"/>
  <c r="EO25" i="22"/>
  <c r="EO26" i="22"/>
  <c r="EO27" i="22"/>
  <c r="EO28" i="22"/>
  <c r="EO29" i="22"/>
  <c r="EO30" i="22"/>
  <c r="EO31" i="22"/>
  <c r="EO32" i="22"/>
  <c r="EO33" i="22"/>
  <c r="EO34" i="22"/>
  <c r="EQ5" i="22"/>
  <c r="EQ6" i="22"/>
  <c r="EQ7" i="22"/>
  <c r="EQ8" i="22"/>
  <c r="EQ9" i="22"/>
  <c r="EQ10" i="22"/>
  <c r="EQ11" i="22"/>
  <c r="EQ12" i="22"/>
  <c r="EQ13" i="22"/>
  <c r="EQ14" i="22"/>
  <c r="EQ15" i="22"/>
  <c r="EQ16" i="22"/>
  <c r="EQ17" i="22"/>
  <c r="EQ18" i="22"/>
  <c r="EQ19" i="22"/>
  <c r="EQ20" i="22"/>
  <c r="EQ21" i="22"/>
  <c r="EQ22" i="22"/>
  <c r="EQ23" i="22"/>
  <c r="EQ24" i="22"/>
  <c r="EQ25" i="22"/>
  <c r="EQ26" i="22"/>
  <c r="EQ27" i="22"/>
  <c r="EQ28" i="22"/>
  <c r="EQ29" i="22"/>
  <c r="EQ30" i="22"/>
  <c r="EQ31" i="22"/>
  <c r="EQ32" i="22"/>
  <c r="EQ33" i="22"/>
  <c r="EQ34" i="22"/>
  <c r="EQ35" i="22"/>
  <c r="ES5" i="22"/>
  <c r="ES6" i="22"/>
  <c r="ES7" i="22"/>
  <c r="ES8" i="22"/>
  <c r="ES9" i="22"/>
  <c r="ES10" i="22"/>
  <c r="ES11" i="22"/>
  <c r="ES12" i="22"/>
  <c r="ES13" i="22"/>
  <c r="ES14" i="22"/>
  <c r="ES15" i="22"/>
  <c r="ES16" i="22"/>
  <c r="ES17" i="22"/>
  <c r="ES18" i="22"/>
  <c r="ES19" i="22"/>
  <c r="ES20" i="22"/>
  <c r="ES21" i="22"/>
  <c r="ES22" i="22"/>
  <c r="ES23" i="22"/>
  <c r="ES24" i="22"/>
  <c r="ES25" i="22"/>
  <c r="ES26" i="22"/>
  <c r="ES27" i="22"/>
  <c r="ES28" i="22"/>
  <c r="ES29" i="22"/>
  <c r="ES30" i="22"/>
  <c r="ES31" i="22"/>
  <c r="ES32" i="22"/>
  <c r="ES33" i="22"/>
  <c r="ES34" i="22"/>
  <c r="ES35" i="22"/>
  <c r="EU5" i="22"/>
  <c r="EU6" i="22"/>
  <c r="EU7" i="22"/>
  <c r="EU8" i="22"/>
  <c r="EU9" i="22"/>
  <c r="EU10" i="22"/>
  <c r="EU11" i="22"/>
  <c r="EU12" i="22"/>
  <c r="EU13" i="22"/>
  <c r="EU14" i="22"/>
  <c r="EU15" i="22"/>
  <c r="EU16" i="22"/>
  <c r="EU17" i="22"/>
  <c r="EU18" i="22"/>
  <c r="EU19" i="22"/>
  <c r="EU20" i="22"/>
  <c r="EU21" i="22"/>
  <c r="EU22" i="22"/>
  <c r="EU23" i="22"/>
  <c r="EU24" i="22"/>
  <c r="EU25" i="22"/>
  <c r="EU26" i="22"/>
  <c r="EU27" i="22"/>
  <c r="EU28" i="22"/>
  <c r="EU29" i="22"/>
  <c r="EU30" i="22"/>
  <c r="EU31" i="22"/>
  <c r="EU32" i="22"/>
  <c r="EW5" i="22"/>
  <c r="EW6" i="22"/>
  <c r="EW7" i="22"/>
  <c r="EW8" i="22"/>
  <c r="EW9" i="22"/>
  <c r="EW10" i="22"/>
  <c r="EW11" i="22"/>
  <c r="EW12" i="22"/>
  <c r="EW13" i="22"/>
  <c r="EW14" i="22"/>
  <c r="EW15" i="22"/>
  <c r="EW16" i="22"/>
  <c r="EW17" i="22"/>
  <c r="EW18" i="22"/>
  <c r="EW19" i="22"/>
  <c r="EW20" i="22"/>
  <c r="EW21" i="22"/>
  <c r="EW22" i="22"/>
  <c r="EW23" i="22"/>
  <c r="EW24" i="22"/>
  <c r="EW25" i="22"/>
  <c r="EW26" i="22"/>
  <c r="EW27" i="22"/>
  <c r="EW28" i="22"/>
  <c r="EW29" i="22"/>
  <c r="EW30" i="22"/>
  <c r="EW31" i="22"/>
  <c r="EW32" i="22"/>
  <c r="EW33" i="22"/>
  <c r="ML6" i="22"/>
  <c r="ML11" i="22"/>
  <c r="ML7" i="22"/>
  <c r="ML8" i="22"/>
  <c r="ML9" i="22"/>
  <c r="MI119" i="22"/>
  <c r="MI125" i="22"/>
  <c r="MI136" i="22"/>
  <c r="MK156" i="22"/>
  <c r="MK159" i="22"/>
  <c r="MK158" i="22"/>
  <c r="MK155" i="22"/>
  <c r="MK153" i="22"/>
  <c r="MK154" i="22"/>
  <c r="MJ157" i="22"/>
  <c r="MI141" i="22"/>
  <c r="MI149" i="22"/>
  <c r="MI131" i="22"/>
  <c r="MI134" i="22"/>
  <c r="MJ145" i="22"/>
  <c r="MJ148" i="22"/>
  <c r="MI140" i="22"/>
  <c r="MI139" i="22"/>
  <c r="MI138" i="22"/>
  <c r="MI135" i="22"/>
  <c r="MI122" i="22"/>
  <c r="MI120" i="22"/>
  <c r="MI121" i="22"/>
  <c r="MI118" i="22"/>
  <c r="MJ140" i="22"/>
  <c r="MJ136" i="22"/>
  <c r="MJ132" i="22"/>
  <c r="ML4" i="22"/>
  <c r="ML5" i="22" s="1"/>
  <c r="EX13" i="22"/>
  <c r="MM3" i="22"/>
  <c r="MM9" i="22" s="1"/>
  <c r="MN2" i="22"/>
  <c r="ML44" i="22" l="1"/>
  <c r="ML57" i="22"/>
  <c r="ML55" i="22"/>
  <c r="ML56" i="22"/>
  <c r="ML54" i="22"/>
  <c r="ML53" i="22"/>
  <c r="ML50" i="22"/>
  <c r="ML47" i="22"/>
  <c r="ML49" i="22"/>
  <c r="ML52" i="22"/>
  <c r="ML46" i="22"/>
  <c r="ML48" i="22"/>
  <c r="ML58" i="22"/>
  <c r="ML51" i="22"/>
  <c r="ML45" i="22"/>
  <c r="ML41" i="22"/>
  <c r="ML40" i="22"/>
  <c r="ML43" i="22"/>
  <c r="ML42" i="22"/>
  <c r="ML38" i="22"/>
  <c r="ML39" i="22"/>
  <c r="EW34" i="22"/>
  <c r="ML37" i="22"/>
  <c r="ML36" i="22"/>
  <c r="ML33" i="22"/>
  <c r="ML35" i="22"/>
  <c r="ML34" i="22"/>
  <c r="ML30" i="22"/>
  <c r="ML31" i="22"/>
  <c r="ML27" i="22"/>
  <c r="ML32" i="22"/>
  <c r="ML28" i="22"/>
  <c r="ML29" i="22"/>
  <c r="ML26" i="22"/>
  <c r="ML22" i="22"/>
  <c r="ML18" i="22"/>
  <c r="ML23" i="22"/>
  <c r="ML19" i="22"/>
  <c r="ML24" i="22"/>
  <c r="ML20" i="22"/>
  <c r="ML25" i="22"/>
  <c r="ML21" i="22"/>
  <c r="ML17" i="22"/>
  <c r="ML16" i="22"/>
  <c r="ML14" i="22"/>
  <c r="ML15" i="22"/>
  <c r="ML13" i="22"/>
  <c r="MM6" i="22"/>
  <c r="MM10" i="22"/>
  <c r="MM8" i="22"/>
  <c r="MM11" i="22"/>
  <c r="MM7" i="22"/>
  <c r="ML156" i="22"/>
  <c r="ML159" i="22"/>
  <c r="ML155" i="22"/>
  <c r="ML153" i="22"/>
  <c r="ML158" i="22"/>
  <c r="ML154" i="22"/>
  <c r="MK157" i="22"/>
  <c r="MJ139" i="22"/>
  <c r="MJ147" i="22"/>
  <c r="MJ144" i="22"/>
  <c r="MJ146" i="22"/>
  <c r="MJ149" i="22"/>
  <c r="MJ151" i="22"/>
  <c r="MJ150" i="22"/>
  <c r="MJ152" i="22"/>
  <c r="MJ141" i="22"/>
  <c r="MK145" i="22"/>
  <c r="MK148" i="22"/>
  <c r="MJ138" i="22"/>
  <c r="MJ137" i="22"/>
  <c r="MJ127" i="22"/>
  <c r="MJ120" i="22"/>
  <c r="MJ135" i="22"/>
  <c r="MJ130" i="22"/>
  <c r="MJ134" i="22"/>
  <c r="MJ133" i="22"/>
  <c r="MJ131" i="22"/>
  <c r="MJ125" i="22"/>
  <c r="MJ123" i="22"/>
  <c r="MJ128" i="22"/>
  <c r="MJ142" i="22"/>
  <c r="MJ129" i="22"/>
  <c r="MJ143" i="22"/>
  <c r="MJ119" i="22"/>
  <c r="MJ121" i="22"/>
  <c r="MJ122" i="22"/>
  <c r="MJ124" i="22"/>
  <c r="MJ126" i="22"/>
  <c r="MJ118" i="22"/>
  <c r="MK140" i="22"/>
  <c r="MK139" i="22"/>
  <c r="MK135" i="22"/>
  <c r="MJ114" i="22"/>
  <c r="MJ116" i="22"/>
  <c r="MJ117" i="22"/>
  <c r="MJ115" i="22"/>
  <c r="MM4" i="22"/>
  <c r="MM5" i="22" s="1"/>
  <c r="EX14" i="22"/>
  <c r="MN3" i="22"/>
  <c r="MN10" i="22" s="1"/>
  <c r="MO2" i="22"/>
  <c r="MM44" i="22" l="1"/>
  <c r="MM56" i="22"/>
  <c r="MM54" i="22"/>
  <c r="MM55" i="22"/>
  <c r="MM53" i="22"/>
  <c r="MM57" i="22"/>
  <c r="MM51" i="22"/>
  <c r="MM52" i="22"/>
  <c r="MM50" i="22"/>
  <c r="MM47" i="22"/>
  <c r="MM46" i="22"/>
  <c r="MM48" i="22"/>
  <c r="MM49" i="22"/>
  <c r="MM45" i="22"/>
  <c r="MM58" i="22"/>
  <c r="MM41" i="22"/>
  <c r="MM40" i="22"/>
  <c r="MM43" i="22"/>
  <c r="MM42" i="22"/>
  <c r="MM39" i="22"/>
  <c r="MM38" i="22"/>
  <c r="MM36" i="22"/>
  <c r="MM37" i="22"/>
  <c r="MM35" i="22"/>
  <c r="MM34" i="22"/>
  <c r="MM33" i="22"/>
  <c r="MM29" i="22"/>
  <c r="MM30" i="22"/>
  <c r="MM31" i="22"/>
  <c r="MM27" i="22"/>
  <c r="MM32" i="22"/>
  <c r="MM28" i="22"/>
  <c r="MM25" i="22"/>
  <c r="MM21" i="22"/>
  <c r="MM17" i="22"/>
  <c r="MM26" i="22"/>
  <c r="MM22" i="22"/>
  <c r="MM18" i="22"/>
  <c r="MM23" i="22"/>
  <c r="MM19" i="22"/>
  <c r="MM24" i="22"/>
  <c r="MM20" i="22"/>
  <c r="MM13" i="22"/>
  <c r="MM15" i="22"/>
  <c r="MM16" i="22"/>
  <c r="MM14" i="22"/>
  <c r="MN7" i="22"/>
  <c r="MN11" i="22"/>
  <c r="MN6" i="22"/>
  <c r="MN9" i="22"/>
  <c r="MN8" i="22"/>
  <c r="ML157" i="22"/>
  <c r="MM156" i="22"/>
  <c r="MM159" i="22"/>
  <c r="MM158" i="22"/>
  <c r="MM153" i="22"/>
  <c r="MM154" i="22"/>
  <c r="MM155" i="22"/>
  <c r="MK144" i="22"/>
  <c r="MK147" i="22"/>
  <c r="MK138" i="22"/>
  <c r="MK141" i="22"/>
  <c r="MK146" i="22"/>
  <c r="MK150" i="22"/>
  <c r="MK152" i="22"/>
  <c r="MK149" i="22"/>
  <c r="MK151" i="22"/>
  <c r="MK131" i="22"/>
  <c r="ML147" i="22"/>
  <c r="MK127" i="22"/>
  <c r="MK136" i="22"/>
  <c r="MK134" i="22"/>
  <c r="MK137" i="22"/>
  <c r="MK132" i="22"/>
  <c r="MK130" i="22"/>
  <c r="MK133" i="22"/>
  <c r="MK126" i="22"/>
  <c r="MK117" i="22"/>
  <c r="MK123" i="22"/>
  <c r="MK128" i="22"/>
  <c r="MK142" i="22"/>
  <c r="MK129" i="22"/>
  <c r="MK143" i="22"/>
  <c r="MK122" i="22"/>
  <c r="MK124" i="22"/>
  <c r="MK119" i="22"/>
  <c r="MK125" i="22"/>
  <c r="MK121" i="22"/>
  <c r="MK120" i="22"/>
  <c r="MK118" i="22"/>
  <c r="ML140" i="22"/>
  <c r="ML139" i="22"/>
  <c r="ML131" i="22"/>
  <c r="MK116" i="22"/>
  <c r="MK115" i="22"/>
  <c r="MK114" i="22"/>
  <c r="MN4" i="22"/>
  <c r="MN5" i="22" s="1"/>
  <c r="EX15" i="22"/>
  <c r="MO3" i="22"/>
  <c r="MO8" i="22" s="1"/>
  <c r="MP2" i="22"/>
  <c r="MN44" i="22" l="1"/>
  <c r="MN54" i="22"/>
  <c r="MN56" i="22"/>
  <c r="MN57" i="22"/>
  <c r="MN55" i="22"/>
  <c r="MN53" i="22"/>
  <c r="MN51" i="22"/>
  <c r="MN50" i="22"/>
  <c r="MN49" i="22"/>
  <c r="MN52" i="22"/>
  <c r="MN46" i="22"/>
  <c r="MN48" i="22"/>
  <c r="MN47" i="22"/>
  <c r="MN58" i="22"/>
  <c r="MN45" i="22"/>
  <c r="MN41" i="22"/>
  <c r="MN40" i="22"/>
  <c r="MN42" i="22"/>
  <c r="MN43" i="22"/>
  <c r="MN39" i="22"/>
  <c r="MN38" i="22"/>
  <c r="MN35" i="22"/>
  <c r="MN36" i="22"/>
  <c r="MN37" i="22"/>
  <c r="MN33" i="22"/>
  <c r="MN34" i="22"/>
  <c r="MN32" i="22"/>
  <c r="MN28" i="22"/>
  <c r="MN29" i="22"/>
  <c r="MN30" i="22"/>
  <c r="MN31" i="22"/>
  <c r="MN27" i="22"/>
  <c r="MN24" i="22"/>
  <c r="MN20" i="22"/>
  <c r="MN25" i="22"/>
  <c r="MN21" i="22"/>
  <c r="MN17" i="22"/>
  <c r="MN26" i="22"/>
  <c r="MN22" i="22"/>
  <c r="MN18" i="22"/>
  <c r="MN23" i="22"/>
  <c r="MN19" i="22"/>
  <c r="MN16" i="22"/>
  <c r="MN14" i="22"/>
  <c r="MN13" i="22"/>
  <c r="MN15" i="22"/>
  <c r="MO9" i="22"/>
  <c r="MO10" i="22"/>
  <c r="MO11" i="22"/>
  <c r="MO6" i="22"/>
  <c r="MO7" i="22"/>
  <c r="MN156" i="22"/>
  <c r="MN159" i="22"/>
  <c r="MN158" i="22"/>
  <c r="MN153" i="22"/>
  <c r="MN155" i="22"/>
  <c r="MN154" i="22"/>
  <c r="MM157" i="22"/>
  <c r="ML138" i="22"/>
  <c r="ML148" i="22"/>
  <c r="ML135" i="22"/>
  <c r="ML144" i="22"/>
  <c r="ML141" i="22"/>
  <c r="ML149" i="22"/>
  <c r="ML151" i="22"/>
  <c r="ML150" i="22"/>
  <c r="ML152" i="22"/>
  <c r="ML146" i="22"/>
  <c r="ML145" i="22"/>
  <c r="ML137" i="22"/>
  <c r="MM144" i="22"/>
  <c r="MM145" i="22"/>
  <c r="ML136" i="22"/>
  <c r="ML132" i="22"/>
  <c r="ML130" i="22"/>
  <c r="ML133" i="22"/>
  <c r="ML134" i="22"/>
  <c r="ML126" i="22"/>
  <c r="ML123" i="22"/>
  <c r="ML129" i="22"/>
  <c r="ML143" i="22"/>
  <c r="ML128" i="22"/>
  <c r="ML142" i="22"/>
  <c r="ML124" i="22"/>
  <c r="ML125" i="22"/>
  <c r="ML118" i="22"/>
  <c r="ML122" i="22"/>
  <c r="ML121" i="22"/>
  <c r="ML120" i="22"/>
  <c r="ML127" i="22"/>
  <c r="ML115" i="22"/>
  <c r="ML119" i="22"/>
  <c r="ML117" i="22"/>
  <c r="ML114" i="22"/>
  <c r="ML116" i="22"/>
  <c r="MO4" i="22"/>
  <c r="MO5" i="22" s="1"/>
  <c r="EX16" i="22"/>
  <c r="MP3" i="22"/>
  <c r="MP7" i="22" s="1"/>
  <c r="MQ2" i="22"/>
  <c r="MO44" i="22" l="1"/>
  <c r="MO55" i="22"/>
  <c r="MO57" i="22"/>
  <c r="MO54" i="22"/>
  <c r="MO56" i="22"/>
  <c r="MO50" i="22"/>
  <c r="MO53" i="22"/>
  <c r="MO51" i="22"/>
  <c r="MO49" i="22"/>
  <c r="MO52" i="22"/>
  <c r="MO48" i="22"/>
  <c r="MO46" i="22"/>
  <c r="MO47" i="22"/>
  <c r="MO58" i="22"/>
  <c r="MO45" i="22"/>
  <c r="MO41" i="22"/>
  <c r="MO40" i="22"/>
  <c r="MO43" i="22"/>
  <c r="MO42" i="22"/>
  <c r="MO38" i="22"/>
  <c r="MO39" i="22"/>
  <c r="MO15" i="22"/>
  <c r="MO13" i="22"/>
  <c r="MO16" i="22"/>
  <c r="MO14" i="22"/>
  <c r="MO35" i="22"/>
  <c r="MO36" i="22"/>
  <c r="MO37" i="22"/>
  <c r="MO33" i="22"/>
  <c r="MO34" i="22"/>
  <c r="MO31" i="22"/>
  <c r="MO27" i="22"/>
  <c r="MO32" i="22"/>
  <c r="MO28" i="22"/>
  <c r="MO29" i="22"/>
  <c r="MO30" i="22"/>
  <c r="MO23" i="22"/>
  <c r="MO19" i="22"/>
  <c r="MO24" i="22"/>
  <c r="MO20" i="22"/>
  <c r="MO25" i="22"/>
  <c r="MO21" i="22"/>
  <c r="MO17" i="22"/>
  <c r="MO26" i="22"/>
  <c r="MO22" i="22"/>
  <c r="MO18" i="22"/>
  <c r="MP8" i="22"/>
  <c r="MP9" i="22"/>
  <c r="MP10" i="22"/>
  <c r="MP6" i="22"/>
  <c r="MP11" i="22"/>
  <c r="MO156" i="22"/>
  <c r="MO159" i="22"/>
  <c r="MO158" i="22"/>
  <c r="MO155" i="22"/>
  <c r="MO153" i="22"/>
  <c r="MO154" i="22"/>
  <c r="MN157" i="22"/>
  <c r="MM131" i="22"/>
  <c r="MM141" i="22"/>
  <c r="MM149" i="22"/>
  <c r="MM151" i="22"/>
  <c r="MM147" i="22"/>
  <c r="MM146" i="22"/>
  <c r="MM150" i="22"/>
  <c r="MM152" i="22"/>
  <c r="MM138" i="22"/>
  <c r="MM148" i="22"/>
  <c r="MM140" i="22"/>
  <c r="MM136" i="22"/>
  <c r="MN148" i="22"/>
  <c r="MN147" i="22"/>
  <c r="MM139" i="22"/>
  <c r="MM137" i="22"/>
  <c r="MM127" i="22"/>
  <c r="MM132" i="22"/>
  <c r="MM135" i="22"/>
  <c r="MM133" i="22"/>
  <c r="MM130" i="22"/>
  <c r="MM134" i="22"/>
  <c r="MM129" i="22"/>
  <c r="MM143" i="22"/>
  <c r="MM128" i="22"/>
  <c r="MM142" i="22"/>
  <c r="MM122" i="22"/>
  <c r="MM124" i="22"/>
  <c r="MM119" i="22"/>
  <c r="MM123" i="22"/>
  <c r="MM120" i="22"/>
  <c r="MM125" i="22"/>
  <c r="MM126" i="22"/>
  <c r="MM121" i="22"/>
  <c r="MM117" i="22"/>
  <c r="MN140" i="22"/>
  <c r="MN135" i="22"/>
  <c r="MM115" i="22"/>
  <c r="MM116" i="22"/>
  <c r="MM114" i="22"/>
  <c r="MM118" i="22"/>
  <c r="MP4" i="22"/>
  <c r="MP5" i="22" s="1"/>
  <c r="EX17" i="22"/>
  <c r="MQ3" i="22"/>
  <c r="MQ10" i="22" s="1"/>
  <c r="MR2" i="22"/>
  <c r="MP44" i="22" l="1"/>
  <c r="MP57" i="22"/>
  <c r="MP55" i="22"/>
  <c r="MP56" i="22"/>
  <c r="MP54" i="22"/>
  <c r="MP51" i="22"/>
  <c r="MP53" i="22"/>
  <c r="MP49" i="22"/>
  <c r="MP50" i="22"/>
  <c r="MP52" i="22"/>
  <c r="MP47" i="22"/>
  <c r="MP46" i="22"/>
  <c r="MP48" i="22"/>
  <c r="MP58" i="22"/>
  <c r="MP45" i="22"/>
  <c r="MP14" i="22"/>
  <c r="MP41" i="22"/>
  <c r="MP43" i="22"/>
  <c r="MP40" i="22"/>
  <c r="MP42" i="22"/>
  <c r="MP38" i="22"/>
  <c r="MP39" i="22"/>
  <c r="MP16" i="22"/>
  <c r="MP37" i="22"/>
  <c r="MP36" i="22"/>
  <c r="MP35" i="22"/>
  <c r="MP33" i="22"/>
  <c r="MP34" i="22"/>
  <c r="MP30" i="22"/>
  <c r="MP31" i="22"/>
  <c r="MP27" i="22"/>
  <c r="MP32" i="22"/>
  <c r="MP28" i="22"/>
  <c r="MP29" i="22"/>
  <c r="MP26" i="22"/>
  <c r="MP22" i="22"/>
  <c r="MP18" i="22"/>
  <c r="MP23" i="22"/>
  <c r="MP19" i="22"/>
  <c r="MP24" i="22"/>
  <c r="MP20" i="22"/>
  <c r="MP25" i="22"/>
  <c r="MP21" i="22"/>
  <c r="MP17" i="22"/>
  <c r="MP15" i="22"/>
  <c r="MP13" i="22"/>
  <c r="MQ8" i="22"/>
  <c r="MQ11" i="22"/>
  <c r="MQ7" i="22"/>
  <c r="MQ9" i="22"/>
  <c r="MQ6" i="22"/>
  <c r="MP156" i="22"/>
  <c r="MP159" i="22"/>
  <c r="MP158" i="22"/>
  <c r="MP155" i="22"/>
  <c r="MP153" i="22"/>
  <c r="MP154" i="22"/>
  <c r="MO157" i="22"/>
  <c r="MN144" i="22"/>
  <c r="MN145" i="22"/>
  <c r="MN149" i="22"/>
  <c r="MN151" i="22"/>
  <c r="MN141" i="22"/>
  <c r="MN146" i="22"/>
  <c r="MN150" i="22"/>
  <c r="MN152" i="22"/>
  <c r="MN123" i="22"/>
  <c r="MO147" i="22"/>
  <c r="MN139" i="22"/>
  <c r="MN138" i="22"/>
  <c r="MO145" i="22"/>
  <c r="MO148" i="22"/>
  <c r="MO144" i="22"/>
  <c r="MN136" i="22"/>
  <c r="MN132" i="22"/>
  <c r="MN127" i="22"/>
  <c r="MN131" i="22"/>
  <c r="MN137" i="22"/>
  <c r="MN130" i="22"/>
  <c r="MN134" i="22"/>
  <c r="MN133" i="22"/>
  <c r="MN128" i="22"/>
  <c r="MN142" i="22"/>
  <c r="MN129" i="22"/>
  <c r="MN143" i="22"/>
  <c r="MN120" i="22"/>
  <c r="MN124" i="22"/>
  <c r="MN118" i="22"/>
  <c r="MN122" i="22"/>
  <c r="MN126" i="22"/>
  <c r="MN125" i="22"/>
  <c r="MN121" i="22"/>
  <c r="MN119" i="22"/>
  <c r="MO138" i="22"/>
  <c r="MN116" i="22"/>
  <c r="MN117" i="22"/>
  <c r="MN115" i="22"/>
  <c r="MN114" i="22"/>
  <c r="MQ4" i="22"/>
  <c r="MQ5" i="22" s="1"/>
  <c r="EX18" i="22"/>
  <c r="MR3" i="22"/>
  <c r="MR10" i="22" s="1"/>
  <c r="MS2" i="22"/>
  <c r="MQ44" i="22" l="1"/>
  <c r="MQ55" i="22"/>
  <c r="MQ54" i="22"/>
  <c r="MQ57" i="22"/>
  <c r="MQ56" i="22"/>
  <c r="MQ53" i="22"/>
  <c r="MQ51" i="22"/>
  <c r="MQ52" i="22"/>
  <c r="MQ49" i="22"/>
  <c r="MQ47" i="22"/>
  <c r="MQ46" i="22"/>
  <c r="MQ50" i="22"/>
  <c r="MQ45" i="22"/>
  <c r="MQ58" i="22"/>
  <c r="MQ48" i="22"/>
  <c r="MQ41" i="22"/>
  <c r="MQ40" i="22"/>
  <c r="MQ43" i="22"/>
  <c r="MQ42" i="22"/>
  <c r="MQ39" i="22"/>
  <c r="MQ38" i="22"/>
  <c r="MQ13" i="22"/>
  <c r="MQ15" i="22"/>
  <c r="MQ16" i="22"/>
  <c r="MQ14" i="22"/>
  <c r="MQ36" i="22"/>
  <c r="MQ37" i="22"/>
  <c r="MQ35" i="22"/>
  <c r="MQ34" i="22"/>
  <c r="MQ33" i="22"/>
  <c r="MQ29" i="22"/>
  <c r="MQ30" i="22"/>
  <c r="MQ31" i="22"/>
  <c r="MQ27" i="22"/>
  <c r="MQ32" i="22"/>
  <c r="MQ28" i="22"/>
  <c r="MQ25" i="22"/>
  <c r="MQ21" i="22"/>
  <c r="MQ17" i="22"/>
  <c r="MQ26" i="22"/>
  <c r="MQ22" i="22"/>
  <c r="MQ18" i="22"/>
  <c r="MQ23" i="22"/>
  <c r="MQ19" i="22"/>
  <c r="MQ24" i="22"/>
  <c r="MQ20" i="22"/>
  <c r="MR7" i="22"/>
  <c r="MR11" i="22"/>
  <c r="MR6" i="22"/>
  <c r="MR9" i="22"/>
  <c r="MR8" i="22"/>
  <c r="MP157" i="22"/>
  <c r="MQ159" i="22"/>
  <c r="MQ156" i="22"/>
  <c r="MQ153" i="22"/>
  <c r="MQ158" i="22"/>
  <c r="MQ155" i="22"/>
  <c r="MQ154" i="22"/>
  <c r="MO146" i="22"/>
  <c r="MO141" i="22"/>
  <c r="MO150" i="22"/>
  <c r="MO152" i="22"/>
  <c r="MO149" i="22"/>
  <c r="MO151" i="22"/>
  <c r="MO139" i="22"/>
  <c r="MO127" i="22"/>
  <c r="MO140" i="22"/>
  <c r="MP148" i="22"/>
  <c r="MO130" i="22"/>
  <c r="MO123" i="22"/>
  <c r="MO136" i="22"/>
  <c r="MO137" i="22"/>
  <c r="MO131" i="22"/>
  <c r="MO132" i="22"/>
  <c r="MO133" i="22"/>
  <c r="MO135" i="22"/>
  <c r="MO124" i="22"/>
  <c r="MO134" i="22"/>
  <c r="MO117" i="22"/>
  <c r="MO129" i="22"/>
  <c r="MO143" i="22"/>
  <c r="MO128" i="22"/>
  <c r="MO142" i="22"/>
  <c r="MO125" i="22"/>
  <c r="MO118" i="22"/>
  <c r="MO122" i="22"/>
  <c r="MO126" i="22"/>
  <c r="MO121" i="22"/>
  <c r="MO119" i="22"/>
  <c r="MO120" i="22"/>
  <c r="MO115" i="22"/>
  <c r="MO116" i="22"/>
  <c r="MO114" i="22"/>
  <c r="MR4" i="22"/>
  <c r="MR5" i="22" s="1"/>
  <c r="EX19" i="22"/>
  <c r="MS3" i="22"/>
  <c r="MS11" i="22" s="1"/>
  <c r="MT2" i="22"/>
  <c r="MR44" i="22" l="1"/>
  <c r="MR57" i="22"/>
  <c r="MR56" i="22"/>
  <c r="MR55" i="22"/>
  <c r="MR53" i="22"/>
  <c r="MR51" i="22"/>
  <c r="MR50" i="22"/>
  <c r="MR54" i="22"/>
  <c r="MR49" i="22"/>
  <c r="MR52" i="22"/>
  <c r="MR47" i="22"/>
  <c r="MR58" i="22"/>
  <c r="MR46" i="22"/>
  <c r="MR48" i="22"/>
  <c r="MR45" i="22"/>
  <c r="MR41" i="22"/>
  <c r="MR40" i="22"/>
  <c r="MR43" i="22"/>
  <c r="MR42" i="22"/>
  <c r="MR39" i="22"/>
  <c r="MR38" i="22"/>
  <c r="MR35" i="22"/>
  <c r="MR36" i="22"/>
  <c r="MR37" i="22"/>
  <c r="MR33" i="22"/>
  <c r="MR34" i="22"/>
  <c r="MR32" i="22"/>
  <c r="MR28" i="22"/>
  <c r="MR29" i="22"/>
  <c r="MR30" i="22"/>
  <c r="MR31" i="22"/>
  <c r="MR27" i="22"/>
  <c r="MR24" i="22"/>
  <c r="MR20" i="22"/>
  <c r="MR25" i="22"/>
  <c r="MR21" i="22"/>
  <c r="MR17" i="22"/>
  <c r="MR26" i="22"/>
  <c r="MR22" i="22"/>
  <c r="MR18" i="22"/>
  <c r="MR23" i="22"/>
  <c r="MR19" i="22"/>
  <c r="MR16" i="22"/>
  <c r="MR14" i="22"/>
  <c r="MR13" i="22"/>
  <c r="MR15" i="22"/>
  <c r="MS6" i="22"/>
  <c r="MS9" i="22"/>
  <c r="MS7" i="22"/>
  <c r="MS8" i="22"/>
  <c r="MS10" i="22"/>
  <c r="MR156" i="22"/>
  <c r="MR159" i="22"/>
  <c r="MR158" i="22"/>
  <c r="MR153" i="22"/>
  <c r="MR155" i="22"/>
  <c r="MR154" i="22"/>
  <c r="MQ157" i="22"/>
  <c r="MP147" i="22"/>
  <c r="MP144" i="22"/>
  <c r="MP135" i="22"/>
  <c r="MP141" i="22"/>
  <c r="MP126" i="22"/>
  <c r="MP140" i="22"/>
  <c r="MP150" i="22"/>
  <c r="MP152" i="22"/>
  <c r="MP149" i="22"/>
  <c r="MP151" i="22"/>
  <c r="MP138" i="22"/>
  <c r="MP145" i="22"/>
  <c r="MP146" i="22"/>
  <c r="MP139" i="22"/>
  <c r="MQ147" i="22"/>
  <c r="MQ145" i="22"/>
  <c r="MQ144" i="22"/>
  <c r="MP133" i="22"/>
  <c r="MP127" i="22"/>
  <c r="MP137" i="22"/>
  <c r="MP132" i="22"/>
  <c r="MP136" i="22"/>
  <c r="MP119" i="22"/>
  <c r="MP134" i="22"/>
  <c r="MP131" i="22"/>
  <c r="MP130" i="22"/>
  <c r="MP129" i="22"/>
  <c r="MP143" i="22"/>
  <c r="MP128" i="22"/>
  <c r="MP142" i="22"/>
  <c r="MP123" i="22"/>
  <c r="MP124" i="22"/>
  <c r="MP125" i="22"/>
  <c r="MP122" i="22"/>
  <c r="MP120" i="22"/>
  <c r="MP116" i="22"/>
  <c r="MP121" i="22"/>
  <c r="MP117" i="22"/>
  <c r="MP114" i="22"/>
  <c r="MQ135" i="22"/>
  <c r="MP115" i="22"/>
  <c r="MP118" i="22"/>
  <c r="MS4" i="22"/>
  <c r="MS5" i="22" s="1"/>
  <c r="EX20" i="22"/>
  <c r="MT3" i="22"/>
  <c r="MT7" i="22" s="1"/>
  <c r="MU2" i="22"/>
  <c r="MS44" i="22" l="1"/>
  <c r="MS55" i="22"/>
  <c r="MS57" i="22"/>
  <c r="MS54" i="22"/>
  <c r="MS51" i="22"/>
  <c r="MS56" i="22"/>
  <c r="MS53" i="22"/>
  <c r="MS50" i="22"/>
  <c r="MS52" i="22"/>
  <c r="MS46" i="22"/>
  <c r="MS49" i="22"/>
  <c r="MS47" i="22"/>
  <c r="MS45" i="22"/>
  <c r="MS48" i="22"/>
  <c r="MS58" i="22"/>
  <c r="MS40" i="22"/>
  <c r="MS41" i="22"/>
  <c r="MS43" i="22"/>
  <c r="MS38" i="22"/>
  <c r="MS39" i="22"/>
  <c r="MS42" i="22"/>
  <c r="MS15" i="22"/>
  <c r="MS13" i="22"/>
  <c r="MS35" i="22"/>
  <c r="MS36" i="22"/>
  <c r="MS37" i="22"/>
  <c r="MS33" i="22"/>
  <c r="MS34" i="22"/>
  <c r="MS31" i="22"/>
  <c r="MS27" i="22"/>
  <c r="MS32" i="22"/>
  <c r="MS28" i="22"/>
  <c r="MS29" i="22"/>
  <c r="MS30" i="22"/>
  <c r="MS23" i="22"/>
  <c r="MS19" i="22"/>
  <c r="MS24" i="22"/>
  <c r="MS20" i="22"/>
  <c r="MS25" i="22"/>
  <c r="MS21" i="22"/>
  <c r="MS17" i="22"/>
  <c r="MS26" i="22"/>
  <c r="MS22" i="22"/>
  <c r="MS18" i="22"/>
  <c r="MS16" i="22"/>
  <c r="MS14" i="22"/>
  <c r="MT8" i="22"/>
  <c r="MT9" i="22"/>
  <c r="MT10" i="22"/>
  <c r="MT11" i="22"/>
  <c r="MS159" i="22"/>
  <c r="MS156" i="22"/>
  <c r="MS153" i="22"/>
  <c r="MS158" i="22"/>
  <c r="MS155" i="22"/>
  <c r="MS154" i="22"/>
  <c r="MR157" i="22"/>
  <c r="MQ141" i="22"/>
  <c r="MQ148" i="22"/>
  <c r="MQ150" i="22"/>
  <c r="MQ152" i="22"/>
  <c r="MQ149" i="22"/>
  <c r="MQ151" i="22"/>
  <c r="MQ139" i="22"/>
  <c r="MQ146" i="22"/>
  <c r="MQ140" i="22"/>
  <c r="MQ132" i="22"/>
  <c r="MQ136" i="22"/>
  <c r="MQ137" i="22"/>
  <c r="MR147" i="22"/>
  <c r="MQ138" i="22"/>
  <c r="MQ131" i="22"/>
  <c r="MQ130" i="22"/>
  <c r="MQ134" i="22"/>
  <c r="MQ133" i="22"/>
  <c r="MQ127" i="22"/>
  <c r="MQ128" i="22"/>
  <c r="MQ142" i="22"/>
  <c r="MQ129" i="22"/>
  <c r="MQ143" i="22"/>
  <c r="MQ124" i="22"/>
  <c r="MQ120" i="22"/>
  <c r="MQ123" i="22"/>
  <c r="MQ122" i="22"/>
  <c r="MQ119" i="22"/>
  <c r="MQ126" i="22"/>
  <c r="MQ125" i="22"/>
  <c r="MR141" i="22"/>
  <c r="MQ121" i="22"/>
  <c r="MR139" i="22"/>
  <c r="MR136" i="22"/>
  <c r="MR132" i="22"/>
  <c r="MQ117" i="22"/>
  <c r="MQ115" i="22"/>
  <c r="MQ114" i="22"/>
  <c r="MQ118" i="22"/>
  <c r="MQ116" i="22"/>
  <c r="MT4" i="22"/>
  <c r="MT6" i="22" s="1"/>
  <c r="EX21" i="22"/>
  <c r="MU3" i="22"/>
  <c r="MU11" i="22" s="1"/>
  <c r="MV2" i="22"/>
  <c r="MT5" i="22" l="1"/>
  <c r="MR120" i="22"/>
  <c r="MU7" i="22"/>
  <c r="MU9" i="22"/>
  <c r="MU10" i="22"/>
  <c r="MU8" i="22"/>
  <c r="MR148" i="22"/>
  <c r="MT159" i="22"/>
  <c r="MT156" i="22"/>
  <c r="MT153" i="22"/>
  <c r="MT158" i="22"/>
  <c r="MT155" i="22"/>
  <c r="MT154" i="22"/>
  <c r="MS157" i="22"/>
  <c r="MR146" i="22"/>
  <c r="MR150" i="22"/>
  <c r="MR152" i="22"/>
  <c r="MR144" i="22"/>
  <c r="MR145" i="22"/>
  <c r="MR149" i="22"/>
  <c r="MR151" i="22"/>
  <c r="MR135" i="22"/>
  <c r="MR138" i="22"/>
  <c r="MS148" i="22"/>
  <c r="MR140" i="22"/>
  <c r="MR126" i="22"/>
  <c r="MR137" i="22"/>
  <c r="MR134" i="22"/>
  <c r="MR131" i="22"/>
  <c r="MR119" i="22"/>
  <c r="MR130" i="22"/>
  <c r="MR133" i="22"/>
  <c r="MR128" i="22"/>
  <c r="MR142" i="22"/>
  <c r="MR129" i="22"/>
  <c r="MR143" i="22"/>
  <c r="MR125" i="22"/>
  <c r="MR123" i="22"/>
  <c r="MR124" i="22"/>
  <c r="MR127" i="22"/>
  <c r="MR118" i="22"/>
  <c r="MR122" i="22"/>
  <c r="MS141" i="22"/>
  <c r="MR121" i="22"/>
  <c r="MS132" i="22"/>
  <c r="MS135" i="22"/>
  <c r="MS131" i="22"/>
  <c r="MR115" i="22"/>
  <c r="MR116" i="22"/>
  <c r="MR114" i="22"/>
  <c r="MR117" i="22"/>
  <c r="MU4" i="22"/>
  <c r="MU6" i="22" s="1"/>
  <c r="EX22" i="22"/>
  <c r="MV3" i="22"/>
  <c r="MV9" i="22" s="1"/>
  <c r="MW2" i="22"/>
  <c r="MT57" i="22" l="1"/>
  <c r="MT55" i="22"/>
  <c r="MT56" i="22"/>
  <c r="MT54" i="22"/>
  <c r="MT51" i="22"/>
  <c r="MT53" i="22"/>
  <c r="MT52" i="22"/>
  <c r="MT50" i="22"/>
  <c r="MT49" i="22"/>
  <c r="MT45" i="22"/>
  <c r="MT58" i="22"/>
  <c r="MT46" i="22"/>
  <c r="MT47" i="22"/>
  <c r="MT48" i="22"/>
  <c r="MT37" i="22"/>
  <c r="MT44" i="22"/>
  <c r="MT13" i="22"/>
  <c r="MT25" i="22"/>
  <c r="MT23" i="22"/>
  <c r="MT15" i="22"/>
  <c r="MT20" i="22"/>
  <c r="MT18" i="22"/>
  <c r="MT17" i="22"/>
  <c r="MT24" i="22"/>
  <c r="MT28" i="22"/>
  <c r="MT21" i="22"/>
  <c r="MT19" i="22"/>
  <c r="MT33" i="22"/>
  <c r="MT32" i="22"/>
  <c r="MT35" i="22"/>
  <c r="MT26" i="22"/>
  <c r="MT30" i="22"/>
  <c r="MT36" i="22"/>
  <c r="MT29" i="22"/>
  <c r="MT34" i="22"/>
  <c r="MT16" i="22"/>
  <c r="MT41" i="22"/>
  <c r="MT40" i="22"/>
  <c r="MT43" i="22"/>
  <c r="MT42" i="22"/>
  <c r="MT39" i="22"/>
  <c r="MT38" i="22"/>
  <c r="MT31" i="22"/>
  <c r="MU5" i="22"/>
  <c r="MT22" i="22"/>
  <c r="MT27" i="22"/>
  <c r="MT14" i="22"/>
  <c r="MS120" i="22"/>
  <c r="MV7" i="22"/>
  <c r="MV10" i="22"/>
  <c r="MV8" i="22"/>
  <c r="MV11" i="22"/>
  <c r="MS127" i="22"/>
  <c r="MU159" i="22"/>
  <c r="MU156" i="22"/>
  <c r="MU153" i="22"/>
  <c r="MU155" i="22"/>
  <c r="MU158" i="22"/>
  <c r="MU154" i="22"/>
  <c r="MT157" i="22"/>
  <c r="MS140" i="22"/>
  <c r="MS144" i="22"/>
  <c r="MS147" i="22"/>
  <c r="MS139" i="22"/>
  <c r="MS146" i="22"/>
  <c r="MS150" i="22"/>
  <c r="MS152" i="22"/>
  <c r="MS149" i="22"/>
  <c r="MS151" i="22"/>
  <c r="MS145" i="22"/>
  <c r="MS138" i="22"/>
  <c r="MS137" i="22"/>
  <c r="MS136" i="22"/>
  <c r="MS130" i="22"/>
  <c r="MS134" i="22"/>
  <c r="MS133" i="22"/>
  <c r="MS128" i="22"/>
  <c r="MS142" i="22"/>
  <c r="MS123" i="22"/>
  <c r="MS129" i="22"/>
  <c r="MS143" i="22"/>
  <c r="MS124" i="22"/>
  <c r="MS125" i="22"/>
  <c r="MS121" i="22"/>
  <c r="MS126" i="22"/>
  <c r="MS117" i="22"/>
  <c r="MS122" i="22"/>
  <c r="MT140" i="22"/>
  <c r="MT131" i="22"/>
  <c r="MS115" i="22"/>
  <c r="MS119" i="22"/>
  <c r="MS114" i="22"/>
  <c r="MS118" i="22"/>
  <c r="MS116" i="22"/>
  <c r="MV4" i="22"/>
  <c r="MV6" i="22" s="1"/>
  <c r="EX23" i="22"/>
  <c r="MW3" i="22"/>
  <c r="MW7" i="22" s="1"/>
  <c r="MX2" i="22"/>
  <c r="MU57" i="22" l="1"/>
  <c r="MU54" i="22"/>
  <c r="MU55" i="22"/>
  <c r="MU53" i="22"/>
  <c r="MU50" i="22"/>
  <c r="MU56" i="22"/>
  <c r="MU52" i="22"/>
  <c r="MU51" i="22"/>
  <c r="MU49" i="22"/>
  <c r="MU47" i="22"/>
  <c r="MU46" i="22"/>
  <c r="MU45" i="22"/>
  <c r="MU58" i="22"/>
  <c r="MU48" i="22"/>
  <c r="MU33" i="22"/>
  <c r="MU44" i="22"/>
  <c r="MU36" i="22"/>
  <c r="MU14" i="22"/>
  <c r="MU19" i="22"/>
  <c r="MU28" i="22"/>
  <c r="MU31" i="22"/>
  <c r="MU41" i="22"/>
  <c r="MU40" i="22"/>
  <c r="MU42" i="22"/>
  <c r="MU43" i="22"/>
  <c r="MU39" i="22"/>
  <c r="MU38" i="22"/>
  <c r="MU16" i="22"/>
  <c r="MU23" i="22"/>
  <c r="MU32" i="22"/>
  <c r="MU34" i="22"/>
  <c r="MU20" i="22"/>
  <c r="MU18" i="22"/>
  <c r="MU30" i="22"/>
  <c r="MU35" i="22"/>
  <c r="MU24" i="22"/>
  <c r="MU26" i="22"/>
  <c r="MU29" i="22"/>
  <c r="MU37" i="22"/>
  <c r="MU13" i="22"/>
  <c r="MU17" i="22"/>
  <c r="MU22" i="22"/>
  <c r="MU25" i="22"/>
  <c r="MU15" i="22"/>
  <c r="MU21" i="22"/>
  <c r="MU27" i="22"/>
  <c r="MV5" i="22"/>
  <c r="MT127" i="22"/>
  <c r="MW8" i="22"/>
  <c r="MW10" i="22"/>
  <c r="MW11" i="22"/>
  <c r="MW9" i="22"/>
  <c r="MT119" i="22"/>
  <c r="MT138" i="22"/>
  <c r="MT144" i="22"/>
  <c r="MT120" i="22"/>
  <c r="MV159" i="22"/>
  <c r="MV156" i="22"/>
  <c r="MV153" i="22"/>
  <c r="MV155" i="22"/>
  <c r="MV157" i="22"/>
  <c r="MV158" i="22"/>
  <c r="MV154" i="22"/>
  <c r="MU157" i="22"/>
  <c r="MT145" i="22"/>
  <c r="MT149" i="22"/>
  <c r="MT151" i="22"/>
  <c r="MT141" i="22"/>
  <c r="MT146" i="22"/>
  <c r="MT150" i="22"/>
  <c r="MT152" i="22"/>
  <c r="MT139" i="22"/>
  <c r="MT148" i="22"/>
  <c r="MT147" i="22"/>
  <c r="MU148" i="22"/>
  <c r="MU144" i="22"/>
  <c r="MT126" i="22"/>
  <c r="MT136" i="22"/>
  <c r="MT135" i="22"/>
  <c r="MT137" i="22"/>
  <c r="MT132" i="22"/>
  <c r="MT133" i="22"/>
  <c r="MT134" i="22"/>
  <c r="MT130" i="22"/>
  <c r="MT123" i="22"/>
  <c r="MT129" i="22"/>
  <c r="MT143" i="22"/>
  <c r="MT128" i="22"/>
  <c r="MT142" i="22"/>
  <c r="MT122" i="22"/>
  <c r="MT124" i="22"/>
  <c r="MT118" i="22"/>
  <c r="MT125" i="22"/>
  <c r="MT121" i="22"/>
  <c r="MT117" i="22"/>
  <c r="MU139" i="22"/>
  <c r="MT115" i="22"/>
  <c r="MT116" i="22"/>
  <c r="MT114" i="22"/>
  <c r="MW4" i="22"/>
  <c r="MW5" i="22" s="1"/>
  <c r="EX24" i="22"/>
  <c r="MX3" i="22"/>
  <c r="MX7" i="22" s="1"/>
  <c r="MY2" i="22"/>
  <c r="MV57" i="22" l="1"/>
  <c r="MV55" i="22"/>
  <c r="MV53" i="22"/>
  <c r="MV56" i="22"/>
  <c r="MV51" i="22"/>
  <c r="MV52" i="22"/>
  <c r="MV54" i="22"/>
  <c r="MV49" i="22"/>
  <c r="MV46" i="22"/>
  <c r="MV47" i="22"/>
  <c r="MV58" i="22"/>
  <c r="MV45" i="22"/>
  <c r="MV50" i="22"/>
  <c r="MV48" i="22"/>
  <c r="MW44" i="22"/>
  <c r="MW57" i="22"/>
  <c r="MW54" i="22"/>
  <c r="MW55" i="22"/>
  <c r="MW56" i="22"/>
  <c r="MW53" i="22"/>
  <c r="MW50" i="22"/>
  <c r="MW52" i="22"/>
  <c r="MW51" i="22"/>
  <c r="MW49" i="22"/>
  <c r="MW48" i="22"/>
  <c r="MW45" i="22"/>
  <c r="MW46" i="22"/>
  <c r="MW47" i="22"/>
  <c r="MW58" i="22"/>
  <c r="MV35" i="22"/>
  <c r="MV44" i="22"/>
  <c r="MV26" i="22"/>
  <c r="MV29" i="22"/>
  <c r="MV33" i="22"/>
  <c r="MV18" i="22"/>
  <c r="MV30" i="22"/>
  <c r="MV34" i="22"/>
  <c r="MV13" i="22"/>
  <c r="MV41" i="22"/>
  <c r="MV40" i="22"/>
  <c r="MV43" i="22"/>
  <c r="MV42" i="22"/>
  <c r="MV39" i="22"/>
  <c r="MV38" i="22"/>
  <c r="MW14" i="22"/>
  <c r="MW41" i="22"/>
  <c r="MW40" i="22"/>
  <c r="MW43" i="22"/>
  <c r="MW39" i="22"/>
  <c r="MW42" i="22"/>
  <c r="MW38" i="22"/>
  <c r="MV19" i="22"/>
  <c r="MV20" i="22"/>
  <c r="MV28" i="22"/>
  <c r="MV37" i="22"/>
  <c r="MV23" i="22"/>
  <c r="MV24" i="22"/>
  <c r="MV32" i="22"/>
  <c r="MV36" i="22"/>
  <c r="MV21" i="22"/>
  <c r="MV27" i="22"/>
  <c r="MV17" i="22"/>
  <c r="MV14" i="22"/>
  <c r="MV22" i="22"/>
  <c r="MV25" i="22"/>
  <c r="MV31" i="22"/>
  <c r="MW6" i="22"/>
  <c r="MW16" i="22" s="1"/>
  <c r="MV16" i="22"/>
  <c r="MV15" i="22"/>
  <c r="MW15" i="22"/>
  <c r="MW13" i="22"/>
  <c r="MW35" i="22"/>
  <c r="MW36" i="22"/>
  <c r="MW37" i="22"/>
  <c r="MW33" i="22"/>
  <c r="MW34" i="22"/>
  <c r="MW31" i="22"/>
  <c r="MW27" i="22"/>
  <c r="MW32" i="22"/>
  <c r="MW28" i="22"/>
  <c r="MW29" i="22"/>
  <c r="MW30" i="22"/>
  <c r="MW23" i="22"/>
  <c r="MW19" i="22"/>
  <c r="MW24" i="22"/>
  <c r="MW20" i="22"/>
  <c r="MW25" i="22"/>
  <c r="MW21" i="22"/>
  <c r="MW17" i="22"/>
  <c r="MW26" i="22"/>
  <c r="MW22" i="22"/>
  <c r="MW18" i="22"/>
  <c r="MX8" i="22"/>
  <c r="MX9" i="22"/>
  <c r="MX10" i="22"/>
  <c r="MX11" i="22"/>
  <c r="MW156" i="22"/>
  <c r="MW159" i="22"/>
  <c r="MW158" i="22"/>
  <c r="MW155" i="22"/>
  <c r="MW153" i="22"/>
  <c r="MW154" i="22"/>
  <c r="MU147" i="22"/>
  <c r="MU146" i="22"/>
  <c r="MU149" i="22"/>
  <c r="MU151" i="22"/>
  <c r="MU150" i="22"/>
  <c r="MU152" i="22"/>
  <c r="MU141" i="22"/>
  <c r="MU145" i="22"/>
  <c r="MU140" i="22"/>
  <c r="MU131" i="22"/>
  <c r="MU130" i="22"/>
  <c r="MV145" i="22"/>
  <c r="MV144" i="22"/>
  <c r="MU138" i="22"/>
  <c r="MU135" i="22"/>
  <c r="MU132" i="22"/>
  <c r="MU127" i="22"/>
  <c r="MU136" i="22"/>
  <c r="MU137" i="22"/>
  <c r="MU134" i="22"/>
  <c r="MU133" i="22"/>
  <c r="MU129" i="22"/>
  <c r="MU143" i="22"/>
  <c r="MU128" i="22"/>
  <c r="MU142" i="22"/>
  <c r="MU124" i="22"/>
  <c r="MU123" i="22"/>
  <c r="MU119" i="22"/>
  <c r="MU122" i="22"/>
  <c r="MU125" i="22"/>
  <c r="MU121" i="22"/>
  <c r="MU120" i="22"/>
  <c r="MU126" i="22"/>
  <c r="MV141" i="22"/>
  <c r="MU117" i="22"/>
  <c r="MV140" i="22"/>
  <c r="MV132" i="22"/>
  <c r="MV131" i="22"/>
  <c r="MU116" i="22"/>
  <c r="MU118" i="22"/>
  <c r="MU114" i="22"/>
  <c r="MU115" i="22"/>
  <c r="MX4" i="22"/>
  <c r="MX5" i="22" s="1"/>
  <c r="EX25" i="22"/>
  <c r="MY3" i="22"/>
  <c r="MY8" i="22" s="1"/>
  <c r="MZ2" i="22"/>
  <c r="MX44" i="22" l="1"/>
  <c r="MX57" i="22"/>
  <c r="MX55" i="22"/>
  <c r="MX54" i="22"/>
  <c r="MX56" i="22"/>
  <c r="MX53" i="22"/>
  <c r="MX51" i="22"/>
  <c r="MX52" i="22"/>
  <c r="MX50" i="22"/>
  <c r="MX49" i="22"/>
  <c r="MX45" i="22"/>
  <c r="MX58" i="22"/>
  <c r="MX46" i="22"/>
  <c r="MX47" i="22"/>
  <c r="MX48" i="22"/>
  <c r="MX14" i="22"/>
  <c r="MX41" i="22"/>
  <c r="MX40" i="22"/>
  <c r="MX43" i="22"/>
  <c r="MX42" i="22"/>
  <c r="MX38" i="22"/>
  <c r="MX39" i="22"/>
  <c r="MX6" i="22"/>
  <c r="MX26" i="22" s="1"/>
  <c r="MX15" i="22"/>
  <c r="MX13" i="22"/>
  <c r="MX37" i="22"/>
  <c r="MX36" i="22"/>
  <c r="MX35" i="22"/>
  <c r="MX33" i="22"/>
  <c r="MX34" i="22"/>
  <c r="MX30" i="22"/>
  <c r="MX31" i="22"/>
  <c r="MX27" i="22"/>
  <c r="MX32" i="22"/>
  <c r="MX28" i="22"/>
  <c r="MX29" i="22"/>
  <c r="MX22" i="22"/>
  <c r="MX18" i="22"/>
  <c r="MX23" i="22"/>
  <c r="MX19" i="22"/>
  <c r="MX24" i="22"/>
  <c r="MX20" i="22"/>
  <c r="MX25" i="22"/>
  <c r="MX21" i="22"/>
  <c r="MX17" i="22"/>
  <c r="MV127" i="22"/>
  <c r="MY9" i="22"/>
  <c r="MY10" i="22"/>
  <c r="MY11" i="22"/>
  <c r="MY7" i="22"/>
  <c r="MX156" i="22"/>
  <c r="MX159" i="22"/>
  <c r="MX155" i="22"/>
  <c r="MX153" i="22"/>
  <c r="MX158" i="22"/>
  <c r="MX154" i="22"/>
  <c r="MW157" i="22"/>
  <c r="MV148" i="22"/>
  <c r="MV139" i="22"/>
  <c r="MV150" i="22"/>
  <c r="MV152" i="22"/>
  <c r="MV147" i="22"/>
  <c r="MV146" i="22"/>
  <c r="MV149" i="22"/>
  <c r="MV151" i="22"/>
  <c r="MV135" i="22"/>
  <c r="MV138" i="22"/>
  <c r="MV126" i="22"/>
  <c r="MV137" i="22"/>
  <c r="MV136" i="22"/>
  <c r="MV133" i="22"/>
  <c r="MV134" i="22"/>
  <c r="MV130" i="22"/>
  <c r="MV128" i="22"/>
  <c r="MV142" i="22"/>
  <c r="MV129" i="22"/>
  <c r="MV143" i="22"/>
  <c r="MV119" i="22"/>
  <c r="MV124" i="22"/>
  <c r="MV121" i="22"/>
  <c r="MV122" i="22"/>
  <c r="MV123" i="22"/>
  <c r="MV125" i="22"/>
  <c r="MV120" i="22"/>
  <c r="MW141" i="22"/>
  <c r="MW135" i="22"/>
  <c r="MV116" i="22"/>
  <c r="MV115" i="22"/>
  <c r="MV118" i="22"/>
  <c r="MV114" i="22"/>
  <c r="MV117" i="22"/>
  <c r="MY4" i="22"/>
  <c r="MY5" i="22" s="1"/>
  <c r="EX26" i="22"/>
  <c r="MZ3" i="22"/>
  <c r="MZ8" i="22" s="1"/>
  <c r="NA2" i="22"/>
  <c r="MY44" i="22" l="1"/>
  <c r="MY55" i="22"/>
  <c r="MY57" i="22"/>
  <c r="MY54" i="22"/>
  <c r="MY56" i="22"/>
  <c r="MY53" i="22"/>
  <c r="MY51" i="22"/>
  <c r="MY50" i="22"/>
  <c r="MY52" i="22"/>
  <c r="MY46" i="22"/>
  <c r="MY49" i="22"/>
  <c r="MY58" i="22"/>
  <c r="MY48" i="22"/>
  <c r="MY45" i="22"/>
  <c r="MY47" i="22"/>
  <c r="MY41" i="22"/>
  <c r="MY40" i="22"/>
  <c r="MY43" i="22"/>
  <c r="MY42" i="22"/>
  <c r="MY39" i="22"/>
  <c r="MY38" i="22"/>
  <c r="MX16" i="22"/>
  <c r="MY6" i="22"/>
  <c r="MY16" i="22" s="1"/>
  <c r="MY14" i="22"/>
  <c r="MY13" i="22"/>
  <c r="MY15" i="22"/>
  <c r="MY36" i="22"/>
  <c r="MY37" i="22"/>
  <c r="MY35" i="22"/>
  <c r="MY34" i="22"/>
  <c r="MY33" i="22"/>
  <c r="MY29" i="22"/>
  <c r="MY30" i="22"/>
  <c r="MY31" i="22"/>
  <c r="MY27" i="22"/>
  <c r="MY32" i="22"/>
  <c r="MY28" i="22"/>
  <c r="MY25" i="22"/>
  <c r="MY21" i="22"/>
  <c r="MY17" i="22"/>
  <c r="MY26" i="22"/>
  <c r="MY22" i="22"/>
  <c r="MY18" i="22"/>
  <c r="MY23" i="22"/>
  <c r="MY19" i="22"/>
  <c r="MY24" i="22"/>
  <c r="MY20" i="22"/>
  <c r="MZ11" i="22"/>
  <c r="MZ7" i="22"/>
  <c r="MZ9" i="22"/>
  <c r="MZ10" i="22"/>
  <c r="MY159" i="22"/>
  <c r="MY156" i="22"/>
  <c r="MY153" i="22"/>
  <c r="MY158" i="22"/>
  <c r="MY154" i="22"/>
  <c r="MY155" i="22"/>
  <c r="MW147" i="22"/>
  <c r="MX157" i="22"/>
  <c r="MW119" i="22"/>
  <c r="MW148" i="22"/>
  <c r="MW150" i="22"/>
  <c r="MW152" i="22"/>
  <c r="MW140" i="22"/>
  <c r="MW149" i="22"/>
  <c r="MW151" i="22"/>
  <c r="MW144" i="22"/>
  <c r="MW145" i="22"/>
  <c r="MW146" i="22"/>
  <c r="MW136" i="22"/>
  <c r="MW139" i="22"/>
  <c r="MW138" i="22"/>
  <c r="MW137" i="22"/>
  <c r="MW127" i="22"/>
  <c r="MW131" i="22"/>
  <c r="MW130" i="22"/>
  <c r="MW132" i="22"/>
  <c r="MW134" i="22"/>
  <c r="MW133" i="22"/>
  <c r="MW129" i="22"/>
  <c r="MW143" i="22"/>
  <c r="MW128" i="22"/>
  <c r="MW142" i="22"/>
  <c r="MW124" i="22"/>
  <c r="MW123" i="22"/>
  <c r="MW118" i="22"/>
  <c r="MW126" i="22"/>
  <c r="MW125" i="22"/>
  <c r="MW121" i="22"/>
  <c r="MW122" i="22"/>
  <c r="MW115" i="22"/>
  <c r="MX139" i="22"/>
  <c r="MW120" i="22"/>
  <c r="MW116" i="22"/>
  <c r="MW117" i="22"/>
  <c r="MW114" i="22"/>
  <c r="MZ4" i="22"/>
  <c r="MZ6" i="22" s="1"/>
  <c r="EX27" i="22"/>
  <c r="NA3" i="22"/>
  <c r="NA11" i="22" s="1"/>
  <c r="NB2" i="22"/>
  <c r="MZ5" i="22" l="1"/>
  <c r="NA7" i="22"/>
  <c r="NA9" i="22"/>
  <c r="NA8" i="22"/>
  <c r="NA10" i="22"/>
  <c r="MY157" i="22"/>
  <c r="MZ156" i="22"/>
  <c r="MZ159" i="22"/>
  <c r="MZ158" i="22"/>
  <c r="MZ153" i="22"/>
  <c r="MZ155" i="22"/>
  <c r="MZ154" i="22"/>
  <c r="MX140" i="22"/>
  <c r="MX127" i="22"/>
  <c r="MX136" i="22"/>
  <c r="MX147" i="22"/>
  <c r="MX138" i="22"/>
  <c r="MX144" i="22"/>
  <c r="MX149" i="22"/>
  <c r="MX151" i="22"/>
  <c r="MX141" i="22"/>
  <c r="MX150" i="22"/>
  <c r="MX152" i="22"/>
  <c r="MX135" i="22"/>
  <c r="MX146" i="22"/>
  <c r="MX148" i="22"/>
  <c r="MX145" i="22"/>
  <c r="MX132" i="22"/>
  <c r="MX137" i="22"/>
  <c r="MX133" i="22"/>
  <c r="MX134" i="22"/>
  <c r="MX130" i="22"/>
  <c r="MX131" i="22"/>
  <c r="MX129" i="22"/>
  <c r="MX143" i="22"/>
  <c r="MX128" i="22"/>
  <c r="MX142" i="22"/>
  <c r="MX124" i="22"/>
  <c r="MX120" i="22"/>
  <c r="MX119" i="22"/>
  <c r="MX123" i="22"/>
  <c r="MX121" i="22"/>
  <c r="MX126" i="22"/>
  <c r="MX125" i="22"/>
  <c r="MX122" i="22"/>
  <c r="MX117" i="22"/>
  <c r="MX115" i="22"/>
  <c r="MX118" i="22"/>
  <c r="MX114" i="22"/>
  <c r="MX116" i="22"/>
  <c r="NA4" i="22"/>
  <c r="NA6" i="22" s="1"/>
  <c r="EX28" i="22"/>
  <c r="NB3" i="22"/>
  <c r="NB11" i="22" s="1"/>
  <c r="NC2" i="22"/>
  <c r="MZ57" i="22" l="1"/>
  <c r="MZ55" i="22"/>
  <c r="MZ54" i="22"/>
  <c r="MZ56" i="22"/>
  <c r="MZ50" i="22"/>
  <c r="MZ53" i="22"/>
  <c r="MZ52" i="22"/>
  <c r="MZ51" i="22"/>
  <c r="MZ49" i="22"/>
  <c r="MZ47" i="22"/>
  <c r="MZ46" i="22"/>
  <c r="MZ48" i="22"/>
  <c r="MZ45" i="22"/>
  <c r="MZ58" i="22"/>
  <c r="MZ35" i="22"/>
  <c r="MZ44" i="22"/>
  <c r="MZ19" i="22"/>
  <c r="MZ24" i="22"/>
  <c r="MZ23" i="22"/>
  <c r="MZ29" i="22"/>
  <c r="MZ26" i="22"/>
  <c r="MZ28" i="22"/>
  <c r="MZ16" i="22"/>
  <c r="MZ20" i="22"/>
  <c r="MZ33" i="22"/>
  <c r="MZ37" i="22"/>
  <c r="MZ32" i="22"/>
  <c r="MZ36" i="22"/>
  <c r="MZ18" i="22"/>
  <c r="MZ30" i="22"/>
  <c r="MZ34" i="22"/>
  <c r="MZ31" i="22"/>
  <c r="MZ41" i="22"/>
  <c r="MZ40" i="22"/>
  <c r="MZ43" i="22"/>
  <c r="MZ42" i="22"/>
  <c r="MZ39" i="22"/>
  <c r="MZ38" i="22"/>
  <c r="MZ14" i="22"/>
  <c r="MZ15" i="22"/>
  <c r="MZ13" i="22"/>
  <c r="MZ22" i="22"/>
  <c r="MZ17" i="22"/>
  <c r="MZ27" i="22"/>
  <c r="MZ21" i="22"/>
  <c r="NA5" i="22"/>
  <c r="MZ25" i="22"/>
  <c r="NB7" i="22"/>
  <c r="NB8" i="22"/>
  <c r="NB9" i="22"/>
  <c r="NB10" i="22"/>
  <c r="NA156" i="22"/>
  <c r="NA157" i="22"/>
  <c r="NA159" i="22"/>
  <c r="NA158" i="22"/>
  <c r="NA155" i="22"/>
  <c r="NA153" i="22"/>
  <c r="NA154" i="22"/>
  <c r="MZ157" i="22"/>
  <c r="MY140" i="22"/>
  <c r="MY148" i="22"/>
  <c r="MY135" i="22"/>
  <c r="MY132" i="22"/>
  <c r="MY144" i="22"/>
  <c r="MY145" i="22"/>
  <c r="MY149" i="22"/>
  <c r="MY151" i="22"/>
  <c r="MY147" i="22"/>
  <c r="MY150" i="22"/>
  <c r="MY152" i="22"/>
  <c r="MY139" i="22"/>
  <c r="MY141" i="22"/>
  <c r="MY146" i="22"/>
  <c r="MY136" i="22"/>
  <c r="MY138" i="22"/>
  <c r="MY127" i="22"/>
  <c r="MY137" i="22"/>
  <c r="MY133" i="22"/>
  <c r="MY131" i="22"/>
  <c r="MY130" i="22"/>
  <c r="MY134" i="22"/>
  <c r="MY128" i="22"/>
  <c r="MY142" i="22"/>
  <c r="MY129" i="22"/>
  <c r="MY143" i="22"/>
  <c r="MY124" i="22"/>
  <c r="MY120" i="22"/>
  <c r="MY119" i="22"/>
  <c r="MY121" i="22"/>
  <c r="MY123" i="22"/>
  <c r="MY122" i="22"/>
  <c r="MY117" i="22"/>
  <c r="MY126" i="22"/>
  <c r="MY125" i="22"/>
  <c r="MZ140" i="22"/>
  <c r="MZ139" i="22"/>
  <c r="MY118" i="22"/>
  <c r="MY116" i="22"/>
  <c r="MY114" i="22"/>
  <c r="MY115" i="22"/>
  <c r="NB4" i="22"/>
  <c r="NB6" i="22" s="1"/>
  <c r="EX29" i="22"/>
  <c r="NC3" i="22"/>
  <c r="NC11" i="22" s="1"/>
  <c r="ND2" i="22"/>
  <c r="NA56" i="22" l="1"/>
  <c r="NA55" i="22"/>
  <c r="NA54" i="22"/>
  <c r="NA51" i="22"/>
  <c r="NA50" i="22"/>
  <c r="NA52" i="22"/>
  <c r="NA57" i="22"/>
  <c r="NA53" i="22"/>
  <c r="NA47" i="22"/>
  <c r="NA49" i="22"/>
  <c r="NA58" i="22"/>
  <c r="NA46" i="22"/>
  <c r="NA48" i="22"/>
  <c r="NA45" i="22"/>
  <c r="NA33" i="22"/>
  <c r="NA44" i="22"/>
  <c r="NA28" i="22"/>
  <c r="NA18" i="22"/>
  <c r="NA26" i="22"/>
  <c r="NA32" i="22"/>
  <c r="NA19" i="22"/>
  <c r="NA37" i="22"/>
  <c r="NA23" i="22"/>
  <c r="NA36" i="22"/>
  <c r="NA20" i="22"/>
  <c r="NA30" i="22"/>
  <c r="NA34" i="22"/>
  <c r="NA35" i="22"/>
  <c r="NA16" i="22"/>
  <c r="NA24" i="22"/>
  <c r="NA29" i="22"/>
  <c r="NA15" i="22"/>
  <c r="NA41" i="22"/>
  <c r="NA40" i="22"/>
  <c r="NA43" i="22"/>
  <c r="NA42" i="22"/>
  <c r="NA38" i="22"/>
  <c r="NA39" i="22"/>
  <c r="NA14" i="22"/>
  <c r="NA17" i="22"/>
  <c r="NA27" i="22"/>
  <c r="NA31" i="22"/>
  <c r="NA21" i="22"/>
  <c r="NA22" i="22"/>
  <c r="NA25" i="22"/>
  <c r="NA13" i="22"/>
  <c r="NB5" i="22"/>
  <c r="NC7" i="22"/>
  <c r="NC9" i="22"/>
  <c r="NC10" i="22"/>
  <c r="NC8" i="22"/>
  <c r="NB156" i="22"/>
  <c r="NB159" i="22"/>
  <c r="NB155" i="22"/>
  <c r="NB153" i="22"/>
  <c r="NB158" i="22"/>
  <c r="NB154" i="22"/>
  <c r="MZ141" i="22"/>
  <c r="MZ147" i="22"/>
  <c r="MZ144" i="22"/>
  <c r="MZ148" i="22"/>
  <c r="MZ145" i="22"/>
  <c r="MZ149" i="22"/>
  <c r="MZ151" i="22"/>
  <c r="MZ146" i="22"/>
  <c r="MZ150" i="22"/>
  <c r="MZ152" i="22"/>
  <c r="NA146" i="22"/>
  <c r="NA144" i="22"/>
  <c r="MZ138" i="22"/>
  <c r="MZ137" i="22"/>
  <c r="MZ135" i="22"/>
  <c r="MZ136" i="22"/>
  <c r="MZ131" i="22"/>
  <c r="MZ130" i="22"/>
  <c r="MZ134" i="22"/>
  <c r="MZ133" i="22"/>
  <c r="MZ132" i="22"/>
  <c r="MZ127" i="22"/>
  <c r="MZ126" i="22"/>
  <c r="MZ128" i="22"/>
  <c r="MZ142" i="22"/>
  <c r="MZ129" i="22"/>
  <c r="MZ143" i="22"/>
  <c r="MZ125" i="22"/>
  <c r="MZ118" i="22"/>
  <c r="MZ122" i="22"/>
  <c r="MZ123" i="22"/>
  <c r="MZ117" i="22"/>
  <c r="MZ121" i="22"/>
  <c r="MZ116" i="22"/>
  <c r="MZ115" i="22"/>
  <c r="MZ124" i="22"/>
  <c r="NA132" i="22"/>
  <c r="NA136" i="22"/>
  <c r="NA135" i="22"/>
  <c r="MZ120" i="22"/>
  <c r="MZ114" i="22"/>
  <c r="MZ119" i="22"/>
  <c r="NC4" i="22"/>
  <c r="NC6" i="22" s="1"/>
  <c r="EX30" i="22"/>
  <c r="ND3" i="22"/>
  <c r="ND9" i="22" s="1"/>
  <c r="NE2" i="22"/>
  <c r="NB56" i="22" l="1"/>
  <c r="NB57" i="22"/>
  <c r="NB55" i="22"/>
  <c r="NB54" i="22"/>
  <c r="NB53" i="22"/>
  <c r="NB51" i="22"/>
  <c r="NB47" i="22"/>
  <c r="NB46" i="22"/>
  <c r="NB48" i="22"/>
  <c r="NB58" i="22"/>
  <c r="NB49" i="22"/>
  <c r="NB50" i="22"/>
  <c r="NB52" i="22"/>
  <c r="NB45" i="22"/>
  <c r="NB35" i="22"/>
  <c r="NB44" i="22"/>
  <c r="NB16" i="22"/>
  <c r="NB23" i="22"/>
  <c r="NB28" i="22"/>
  <c r="NB31" i="22"/>
  <c r="NB41" i="22"/>
  <c r="NB40" i="22"/>
  <c r="NB43" i="22"/>
  <c r="NB42" i="22"/>
  <c r="NB38" i="22"/>
  <c r="NB39" i="22"/>
  <c r="NB20" i="22"/>
  <c r="NB18" i="22"/>
  <c r="NB32" i="22"/>
  <c r="NB33" i="22"/>
  <c r="NB24" i="22"/>
  <c r="NB26" i="22"/>
  <c r="NB30" i="22"/>
  <c r="NB36" i="22"/>
  <c r="NB19" i="22"/>
  <c r="NB29" i="22"/>
  <c r="NB34" i="22"/>
  <c r="NB37" i="22"/>
  <c r="NB15" i="22"/>
  <c r="NB21" i="22"/>
  <c r="NB14" i="22"/>
  <c r="NB25" i="22"/>
  <c r="NB13" i="22"/>
  <c r="NB17" i="22"/>
  <c r="NB27" i="22"/>
  <c r="NC5" i="22"/>
  <c r="NB22" i="22"/>
  <c r="ND8" i="22"/>
  <c r="ND10" i="22"/>
  <c r="ND7" i="22"/>
  <c r="ND11" i="22"/>
  <c r="NB157" i="22"/>
  <c r="NC156" i="22"/>
  <c r="NC159" i="22"/>
  <c r="NC158" i="22"/>
  <c r="NC155" i="22"/>
  <c r="NC153" i="22"/>
  <c r="NC154" i="22"/>
  <c r="NA145" i="22"/>
  <c r="NA150" i="22"/>
  <c r="NA152" i="22"/>
  <c r="NA141" i="22"/>
  <c r="NA148" i="22"/>
  <c r="NA149" i="22"/>
  <c r="NA151" i="22"/>
  <c r="NA139" i="22"/>
  <c r="NA138" i="22"/>
  <c r="NA147" i="22"/>
  <c r="NA140" i="22"/>
  <c r="NB144" i="22"/>
  <c r="NB147" i="22"/>
  <c r="NA137" i="22"/>
  <c r="NA134" i="22"/>
  <c r="NA126" i="22"/>
  <c r="NA127" i="22"/>
  <c r="NA131" i="22"/>
  <c r="NA130" i="22"/>
  <c r="NA133" i="22"/>
  <c r="NA123" i="22"/>
  <c r="NA128" i="22"/>
  <c r="NA142" i="22"/>
  <c r="NA129" i="22"/>
  <c r="NA143" i="22"/>
  <c r="NA118" i="22"/>
  <c r="NA124" i="22"/>
  <c r="NA119" i="22"/>
  <c r="NA120" i="22"/>
  <c r="NA122" i="22"/>
  <c r="NA125" i="22"/>
  <c r="NA121" i="22"/>
  <c r="NB141" i="22"/>
  <c r="NA117" i="22"/>
  <c r="NB138" i="22"/>
  <c r="NB135" i="22"/>
  <c r="NB139" i="22"/>
  <c r="NA115" i="22"/>
  <c r="NA116" i="22"/>
  <c r="NA114" i="22"/>
  <c r="ND4" i="22"/>
  <c r="ND5" i="22" s="1"/>
  <c r="EX31" i="22"/>
  <c r="NE3" i="22"/>
  <c r="NE8" i="22" s="1"/>
  <c r="NF2" i="22"/>
  <c r="NC57" i="22" l="1"/>
  <c r="NC55" i="22"/>
  <c r="NC56" i="22"/>
  <c r="NC54" i="22"/>
  <c r="NC53" i="22"/>
  <c r="NC51" i="22"/>
  <c r="NC49" i="22"/>
  <c r="NC50" i="22"/>
  <c r="NC47" i="22"/>
  <c r="NC52" i="22"/>
  <c r="NC46" i="22"/>
  <c r="NC48" i="22"/>
  <c r="NC58" i="22"/>
  <c r="NC45" i="22"/>
  <c r="ND44" i="22"/>
  <c r="ND55" i="22"/>
  <c r="ND57" i="22"/>
  <c r="ND54" i="22"/>
  <c r="ND56" i="22"/>
  <c r="ND51" i="22"/>
  <c r="ND52" i="22"/>
  <c r="ND53" i="22"/>
  <c r="ND49" i="22"/>
  <c r="ND47" i="22"/>
  <c r="ND50" i="22"/>
  <c r="ND46" i="22"/>
  <c r="ND48" i="22"/>
  <c r="ND45" i="22"/>
  <c r="ND58" i="22"/>
  <c r="NC34" i="22"/>
  <c r="NC44" i="22"/>
  <c r="NC18" i="22"/>
  <c r="NC30" i="22"/>
  <c r="NC35" i="22"/>
  <c r="NC20" i="22"/>
  <c r="NC23" i="22"/>
  <c r="NC32" i="22"/>
  <c r="ND41" i="22"/>
  <c r="ND40" i="22"/>
  <c r="ND43" i="22"/>
  <c r="ND42" i="22"/>
  <c r="ND39" i="22"/>
  <c r="ND38" i="22"/>
  <c r="NC31" i="22"/>
  <c r="NC41" i="22"/>
  <c r="NC40" i="22"/>
  <c r="NC43" i="22"/>
  <c r="NC42" i="22"/>
  <c r="NC39" i="22"/>
  <c r="NC38" i="22"/>
  <c r="NC24" i="22"/>
  <c r="NC26" i="22"/>
  <c r="NC29" i="22"/>
  <c r="NC37" i="22"/>
  <c r="NC19" i="22"/>
  <c r="NC28" i="22"/>
  <c r="NC33" i="22"/>
  <c r="NC36" i="22"/>
  <c r="NC15" i="22"/>
  <c r="NC14" i="22"/>
  <c r="NC16" i="22"/>
  <c r="NC17" i="22"/>
  <c r="NC13" i="22"/>
  <c r="NC22" i="22"/>
  <c r="ND6" i="22"/>
  <c r="NC21" i="22"/>
  <c r="NC27" i="22"/>
  <c r="NC25" i="22"/>
  <c r="ND16" i="22"/>
  <c r="ND14" i="22"/>
  <c r="ND13" i="22"/>
  <c r="ND15" i="22"/>
  <c r="ND35" i="22"/>
  <c r="ND36" i="22"/>
  <c r="ND37" i="22"/>
  <c r="ND33" i="22"/>
  <c r="ND34" i="22"/>
  <c r="ND32" i="22"/>
  <c r="ND28" i="22"/>
  <c r="ND29" i="22"/>
  <c r="ND30" i="22"/>
  <c r="ND31" i="22"/>
  <c r="ND27" i="22"/>
  <c r="ND24" i="22"/>
  <c r="ND20" i="22"/>
  <c r="ND25" i="22"/>
  <c r="ND21" i="22"/>
  <c r="ND17" i="22"/>
  <c r="ND26" i="22"/>
  <c r="ND22" i="22"/>
  <c r="ND18" i="22"/>
  <c r="ND23" i="22"/>
  <c r="ND19" i="22"/>
  <c r="NE9" i="22"/>
  <c r="NE10" i="22"/>
  <c r="NE11" i="22"/>
  <c r="NE7" i="22"/>
  <c r="NB148" i="22"/>
  <c r="NC157" i="22"/>
  <c r="NB145" i="22"/>
  <c r="ND156" i="22"/>
  <c r="ND159" i="22"/>
  <c r="ND158" i="22"/>
  <c r="ND153" i="22"/>
  <c r="ND155" i="22"/>
  <c r="ND154" i="22"/>
  <c r="NB146" i="22"/>
  <c r="NB140" i="22"/>
  <c r="NB149" i="22"/>
  <c r="NB151" i="22"/>
  <c r="NB150" i="22"/>
  <c r="NB152" i="22"/>
  <c r="NB131" i="22"/>
  <c r="NC144" i="22"/>
  <c r="NB134" i="22"/>
  <c r="NB127" i="22"/>
  <c r="NB137" i="22"/>
  <c r="NB136" i="22"/>
  <c r="NB132" i="22"/>
  <c r="NB130" i="22"/>
  <c r="NB133" i="22"/>
  <c r="NB124" i="22"/>
  <c r="NB123" i="22"/>
  <c r="NB129" i="22"/>
  <c r="NB143" i="22"/>
  <c r="NB128" i="22"/>
  <c r="NB142" i="22"/>
  <c r="NB118" i="22"/>
  <c r="NB120" i="22"/>
  <c r="NB122" i="22"/>
  <c r="NB121" i="22"/>
  <c r="NB126" i="22"/>
  <c r="NB119" i="22"/>
  <c r="NB125" i="22"/>
  <c r="NB116" i="22"/>
  <c r="NB117" i="22"/>
  <c r="NC138" i="22"/>
  <c r="NC135" i="22"/>
  <c r="NB115" i="22"/>
  <c r="NB114" i="22"/>
  <c r="NE4" i="22"/>
  <c r="NE6" i="22" s="1"/>
  <c r="EX32" i="22"/>
  <c r="NF3" i="22"/>
  <c r="NF10" i="22" s="1"/>
  <c r="NG2" i="22"/>
  <c r="NE5" i="22" l="1"/>
  <c r="NF11" i="22"/>
  <c r="NF7" i="22"/>
  <c r="NF8" i="22"/>
  <c r="NF9" i="22"/>
  <c r="NC120" i="22"/>
  <c r="NE156" i="22"/>
  <c r="NE157" i="22"/>
  <c r="NE159" i="22"/>
  <c r="NE158" i="22"/>
  <c r="NE155" i="22"/>
  <c r="NE153" i="22"/>
  <c r="NE154" i="22"/>
  <c r="NC145" i="22"/>
  <c r="NC146" i="22"/>
  <c r="ND157" i="22"/>
  <c r="NC141" i="22"/>
  <c r="NC148" i="22"/>
  <c r="NC149" i="22"/>
  <c r="NC151" i="22"/>
  <c r="NC139" i="22"/>
  <c r="NC147" i="22"/>
  <c r="NC150" i="22"/>
  <c r="NC152" i="22"/>
  <c r="NC137" i="22"/>
  <c r="NC140" i="22"/>
  <c r="NC136" i="22"/>
  <c r="NC131" i="22"/>
  <c r="NC132" i="22"/>
  <c r="NC133" i="22"/>
  <c r="NC130" i="22"/>
  <c r="NC134" i="22"/>
  <c r="NC129" i="22"/>
  <c r="NC143" i="22"/>
  <c r="NC128" i="22"/>
  <c r="NC142" i="22"/>
  <c r="NC123" i="22"/>
  <c r="NC124" i="22"/>
  <c r="NC117" i="22"/>
  <c r="NC126" i="22"/>
  <c r="NC127" i="22"/>
  <c r="NC122" i="22"/>
  <c r="NC121" i="22"/>
  <c r="NC119" i="22"/>
  <c r="NC125" i="22"/>
  <c r="ND139" i="22"/>
  <c r="NC115" i="22"/>
  <c r="NC114" i="22"/>
  <c r="NC116" i="22"/>
  <c r="NC118" i="22"/>
  <c r="NF4" i="22"/>
  <c r="NF6" i="22" s="1"/>
  <c r="EX33" i="22"/>
  <c r="NG3" i="22"/>
  <c r="NG8" i="22" s="1"/>
  <c r="NH2" i="22"/>
  <c r="NE57" i="22" l="1"/>
  <c r="NE54" i="22"/>
  <c r="NE50" i="22"/>
  <c r="NE55" i="22"/>
  <c r="NE51" i="22"/>
  <c r="NE56" i="22"/>
  <c r="NE52" i="22"/>
  <c r="NE53" i="22"/>
  <c r="NE47" i="22"/>
  <c r="NE49" i="22"/>
  <c r="NE46" i="22"/>
  <c r="NE48" i="22"/>
  <c r="NE58" i="22"/>
  <c r="NE45" i="22"/>
  <c r="NE35" i="22"/>
  <c r="NE44" i="22"/>
  <c r="NE21" i="22"/>
  <c r="NE23" i="22"/>
  <c r="NE18" i="22"/>
  <c r="NE25" i="22"/>
  <c r="NE29" i="22"/>
  <c r="NE22" i="22"/>
  <c r="NE24" i="22"/>
  <c r="NE32" i="22"/>
  <c r="NE17" i="22"/>
  <c r="NE19" i="22"/>
  <c r="NE33" i="22"/>
  <c r="NE28" i="22"/>
  <c r="NE37" i="22"/>
  <c r="NE36" i="22"/>
  <c r="NE26" i="22"/>
  <c r="NE20" i="22"/>
  <c r="NE30" i="22"/>
  <c r="NE34" i="22"/>
  <c r="NE15" i="22"/>
  <c r="NE41" i="22"/>
  <c r="NE40" i="22"/>
  <c r="NE43" i="22"/>
  <c r="NE42" i="22"/>
  <c r="NE38" i="22"/>
  <c r="NE39" i="22"/>
  <c r="NE14" i="22"/>
  <c r="NF5" i="22"/>
  <c r="NE27" i="22"/>
  <c r="NE16" i="22"/>
  <c r="NE31" i="22"/>
  <c r="NE13" i="22"/>
  <c r="NG11" i="22"/>
  <c r="NG7" i="22"/>
  <c r="NG9" i="22"/>
  <c r="NG10" i="22"/>
  <c r="ND140" i="22"/>
  <c r="ND144" i="22"/>
  <c r="NF156" i="22"/>
  <c r="NF159" i="22"/>
  <c r="NF158" i="22"/>
  <c r="NF155" i="22"/>
  <c r="NF153" i="22"/>
  <c r="NF154" i="22"/>
  <c r="ND147" i="22"/>
  <c r="ND148" i="22"/>
  <c r="ND141" i="22"/>
  <c r="ND149" i="22"/>
  <c r="ND151" i="22"/>
  <c r="ND150" i="22"/>
  <c r="ND152" i="22"/>
  <c r="ND138" i="22"/>
  <c r="ND145" i="22"/>
  <c r="ND146" i="22"/>
  <c r="ND131" i="22"/>
  <c r="ND130" i="22"/>
  <c r="NE148" i="22"/>
  <c r="ND137" i="22"/>
  <c r="NE147" i="22"/>
  <c r="ND135" i="22"/>
  <c r="ND136" i="22"/>
  <c r="ND132" i="22"/>
  <c r="ND133" i="22"/>
  <c r="ND124" i="22"/>
  <c r="ND127" i="22"/>
  <c r="ND134" i="22"/>
  <c r="ND119" i="22"/>
  <c r="ND125" i="22"/>
  <c r="ND129" i="22"/>
  <c r="ND143" i="22"/>
  <c r="ND128" i="22"/>
  <c r="ND142" i="22"/>
  <c r="ND121" i="22"/>
  <c r="ND122" i="22"/>
  <c r="ND123" i="22"/>
  <c r="ND120" i="22"/>
  <c r="ND118" i="22"/>
  <c r="ND126" i="22"/>
  <c r="ND116" i="22"/>
  <c r="ND115" i="22"/>
  <c r="ND114" i="22"/>
  <c r="ND117" i="22"/>
  <c r="NG4" i="22"/>
  <c r="NG6" i="22" s="1"/>
  <c r="EX34" i="22"/>
  <c r="NH3" i="22"/>
  <c r="NH11" i="22" s="1"/>
  <c r="NI2" i="22"/>
  <c r="NF55" i="22" l="1"/>
  <c r="NF54" i="22"/>
  <c r="NF57" i="22"/>
  <c r="NF56" i="22"/>
  <c r="NF53" i="22"/>
  <c r="NF51" i="22"/>
  <c r="NF50" i="22"/>
  <c r="NF52" i="22"/>
  <c r="NF49" i="22"/>
  <c r="NF47" i="22"/>
  <c r="NF46" i="22"/>
  <c r="NF58" i="22"/>
  <c r="NF48" i="22"/>
  <c r="NF45" i="22"/>
  <c r="NF33" i="22"/>
  <c r="NF44" i="22"/>
  <c r="NF21" i="22"/>
  <c r="NF23" i="22"/>
  <c r="NF28" i="22"/>
  <c r="NF15" i="22"/>
  <c r="NF41" i="22"/>
  <c r="NF43" i="22"/>
  <c r="NF40" i="22"/>
  <c r="NF42" i="22"/>
  <c r="NF38" i="22"/>
  <c r="NF39" i="22"/>
  <c r="NF20" i="22"/>
  <c r="NF18" i="22"/>
  <c r="NF32" i="22"/>
  <c r="NF35" i="22"/>
  <c r="NF24" i="22"/>
  <c r="NF26" i="22"/>
  <c r="NF30" i="22"/>
  <c r="NF36" i="22"/>
  <c r="NF17" i="22"/>
  <c r="NF19" i="22"/>
  <c r="NF29" i="22"/>
  <c r="NF34" i="22"/>
  <c r="NF37" i="22"/>
  <c r="NF14" i="22"/>
  <c r="NF16" i="22"/>
  <c r="NF27" i="22"/>
  <c r="NF22" i="22"/>
  <c r="NF25" i="22"/>
  <c r="NF31" i="22"/>
  <c r="NG5" i="22"/>
  <c r="NF13" i="22"/>
  <c r="NH9" i="22"/>
  <c r="NH8" i="22"/>
  <c r="NH10" i="22"/>
  <c r="NH7" i="22"/>
  <c r="NF157" i="22"/>
  <c r="NG159" i="22"/>
  <c r="NG156" i="22"/>
  <c r="NG153" i="22"/>
  <c r="NG158" i="22"/>
  <c r="NG155" i="22"/>
  <c r="NG154" i="22"/>
  <c r="NE135" i="22"/>
  <c r="NE139" i="22"/>
  <c r="NE146" i="22"/>
  <c r="NE127" i="22"/>
  <c r="NE140" i="22"/>
  <c r="NE141" i="22"/>
  <c r="NE150" i="22"/>
  <c r="NE152" i="22"/>
  <c r="NE138" i="22"/>
  <c r="NE144" i="22"/>
  <c r="NE149" i="22"/>
  <c r="NE151" i="22"/>
  <c r="NE145" i="22"/>
  <c r="NE131" i="22"/>
  <c r="NF148" i="22"/>
  <c r="NE137" i="22"/>
  <c r="NE136" i="22"/>
  <c r="NE133" i="22"/>
  <c r="NE134" i="22"/>
  <c r="NE132" i="22"/>
  <c r="NE130" i="22"/>
  <c r="NE129" i="22"/>
  <c r="NE143" i="22"/>
  <c r="NE128" i="22"/>
  <c r="NE142" i="22"/>
  <c r="NE119" i="22"/>
  <c r="NE124" i="22"/>
  <c r="NE123" i="22"/>
  <c r="NE118" i="22"/>
  <c r="NE126" i="22"/>
  <c r="NE121" i="22"/>
  <c r="NE117" i="22"/>
  <c r="NE125" i="22"/>
  <c r="NE122" i="22"/>
  <c r="NE115" i="22"/>
  <c r="NE120" i="22"/>
  <c r="NF136" i="22"/>
  <c r="NF132" i="22"/>
  <c r="NE114" i="22"/>
  <c r="NE116" i="22"/>
  <c r="NH4" i="22"/>
  <c r="NH5" i="22" s="1"/>
  <c r="EZ5" i="22"/>
  <c r="NI3" i="22"/>
  <c r="NI9" i="22" s="1"/>
  <c r="NJ2" i="22"/>
  <c r="NG57" i="22" l="1"/>
  <c r="NG55" i="22"/>
  <c r="NG53" i="22"/>
  <c r="NG54" i="22"/>
  <c r="NG56" i="22"/>
  <c r="NG51" i="22"/>
  <c r="NG50" i="22"/>
  <c r="NG52" i="22"/>
  <c r="NG49" i="22"/>
  <c r="NG48" i="22"/>
  <c r="NG58" i="22"/>
  <c r="NG45" i="22"/>
  <c r="NG46" i="22"/>
  <c r="NG47" i="22"/>
  <c r="NH44" i="22"/>
  <c r="NH56" i="22"/>
  <c r="NH57" i="22"/>
  <c r="NH55" i="22"/>
  <c r="NH53" i="22"/>
  <c r="NH54" i="22"/>
  <c r="NH51" i="22"/>
  <c r="NH52" i="22"/>
  <c r="NH50" i="22"/>
  <c r="NH49" i="22"/>
  <c r="NH46" i="22"/>
  <c r="NH48" i="22"/>
  <c r="NH45" i="22"/>
  <c r="NH47" i="22"/>
  <c r="NH58" i="22"/>
  <c r="NG34" i="22"/>
  <c r="NG44" i="22"/>
  <c r="NG18" i="22"/>
  <c r="NG30" i="22"/>
  <c r="NG35" i="22"/>
  <c r="NG20" i="22"/>
  <c r="NG23" i="22"/>
  <c r="NG32" i="22"/>
  <c r="NG13" i="22"/>
  <c r="NG41" i="22"/>
  <c r="NG40" i="22"/>
  <c r="NG42" i="22"/>
  <c r="NG43" i="22"/>
  <c r="NG39" i="22"/>
  <c r="NG38" i="22"/>
  <c r="NG24" i="22"/>
  <c r="NG26" i="22"/>
  <c r="NG29" i="22"/>
  <c r="NG37" i="22"/>
  <c r="NH41" i="22"/>
  <c r="NH40" i="22"/>
  <c r="NH43" i="22"/>
  <c r="NH42" i="22"/>
  <c r="NH39" i="22"/>
  <c r="NH38" i="22"/>
  <c r="NG19" i="22"/>
  <c r="NG28" i="22"/>
  <c r="NG33" i="22"/>
  <c r="NG36" i="22"/>
  <c r="NG16" i="22"/>
  <c r="NG14" i="22"/>
  <c r="NG17" i="22"/>
  <c r="NG21" i="22"/>
  <c r="NG27" i="22"/>
  <c r="NG22" i="22"/>
  <c r="NG25" i="22"/>
  <c r="NG31" i="22"/>
  <c r="NH6" i="22"/>
  <c r="NH26" i="22" s="1"/>
  <c r="NG15" i="22"/>
  <c r="NH13" i="22"/>
  <c r="NH15" i="22"/>
  <c r="NH16" i="22"/>
  <c r="NH14" i="22"/>
  <c r="NH35" i="22"/>
  <c r="NH36" i="22"/>
  <c r="NH37" i="22"/>
  <c r="NH33" i="22"/>
  <c r="NH34" i="22"/>
  <c r="NH32" i="22"/>
  <c r="NH28" i="22"/>
  <c r="NH29" i="22"/>
  <c r="NH30" i="22"/>
  <c r="NH31" i="22"/>
  <c r="NH27" i="22"/>
  <c r="NH24" i="22"/>
  <c r="NH20" i="22"/>
  <c r="NH25" i="22"/>
  <c r="NH21" i="22"/>
  <c r="NH17" i="22"/>
  <c r="NH22" i="22"/>
  <c r="NH18" i="22"/>
  <c r="NH23" i="22"/>
  <c r="NH19" i="22"/>
  <c r="NI7" i="22"/>
  <c r="NI8" i="22"/>
  <c r="NI10" i="22"/>
  <c r="NI11" i="22"/>
  <c r="NH156" i="22"/>
  <c r="NH159" i="22"/>
  <c r="NH158" i="22"/>
  <c r="NH153" i="22"/>
  <c r="NH155" i="22"/>
  <c r="NH154" i="22"/>
  <c r="NG157" i="22"/>
  <c r="NF140" i="22"/>
  <c r="NF144" i="22"/>
  <c r="NF139" i="22"/>
  <c r="NF147" i="22"/>
  <c r="NF146" i="22"/>
  <c r="NF150" i="22"/>
  <c r="NF152" i="22"/>
  <c r="NF149" i="22"/>
  <c r="NF151" i="22"/>
  <c r="NF145" i="22"/>
  <c r="NF141" i="22"/>
  <c r="NF137" i="22"/>
  <c r="NF138" i="22"/>
  <c r="NF133" i="22"/>
  <c r="NF135" i="22"/>
  <c r="NF134" i="22"/>
  <c r="NF127" i="22"/>
  <c r="NF119" i="22"/>
  <c r="NF130" i="22"/>
  <c r="NF118" i="22"/>
  <c r="NF126" i="22"/>
  <c r="NF123" i="22"/>
  <c r="NF122" i="22"/>
  <c r="NF131" i="22"/>
  <c r="NF129" i="22"/>
  <c r="NF143" i="22"/>
  <c r="NF128" i="22"/>
  <c r="NF142" i="22"/>
  <c r="NF124" i="22"/>
  <c r="NF121" i="22"/>
  <c r="NF125" i="22"/>
  <c r="NF120" i="22"/>
  <c r="NF117" i="22"/>
  <c r="NG140" i="22"/>
  <c r="NF116" i="22"/>
  <c r="NF115" i="22"/>
  <c r="NF114" i="22"/>
  <c r="NI4" i="22"/>
  <c r="NI6" i="22" s="1"/>
  <c r="EZ6" i="22"/>
  <c r="NJ3" i="22"/>
  <c r="NJ11" i="22" s="1"/>
  <c r="NK2" i="22"/>
  <c r="NI5" i="22" l="1"/>
  <c r="NJ7" i="22"/>
  <c r="NJ8" i="22"/>
  <c r="NJ9" i="22"/>
  <c r="NJ10" i="22"/>
  <c r="NG147" i="22"/>
  <c r="NI159" i="22"/>
  <c r="NI156" i="22"/>
  <c r="NI153" i="22"/>
  <c r="NI158" i="22"/>
  <c r="NI155" i="22"/>
  <c r="NI154" i="22"/>
  <c r="NG148" i="22"/>
  <c r="NH157" i="22"/>
  <c r="NG139" i="22"/>
  <c r="NG145" i="22"/>
  <c r="NG131" i="22"/>
  <c r="NG138" i="22"/>
  <c r="NG150" i="22"/>
  <c r="NG152" i="22"/>
  <c r="NG135" i="22"/>
  <c r="NG144" i="22"/>
  <c r="NG149" i="22"/>
  <c r="NG151" i="22"/>
  <c r="NG141" i="22"/>
  <c r="NG146" i="22"/>
  <c r="NG132" i="22"/>
  <c r="NG137" i="22"/>
  <c r="NG134" i="22"/>
  <c r="NG136" i="22"/>
  <c r="NG133" i="22"/>
  <c r="NG127" i="22"/>
  <c r="NG123" i="22"/>
  <c r="NG130" i="22"/>
  <c r="NG129" i="22"/>
  <c r="NG143" i="22"/>
  <c r="NG128" i="22"/>
  <c r="NG142" i="22"/>
  <c r="NG117" i="22"/>
  <c r="NG124" i="22"/>
  <c r="NG122" i="22"/>
  <c r="NG125" i="22"/>
  <c r="NG121" i="22"/>
  <c r="NG119" i="22"/>
  <c r="NG126" i="22"/>
  <c r="NG116" i="22"/>
  <c r="NH139" i="22"/>
  <c r="NG118" i="22"/>
  <c r="NG120" i="22"/>
  <c r="NG114" i="22"/>
  <c r="NG115" i="22"/>
  <c r="NJ4" i="22"/>
  <c r="NJ5" i="22" s="1"/>
  <c r="EZ7" i="22"/>
  <c r="NK3" i="22"/>
  <c r="NK9" i="22" s="1"/>
  <c r="NL2" i="22"/>
  <c r="NJ44" i="22" l="1"/>
  <c r="NJ57" i="22"/>
  <c r="NJ55" i="22"/>
  <c r="NJ51" i="22"/>
  <c r="NJ56" i="22"/>
  <c r="NJ53" i="22"/>
  <c r="NJ54" i="22"/>
  <c r="NJ50" i="22"/>
  <c r="NJ52" i="22"/>
  <c r="NJ49" i="22"/>
  <c r="NJ46" i="22"/>
  <c r="NJ47" i="22"/>
  <c r="NJ48" i="22"/>
  <c r="NJ45" i="22"/>
  <c r="NJ58" i="22"/>
  <c r="NI57" i="22"/>
  <c r="NI54" i="22"/>
  <c r="NI55" i="22"/>
  <c r="NI56" i="22"/>
  <c r="NI53" i="22"/>
  <c r="NI51" i="22"/>
  <c r="NI50" i="22"/>
  <c r="NI49" i="22"/>
  <c r="NI47" i="22"/>
  <c r="NI52" i="22"/>
  <c r="NI48" i="22"/>
  <c r="NI58" i="22"/>
  <c r="NI46" i="22"/>
  <c r="NI45" i="22"/>
  <c r="NI35" i="22"/>
  <c r="NI44" i="22"/>
  <c r="NI15" i="22"/>
  <c r="NI17" i="22"/>
  <c r="NI29" i="22"/>
  <c r="NI14" i="22"/>
  <c r="NI24" i="22"/>
  <c r="NI28" i="22"/>
  <c r="NI18" i="22"/>
  <c r="NI19" i="22"/>
  <c r="NI32" i="22"/>
  <c r="NI13" i="22"/>
  <c r="NI26" i="22"/>
  <c r="NI23" i="22"/>
  <c r="NI33" i="22"/>
  <c r="NI37" i="22"/>
  <c r="NJ41" i="22"/>
  <c r="NJ40" i="22"/>
  <c r="NJ43" i="22"/>
  <c r="NJ42" i="22"/>
  <c r="NJ39" i="22"/>
  <c r="NJ38" i="22"/>
  <c r="NI36" i="22"/>
  <c r="NI16" i="22"/>
  <c r="NI20" i="22"/>
  <c r="NI30" i="22"/>
  <c r="NI34" i="22"/>
  <c r="NI31" i="22"/>
  <c r="NI40" i="22"/>
  <c r="NI41" i="22"/>
  <c r="NI43" i="22"/>
  <c r="NI38" i="22"/>
  <c r="NI39" i="22"/>
  <c r="NI42" i="22"/>
  <c r="NI21" i="22"/>
  <c r="NI22" i="22"/>
  <c r="NI25" i="22"/>
  <c r="NJ6" i="22"/>
  <c r="NJ26" i="22" s="1"/>
  <c r="NI27" i="22"/>
  <c r="NJ37" i="22"/>
  <c r="NJ36" i="22"/>
  <c r="NJ35" i="22"/>
  <c r="NJ33" i="22"/>
  <c r="NJ34" i="22"/>
  <c r="NJ30" i="22"/>
  <c r="NJ31" i="22"/>
  <c r="NJ27" i="22"/>
  <c r="NJ32" i="22"/>
  <c r="NJ28" i="22"/>
  <c r="NJ29" i="22"/>
  <c r="NJ22" i="22"/>
  <c r="NJ18" i="22"/>
  <c r="NJ23" i="22"/>
  <c r="NJ19" i="22"/>
  <c r="NJ24" i="22"/>
  <c r="NJ20" i="22"/>
  <c r="NJ25" i="22"/>
  <c r="NJ21" i="22"/>
  <c r="NJ17" i="22"/>
  <c r="NJ14" i="22"/>
  <c r="NJ15" i="22"/>
  <c r="NJ13" i="22"/>
  <c r="NK10" i="22"/>
  <c r="NK8" i="22"/>
  <c r="NK11" i="22"/>
  <c r="NK7" i="22"/>
  <c r="NH126" i="22"/>
  <c r="NH148" i="22"/>
  <c r="NJ159" i="22"/>
  <c r="NJ156" i="22"/>
  <c r="NJ153" i="22"/>
  <c r="NJ158" i="22"/>
  <c r="NJ155" i="22"/>
  <c r="NJ154" i="22"/>
  <c r="NI157" i="22"/>
  <c r="NH141" i="22"/>
  <c r="NH135" i="22"/>
  <c r="NH147" i="22"/>
  <c r="NH144" i="22"/>
  <c r="NH138" i="22"/>
  <c r="NH145" i="22"/>
  <c r="NH150" i="22"/>
  <c r="NH152" i="22"/>
  <c r="NH140" i="22"/>
  <c r="NH146" i="22"/>
  <c r="NH149" i="22"/>
  <c r="NH151" i="22"/>
  <c r="NI148" i="22"/>
  <c r="NH137" i="22"/>
  <c r="NH136" i="22"/>
  <c r="NH131" i="22"/>
  <c r="NH132" i="22"/>
  <c r="NH134" i="22"/>
  <c r="NH130" i="22"/>
  <c r="NH133" i="22"/>
  <c r="NH127" i="22"/>
  <c r="NH129" i="22"/>
  <c r="NH143" i="22"/>
  <c r="NH128" i="22"/>
  <c r="NH142" i="22"/>
  <c r="NH120" i="22"/>
  <c r="NH119" i="22"/>
  <c r="NH123" i="22"/>
  <c r="NH122" i="22"/>
  <c r="NH124" i="22"/>
  <c r="NH125" i="22"/>
  <c r="NH121" i="22"/>
  <c r="NH118" i="22"/>
  <c r="NH114" i="22"/>
  <c r="NH115" i="22"/>
  <c r="NH117" i="22"/>
  <c r="NH116" i="22"/>
  <c r="NK4" i="22"/>
  <c r="NK5" i="22" s="1"/>
  <c r="EZ8" i="22"/>
  <c r="NL3" i="22"/>
  <c r="NL9" i="22" s="1"/>
  <c r="NM2" i="22"/>
  <c r="NK44" i="22" l="1"/>
  <c r="NK57" i="22"/>
  <c r="NK55" i="22"/>
  <c r="NK56" i="22"/>
  <c r="NK54" i="22"/>
  <c r="NK50" i="22"/>
  <c r="NK51" i="22"/>
  <c r="NK53" i="22"/>
  <c r="NK49" i="22"/>
  <c r="NK52" i="22"/>
  <c r="NK46" i="22"/>
  <c r="NK45" i="22"/>
  <c r="NK47" i="22"/>
  <c r="NK48" i="22"/>
  <c r="NK58" i="22"/>
  <c r="NK41" i="22"/>
  <c r="NK40" i="22"/>
  <c r="NK42" i="22"/>
  <c r="NK43" i="22"/>
  <c r="NK39" i="22"/>
  <c r="NK38" i="22"/>
  <c r="NJ16" i="22"/>
  <c r="NK6" i="22"/>
  <c r="NK16" i="22" s="1"/>
  <c r="NK13" i="22"/>
  <c r="NK15" i="22"/>
  <c r="NK14" i="22"/>
  <c r="NK36" i="22"/>
  <c r="NK37" i="22"/>
  <c r="NK35" i="22"/>
  <c r="NK34" i="22"/>
  <c r="NK33" i="22"/>
  <c r="NK29" i="22"/>
  <c r="NK30" i="22"/>
  <c r="NK31" i="22"/>
  <c r="NK27" i="22"/>
  <c r="NK32" i="22"/>
  <c r="NK28" i="22"/>
  <c r="NK25" i="22"/>
  <c r="NK21" i="22"/>
  <c r="NK17" i="22"/>
  <c r="NK26" i="22"/>
  <c r="NK22" i="22"/>
  <c r="NK18" i="22"/>
  <c r="NK23" i="22"/>
  <c r="NK19" i="22"/>
  <c r="NK24" i="22"/>
  <c r="NK20" i="22"/>
  <c r="NL7" i="22"/>
  <c r="NL10" i="22"/>
  <c r="NL8" i="22"/>
  <c r="NL11" i="22"/>
  <c r="NK159" i="22"/>
  <c r="NK156" i="22"/>
  <c r="NK153" i="22"/>
  <c r="NK158" i="22"/>
  <c r="NK155" i="22"/>
  <c r="NK154" i="22"/>
  <c r="NI135" i="22"/>
  <c r="NI147" i="22"/>
  <c r="NJ157" i="22"/>
  <c r="NI140" i="22"/>
  <c r="NI141" i="22"/>
  <c r="NI139" i="22"/>
  <c r="NI126" i="22"/>
  <c r="NI145" i="22"/>
  <c r="NI149" i="22"/>
  <c r="NI151" i="22"/>
  <c r="NI144" i="22"/>
  <c r="NI150" i="22"/>
  <c r="NI152" i="22"/>
  <c r="NI146" i="22"/>
  <c r="NI132" i="22"/>
  <c r="NI138" i="22"/>
  <c r="NI136" i="22"/>
  <c r="NI133" i="22"/>
  <c r="NI137" i="22"/>
  <c r="NI131" i="22"/>
  <c r="NI130" i="22"/>
  <c r="NI134" i="22"/>
  <c r="NI127" i="22"/>
  <c r="NI128" i="22"/>
  <c r="NI142" i="22"/>
  <c r="NI129" i="22"/>
  <c r="NI143" i="22"/>
  <c r="NI119" i="22"/>
  <c r="NI125" i="22"/>
  <c r="NI123" i="22"/>
  <c r="NI120" i="22"/>
  <c r="NI122" i="22"/>
  <c r="NI124" i="22"/>
  <c r="NI121" i="22"/>
  <c r="NJ140" i="22"/>
  <c r="NJ132" i="22"/>
  <c r="NJ139" i="22"/>
  <c r="NJ135" i="22"/>
  <c r="NI115" i="22"/>
  <c r="NI116" i="22"/>
  <c r="NI118" i="22"/>
  <c r="NI114" i="22"/>
  <c r="NI117" i="22"/>
  <c r="NL4" i="22"/>
  <c r="NL6" i="22" s="1"/>
  <c r="EZ9" i="22"/>
  <c r="NM3" i="22"/>
  <c r="NM11" i="22" s="1"/>
  <c r="NN2" i="22"/>
  <c r="NL5" i="22" l="1"/>
  <c r="NM9" i="22"/>
  <c r="NM7" i="22"/>
  <c r="NM8" i="22"/>
  <c r="NM10" i="22"/>
  <c r="NL159" i="22"/>
  <c r="NL156" i="22"/>
  <c r="NL153" i="22"/>
  <c r="NL155" i="22"/>
  <c r="NL157" i="22"/>
  <c r="NL158" i="22"/>
  <c r="NL154" i="22"/>
  <c r="NK157" i="22"/>
  <c r="NJ148" i="22"/>
  <c r="NJ136" i="22"/>
  <c r="NJ144" i="22"/>
  <c r="NJ141" i="22"/>
  <c r="NJ145" i="22"/>
  <c r="NJ150" i="22"/>
  <c r="NJ152" i="22"/>
  <c r="NJ147" i="22"/>
  <c r="NJ149" i="22"/>
  <c r="NJ151" i="22"/>
  <c r="NJ146" i="22"/>
  <c r="NJ138" i="22"/>
  <c r="NJ137" i="22"/>
  <c r="NJ126" i="22"/>
  <c r="NJ131" i="22"/>
  <c r="NJ134" i="22"/>
  <c r="NJ133" i="22"/>
  <c r="NJ130" i="22"/>
  <c r="NJ129" i="22"/>
  <c r="NJ143" i="22"/>
  <c r="NJ128" i="22"/>
  <c r="NJ142" i="22"/>
  <c r="NJ125" i="22"/>
  <c r="NJ123" i="22"/>
  <c r="NJ117" i="22"/>
  <c r="NJ122" i="22"/>
  <c r="NJ127" i="22"/>
  <c r="NJ118" i="22"/>
  <c r="NJ120" i="22"/>
  <c r="NJ124" i="22"/>
  <c r="NJ121" i="22"/>
  <c r="NK139" i="22"/>
  <c r="NJ119" i="22"/>
  <c r="NJ115" i="22"/>
  <c r="NJ116" i="22"/>
  <c r="NJ114" i="22"/>
  <c r="NM4" i="22"/>
  <c r="NM6" i="22" s="1"/>
  <c r="EZ10" i="22"/>
  <c r="NN3" i="22"/>
  <c r="NN10" i="22" s="1"/>
  <c r="NO2" i="22"/>
  <c r="NL57" i="22" l="1"/>
  <c r="NL55" i="22"/>
  <c r="NL56" i="22"/>
  <c r="NL53" i="22"/>
  <c r="NL50" i="22"/>
  <c r="NL52" i="22"/>
  <c r="NL51" i="22"/>
  <c r="NL54" i="22"/>
  <c r="NL48" i="22"/>
  <c r="NL45" i="22"/>
  <c r="NL58" i="22"/>
  <c r="NL49" i="22"/>
  <c r="NL46" i="22"/>
  <c r="NL47" i="22"/>
  <c r="NL35" i="22"/>
  <c r="NL44" i="22"/>
  <c r="NL25" i="22"/>
  <c r="NL28" i="22"/>
  <c r="NL23" i="22"/>
  <c r="NL20" i="22"/>
  <c r="NL32" i="22"/>
  <c r="NL18" i="22"/>
  <c r="NL24" i="22"/>
  <c r="NL33" i="22"/>
  <c r="NL22" i="22"/>
  <c r="NL29" i="22"/>
  <c r="NL36" i="22"/>
  <c r="NL37" i="22"/>
  <c r="NL19" i="22"/>
  <c r="NL26" i="22"/>
  <c r="NL30" i="22"/>
  <c r="NL34" i="22"/>
  <c r="NL16" i="22"/>
  <c r="NL41" i="22"/>
  <c r="NL40" i="22"/>
  <c r="NL43" i="22"/>
  <c r="NL42" i="22"/>
  <c r="NL39" i="22"/>
  <c r="NL38" i="22"/>
  <c r="NL17" i="22"/>
  <c r="NL21" i="22"/>
  <c r="NL27" i="22"/>
  <c r="NL15" i="22"/>
  <c r="NM5" i="22"/>
  <c r="NL13" i="22"/>
  <c r="NL31" i="22"/>
  <c r="NL14" i="22"/>
  <c r="NN11" i="22"/>
  <c r="NN7" i="22"/>
  <c r="NN8" i="22"/>
  <c r="NN9" i="22"/>
  <c r="NM156" i="22"/>
  <c r="NM159" i="22"/>
  <c r="NM158" i="22"/>
  <c r="NM155" i="22"/>
  <c r="NM153" i="22"/>
  <c r="NM154" i="22"/>
  <c r="NK144" i="22"/>
  <c r="NK141" i="22"/>
  <c r="NK147" i="22"/>
  <c r="NK140" i="22"/>
  <c r="NK148" i="22"/>
  <c r="NK145" i="22"/>
  <c r="NK149" i="22"/>
  <c r="NK151" i="22"/>
  <c r="NK138" i="22"/>
  <c r="NK150" i="22"/>
  <c r="NK152" i="22"/>
  <c r="NK146" i="22"/>
  <c r="NK126" i="22"/>
  <c r="NK131" i="22"/>
  <c r="NK130" i="22"/>
  <c r="NL144" i="22"/>
  <c r="NK137" i="22"/>
  <c r="NK136" i="22"/>
  <c r="NK135" i="22"/>
  <c r="NK132" i="22"/>
  <c r="NK134" i="22"/>
  <c r="NK133" i="22"/>
  <c r="NK127" i="22"/>
  <c r="NK123" i="22"/>
  <c r="NK129" i="22"/>
  <c r="NK143" i="22"/>
  <c r="NK128" i="22"/>
  <c r="NK142" i="22"/>
  <c r="NK124" i="22"/>
  <c r="NK119" i="22"/>
  <c r="NK116" i="22"/>
  <c r="NK122" i="22"/>
  <c r="NK121" i="22"/>
  <c r="NK125" i="22"/>
  <c r="NK120" i="22"/>
  <c r="NL140" i="22"/>
  <c r="NL135" i="22"/>
  <c r="NK118" i="22"/>
  <c r="NK117" i="22"/>
  <c r="NK114" i="22"/>
  <c r="NK115" i="22"/>
  <c r="NN4" i="22"/>
  <c r="NN6" i="22" s="1"/>
  <c r="EZ11" i="22"/>
  <c r="NO3" i="22"/>
  <c r="NO10" i="22" s="1"/>
  <c r="NP2" i="22"/>
  <c r="NM57" i="22" l="1"/>
  <c r="NM55" i="22"/>
  <c r="NM54" i="22"/>
  <c r="NM56" i="22"/>
  <c r="NM51" i="22"/>
  <c r="NM53" i="22"/>
  <c r="NM50" i="22"/>
  <c r="NM49" i="22"/>
  <c r="NM47" i="22"/>
  <c r="NM46" i="22"/>
  <c r="NM58" i="22"/>
  <c r="NM52" i="22"/>
  <c r="NM48" i="22"/>
  <c r="NM45" i="22"/>
  <c r="NM35" i="22"/>
  <c r="NM44" i="22"/>
  <c r="NM15" i="22"/>
  <c r="NM22" i="22"/>
  <c r="NM24" i="22"/>
  <c r="NM28" i="22"/>
  <c r="NM16" i="22"/>
  <c r="NM21" i="22"/>
  <c r="NM23" i="22"/>
  <c r="NM33" i="22"/>
  <c r="NM18" i="22"/>
  <c r="NM25" i="22"/>
  <c r="NM29" i="22"/>
  <c r="NM36" i="22"/>
  <c r="NM17" i="22"/>
  <c r="NM19" i="22"/>
  <c r="NM32" i="22"/>
  <c r="NM37" i="22"/>
  <c r="NM14" i="22"/>
  <c r="NM26" i="22"/>
  <c r="NM20" i="22"/>
  <c r="NM30" i="22"/>
  <c r="NM34" i="22"/>
  <c r="NM13" i="22"/>
  <c r="NM41" i="22"/>
  <c r="NM40" i="22"/>
  <c r="NM43" i="22"/>
  <c r="NM39" i="22"/>
  <c r="NM42" i="22"/>
  <c r="NM38" i="22"/>
  <c r="NM27" i="22"/>
  <c r="NM31" i="22"/>
  <c r="NN5" i="22"/>
  <c r="NO4" i="22"/>
  <c r="NO5" i="22" s="1"/>
  <c r="NL127" i="22"/>
  <c r="NO11" i="22"/>
  <c r="NO8" i="22"/>
  <c r="NO7" i="22"/>
  <c r="NO9" i="22"/>
  <c r="NO6" i="22"/>
  <c r="NM157" i="22"/>
  <c r="NL147" i="22"/>
  <c r="NN156" i="22"/>
  <c r="NN159" i="22"/>
  <c r="NN155" i="22"/>
  <c r="NN153" i="22"/>
  <c r="NN158" i="22"/>
  <c r="NN154" i="22"/>
  <c r="NL119" i="22"/>
  <c r="NL148" i="22"/>
  <c r="NL138" i="22"/>
  <c r="NL149" i="22"/>
  <c r="NL151" i="22"/>
  <c r="NL141" i="22"/>
  <c r="NL150" i="22"/>
  <c r="NL152" i="22"/>
  <c r="NL139" i="22"/>
  <c r="NL146" i="22"/>
  <c r="NL145" i="22"/>
  <c r="NL123" i="22"/>
  <c r="NL136" i="22"/>
  <c r="NL137" i="22"/>
  <c r="NL131" i="22"/>
  <c r="NL132" i="22"/>
  <c r="NL130" i="22"/>
  <c r="NL134" i="22"/>
  <c r="NL133" i="22"/>
  <c r="NL129" i="22"/>
  <c r="NL143" i="22"/>
  <c r="NL128" i="22"/>
  <c r="NL142" i="22"/>
  <c r="NL124" i="22"/>
  <c r="NL122" i="22"/>
  <c r="NL125" i="22"/>
  <c r="NL116" i="22"/>
  <c r="NL126" i="22"/>
  <c r="NL121" i="22"/>
  <c r="NM135" i="22"/>
  <c r="NL115" i="22"/>
  <c r="NL118" i="22"/>
  <c r="NL120" i="22"/>
  <c r="NL117" i="22"/>
  <c r="NL114" i="22"/>
  <c r="EZ12" i="22"/>
  <c r="NP3" i="22"/>
  <c r="NP9" i="22" s="1"/>
  <c r="NQ2" i="22"/>
  <c r="NN57" i="22" l="1"/>
  <c r="NN55" i="22"/>
  <c r="NN56" i="22"/>
  <c r="NN53" i="22"/>
  <c r="NN54" i="22"/>
  <c r="NN51" i="22"/>
  <c r="NN52" i="22"/>
  <c r="NN47" i="22"/>
  <c r="NN48" i="22"/>
  <c r="NN49" i="22"/>
  <c r="NN46" i="22"/>
  <c r="NN45" i="22"/>
  <c r="NN58" i="22"/>
  <c r="NN50" i="22"/>
  <c r="NO44" i="22"/>
  <c r="NO57" i="22"/>
  <c r="NO55" i="22"/>
  <c r="NO53" i="22"/>
  <c r="NO54" i="22"/>
  <c r="NO56" i="22"/>
  <c r="NO50" i="22"/>
  <c r="NO52" i="22"/>
  <c r="NO51" i="22"/>
  <c r="NO48" i="22"/>
  <c r="NO49" i="22"/>
  <c r="NO47" i="22"/>
  <c r="NO46" i="22"/>
  <c r="NO45" i="22"/>
  <c r="NO58" i="22"/>
  <c r="NN27" i="22"/>
  <c r="NN44" i="22"/>
  <c r="NN24" i="22"/>
  <c r="NN16" i="22"/>
  <c r="NN35" i="22"/>
  <c r="NN22" i="22"/>
  <c r="NN15" i="22"/>
  <c r="NN41" i="22"/>
  <c r="NN40" i="22"/>
  <c r="NN43" i="22"/>
  <c r="NN42" i="22"/>
  <c r="NN38" i="22"/>
  <c r="NN39" i="22"/>
  <c r="NO41" i="22"/>
  <c r="NO40" i="22"/>
  <c r="NO43" i="22"/>
  <c r="NO42" i="22"/>
  <c r="NO39" i="22"/>
  <c r="NO38" i="22"/>
  <c r="NN17" i="22"/>
  <c r="NN19" i="22"/>
  <c r="NN26" i="22"/>
  <c r="NN30" i="22"/>
  <c r="NN32" i="22"/>
  <c r="NN25" i="22"/>
  <c r="NN23" i="22"/>
  <c r="NN29" i="22"/>
  <c r="NN34" i="22"/>
  <c r="NN36" i="22"/>
  <c r="NN20" i="22"/>
  <c r="NN18" i="22"/>
  <c r="NN28" i="22"/>
  <c r="NN33" i="22"/>
  <c r="NN37" i="22"/>
  <c r="NN14" i="22"/>
  <c r="NN21" i="22"/>
  <c r="NN31" i="22"/>
  <c r="NN13" i="22"/>
  <c r="NO13" i="22"/>
  <c r="NO15" i="22"/>
  <c r="NO16" i="22"/>
  <c r="NO14" i="22"/>
  <c r="NO36" i="22"/>
  <c r="NO37" i="22"/>
  <c r="NO35" i="22"/>
  <c r="NO34" i="22"/>
  <c r="NO32" i="22"/>
  <c r="NO33" i="22"/>
  <c r="NO29" i="22"/>
  <c r="NO30" i="22"/>
  <c r="NO31" i="22"/>
  <c r="NO27" i="22"/>
  <c r="NO28" i="22"/>
  <c r="NO25" i="22"/>
  <c r="NO21" i="22"/>
  <c r="NO17" i="22"/>
  <c r="NO26" i="22"/>
  <c r="NO22" i="22"/>
  <c r="NO18" i="22"/>
  <c r="NO23" i="22"/>
  <c r="NO19" i="22"/>
  <c r="NO24" i="22"/>
  <c r="NO20" i="22"/>
  <c r="NP10" i="22"/>
  <c r="NP8" i="22"/>
  <c r="NP11" i="22"/>
  <c r="NP7" i="22"/>
  <c r="NM127" i="22"/>
  <c r="NM144" i="22"/>
  <c r="NN157" i="22"/>
  <c r="NO159" i="22"/>
  <c r="NO156" i="22"/>
  <c r="NO153" i="22"/>
  <c r="NO158" i="22"/>
  <c r="NO155" i="22"/>
  <c r="NO154" i="22"/>
  <c r="NM148" i="22"/>
  <c r="NM145" i="22"/>
  <c r="NM141" i="22"/>
  <c r="NM137" i="22"/>
  <c r="NM146" i="22"/>
  <c r="NM149" i="22"/>
  <c r="NM151" i="22"/>
  <c r="NM150" i="22"/>
  <c r="NM152" i="22"/>
  <c r="NM139" i="22"/>
  <c r="NM147" i="22"/>
  <c r="NM138" i="22"/>
  <c r="NM140" i="22"/>
  <c r="NM131" i="22"/>
  <c r="NM136" i="22"/>
  <c r="NM133" i="22"/>
  <c r="NM134" i="22"/>
  <c r="NM130" i="22"/>
  <c r="NM132" i="22"/>
  <c r="NM128" i="22"/>
  <c r="NM142" i="22"/>
  <c r="NM129" i="22"/>
  <c r="NM143" i="22"/>
  <c r="NM117" i="22"/>
  <c r="NM123" i="22"/>
  <c r="NM122" i="22"/>
  <c r="NM119" i="22"/>
  <c r="NM118" i="22"/>
  <c r="NO141" i="22"/>
  <c r="NM126" i="22"/>
  <c r="NM125" i="22"/>
  <c r="NM124" i="22"/>
  <c r="NM120" i="22"/>
  <c r="NM121" i="22"/>
  <c r="NO138" i="22"/>
  <c r="NO132" i="22"/>
  <c r="NN138" i="22"/>
  <c r="NM114" i="22"/>
  <c r="NM115" i="22"/>
  <c r="NM116" i="22"/>
  <c r="NP4" i="22"/>
  <c r="NP6" i="22" s="1"/>
  <c r="EZ13" i="22"/>
  <c r="NQ3" i="22"/>
  <c r="NQ9" i="22" s="1"/>
  <c r="NR2" i="22"/>
  <c r="NP5" i="22" l="1"/>
  <c r="NQ8" i="22"/>
  <c r="NQ10" i="22"/>
  <c r="NQ11" i="22"/>
  <c r="NQ7" i="22"/>
  <c r="NO146" i="22"/>
  <c r="NP156" i="22"/>
  <c r="NP159" i="22"/>
  <c r="NP158" i="22"/>
  <c r="NP153" i="22"/>
  <c r="NP155" i="22"/>
  <c r="NP154" i="22"/>
  <c r="NO157" i="22"/>
  <c r="NO144" i="22"/>
  <c r="NO147" i="22"/>
  <c r="NN148" i="22"/>
  <c r="NN147" i="22"/>
  <c r="NN144" i="22"/>
  <c r="NO145" i="22"/>
  <c r="NN150" i="22"/>
  <c r="NN152" i="22"/>
  <c r="NO148" i="22"/>
  <c r="NO150" i="22"/>
  <c r="NO152" i="22"/>
  <c r="NN146" i="22"/>
  <c r="NO149" i="22"/>
  <c r="NO151" i="22"/>
  <c r="NN145" i="22"/>
  <c r="NN149" i="22"/>
  <c r="NN151" i="22"/>
  <c r="NN139" i="22"/>
  <c r="NO139" i="22"/>
  <c r="NN136" i="22"/>
  <c r="NO135" i="22"/>
  <c r="NN130" i="22"/>
  <c r="NO140" i="22"/>
  <c r="NN141" i="22"/>
  <c r="NN132" i="22"/>
  <c r="NN140" i="22"/>
  <c r="NO127" i="22"/>
  <c r="NN137" i="22"/>
  <c r="NO137" i="22"/>
  <c r="NO136" i="22"/>
  <c r="NN135" i="22"/>
  <c r="NO131" i="22"/>
  <c r="NO130" i="22"/>
  <c r="NO119" i="22"/>
  <c r="NN119" i="22"/>
  <c r="NN131" i="22"/>
  <c r="NN133" i="22"/>
  <c r="NN127" i="22"/>
  <c r="NN134" i="22"/>
  <c r="NO134" i="22"/>
  <c r="NO133" i="22"/>
  <c r="NO117" i="22"/>
  <c r="NO129" i="22"/>
  <c r="NO143" i="22"/>
  <c r="NN129" i="22"/>
  <c r="NN143" i="22"/>
  <c r="NO128" i="22"/>
  <c r="NO142" i="22"/>
  <c r="NN128" i="22"/>
  <c r="NN142" i="22"/>
  <c r="NO124" i="22"/>
  <c r="NN124" i="22"/>
  <c r="NN122" i="22"/>
  <c r="NO118" i="22"/>
  <c r="NN123" i="22"/>
  <c r="NO120" i="22"/>
  <c r="NO121" i="22"/>
  <c r="NO122" i="22"/>
  <c r="NN126" i="22"/>
  <c r="NO123" i="22"/>
  <c r="NO126" i="22"/>
  <c r="NO125" i="22"/>
  <c r="NN125" i="22"/>
  <c r="NN121" i="22"/>
  <c r="NO114" i="22"/>
  <c r="NN116" i="22"/>
  <c r="NN118" i="22"/>
  <c r="NN120" i="22"/>
  <c r="NN115" i="22"/>
  <c r="NN114" i="22"/>
  <c r="NN117" i="22"/>
  <c r="NO116" i="22"/>
  <c r="NO115" i="22"/>
  <c r="NQ4" i="22"/>
  <c r="NQ5" i="22" s="1"/>
  <c r="EZ14" i="22"/>
  <c r="NR3" i="22"/>
  <c r="NR10" i="22" s="1"/>
  <c r="NS2" i="22"/>
  <c r="NQ44" i="22" l="1"/>
  <c r="NQ54" i="22"/>
  <c r="NQ53" i="22"/>
  <c r="NQ57" i="22"/>
  <c r="NQ56" i="22"/>
  <c r="NQ55" i="22"/>
  <c r="NQ51" i="22"/>
  <c r="NQ52" i="22"/>
  <c r="NQ50" i="22"/>
  <c r="NQ49" i="22"/>
  <c r="NQ47" i="22"/>
  <c r="NQ46" i="22"/>
  <c r="NQ58" i="22"/>
  <c r="NQ48" i="22"/>
  <c r="NQ45" i="22"/>
  <c r="NP55" i="22"/>
  <c r="NP57" i="22"/>
  <c r="NP54" i="22"/>
  <c r="NP56" i="22"/>
  <c r="NP53" i="22"/>
  <c r="NP52" i="22"/>
  <c r="NP50" i="22"/>
  <c r="NP51" i="22"/>
  <c r="NP49" i="22"/>
  <c r="NP47" i="22"/>
  <c r="NP46" i="22"/>
  <c r="NP45" i="22"/>
  <c r="NP58" i="22"/>
  <c r="NP48" i="22"/>
  <c r="NP35" i="22"/>
  <c r="NP44" i="22"/>
  <c r="NP23" i="22"/>
  <c r="NP29" i="22"/>
  <c r="NP26" i="22"/>
  <c r="NP28" i="22"/>
  <c r="NP14" i="22"/>
  <c r="NP20" i="22"/>
  <c r="NP32" i="22"/>
  <c r="NP19" i="22"/>
  <c r="NP24" i="22"/>
  <c r="NP33" i="22"/>
  <c r="NP37" i="22"/>
  <c r="NQ41" i="22"/>
  <c r="NQ40" i="22"/>
  <c r="NQ43" i="22"/>
  <c r="NQ42" i="22"/>
  <c r="NQ38" i="22"/>
  <c r="NQ39" i="22"/>
  <c r="NP36" i="22"/>
  <c r="NP18" i="22"/>
  <c r="NP30" i="22"/>
  <c r="NP34" i="22"/>
  <c r="NP31" i="22"/>
  <c r="NP41" i="22"/>
  <c r="NP40" i="22"/>
  <c r="NP43" i="22"/>
  <c r="NP39" i="22"/>
  <c r="NP42" i="22"/>
  <c r="NP38" i="22"/>
  <c r="NP15" i="22"/>
  <c r="NP13" i="22"/>
  <c r="NP16" i="22"/>
  <c r="NP22" i="22"/>
  <c r="NP17" i="22"/>
  <c r="NP27" i="22"/>
  <c r="NP21" i="22"/>
  <c r="NQ6" i="22"/>
  <c r="NP25" i="22"/>
  <c r="NQ15" i="22"/>
  <c r="NQ13" i="22"/>
  <c r="NQ16" i="22"/>
  <c r="NQ14" i="22"/>
  <c r="NQ35" i="22"/>
  <c r="NQ36" i="22"/>
  <c r="NQ37" i="22"/>
  <c r="NQ32" i="22"/>
  <c r="NQ33" i="22"/>
  <c r="NQ34" i="22"/>
  <c r="NQ31" i="22"/>
  <c r="NQ27" i="22"/>
  <c r="NQ28" i="22"/>
  <c r="NQ29" i="22"/>
  <c r="NQ30" i="22"/>
  <c r="NQ23" i="22"/>
  <c r="NQ19" i="22"/>
  <c r="NQ24" i="22"/>
  <c r="NQ20" i="22"/>
  <c r="NQ25" i="22"/>
  <c r="NQ21" i="22"/>
  <c r="NQ17" i="22"/>
  <c r="NQ26" i="22"/>
  <c r="NQ22" i="22"/>
  <c r="NQ18" i="22"/>
  <c r="NR11" i="22"/>
  <c r="NR7" i="22"/>
  <c r="NR8" i="22"/>
  <c r="NR9" i="22"/>
  <c r="NP157" i="22"/>
  <c r="NQ156" i="22"/>
  <c r="NQ159" i="22"/>
  <c r="NQ158" i="22"/>
  <c r="NQ155" i="22"/>
  <c r="NQ153" i="22"/>
  <c r="NQ154" i="22"/>
  <c r="NP140" i="22"/>
  <c r="NP136" i="22"/>
  <c r="NP135" i="22"/>
  <c r="NR4" i="22"/>
  <c r="NR5" i="22" s="1"/>
  <c r="EZ15" i="22"/>
  <c r="NS3" i="22"/>
  <c r="NS11" i="22" s="1"/>
  <c r="NT2" i="22"/>
  <c r="NR44" i="22" l="1"/>
  <c r="NR57" i="22"/>
  <c r="NR55" i="22"/>
  <c r="NR54" i="22"/>
  <c r="NR56" i="22"/>
  <c r="NR53" i="22"/>
  <c r="NR50" i="22"/>
  <c r="NR47" i="22"/>
  <c r="NR51" i="22"/>
  <c r="NR52" i="22"/>
  <c r="NR49" i="22"/>
  <c r="NR46" i="22"/>
  <c r="NR45" i="22"/>
  <c r="NR58" i="22"/>
  <c r="NR48" i="22"/>
  <c r="NR41" i="22"/>
  <c r="NR43" i="22"/>
  <c r="NR40" i="22"/>
  <c r="NR42" i="22"/>
  <c r="NR38" i="22"/>
  <c r="NR39" i="22"/>
  <c r="NR6" i="22"/>
  <c r="NR26" i="22" s="1"/>
  <c r="NR15" i="22"/>
  <c r="NR13" i="22"/>
  <c r="NR37" i="22"/>
  <c r="NR36" i="22"/>
  <c r="NR32" i="22"/>
  <c r="NR33" i="22"/>
  <c r="NR35" i="22"/>
  <c r="NR34" i="22"/>
  <c r="NR30" i="22"/>
  <c r="NR31" i="22"/>
  <c r="NR27" i="22"/>
  <c r="NR28" i="22"/>
  <c r="NR29" i="22"/>
  <c r="NR22" i="22"/>
  <c r="NR18" i="22"/>
  <c r="NR23" i="22"/>
  <c r="NR19" i="22"/>
  <c r="NR24" i="22"/>
  <c r="NR20" i="22"/>
  <c r="NR25" i="22"/>
  <c r="NR21" i="22"/>
  <c r="NR17" i="22"/>
  <c r="NR16" i="22"/>
  <c r="NR14" i="22"/>
  <c r="NS4" i="22"/>
  <c r="NS5" i="22" s="1"/>
  <c r="NS7" i="22"/>
  <c r="NS9" i="22"/>
  <c r="NS6" i="22"/>
  <c r="NS10" i="22"/>
  <c r="NS8" i="22"/>
  <c r="NP120" i="22"/>
  <c r="NR156" i="22"/>
  <c r="NR159" i="22"/>
  <c r="NR155" i="22"/>
  <c r="NR153" i="22"/>
  <c r="NR158" i="22"/>
  <c r="NR154" i="22"/>
  <c r="NP148" i="22"/>
  <c r="NQ157" i="22"/>
  <c r="NP139" i="22"/>
  <c r="NP147" i="22"/>
  <c r="NP146" i="22"/>
  <c r="NP149" i="22"/>
  <c r="NP151" i="22"/>
  <c r="NP150" i="22"/>
  <c r="NP152" i="22"/>
  <c r="NP141" i="22"/>
  <c r="NP144" i="22"/>
  <c r="NP145" i="22"/>
  <c r="NP138" i="22"/>
  <c r="NQ147" i="22"/>
  <c r="NP137" i="22"/>
  <c r="NP131" i="22"/>
  <c r="NP132" i="22"/>
  <c r="NP127" i="22"/>
  <c r="NP130" i="22"/>
  <c r="NP134" i="22"/>
  <c r="NP133" i="22"/>
  <c r="NP119" i="22"/>
  <c r="NP123" i="22"/>
  <c r="NP128" i="22"/>
  <c r="NP142" i="22"/>
  <c r="NP129" i="22"/>
  <c r="NP143" i="22"/>
  <c r="NP125" i="22"/>
  <c r="NP124" i="22"/>
  <c r="NP126" i="22"/>
  <c r="NP121" i="22"/>
  <c r="NP122" i="22"/>
  <c r="NP115" i="22"/>
  <c r="NQ140" i="22"/>
  <c r="NQ135" i="22"/>
  <c r="NP118" i="22"/>
  <c r="NP116" i="22"/>
  <c r="NP117" i="22"/>
  <c r="NP114" i="22"/>
  <c r="EZ16" i="22"/>
  <c r="NT3" i="22"/>
  <c r="NT9" i="22" s="1"/>
  <c r="NU2" i="22"/>
  <c r="NS44" i="22" l="1"/>
  <c r="NS55" i="22"/>
  <c r="NS57" i="22"/>
  <c r="NS56" i="22"/>
  <c r="NS54" i="22"/>
  <c r="NS51" i="22"/>
  <c r="NS53" i="22"/>
  <c r="NS50" i="22"/>
  <c r="NS52" i="22"/>
  <c r="NS49" i="22"/>
  <c r="NS47" i="22"/>
  <c r="NS58" i="22"/>
  <c r="NS46" i="22"/>
  <c r="NS45" i="22"/>
  <c r="NS48" i="22"/>
  <c r="NS41" i="22"/>
  <c r="NS40" i="22"/>
  <c r="NS43" i="22"/>
  <c r="NS42" i="22"/>
  <c r="NS39" i="22"/>
  <c r="NS38" i="22"/>
  <c r="NS13" i="22"/>
  <c r="NS15" i="22"/>
  <c r="NS36" i="22"/>
  <c r="NS37" i="22"/>
  <c r="NS35" i="22"/>
  <c r="NS34" i="22"/>
  <c r="NS32" i="22"/>
  <c r="NS33" i="22"/>
  <c r="NS29" i="22"/>
  <c r="NS30" i="22"/>
  <c r="NS31" i="22"/>
  <c r="NS27" i="22"/>
  <c r="NS28" i="22"/>
  <c r="NS25" i="22"/>
  <c r="NS21" i="22"/>
  <c r="NS17" i="22"/>
  <c r="NS26" i="22"/>
  <c r="NS22" i="22"/>
  <c r="NS18" i="22"/>
  <c r="NS23" i="22"/>
  <c r="NS19" i="22"/>
  <c r="NS24" i="22"/>
  <c r="NS20" i="22"/>
  <c r="NS16" i="22"/>
  <c r="NS14" i="22"/>
  <c r="NT8" i="22"/>
  <c r="NT10" i="22"/>
  <c r="NT7" i="22"/>
  <c r="NT11" i="22"/>
  <c r="NR157" i="22"/>
  <c r="NS156" i="22"/>
  <c r="NS159" i="22"/>
  <c r="NS158" i="22"/>
  <c r="NS155" i="22"/>
  <c r="NS153" i="22"/>
  <c r="NS154" i="22"/>
  <c r="NQ148" i="22"/>
  <c r="NQ131" i="22"/>
  <c r="NQ144" i="22"/>
  <c r="NQ145" i="22"/>
  <c r="NQ146" i="22"/>
  <c r="NQ139" i="22"/>
  <c r="NQ150" i="22"/>
  <c r="NQ152" i="22"/>
  <c r="NQ138" i="22"/>
  <c r="NQ141" i="22"/>
  <c r="NQ149" i="22"/>
  <c r="NQ151" i="22"/>
  <c r="NQ136" i="22"/>
  <c r="NQ137" i="22"/>
  <c r="NS148" i="22"/>
  <c r="NQ127" i="22"/>
  <c r="NT4" i="22"/>
  <c r="NT5" i="22" s="1"/>
  <c r="NQ130" i="22"/>
  <c r="NQ132" i="22"/>
  <c r="NQ133" i="22"/>
  <c r="NQ134" i="22"/>
  <c r="NQ124" i="22"/>
  <c r="NQ123" i="22"/>
  <c r="NQ128" i="22"/>
  <c r="NQ142" i="22"/>
  <c r="NQ129" i="22"/>
  <c r="NQ143" i="22"/>
  <c r="NQ120" i="22"/>
  <c r="NQ125" i="22"/>
  <c r="NQ119" i="22"/>
  <c r="NQ118" i="22"/>
  <c r="NQ121" i="22"/>
  <c r="NQ117" i="22"/>
  <c r="NQ126" i="22"/>
  <c r="NQ122" i="22"/>
  <c r="NQ115" i="22"/>
  <c r="NR141" i="22"/>
  <c r="NQ114" i="22"/>
  <c r="NQ116" i="22"/>
  <c r="EZ17" i="22"/>
  <c r="NU3" i="22"/>
  <c r="NU7" i="22" s="1"/>
  <c r="NV2" i="22"/>
  <c r="NT44" i="22" l="1"/>
  <c r="NT57" i="22"/>
  <c r="NT55" i="22"/>
  <c r="NT54" i="22"/>
  <c r="NT56" i="22"/>
  <c r="NT53" i="22"/>
  <c r="NT51" i="22"/>
  <c r="NT49" i="22"/>
  <c r="NT50" i="22"/>
  <c r="NT52" i="22"/>
  <c r="NT45" i="22"/>
  <c r="NT48" i="22"/>
  <c r="NT47" i="22"/>
  <c r="NT58" i="22"/>
  <c r="NT46" i="22"/>
  <c r="NT41" i="22"/>
  <c r="NT40" i="22"/>
  <c r="NT42" i="22"/>
  <c r="NT43" i="22"/>
  <c r="NT129" i="22" s="1"/>
  <c r="NT39" i="22"/>
  <c r="NT38" i="22"/>
  <c r="NT6" i="22"/>
  <c r="NT16" i="22" s="1"/>
  <c r="NT14" i="22"/>
  <c r="NT35" i="22"/>
  <c r="NT36" i="22"/>
  <c r="NT37" i="22"/>
  <c r="NT126" i="22" s="1"/>
  <c r="NT33" i="22"/>
  <c r="NT34" i="22"/>
  <c r="NT32" i="22"/>
  <c r="NT28" i="22"/>
  <c r="NT29" i="22"/>
  <c r="NT30" i="22"/>
  <c r="NT31" i="22"/>
  <c r="NT27" i="22"/>
  <c r="NT24" i="22"/>
  <c r="NT20" i="22"/>
  <c r="NT25" i="22"/>
  <c r="NT21" i="22"/>
  <c r="NT17" i="22"/>
  <c r="NT26" i="22"/>
  <c r="NT22" i="22"/>
  <c r="NT18" i="22"/>
  <c r="NT23" i="22"/>
  <c r="NT19" i="22"/>
  <c r="NT13" i="22"/>
  <c r="NT15" i="22"/>
  <c r="NR127" i="22"/>
  <c r="NU8" i="22"/>
  <c r="NU9" i="22"/>
  <c r="NU10" i="22"/>
  <c r="NU11" i="22"/>
  <c r="NS157" i="22"/>
  <c r="NR140" i="22"/>
  <c r="NS145" i="22"/>
  <c r="NS141" i="22"/>
  <c r="NR144" i="22"/>
  <c r="NR148" i="22"/>
  <c r="NT156" i="22"/>
  <c r="NT159" i="22"/>
  <c r="NT158" i="22"/>
  <c r="NT153" i="22"/>
  <c r="NT155" i="22"/>
  <c r="NT154" i="22"/>
  <c r="NS146" i="22"/>
  <c r="NS147" i="22"/>
  <c r="NR145" i="22"/>
  <c r="NS144" i="22"/>
  <c r="NR147" i="22"/>
  <c r="NS150" i="22"/>
  <c r="NS152" i="22"/>
  <c r="NR149" i="22"/>
  <c r="NR151" i="22"/>
  <c r="NR150" i="22"/>
  <c r="NR152" i="22"/>
  <c r="NS138" i="22"/>
  <c r="NS149" i="22"/>
  <c r="NS151" i="22"/>
  <c r="NS135" i="22"/>
  <c r="NR135" i="22"/>
  <c r="NR146" i="22"/>
  <c r="NS140" i="22"/>
  <c r="NS136" i="22"/>
  <c r="NR139" i="22"/>
  <c r="NS139" i="22"/>
  <c r="NS133" i="22"/>
  <c r="NR132" i="22"/>
  <c r="NR138" i="22"/>
  <c r="NT134" i="22"/>
  <c r="NT145" i="22"/>
  <c r="NT148" i="22"/>
  <c r="NT144" i="22"/>
  <c r="NS132" i="22"/>
  <c r="NR131" i="22"/>
  <c r="NR137" i="22"/>
  <c r="NU4" i="22"/>
  <c r="NU6" i="22" s="1"/>
  <c r="NR126" i="22"/>
  <c r="NS137" i="22"/>
  <c r="NR136" i="22"/>
  <c r="NS131" i="22"/>
  <c r="NS127" i="22"/>
  <c r="NR134" i="22"/>
  <c r="NS134" i="22"/>
  <c r="NR133" i="22"/>
  <c r="NT131" i="22"/>
  <c r="NT133" i="22"/>
  <c r="NR119" i="22"/>
  <c r="NT130" i="22"/>
  <c r="NS130" i="22"/>
  <c r="NR130" i="22"/>
  <c r="NR123" i="22"/>
  <c r="NR129" i="22"/>
  <c r="NR143" i="22"/>
  <c r="NS129" i="22"/>
  <c r="NS143" i="22"/>
  <c r="NR128" i="22"/>
  <c r="NR142" i="22"/>
  <c r="NT128" i="22"/>
  <c r="NS128" i="22"/>
  <c r="NS142" i="22"/>
  <c r="NT143" i="22"/>
  <c r="NR120" i="22"/>
  <c r="NS122" i="22"/>
  <c r="NS123" i="22"/>
  <c r="NR122" i="22"/>
  <c r="NR117" i="22"/>
  <c r="NS125" i="22"/>
  <c r="NS124" i="22"/>
  <c r="NR124" i="22"/>
  <c r="NS121" i="22"/>
  <c r="NS126" i="22"/>
  <c r="NR125" i="22"/>
  <c r="NS119" i="22"/>
  <c r="NS118" i="22"/>
  <c r="NR121" i="22"/>
  <c r="NS120" i="22"/>
  <c r="NS114" i="22"/>
  <c r="NR116" i="22"/>
  <c r="NR115" i="22"/>
  <c r="NR114" i="22"/>
  <c r="NR118" i="22"/>
  <c r="NS116" i="22"/>
  <c r="NS115" i="22"/>
  <c r="NS117" i="22"/>
  <c r="EZ18" i="22"/>
  <c r="NV3" i="22"/>
  <c r="NV11" i="22" s="1"/>
  <c r="NW2" i="22"/>
  <c r="NT123" i="22" l="1"/>
  <c r="NT120" i="22"/>
  <c r="NT124" i="22"/>
  <c r="NU5" i="22"/>
  <c r="NT121" i="22"/>
  <c r="NT125" i="22"/>
  <c r="NV7" i="22"/>
  <c r="NV8" i="22"/>
  <c r="NV9" i="22"/>
  <c r="NV10" i="22"/>
  <c r="NT119" i="22"/>
  <c r="NT127" i="22"/>
  <c r="NU156" i="22"/>
  <c r="NU159" i="22"/>
  <c r="NU158" i="22"/>
  <c r="NU155" i="22"/>
  <c r="NU153" i="22"/>
  <c r="NU154" i="22"/>
  <c r="NT157" i="22"/>
  <c r="NT140" i="22"/>
  <c r="NT141" i="22"/>
  <c r="NT146" i="22"/>
  <c r="NT149" i="22"/>
  <c r="NT151" i="22"/>
  <c r="NT150" i="22"/>
  <c r="NT152" i="22"/>
  <c r="NT142" i="22"/>
  <c r="NT147" i="22"/>
  <c r="NU146" i="22"/>
  <c r="NU148" i="22"/>
  <c r="NU147" i="22"/>
  <c r="NT139" i="22"/>
  <c r="NT138" i="22"/>
  <c r="NT122" i="22"/>
  <c r="NT136" i="22"/>
  <c r="NT137" i="22"/>
  <c r="NT132" i="22"/>
  <c r="NT135" i="22"/>
  <c r="NT118" i="22"/>
  <c r="NT117" i="22"/>
  <c r="NU138" i="22"/>
  <c r="NU140" i="22"/>
  <c r="NT114" i="22"/>
  <c r="NT116" i="22"/>
  <c r="NT115" i="22"/>
  <c r="NV4" i="22"/>
  <c r="NV6" i="22" s="1"/>
  <c r="EZ19" i="22"/>
  <c r="NW3" i="22"/>
  <c r="NW8" i="22" s="1"/>
  <c r="NX2" i="22"/>
  <c r="NU57" i="22" l="1"/>
  <c r="NU55" i="22"/>
  <c r="NU56" i="22"/>
  <c r="NU53" i="22"/>
  <c r="NU54" i="22"/>
  <c r="NU51" i="22"/>
  <c r="NU52" i="22"/>
  <c r="NU49" i="22"/>
  <c r="NU47" i="22"/>
  <c r="NU45" i="22"/>
  <c r="NU48" i="22"/>
  <c r="NU58" i="22"/>
  <c r="NU50" i="22"/>
  <c r="NU46" i="22"/>
  <c r="NU35" i="22"/>
  <c r="NU44" i="22"/>
  <c r="NU20" i="22"/>
  <c r="NU24" i="22"/>
  <c r="NU22" i="22"/>
  <c r="NU28" i="22"/>
  <c r="NU26" i="22"/>
  <c r="NU27" i="22"/>
  <c r="NU21" i="22"/>
  <c r="NU19" i="22"/>
  <c r="NU32" i="22"/>
  <c r="NU18" i="22"/>
  <c r="NU25" i="22"/>
  <c r="NU23" i="22"/>
  <c r="NU37" i="22"/>
  <c r="NU30" i="22"/>
  <c r="NU34" i="22"/>
  <c r="NU36" i="22"/>
  <c r="NU29" i="22"/>
  <c r="NU33" i="22"/>
  <c r="NU16" i="22"/>
  <c r="NU41" i="22"/>
  <c r="NU40" i="22"/>
  <c r="NU43" i="22"/>
  <c r="NU129" i="22" s="1"/>
  <c r="NU42" i="22"/>
  <c r="NU38" i="22"/>
  <c r="NU39" i="22"/>
  <c r="NU17" i="22"/>
  <c r="NU31" i="22"/>
  <c r="NU13" i="22"/>
  <c r="NV5" i="22"/>
  <c r="NU15" i="22"/>
  <c r="NU14" i="22"/>
  <c r="NW11" i="22"/>
  <c r="NW7" i="22"/>
  <c r="NW9" i="22"/>
  <c r="NW10" i="22"/>
  <c r="NU157" i="22"/>
  <c r="NV156" i="22"/>
  <c r="NV159" i="22"/>
  <c r="NV158" i="22"/>
  <c r="NV155" i="22"/>
  <c r="NV153" i="22"/>
  <c r="NV154" i="22"/>
  <c r="NU141" i="22"/>
  <c r="NU145" i="22"/>
  <c r="NU149" i="22"/>
  <c r="NU151" i="22"/>
  <c r="NU150" i="22"/>
  <c r="NU152" i="22"/>
  <c r="NU144" i="22"/>
  <c r="NU139" i="22"/>
  <c r="NU135" i="22"/>
  <c r="NU137" i="22"/>
  <c r="NU136" i="22"/>
  <c r="NU133" i="22"/>
  <c r="NU131" i="22"/>
  <c r="NU132" i="22"/>
  <c r="NU134" i="22"/>
  <c r="NU130" i="22"/>
  <c r="NU142" i="22"/>
  <c r="NU143" i="22"/>
  <c r="NU116" i="22"/>
  <c r="NU126" i="22"/>
  <c r="NW4" i="22"/>
  <c r="NW6" i="22" s="1"/>
  <c r="EZ20" i="22"/>
  <c r="NX3" i="22"/>
  <c r="NX8" i="22" s="1"/>
  <c r="NY2" i="22"/>
  <c r="NV57" i="22" l="1"/>
  <c r="NV54" i="22"/>
  <c r="NV56" i="22"/>
  <c r="NV55" i="22"/>
  <c r="NV53" i="22"/>
  <c r="NV49" i="22"/>
  <c r="NV51" i="22"/>
  <c r="NV47" i="22"/>
  <c r="NV50" i="22"/>
  <c r="NV46" i="22"/>
  <c r="NV52" i="22"/>
  <c r="NV48" i="22"/>
  <c r="NV45" i="22"/>
  <c r="NV58" i="22"/>
  <c r="NU122" i="22"/>
  <c r="NU118" i="22"/>
  <c r="NU119" i="22"/>
  <c r="NU121" i="22"/>
  <c r="NU124" i="22"/>
  <c r="NU123" i="22"/>
  <c r="NU128" i="22"/>
  <c r="NU127" i="22"/>
  <c r="NU114" i="22"/>
  <c r="NU117" i="22"/>
  <c r="NU115" i="22"/>
  <c r="NV34" i="22"/>
  <c r="NV44" i="22"/>
  <c r="NU120" i="22"/>
  <c r="NU125" i="22"/>
  <c r="NV26" i="22"/>
  <c r="NV13" i="22"/>
  <c r="NV36" i="22"/>
  <c r="NV19" i="22"/>
  <c r="NV33" i="22"/>
  <c r="NV15" i="22"/>
  <c r="NV29" i="22"/>
  <c r="NV37" i="22"/>
  <c r="NV24" i="22"/>
  <c r="NV27" i="22"/>
  <c r="NV41" i="22"/>
  <c r="NV43" i="22"/>
  <c r="NV40" i="22"/>
  <c r="NV42" i="22"/>
  <c r="NV38" i="22"/>
  <c r="NV39" i="22"/>
  <c r="NV16" i="22"/>
  <c r="NV23" i="22"/>
  <c r="NV28" i="22"/>
  <c r="NV32" i="22"/>
  <c r="NV20" i="22"/>
  <c r="NV18" i="22"/>
  <c r="NV30" i="22"/>
  <c r="NV35" i="22"/>
  <c r="NV17" i="22"/>
  <c r="NV21" i="22"/>
  <c r="NV14" i="22"/>
  <c r="NV25" i="22"/>
  <c r="NV31" i="22"/>
  <c r="NW5" i="22"/>
  <c r="NV22" i="22"/>
  <c r="NX10" i="22"/>
  <c r="NX11" i="22"/>
  <c r="NX7" i="22"/>
  <c r="NX9" i="22"/>
  <c r="NV157" i="22"/>
  <c r="NW159" i="22"/>
  <c r="NW156" i="22"/>
  <c r="NW153" i="22"/>
  <c r="NW158" i="22"/>
  <c r="NW155" i="22"/>
  <c r="NW154" i="22"/>
  <c r="NV148" i="22"/>
  <c r="NV140" i="22"/>
  <c r="NX4" i="22"/>
  <c r="NX5" i="22" s="1"/>
  <c r="EZ21" i="22"/>
  <c r="NY3" i="22"/>
  <c r="NY7" i="22" s="1"/>
  <c r="NZ2" i="22"/>
  <c r="NW54" i="22" l="1"/>
  <c r="NW56" i="22"/>
  <c r="NW55" i="22"/>
  <c r="NW57" i="22"/>
  <c r="NW53" i="22"/>
  <c r="NW50" i="22"/>
  <c r="NW52" i="22"/>
  <c r="NW51" i="22"/>
  <c r="NW49" i="22"/>
  <c r="NW47" i="22"/>
  <c r="NW46" i="22"/>
  <c r="NW48" i="22"/>
  <c r="NW45" i="22"/>
  <c r="NW58" i="22"/>
  <c r="NX44" i="22"/>
  <c r="NX54" i="22"/>
  <c r="NX57" i="22"/>
  <c r="NX56" i="22"/>
  <c r="NX55" i="22"/>
  <c r="NX53" i="22"/>
  <c r="NX50" i="22"/>
  <c r="NX51" i="22"/>
  <c r="NX49" i="22"/>
  <c r="NX52" i="22"/>
  <c r="NX46" i="22"/>
  <c r="NX47" i="22"/>
  <c r="NX58" i="22"/>
  <c r="NX45" i="22"/>
  <c r="NX48" i="22"/>
  <c r="NW34" i="22"/>
  <c r="NW44" i="22"/>
  <c r="NW19" i="22"/>
  <c r="NW29" i="22"/>
  <c r="NW24" i="22"/>
  <c r="NW28" i="22"/>
  <c r="NW18" i="22"/>
  <c r="NW32" i="22"/>
  <c r="NW20" i="22"/>
  <c r="NW26" i="22"/>
  <c r="NW35" i="22"/>
  <c r="NX41" i="22"/>
  <c r="NX40" i="22"/>
  <c r="NX43" i="22"/>
  <c r="NX42" i="22"/>
  <c r="NX39" i="22"/>
  <c r="NX38" i="22"/>
  <c r="NW33" i="22"/>
  <c r="NW37" i="22"/>
  <c r="NW36" i="22"/>
  <c r="NW23" i="22"/>
  <c r="NW30" i="22"/>
  <c r="NW15" i="22"/>
  <c r="NW41" i="22"/>
  <c r="NW40" i="22"/>
  <c r="NW43" i="22"/>
  <c r="NW42" i="22"/>
  <c r="NW39" i="22"/>
  <c r="NW38" i="22"/>
  <c r="NW14" i="22"/>
  <c r="NW17" i="22"/>
  <c r="NW27" i="22"/>
  <c r="NW31" i="22"/>
  <c r="NW16" i="22"/>
  <c r="NW21" i="22"/>
  <c r="NW13" i="22"/>
  <c r="NX6" i="22"/>
  <c r="NX26" i="22" s="1"/>
  <c r="NW22" i="22"/>
  <c r="NW25" i="22"/>
  <c r="NX14" i="22"/>
  <c r="NX13" i="22"/>
  <c r="NX15" i="22"/>
  <c r="NX35" i="22"/>
  <c r="NX36" i="22"/>
  <c r="NX37" i="22"/>
  <c r="NX33" i="22"/>
  <c r="NX34" i="22"/>
  <c r="NX32" i="22"/>
  <c r="NX28" i="22"/>
  <c r="NX29" i="22"/>
  <c r="NX30" i="22"/>
  <c r="NX31" i="22"/>
  <c r="NX27" i="22"/>
  <c r="NX24" i="22"/>
  <c r="NX20" i="22"/>
  <c r="NX25" i="22"/>
  <c r="NX21" i="22"/>
  <c r="NX17" i="22"/>
  <c r="NX22" i="22"/>
  <c r="NX18" i="22"/>
  <c r="NX23" i="22"/>
  <c r="NX19" i="22"/>
  <c r="NY8" i="22"/>
  <c r="NY10" i="22"/>
  <c r="NY11" i="22"/>
  <c r="NY9" i="22"/>
  <c r="NV141" i="22"/>
  <c r="NV147" i="22"/>
  <c r="NV135" i="22"/>
  <c r="NV144" i="22"/>
  <c r="NW157" i="22"/>
  <c r="NX156" i="22"/>
  <c r="NX159" i="22"/>
  <c r="NX158" i="22"/>
  <c r="NX153" i="22"/>
  <c r="NX155" i="22"/>
  <c r="NX154" i="22"/>
  <c r="NV146" i="22"/>
  <c r="NV138" i="22"/>
  <c r="NV150" i="22"/>
  <c r="NV152" i="22"/>
  <c r="NV145" i="22"/>
  <c r="NV149" i="22"/>
  <c r="NV151" i="22"/>
  <c r="NV139" i="22"/>
  <c r="NV120" i="22"/>
  <c r="NW147" i="22"/>
  <c r="NV137" i="22"/>
  <c r="NV126" i="22"/>
  <c r="NV132" i="22"/>
  <c r="NV136" i="22"/>
  <c r="NV134" i="22"/>
  <c r="NV131" i="22"/>
  <c r="NV130" i="22"/>
  <c r="NV133" i="22"/>
  <c r="NV129" i="22"/>
  <c r="NV143" i="22"/>
  <c r="NV128" i="22"/>
  <c r="NV142" i="22"/>
  <c r="NV125" i="22"/>
  <c r="NV122" i="22"/>
  <c r="NV123" i="22"/>
  <c r="NV124" i="22"/>
  <c r="NV127" i="22"/>
  <c r="NV121" i="22"/>
  <c r="NV117" i="22"/>
  <c r="NV115" i="22"/>
  <c r="NV119" i="22"/>
  <c r="NV118" i="22"/>
  <c r="NV116" i="22"/>
  <c r="NV114" i="22"/>
  <c r="NY4" i="22"/>
  <c r="NY6" i="22" s="1"/>
  <c r="EZ22" i="22"/>
  <c r="NZ3" i="22"/>
  <c r="NZ10" i="22" s="1"/>
  <c r="OA2" i="22"/>
  <c r="NX16" i="22" l="1"/>
  <c r="NY5" i="22"/>
  <c r="NZ11" i="22"/>
  <c r="NZ7" i="22"/>
  <c r="NZ8" i="22"/>
  <c r="NZ9" i="22"/>
  <c r="NW126" i="22"/>
  <c r="NW140" i="22"/>
  <c r="NW148" i="22"/>
  <c r="NX157" i="22"/>
  <c r="NY159" i="22"/>
  <c r="NY156" i="22"/>
  <c r="NY153" i="22"/>
  <c r="NY158" i="22"/>
  <c r="NY155" i="22"/>
  <c r="NY154" i="22"/>
  <c r="NW145" i="22"/>
  <c r="NW135" i="22"/>
  <c r="NW144" i="22"/>
  <c r="NW149" i="22"/>
  <c r="NW151" i="22"/>
  <c r="NW150" i="22"/>
  <c r="NW152" i="22"/>
  <c r="NW138" i="22"/>
  <c r="NW141" i="22"/>
  <c r="NW146" i="22"/>
  <c r="NW139" i="22"/>
  <c r="NX147" i="22"/>
  <c r="NX148" i="22"/>
  <c r="NX145" i="22"/>
  <c r="NW137" i="22"/>
  <c r="NW132" i="22"/>
  <c r="NW136" i="22"/>
  <c r="NW123" i="22"/>
  <c r="NW131" i="22"/>
  <c r="NW134" i="22"/>
  <c r="NW133" i="22"/>
  <c r="NW130" i="22"/>
  <c r="NW129" i="22"/>
  <c r="NW143" i="22"/>
  <c r="NW128" i="22"/>
  <c r="NW142" i="22"/>
  <c r="NW116" i="22"/>
  <c r="NW122" i="22"/>
  <c r="NW120" i="22"/>
  <c r="NW125" i="22"/>
  <c r="NW121" i="22"/>
  <c r="NW118" i="22"/>
  <c r="NW119" i="22"/>
  <c r="NW124" i="22"/>
  <c r="NW117" i="22"/>
  <c r="NW127" i="22"/>
  <c r="NX140" i="22"/>
  <c r="NX139" i="22"/>
  <c r="NW115" i="22"/>
  <c r="NW114" i="22"/>
  <c r="NZ4" i="22"/>
  <c r="NZ6" i="22" s="1"/>
  <c r="EZ23" i="22"/>
  <c r="OA3" i="22"/>
  <c r="OA11" i="22" s="1"/>
  <c r="OB2" i="22"/>
  <c r="NY57" i="22" l="1"/>
  <c r="NY55" i="22"/>
  <c r="NY56" i="22"/>
  <c r="NY54" i="22"/>
  <c r="NY51" i="22"/>
  <c r="NY52" i="22"/>
  <c r="NY53" i="22"/>
  <c r="NY50" i="22"/>
  <c r="NY49" i="22"/>
  <c r="NY46" i="22"/>
  <c r="NY48" i="22"/>
  <c r="NY47" i="22"/>
  <c r="NY58" i="22"/>
  <c r="NY45" i="22"/>
  <c r="NY35" i="22"/>
  <c r="NY44" i="22"/>
  <c r="NY13" i="22"/>
  <c r="NY25" i="22"/>
  <c r="NY22" i="22"/>
  <c r="NY29" i="22"/>
  <c r="NY17" i="22"/>
  <c r="NY32" i="22"/>
  <c r="NY15" i="22"/>
  <c r="NY24" i="22"/>
  <c r="NY23" i="22"/>
  <c r="NY34" i="22"/>
  <c r="NY36" i="22"/>
  <c r="NY26" i="22"/>
  <c r="NY20" i="22"/>
  <c r="NY30" i="22"/>
  <c r="NY33" i="22"/>
  <c r="NY14" i="22"/>
  <c r="NY41" i="22"/>
  <c r="NY40" i="22"/>
  <c r="NY43" i="22"/>
  <c r="NY38" i="22"/>
  <c r="NY39" i="22"/>
  <c r="NY42" i="22"/>
  <c r="NY18" i="22"/>
  <c r="NY21" i="22"/>
  <c r="NY19" i="22"/>
  <c r="NY28" i="22"/>
  <c r="NY37" i="22"/>
  <c r="NY31" i="22"/>
  <c r="NZ5" i="22"/>
  <c r="NY27" i="22"/>
  <c r="NY16" i="22"/>
  <c r="OA7" i="22"/>
  <c r="OA9" i="22"/>
  <c r="OA10" i="22"/>
  <c r="OA8" i="22"/>
  <c r="NY157" i="22"/>
  <c r="NZ159" i="22"/>
  <c r="NZ156" i="22"/>
  <c r="NZ153" i="22"/>
  <c r="NZ158" i="22"/>
  <c r="NZ155" i="22"/>
  <c r="NZ154" i="22"/>
  <c r="NX141" i="22"/>
  <c r="NX146" i="22"/>
  <c r="NX144" i="22"/>
  <c r="NX149" i="22"/>
  <c r="NX151" i="22"/>
  <c r="NX150" i="22"/>
  <c r="NX152" i="22"/>
  <c r="NX135" i="22"/>
  <c r="NY147" i="22"/>
  <c r="NX138" i="22"/>
  <c r="NX137" i="22"/>
  <c r="NX132" i="22"/>
  <c r="NX130" i="22"/>
  <c r="NX136" i="22"/>
  <c r="NX133" i="22"/>
  <c r="NX131" i="22"/>
  <c r="NX134" i="22"/>
  <c r="NX123" i="22"/>
  <c r="NX129" i="22"/>
  <c r="NX143" i="22"/>
  <c r="NX128" i="22"/>
  <c r="NX142" i="22"/>
  <c r="NX119" i="22"/>
  <c r="NX116" i="22"/>
  <c r="NX126" i="22"/>
  <c r="NX125" i="22"/>
  <c r="NX127" i="22"/>
  <c r="NX124" i="22"/>
  <c r="NX121" i="22"/>
  <c r="NX122" i="22"/>
  <c r="NX114" i="22"/>
  <c r="NX117" i="22"/>
  <c r="NY131" i="22"/>
  <c r="NX115" i="22"/>
  <c r="NX118" i="22"/>
  <c r="NX120" i="22"/>
  <c r="OA4" i="22"/>
  <c r="OA5" i="22" s="1"/>
  <c r="EZ24" i="22"/>
  <c r="OB3" i="22"/>
  <c r="OB8" i="22" s="1"/>
  <c r="OC2" i="22"/>
  <c r="NZ57" i="22" l="1"/>
  <c r="NZ56" i="22"/>
  <c r="NZ54" i="22"/>
  <c r="NZ55" i="22"/>
  <c r="NZ53" i="22"/>
  <c r="NZ51" i="22"/>
  <c r="NZ50" i="22"/>
  <c r="NZ52" i="22"/>
  <c r="NZ49" i="22"/>
  <c r="NZ47" i="22"/>
  <c r="NZ46" i="22"/>
  <c r="NZ45" i="22"/>
  <c r="NZ48" i="22"/>
  <c r="NZ58" i="22"/>
  <c r="OA44" i="22"/>
  <c r="OA57" i="22"/>
  <c r="OA54" i="22"/>
  <c r="OA55" i="22"/>
  <c r="OA56" i="22"/>
  <c r="OA51" i="22"/>
  <c r="OA53" i="22"/>
  <c r="OA52" i="22"/>
  <c r="OA50" i="22"/>
  <c r="OA49" i="22"/>
  <c r="OA46" i="22"/>
  <c r="OA45" i="22"/>
  <c r="OA48" i="22"/>
  <c r="OA58" i="22"/>
  <c r="OA47" i="22"/>
  <c r="NZ32" i="22"/>
  <c r="NZ44" i="22"/>
  <c r="NZ30" i="22"/>
  <c r="NZ35" i="22"/>
  <c r="NZ16" i="22"/>
  <c r="NZ18" i="22"/>
  <c r="NZ20" i="22"/>
  <c r="NZ25" i="22"/>
  <c r="NZ23" i="22"/>
  <c r="NZ28" i="22"/>
  <c r="NZ36" i="22"/>
  <c r="NZ17" i="22"/>
  <c r="NZ24" i="22"/>
  <c r="NZ26" i="22"/>
  <c r="NZ34" i="22"/>
  <c r="NZ37" i="22"/>
  <c r="NZ21" i="22"/>
  <c r="NZ19" i="22"/>
  <c r="NZ29" i="22"/>
  <c r="NZ33" i="22"/>
  <c r="OA41" i="22"/>
  <c r="OA40" i="22"/>
  <c r="OA43" i="22"/>
  <c r="OA42" i="22"/>
  <c r="OA39" i="22"/>
  <c r="OA38" i="22"/>
  <c r="NZ31" i="22"/>
  <c r="NZ41" i="22"/>
  <c r="NZ40" i="22"/>
  <c r="NZ43" i="22"/>
  <c r="NZ42" i="22"/>
  <c r="NZ39" i="22"/>
  <c r="NZ38" i="22"/>
  <c r="NZ14" i="22"/>
  <c r="NZ13" i="22"/>
  <c r="NZ15" i="22"/>
  <c r="NZ22" i="22"/>
  <c r="NZ27" i="22"/>
  <c r="OA6" i="22"/>
  <c r="OA26" i="22" s="1"/>
  <c r="OA36" i="22"/>
  <c r="OA37" i="22"/>
  <c r="OA35" i="22"/>
  <c r="OA34" i="22"/>
  <c r="OA32" i="22"/>
  <c r="OA33" i="22"/>
  <c r="OA29" i="22"/>
  <c r="OA30" i="22"/>
  <c r="OA31" i="22"/>
  <c r="OA27" i="22"/>
  <c r="OA28" i="22"/>
  <c r="OA25" i="22"/>
  <c r="OA21" i="22"/>
  <c r="OA17" i="22"/>
  <c r="OA22" i="22"/>
  <c r="OA18" i="22"/>
  <c r="OA23" i="22"/>
  <c r="OA19" i="22"/>
  <c r="OA24" i="22"/>
  <c r="OA20" i="22"/>
  <c r="OA14" i="22"/>
  <c r="OA13" i="22"/>
  <c r="OA15" i="22"/>
  <c r="OB11" i="22"/>
  <c r="OB9" i="22"/>
  <c r="OB7" i="22"/>
  <c r="OB10" i="22"/>
  <c r="NY135" i="22"/>
  <c r="OA159" i="22"/>
  <c r="OA156" i="22"/>
  <c r="OA153" i="22"/>
  <c r="OA158" i="22"/>
  <c r="OA155" i="22"/>
  <c r="OA154" i="22"/>
  <c r="NZ157" i="22"/>
  <c r="NY140" i="22"/>
  <c r="NY138" i="22"/>
  <c r="NY141" i="22"/>
  <c r="NY148" i="22"/>
  <c r="NY144" i="22"/>
  <c r="NY150" i="22"/>
  <c r="NY152" i="22"/>
  <c r="NY146" i="22"/>
  <c r="NY145" i="22"/>
  <c r="NY149" i="22"/>
  <c r="NY151" i="22"/>
  <c r="NY139" i="22"/>
  <c r="NY132" i="22"/>
  <c r="NZ144" i="22"/>
  <c r="NY136" i="22"/>
  <c r="NY137" i="22"/>
  <c r="NY127" i="22"/>
  <c r="NY126" i="22"/>
  <c r="NY130" i="22"/>
  <c r="NY134" i="22"/>
  <c r="NY133" i="22"/>
  <c r="NY125" i="22"/>
  <c r="NY128" i="22"/>
  <c r="NY142" i="22"/>
  <c r="NY129" i="22"/>
  <c r="NY143" i="22"/>
  <c r="NY120" i="22"/>
  <c r="NY119" i="22"/>
  <c r="NY123" i="22"/>
  <c r="NY124" i="22"/>
  <c r="NY122" i="22"/>
  <c r="NY118" i="22"/>
  <c r="NY114" i="22"/>
  <c r="NY121" i="22"/>
  <c r="NY117" i="22"/>
  <c r="NZ140" i="22"/>
  <c r="NZ131" i="22"/>
  <c r="NY116" i="22"/>
  <c r="NY115" i="22"/>
  <c r="OB4" i="22"/>
  <c r="OB5" i="22" s="1"/>
  <c r="EZ25" i="22"/>
  <c r="OC3" i="22"/>
  <c r="OC11" i="22" s="1"/>
  <c r="OD2" i="22"/>
  <c r="OB44" i="22" l="1"/>
  <c r="OB54" i="22"/>
  <c r="OB56" i="22"/>
  <c r="OB55" i="22"/>
  <c r="OB57" i="22"/>
  <c r="OB53" i="22"/>
  <c r="OB51" i="22"/>
  <c r="OB52" i="22"/>
  <c r="OB49" i="22"/>
  <c r="OB50" i="22"/>
  <c r="OB47" i="22"/>
  <c r="OB58" i="22"/>
  <c r="OB46" i="22"/>
  <c r="OB48" i="22"/>
  <c r="OB45" i="22"/>
  <c r="OB41" i="22"/>
  <c r="OB40" i="22"/>
  <c r="OB43" i="22"/>
  <c r="OB42" i="22"/>
  <c r="OB39" i="22"/>
  <c r="OB38" i="22"/>
  <c r="OA16" i="22"/>
  <c r="OB6" i="22"/>
  <c r="OB16" i="22" s="1"/>
  <c r="OB14" i="22"/>
  <c r="OB13" i="22"/>
  <c r="OB15" i="22"/>
  <c r="OB35" i="22"/>
  <c r="OB36" i="22"/>
  <c r="OB37" i="22"/>
  <c r="OB33" i="22"/>
  <c r="OB34" i="22"/>
  <c r="OB32" i="22"/>
  <c r="OB28" i="22"/>
  <c r="OB29" i="22"/>
  <c r="OB30" i="22"/>
  <c r="OB31" i="22"/>
  <c r="OB27" i="22"/>
  <c r="OB24" i="22"/>
  <c r="OB20" i="22"/>
  <c r="OB25" i="22"/>
  <c r="OB21" i="22"/>
  <c r="OB17" i="22"/>
  <c r="OB26" i="22"/>
  <c r="OB22" i="22"/>
  <c r="OB18" i="22"/>
  <c r="OB23" i="22"/>
  <c r="OB19" i="22"/>
  <c r="NZ127" i="22"/>
  <c r="OC9" i="22"/>
  <c r="OC7" i="22"/>
  <c r="OC8" i="22"/>
  <c r="OC10" i="22"/>
  <c r="OA157" i="22"/>
  <c r="OB159" i="22"/>
  <c r="OB156" i="22"/>
  <c r="OB153" i="22"/>
  <c r="OB155" i="22"/>
  <c r="OB158" i="22"/>
  <c r="OB154" i="22"/>
  <c r="NZ148" i="22"/>
  <c r="NZ141" i="22"/>
  <c r="NZ146" i="22"/>
  <c r="NZ145" i="22"/>
  <c r="NZ138" i="22"/>
  <c r="NZ150" i="22"/>
  <c r="NZ152" i="22"/>
  <c r="NZ147" i="22"/>
  <c r="NZ149" i="22"/>
  <c r="NZ151" i="22"/>
  <c r="OA148" i="22"/>
  <c r="NZ139" i="22"/>
  <c r="NZ137" i="22"/>
  <c r="NZ135" i="22"/>
  <c r="NZ132" i="22"/>
  <c r="NZ136" i="22"/>
  <c r="NZ130" i="22"/>
  <c r="NZ133" i="22"/>
  <c r="NZ134" i="22"/>
  <c r="NZ129" i="22"/>
  <c r="NZ143" i="22"/>
  <c r="NZ128" i="22"/>
  <c r="NZ142" i="22"/>
  <c r="NZ118" i="22"/>
  <c r="NZ123" i="22"/>
  <c r="NZ120" i="22"/>
  <c r="NZ122" i="22"/>
  <c r="NZ119" i="22"/>
  <c r="NZ126" i="22"/>
  <c r="OA141" i="22"/>
  <c r="NZ124" i="22"/>
  <c r="NZ114" i="22"/>
  <c r="NZ117" i="22"/>
  <c r="NZ125" i="22"/>
  <c r="OA140" i="22"/>
  <c r="OA136" i="22"/>
  <c r="OA132" i="22"/>
  <c r="NZ121" i="22"/>
  <c r="NZ115" i="22"/>
  <c r="NZ116" i="22"/>
  <c r="OC4" i="22"/>
  <c r="OC5" i="22" s="1"/>
  <c r="EZ26" i="22"/>
  <c r="OD3" i="22"/>
  <c r="OD9" i="22" s="1"/>
  <c r="OE2" i="22"/>
  <c r="OC44" i="22" l="1"/>
  <c r="OC54" i="22"/>
  <c r="OC55" i="22"/>
  <c r="OC56" i="22"/>
  <c r="OC53" i="22"/>
  <c r="OC57" i="22"/>
  <c r="OC50" i="22"/>
  <c r="OC51" i="22"/>
  <c r="OC52" i="22"/>
  <c r="OC49" i="22"/>
  <c r="OC48" i="22"/>
  <c r="OC45" i="22"/>
  <c r="OC47" i="22"/>
  <c r="OC46" i="22"/>
  <c r="OC58" i="22"/>
  <c r="OC41" i="22"/>
  <c r="OC40" i="22"/>
  <c r="OC43" i="22"/>
  <c r="OC42" i="22"/>
  <c r="OC39" i="22"/>
  <c r="OC38" i="22"/>
  <c r="OC6" i="22"/>
  <c r="OC16" i="22" s="1"/>
  <c r="OC14" i="22"/>
  <c r="OC15" i="22"/>
  <c r="OC13" i="22"/>
  <c r="OC35" i="22"/>
  <c r="OC36" i="22"/>
  <c r="OC37" i="22"/>
  <c r="OC32" i="22"/>
  <c r="OC33" i="22"/>
  <c r="OC34" i="22"/>
  <c r="OC31" i="22"/>
  <c r="OC27" i="22"/>
  <c r="OC28" i="22"/>
  <c r="OC29" i="22"/>
  <c r="OC30" i="22"/>
  <c r="OC23" i="22"/>
  <c r="OC19" i="22"/>
  <c r="OC24" i="22"/>
  <c r="OC20" i="22"/>
  <c r="OC25" i="22"/>
  <c r="OC21" i="22"/>
  <c r="OC17" i="22"/>
  <c r="OC26" i="22"/>
  <c r="OC22" i="22"/>
  <c r="OC18" i="22"/>
  <c r="OD10" i="22"/>
  <c r="OD11" i="22"/>
  <c r="OD7" i="22"/>
  <c r="OD8" i="22"/>
  <c r="OB157" i="22"/>
  <c r="OC156" i="22"/>
  <c r="OC159" i="22"/>
  <c r="OC158" i="22"/>
  <c r="OC155" i="22"/>
  <c r="OC153" i="22"/>
  <c r="OC154" i="22"/>
  <c r="OA144" i="22"/>
  <c r="OA147" i="22"/>
  <c r="OA149" i="22"/>
  <c r="OA151" i="22"/>
  <c r="OA150" i="22"/>
  <c r="OA152" i="22"/>
  <c r="OA139" i="22"/>
  <c r="OA130" i="22"/>
  <c r="OA146" i="22"/>
  <c r="OA145" i="22"/>
  <c r="OA138" i="22"/>
  <c r="OB145" i="22"/>
  <c r="OB148" i="22"/>
  <c r="OA135" i="22"/>
  <c r="OA137" i="22"/>
  <c r="OA131" i="22"/>
  <c r="OA134" i="22"/>
  <c r="OA133" i="22"/>
  <c r="OA128" i="22"/>
  <c r="OA142" i="22"/>
  <c r="OA129" i="22"/>
  <c r="OA143" i="22"/>
  <c r="OA120" i="22"/>
  <c r="OA123" i="22"/>
  <c r="OA119" i="22"/>
  <c r="OA122" i="22"/>
  <c r="OA125" i="22"/>
  <c r="OA126" i="22"/>
  <c r="OA121" i="22"/>
  <c r="OA124" i="22"/>
  <c r="OA127" i="22"/>
  <c r="OB132" i="22"/>
  <c r="OB131" i="22"/>
  <c r="OA115" i="22"/>
  <c r="OA116" i="22"/>
  <c r="OA114" i="22"/>
  <c r="OA117" i="22"/>
  <c r="OA118" i="22"/>
  <c r="OD4" i="22"/>
  <c r="OD6" i="22" s="1"/>
  <c r="EZ27" i="22"/>
  <c r="OE3" i="22"/>
  <c r="OE11" i="22" s="1"/>
  <c r="OF2" i="22"/>
  <c r="OD5" i="22" l="1"/>
  <c r="OE8" i="22"/>
  <c r="OE7" i="22"/>
  <c r="OE9" i="22"/>
  <c r="OE10" i="22"/>
  <c r="OC157" i="22"/>
  <c r="OD156" i="22"/>
  <c r="OD159" i="22"/>
  <c r="OD155" i="22"/>
  <c r="OD153" i="22"/>
  <c r="OD158" i="22"/>
  <c r="OD154" i="22"/>
  <c r="OB138" i="22"/>
  <c r="OB146" i="22"/>
  <c r="OB135" i="22"/>
  <c r="OB144" i="22"/>
  <c r="OB150" i="22"/>
  <c r="OB152" i="22"/>
  <c r="OB141" i="22"/>
  <c r="OB149" i="22"/>
  <c r="OB151" i="22"/>
  <c r="OB147" i="22"/>
  <c r="OB136" i="22"/>
  <c r="OB137" i="22"/>
  <c r="OB140" i="22"/>
  <c r="OC147" i="22"/>
  <c r="OB139" i="22"/>
  <c r="OB133" i="22"/>
  <c r="OB134" i="22"/>
  <c r="OB130" i="22"/>
  <c r="OB128" i="22"/>
  <c r="OB142" i="22"/>
  <c r="OB129" i="22"/>
  <c r="OB143" i="22"/>
  <c r="OB123" i="22"/>
  <c r="OB119" i="22"/>
  <c r="OB124" i="22"/>
  <c r="OB122" i="22"/>
  <c r="OB120" i="22"/>
  <c r="OB126" i="22"/>
  <c r="OB125" i="22"/>
  <c r="OB121" i="22"/>
  <c r="OB127" i="22"/>
  <c r="OC132" i="22"/>
  <c r="OC135" i="22"/>
  <c r="OB118" i="22"/>
  <c r="OB115" i="22"/>
  <c r="OB116" i="22"/>
  <c r="OB114" i="22"/>
  <c r="OB117" i="22"/>
  <c r="OE4" i="22"/>
  <c r="OE6" i="22" s="1"/>
  <c r="EZ28" i="22"/>
  <c r="OF3" i="22"/>
  <c r="OF10" i="22" s="1"/>
  <c r="OG2" i="22"/>
  <c r="OD57" i="22" l="1"/>
  <c r="OD55" i="22"/>
  <c r="OD54" i="22"/>
  <c r="OD53" i="22"/>
  <c r="OD51" i="22"/>
  <c r="OD52" i="22"/>
  <c r="OD50" i="22"/>
  <c r="OD49" i="22"/>
  <c r="OD48" i="22"/>
  <c r="OD47" i="22"/>
  <c r="OD56" i="22"/>
  <c r="OD46" i="22"/>
  <c r="OD45" i="22"/>
  <c r="OD58" i="22"/>
  <c r="OD37" i="22"/>
  <c r="OD44" i="22"/>
  <c r="OD15" i="22"/>
  <c r="OD24" i="22"/>
  <c r="OD28" i="22"/>
  <c r="OD17" i="22"/>
  <c r="OD23" i="22"/>
  <c r="OD30" i="22"/>
  <c r="OD25" i="22"/>
  <c r="OD18" i="22"/>
  <c r="OD34" i="22"/>
  <c r="OD13" i="22"/>
  <c r="OD20" i="22"/>
  <c r="OD26" i="22"/>
  <c r="OD32" i="22"/>
  <c r="OD36" i="22"/>
  <c r="OD35" i="22"/>
  <c r="OD21" i="22"/>
  <c r="OD19" i="22"/>
  <c r="OD29" i="22"/>
  <c r="OD33" i="22"/>
  <c r="OD16" i="22"/>
  <c r="OD41" i="22"/>
  <c r="OD40" i="22"/>
  <c r="OD43" i="22"/>
  <c r="OD42" i="22"/>
  <c r="OD38" i="22"/>
  <c r="OD39" i="22"/>
  <c r="OD22" i="22"/>
  <c r="OE5" i="22"/>
  <c r="OD27" i="22"/>
  <c r="OD31" i="22"/>
  <c r="OD14" i="22"/>
  <c r="OF8" i="22"/>
  <c r="OF11" i="22"/>
  <c r="OF7" i="22"/>
  <c r="OF9" i="22"/>
  <c r="OD157" i="22"/>
  <c r="OE159" i="22"/>
  <c r="OE156" i="22"/>
  <c r="OE153" i="22"/>
  <c r="OE158" i="22"/>
  <c r="OE155" i="22"/>
  <c r="OE154" i="22"/>
  <c r="OC140" i="22"/>
  <c r="OC148" i="22"/>
  <c r="OC139" i="22"/>
  <c r="OC150" i="22"/>
  <c r="OC152" i="22"/>
  <c r="OC144" i="22"/>
  <c r="OC145" i="22"/>
  <c r="OC149" i="22"/>
  <c r="OC151" i="22"/>
  <c r="OC138" i="22"/>
  <c r="OC141" i="22"/>
  <c r="OC146" i="22"/>
  <c r="OC133" i="22"/>
  <c r="OC136" i="22"/>
  <c r="OC137" i="22"/>
  <c r="OC131" i="22"/>
  <c r="OC134" i="22"/>
  <c r="OC130" i="22"/>
  <c r="OC124" i="22"/>
  <c r="OC129" i="22"/>
  <c r="OC143" i="22"/>
  <c r="OC128" i="22"/>
  <c r="OC142" i="22"/>
  <c r="OC125" i="22"/>
  <c r="OC123" i="22"/>
  <c r="OC118" i="22"/>
  <c r="OC117" i="22"/>
  <c r="OC119" i="22"/>
  <c r="OC121" i="22"/>
  <c r="OC122" i="22"/>
  <c r="OC120" i="22"/>
  <c r="OC126" i="22"/>
  <c r="OC127" i="22"/>
  <c r="OC116" i="22"/>
  <c r="OC115" i="22"/>
  <c r="OC114" i="22"/>
  <c r="OF4" i="22"/>
  <c r="OF6" i="22" s="1"/>
  <c r="EZ29" i="22"/>
  <c r="OG3" i="22"/>
  <c r="OG7" i="22" s="1"/>
  <c r="OH2" i="22"/>
  <c r="OE55" i="22" l="1"/>
  <c r="OE57" i="22"/>
  <c r="OE54" i="22"/>
  <c r="OE53" i="22"/>
  <c r="OE50" i="22"/>
  <c r="OE56" i="22"/>
  <c r="OE51" i="22"/>
  <c r="OE52" i="22"/>
  <c r="OE49" i="22"/>
  <c r="OE46" i="22"/>
  <c r="OE48" i="22"/>
  <c r="OE47" i="22"/>
  <c r="OE58" i="22"/>
  <c r="OE45" i="22"/>
  <c r="OE36" i="22"/>
  <c r="OE44" i="22"/>
  <c r="OE13" i="22"/>
  <c r="OE18" i="22"/>
  <c r="OE21" i="22"/>
  <c r="OE30" i="22"/>
  <c r="OE20" i="22"/>
  <c r="OE34" i="22"/>
  <c r="OE16" i="22"/>
  <c r="OE23" i="22"/>
  <c r="OE17" i="22"/>
  <c r="OE27" i="22"/>
  <c r="OE32" i="22"/>
  <c r="OE15" i="22"/>
  <c r="OE41" i="22"/>
  <c r="OE40" i="22"/>
  <c r="OE43" i="22"/>
  <c r="OE42" i="22"/>
  <c r="OE39" i="22"/>
  <c r="OE38" i="22"/>
  <c r="OE24" i="22"/>
  <c r="OE22" i="22"/>
  <c r="OE25" i="22"/>
  <c r="OE29" i="22"/>
  <c r="OE35" i="22"/>
  <c r="OE14" i="22"/>
  <c r="OE19" i="22"/>
  <c r="OE26" i="22"/>
  <c r="OE28" i="22"/>
  <c r="OE33" i="22"/>
  <c r="OE37" i="22"/>
  <c r="OE31" i="22"/>
  <c r="OF5" i="22"/>
  <c r="OG9" i="22"/>
  <c r="OG8" i="22"/>
  <c r="OG10" i="22"/>
  <c r="OG11" i="22"/>
  <c r="OE157" i="22"/>
  <c r="OF156" i="22"/>
  <c r="OF159" i="22"/>
  <c r="OF158" i="22"/>
  <c r="OF153" i="22"/>
  <c r="OF155" i="22"/>
  <c r="OF154" i="22"/>
  <c r="OD135" i="22"/>
  <c r="OD144" i="22"/>
  <c r="OD147" i="22"/>
  <c r="OD148" i="22"/>
  <c r="OD145" i="22"/>
  <c r="OD149" i="22"/>
  <c r="OD151" i="22"/>
  <c r="OD150" i="22"/>
  <c r="OD152" i="22"/>
  <c r="OD141" i="22"/>
  <c r="OD146" i="22"/>
  <c r="OD139" i="22"/>
  <c r="OD140" i="22"/>
  <c r="OE144" i="22"/>
  <c r="OD133" i="22"/>
  <c r="OD138" i="22"/>
  <c r="OD134" i="22"/>
  <c r="OD132" i="22"/>
  <c r="OD127" i="22"/>
  <c r="OD136" i="22"/>
  <c r="OD123" i="22"/>
  <c r="OD131" i="22"/>
  <c r="OD130" i="22"/>
  <c r="OD137" i="22"/>
  <c r="OD126" i="22"/>
  <c r="OD129" i="22"/>
  <c r="OD143" i="22"/>
  <c r="OD128" i="22"/>
  <c r="OD142" i="22"/>
  <c r="OD115" i="22"/>
  <c r="OD117" i="22"/>
  <c r="OD116" i="22"/>
  <c r="OD122" i="22"/>
  <c r="OD119" i="22"/>
  <c r="OD124" i="22"/>
  <c r="OD121" i="22"/>
  <c r="OD125" i="22"/>
  <c r="OE139" i="22"/>
  <c r="OD118" i="22"/>
  <c r="OD120" i="22"/>
  <c r="OD114" i="22"/>
  <c r="OG4" i="22"/>
  <c r="OG5" i="22" s="1"/>
  <c r="EZ30" i="22"/>
  <c r="OH3" i="22"/>
  <c r="OH10" i="22" s="1"/>
  <c r="OI2" i="22"/>
  <c r="OF57" i="22" l="1"/>
  <c r="OF55" i="22"/>
  <c r="OF54" i="22"/>
  <c r="OF56" i="22"/>
  <c r="OF53" i="22"/>
  <c r="OF50" i="22"/>
  <c r="OF51" i="22"/>
  <c r="OF52" i="22"/>
  <c r="OF47" i="22"/>
  <c r="OF49" i="22"/>
  <c r="OF45" i="22"/>
  <c r="OF46" i="22"/>
  <c r="OF48" i="22"/>
  <c r="OF58" i="22"/>
  <c r="OG44" i="22"/>
  <c r="OG57" i="22"/>
  <c r="OG55" i="22"/>
  <c r="OG54" i="22"/>
  <c r="OG56" i="22"/>
  <c r="OG53" i="22"/>
  <c r="OG51" i="22"/>
  <c r="OG52" i="22"/>
  <c r="OG49" i="22"/>
  <c r="OG50" i="22"/>
  <c r="OG47" i="22"/>
  <c r="OG48" i="22"/>
  <c r="OG45" i="22"/>
  <c r="OG58" i="22"/>
  <c r="OG46" i="22"/>
  <c r="OF35" i="22"/>
  <c r="OF44" i="22"/>
  <c r="OF20" i="22"/>
  <c r="OF32" i="22"/>
  <c r="OF13" i="22"/>
  <c r="OF19" i="22"/>
  <c r="OF24" i="22"/>
  <c r="OF33" i="22"/>
  <c r="OF23" i="22"/>
  <c r="OF29" i="22"/>
  <c r="OF37" i="22"/>
  <c r="OF26" i="22"/>
  <c r="OF28" i="22"/>
  <c r="OF36" i="22"/>
  <c r="OG14" i="22"/>
  <c r="OG41" i="22"/>
  <c r="OG40" i="22"/>
  <c r="OG43" i="22"/>
  <c r="OG42" i="22"/>
  <c r="OG38" i="22"/>
  <c r="OG39" i="22"/>
  <c r="OF18" i="22"/>
  <c r="OF30" i="22"/>
  <c r="OF34" i="22"/>
  <c r="OF16" i="22"/>
  <c r="OF41" i="22"/>
  <c r="OF40" i="22"/>
  <c r="OF43" i="22"/>
  <c r="OF42" i="22"/>
  <c r="OF39" i="22"/>
  <c r="OF38" i="22"/>
  <c r="OF15" i="22"/>
  <c r="OF17" i="22"/>
  <c r="OF21" i="22"/>
  <c r="OF27" i="22"/>
  <c r="OF22" i="22"/>
  <c r="OF25" i="22"/>
  <c r="OF31" i="22"/>
  <c r="OG6" i="22"/>
  <c r="OG26" i="22" s="1"/>
  <c r="OF14" i="22"/>
  <c r="OG15" i="22"/>
  <c r="OG13" i="22"/>
  <c r="OG35" i="22"/>
  <c r="OG36" i="22"/>
  <c r="OG37" i="22"/>
  <c r="OG32" i="22"/>
  <c r="OG33" i="22"/>
  <c r="OG34" i="22"/>
  <c r="OG31" i="22"/>
  <c r="OG27" i="22"/>
  <c r="OG28" i="22"/>
  <c r="OG29" i="22"/>
  <c r="OG30" i="22"/>
  <c r="OG23" i="22"/>
  <c r="OG19" i="22"/>
  <c r="OG24" i="22"/>
  <c r="OG20" i="22"/>
  <c r="OG25" i="22"/>
  <c r="OG21" i="22"/>
  <c r="OG17" i="22"/>
  <c r="OG22" i="22"/>
  <c r="OG18" i="22"/>
  <c r="OH11" i="22"/>
  <c r="OH7" i="22"/>
  <c r="OH8" i="22"/>
  <c r="OH9" i="22"/>
  <c r="OG156" i="22"/>
  <c r="OG157" i="22"/>
  <c r="OG159" i="22"/>
  <c r="OG158" i="22"/>
  <c r="OG155" i="22"/>
  <c r="OG153" i="22"/>
  <c r="OG154" i="22"/>
  <c r="OF157" i="22"/>
  <c r="OE141" i="22"/>
  <c r="OE148" i="22"/>
  <c r="OE147" i="22"/>
  <c r="OE146" i="22"/>
  <c r="OE149" i="22"/>
  <c r="OE151" i="22"/>
  <c r="OE150" i="22"/>
  <c r="OE152" i="22"/>
  <c r="OE140" i="22"/>
  <c r="OE145" i="22"/>
  <c r="OE138" i="22"/>
  <c r="OE132" i="22"/>
  <c r="OE130" i="22"/>
  <c r="OE137" i="22"/>
  <c r="OE136" i="22"/>
  <c r="OE135" i="22"/>
  <c r="OE134" i="22"/>
  <c r="OE133" i="22"/>
  <c r="OE131" i="22"/>
  <c r="OE129" i="22"/>
  <c r="OE143" i="22"/>
  <c r="OE128" i="22"/>
  <c r="OE142" i="22"/>
  <c r="OE120" i="22"/>
  <c r="OE123" i="22"/>
  <c r="OE122" i="22"/>
  <c r="OE125" i="22"/>
  <c r="OE121" i="22"/>
  <c r="OE114" i="22"/>
  <c r="OE124" i="22"/>
  <c r="OE119" i="22"/>
  <c r="OE117" i="22"/>
  <c r="OE127" i="22"/>
  <c r="OE126" i="22"/>
  <c r="OF136" i="22"/>
  <c r="OF139" i="22"/>
  <c r="OE116" i="22"/>
  <c r="OE115" i="22"/>
  <c r="OE118" i="22"/>
  <c r="OH4" i="22"/>
  <c r="OH6" i="22" s="1"/>
  <c r="EZ31" i="22"/>
  <c r="OI3" i="22"/>
  <c r="OI11" i="22" s="1"/>
  <c r="OJ2" i="22"/>
  <c r="OG16" i="22" l="1"/>
  <c r="OH5" i="22"/>
  <c r="OI7" i="22"/>
  <c r="OI9" i="22"/>
  <c r="OI10" i="22"/>
  <c r="OI8" i="22"/>
  <c r="OH156" i="22"/>
  <c r="OH159" i="22"/>
  <c r="OH155" i="22"/>
  <c r="OH153" i="22"/>
  <c r="OH158" i="22"/>
  <c r="OH154" i="22"/>
  <c r="OF147" i="22"/>
  <c r="OF148" i="22"/>
  <c r="OF141" i="22"/>
  <c r="OF127" i="22"/>
  <c r="OF138" i="22"/>
  <c r="OF146" i="22"/>
  <c r="OF149" i="22"/>
  <c r="OF151" i="22"/>
  <c r="OF137" i="22"/>
  <c r="OF145" i="22"/>
  <c r="OF150" i="22"/>
  <c r="OF152" i="22"/>
  <c r="OF135" i="22"/>
  <c r="OF144" i="22"/>
  <c r="OF140" i="22"/>
  <c r="OG148" i="22"/>
  <c r="OF134" i="22"/>
  <c r="OF132" i="22"/>
  <c r="OF131" i="22"/>
  <c r="OF130" i="22"/>
  <c r="OF133" i="22"/>
  <c r="OF128" i="22"/>
  <c r="OF142" i="22"/>
  <c r="OF129" i="22"/>
  <c r="OF143" i="22"/>
  <c r="OF125" i="22"/>
  <c r="OF122" i="22"/>
  <c r="OF126" i="22"/>
  <c r="OF119" i="22"/>
  <c r="OF121" i="22"/>
  <c r="OF123" i="22"/>
  <c r="OG141" i="22"/>
  <c r="OF118" i="22"/>
  <c r="OF120" i="22"/>
  <c r="OF124" i="22"/>
  <c r="OF114" i="22"/>
  <c r="OG140" i="22"/>
  <c r="OG131" i="22"/>
  <c r="OF117" i="22"/>
  <c r="OF115" i="22"/>
  <c r="OF116" i="22"/>
  <c r="OI4" i="22"/>
  <c r="OI6" i="22" s="1"/>
  <c r="EZ32" i="22"/>
  <c r="OJ3" i="22"/>
  <c r="OJ10" i="22" s="1"/>
  <c r="OK2" i="22"/>
  <c r="OH56" i="22" l="1"/>
  <c r="OH57" i="22"/>
  <c r="OH55" i="22"/>
  <c r="OH54" i="22"/>
  <c r="OH53" i="22"/>
  <c r="OH51" i="22"/>
  <c r="OH50" i="22"/>
  <c r="OH52" i="22"/>
  <c r="OH49" i="22"/>
  <c r="OH47" i="22"/>
  <c r="OH46" i="22"/>
  <c r="OH58" i="22"/>
  <c r="OH48" i="22"/>
  <c r="OH45" i="22"/>
  <c r="OH37" i="22"/>
  <c r="OH44" i="22"/>
  <c r="OH23" i="22"/>
  <c r="OH21" i="22"/>
  <c r="OH14" i="22"/>
  <c r="OH20" i="22"/>
  <c r="OH31" i="22"/>
  <c r="OH16" i="22"/>
  <c r="OH19" i="22"/>
  <c r="OH32" i="22"/>
  <c r="OH25" i="22"/>
  <c r="OH18" i="22"/>
  <c r="OH29" i="22"/>
  <c r="OH34" i="22"/>
  <c r="OH35" i="22"/>
  <c r="OH28" i="22"/>
  <c r="OH33" i="22"/>
  <c r="OH27" i="22"/>
  <c r="OH41" i="22"/>
  <c r="OH43" i="22"/>
  <c r="OH40" i="22"/>
  <c r="OH42" i="22"/>
  <c r="OH38" i="22"/>
  <c r="OH39" i="22"/>
  <c r="OH17" i="22"/>
  <c r="OH24" i="22"/>
  <c r="OH26" i="22"/>
  <c r="OH30" i="22"/>
  <c r="OH36" i="22"/>
  <c r="OH15" i="22"/>
  <c r="OH13" i="22"/>
  <c r="OH22" i="22"/>
  <c r="OI5" i="22"/>
  <c r="OJ7" i="22"/>
  <c r="OJ11" i="22"/>
  <c r="OJ9" i="22"/>
  <c r="OJ8" i="22"/>
  <c r="OH157" i="22"/>
  <c r="OG145" i="22"/>
  <c r="OI156" i="22"/>
  <c r="OI159" i="22"/>
  <c r="OI158" i="22"/>
  <c r="OI155" i="22"/>
  <c r="OI153" i="22"/>
  <c r="OI154" i="22"/>
  <c r="OG144" i="22"/>
  <c r="OG146" i="22"/>
  <c r="OG150" i="22"/>
  <c r="OG152" i="22"/>
  <c r="OG147" i="22"/>
  <c r="OG149" i="22"/>
  <c r="OG151" i="22"/>
  <c r="OG139" i="22"/>
  <c r="OG138" i="22"/>
  <c r="OH146" i="22"/>
  <c r="OG130" i="22"/>
  <c r="OG137" i="22"/>
  <c r="OG135" i="22"/>
  <c r="OG126" i="22"/>
  <c r="OG136" i="22"/>
  <c r="OG132" i="22"/>
  <c r="OG134" i="22"/>
  <c r="OG133" i="22"/>
  <c r="OG123" i="22"/>
  <c r="OG129" i="22"/>
  <c r="OG143" i="22"/>
  <c r="OG128" i="22"/>
  <c r="OG142" i="22"/>
  <c r="OG119" i="22"/>
  <c r="OG125" i="22"/>
  <c r="OG122" i="22"/>
  <c r="OG124" i="22"/>
  <c r="OG127" i="22"/>
  <c r="OG121" i="22"/>
  <c r="OG116" i="22"/>
  <c r="OG115" i="22"/>
  <c r="OG118" i="22"/>
  <c r="OG120" i="22"/>
  <c r="OG117" i="22"/>
  <c r="OG114" i="22"/>
  <c r="OJ4" i="22"/>
  <c r="OJ6" i="22" s="1"/>
  <c r="EZ33" i="22"/>
  <c r="OK3" i="22"/>
  <c r="OK11" i="22" s="1"/>
  <c r="OL2" i="22"/>
  <c r="OI57" i="22" l="1"/>
  <c r="OI55" i="22"/>
  <c r="OI54" i="22"/>
  <c r="OI56" i="22"/>
  <c r="OI53" i="22"/>
  <c r="OI50" i="22"/>
  <c r="OI51" i="22"/>
  <c r="OI49" i="22"/>
  <c r="OI52" i="22"/>
  <c r="OI47" i="22"/>
  <c r="OI46" i="22"/>
  <c r="OI48" i="22"/>
  <c r="OI45" i="22"/>
  <c r="OI58" i="22"/>
  <c r="OI36" i="22"/>
  <c r="OI44" i="22"/>
  <c r="OI23" i="22"/>
  <c r="OI29" i="22"/>
  <c r="OI16" i="22"/>
  <c r="OI18" i="22"/>
  <c r="OI33" i="22"/>
  <c r="OI20" i="22"/>
  <c r="OI26" i="22"/>
  <c r="OI34" i="22"/>
  <c r="OI24" i="22"/>
  <c r="OI30" i="22"/>
  <c r="OI37" i="22"/>
  <c r="OI35" i="22"/>
  <c r="OI19" i="22"/>
  <c r="OI28" i="22"/>
  <c r="OI32" i="22"/>
  <c r="OI31" i="22"/>
  <c r="OI41" i="22"/>
  <c r="OI40" i="22"/>
  <c r="OI43" i="22"/>
  <c r="OI42" i="22"/>
  <c r="OI39" i="22"/>
  <c r="OI38" i="22"/>
  <c r="OI13" i="22"/>
  <c r="OI14" i="22"/>
  <c r="OI15" i="22"/>
  <c r="OI22" i="22"/>
  <c r="OI25" i="22"/>
  <c r="OJ5" i="22"/>
  <c r="OI17" i="22"/>
  <c r="OI27" i="22"/>
  <c r="OI21" i="22"/>
  <c r="OK7" i="22"/>
  <c r="OK8" i="22"/>
  <c r="OK9" i="22"/>
  <c r="OK10" i="22"/>
  <c r="OJ156" i="22"/>
  <c r="OJ159" i="22"/>
  <c r="OJ158" i="22"/>
  <c r="OJ153" i="22"/>
  <c r="OJ155" i="22"/>
  <c r="OJ154" i="22"/>
  <c r="OI157" i="22"/>
  <c r="OH139" i="22"/>
  <c r="OH147" i="22"/>
  <c r="OH148" i="22"/>
  <c r="OH150" i="22"/>
  <c r="OH152" i="22"/>
  <c r="OH135" i="22"/>
  <c r="OH144" i="22"/>
  <c r="OH149" i="22"/>
  <c r="OH151" i="22"/>
  <c r="OH141" i="22"/>
  <c r="OH145" i="22"/>
  <c r="OH132" i="22"/>
  <c r="OH138" i="22"/>
  <c r="OH127" i="22"/>
  <c r="OH131" i="22"/>
  <c r="OH136" i="22"/>
  <c r="OH140" i="22"/>
  <c r="OI147" i="22"/>
  <c r="OH137" i="22"/>
  <c r="OH133" i="22"/>
  <c r="OH130" i="22"/>
  <c r="OH134" i="22"/>
  <c r="OH123" i="22"/>
  <c r="OH129" i="22"/>
  <c r="OH143" i="22"/>
  <c r="OH128" i="22"/>
  <c r="OH142" i="22"/>
  <c r="OH124" i="22"/>
  <c r="OH119" i="22"/>
  <c r="OH122" i="22"/>
  <c r="OH125" i="22"/>
  <c r="OH121" i="22"/>
  <c r="OH115" i="22"/>
  <c r="OH126" i="22"/>
  <c r="OH120" i="22"/>
  <c r="OI138" i="22"/>
  <c r="OI140" i="22"/>
  <c r="OI136" i="22"/>
  <c r="OH116" i="22"/>
  <c r="OH118" i="22"/>
  <c r="OH117" i="22"/>
  <c r="OH114" i="22"/>
  <c r="OK4" i="22"/>
  <c r="OK6" i="22" s="1"/>
  <c r="EZ34" i="22"/>
  <c r="OL3" i="22"/>
  <c r="OL9" i="22" s="1"/>
  <c r="OM2" i="22"/>
  <c r="OJ55" i="22" l="1"/>
  <c r="OJ57" i="22"/>
  <c r="OJ56" i="22"/>
  <c r="OJ51" i="22"/>
  <c r="OJ54" i="22"/>
  <c r="OJ53" i="22"/>
  <c r="OJ52" i="22"/>
  <c r="OJ50" i="22"/>
  <c r="OJ47" i="22"/>
  <c r="OJ49" i="22"/>
  <c r="OJ46" i="22"/>
  <c r="OJ48" i="22"/>
  <c r="OJ45" i="22"/>
  <c r="OJ58" i="22"/>
  <c r="OJ36" i="22"/>
  <c r="OJ44" i="22"/>
  <c r="OJ35" i="22"/>
  <c r="OJ16" i="22"/>
  <c r="OJ26" i="22"/>
  <c r="OJ28" i="22"/>
  <c r="OJ23" i="22"/>
  <c r="OJ30" i="22"/>
  <c r="OJ33" i="22"/>
  <c r="OJ22" i="22"/>
  <c r="OJ29" i="22"/>
  <c r="OJ37" i="22"/>
  <c r="OJ19" i="22"/>
  <c r="OJ20" i="22"/>
  <c r="OJ34" i="22"/>
  <c r="OJ18" i="22"/>
  <c r="OJ24" i="22"/>
  <c r="OJ32" i="22"/>
  <c r="OJ17" i="22"/>
  <c r="OJ41" i="22"/>
  <c r="OJ40" i="22"/>
  <c r="OJ43" i="22"/>
  <c r="OJ42" i="22"/>
  <c r="OJ39" i="22"/>
  <c r="OJ38" i="22"/>
  <c r="OJ13" i="22"/>
  <c r="OJ14" i="22"/>
  <c r="OJ15" i="22"/>
  <c r="OJ21" i="22"/>
  <c r="OJ27" i="22"/>
  <c r="OJ25" i="22"/>
  <c r="OJ31" i="22"/>
  <c r="OK5" i="22"/>
  <c r="OL10" i="22"/>
  <c r="OL11" i="22"/>
  <c r="OL7" i="22"/>
  <c r="OL8" i="22"/>
  <c r="OI126" i="22"/>
  <c r="OK156" i="22"/>
  <c r="OK159" i="22"/>
  <c r="OK158" i="22"/>
  <c r="OK155" i="22"/>
  <c r="OK153" i="22"/>
  <c r="OK154" i="22"/>
  <c r="OJ157" i="22"/>
  <c r="OI148" i="22"/>
  <c r="OI144" i="22"/>
  <c r="OI149" i="22"/>
  <c r="OI151" i="22"/>
  <c r="OI141" i="22"/>
  <c r="OI146" i="22"/>
  <c r="OI150" i="22"/>
  <c r="OI152" i="22"/>
  <c r="OI145" i="22"/>
  <c r="OI135" i="22"/>
  <c r="OI132" i="22"/>
  <c r="OJ147" i="22"/>
  <c r="OI139" i="22"/>
  <c r="OI133" i="22"/>
  <c r="OI127" i="22"/>
  <c r="OI137" i="22"/>
  <c r="OI131" i="22"/>
  <c r="OI134" i="22"/>
  <c r="OI130" i="22"/>
  <c r="OI129" i="22"/>
  <c r="OI143" i="22"/>
  <c r="OI128" i="22"/>
  <c r="OI142" i="22"/>
  <c r="OI119" i="22"/>
  <c r="OI120" i="22"/>
  <c r="OI124" i="22"/>
  <c r="OI123" i="22"/>
  <c r="OI122" i="22"/>
  <c r="OI125" i="22"/>
  <c r="OI121" i="22"/>
  <c r="OI117" i="22"/>
  <c r="OJ132" i="22"/>
  <c r="OJ139" i="22"/>
  <c r="OJ135" i="22"/>
  <c r="OI116" i="22"/>
  <c r="OI118" i="22"/>
  <c r="OI114" i="22"/>
  <c r="OI115" i="22"/>
  <c r="OL4" i="22"/>
  <c r="OL6" i="22" s="1"/>
  <c r="EZ35" i="22"/>
  <c r="OM3" i="22"/>
  <c r="OM11" i="22" s="1"/>
  <c r="ON2" i="22"/>
  <c r="OK57" i="22" l="1"/>
  <c r="OK55" i="22"/>
  <c r="OK54" i="22"/>
  <c r="OK50" i="22"/>
  <c r="OK53" i="22"/>
  <c r="OK56" i="22"/>
  <c r="OK51" i="22"/>
  <c r="OK52" i="22"/>
  <c r="OK47" i="22"/>
  <c r="OK49" i="22"/>
  <c r="OK46" i="22"/>
  <c r="OK58" i="22"/>
  <c r="OK45" i="22"/>
  <c r="OK48" i="22"/>
  <c r="OK35" i="22"/>
  <c r="OK44" i="22"/>
  <c r="OK20" i="22"/>
  <c r="OK26" i="22"/>
  <c r="OK32" i="22"/>
  <c r="OK24" i="22"/>
  <c r="OK16" i="22"/>
  <c r="OK29" i="22"/>
  <c r="OK23" i="22"/>
  <c r="OK34" i="22"/>
  <c r="OK36" i="22"/>
  <c r="OK30" i="22"/>
  <c r="OK33" i="22"/>
  <c r="OK15" i="22"/>
  <c r="OK41" i="22"/>
  <c r="OK40" i="22"/>
  <c r="OK43" i="22"/>
  <c r="OK42" i="22"/>
  <c r="OK38" i="22"/>
  <c r="OK39" i="22"/>
  <c r="OK18" i="22"/>
  <c r="OK19" i="22"/>
  <c r="OK28" i="22"/>
  <c r="OK37" i="22"/>
  <c r="OK17" i="22"/>
  <c r="OK21" i="22"/>
  <c r="OK22" i="22"/>
  <c r="OK25" i="22"/>
  <c r="OK14" i="22"/>
  <c r="OL5" i="22"/>
  <c r="OK27" i="22"/>
  <c r="OK13" i="22"/>
  <c r="OK31" i="22"/>
  <c r="OM7" i="22"/>
  <c r="OM9" i="22"/>
  <c r="OM10" i="22"/>
  <c r="OM8" i="22"/>
  <c r="OK157" i="22"/>
  <c r="OL156" i="22"/>
  <c r="OL159" i="22"/>
  <c r="OL158" i="22"/>
  <c r="OL155" i="22"/>
  <c r="OL153" i="22"/>
  <c r="OL154" i="22"/>
  <c r="OJ127" i="22"/>
  <c r="OJ136" i="22"/>
  <c r="OJ141" i="22"/>
  <c r="OJ148" i="22"/>
  <c r="OJ146" i="22"/>
  <c r="OJ149" i="22"/>
  <c r="OJ151" i="22"/>
  <c r="OJ145" i="22"/>
  <c r="OJ150" i="22"/>
  <c r="OJ152" i="22"/>
  <c r="OJ140" i="22"/>
  <c r="OJ144" i="22"/>
  <c r="OJ138" i="22"/>
  <c r="OJ137" i="22"/>
  <c r="OJ131" i="22"/>
  <c r="OJ126" i="22"/>
  <c r="OJ130" i="22"/>
  <c r="OJ133" i="22"/>
  <c r="OJ134" i="22"/>
  <c r="OJ129" i="22"/>
  <c r="OJ143" i="22"/>
  <c r="OJ128" i="22"/>
  <c r="OJ142" i="22"/>
  <c r="OJ120" i="22"/>
  <c r="OJ124" i="22"/>
  <c r="OJ116" i="22"/>
  <c r="OJ119" i="22"/>
  <c r="OJ123" i="22"/>
  <c r="OJ122" i="22"/>
  <c r="OJ125" i="22"/>
  <c r="OJ121" i="22"/>
  <c r="OK139" i="22"/>
  <c r="OK132" i="22"/>
  <c r="OJ117" i="22"/>
  <c r="OJ118" i="22"/>
  <c r="OJ115" i="22"/>
  <c r="OJ114" i="22"/>
  <c r="OM4" i="22"/>
  <c r="OM5" i="22" s="1"/>
  <c r="FB5" i="22"/>
  <c r="ON3" i="22"/>
  <c r="ON9" i="22" s="1"/>
  <c r="OO2" i="22"/>
  <c r="OM44" i="22" l="1"/>
  <c r="OM57" i="22"/>
  <c r="OM55" i="22"/>
  <c r="OM54" i="22"/>
  <c r="OM51" i="22"/>
  <c r="OM56" i="22"/>
  <c r="OM53" i="22"/>
  <c r="OM52" i="22"/>
  <c r="OM50" i="22"/>
  <c r="OM47" i="22"/>
  <c r="OM58" i="22"/>
  <c r="OM49" i="22"/>
  <c r="OM46" i="22"/>
  <c r="OM48" i="22"/>
  <c r="OM45" i="22"/>
  <c r="OL55" i="22"/>
  <c r="OL57" i="22"/>
  <c r="OL54" i="22"/>
  <c r="OL53" i="22"/>
  <c r="OL50" i="22"/>
  <c r="OL51" i="22"/>
  <c r="OL47" i="22"/>
  <c r="OL52" i="22"/>
  <c r="OL56" i="22"/>
  <c r="OL49" i="22"/>
  <c r="OL48" i="22"/>
  <c r="OL58" i="22"/>
  <c r="OL45" i="22"/>
  <c r="OL46" i="22"/>
  <c r="OL37" i="22"/>
  <c r="OL44" i="22"/>
  <c r="OL16" i="22"/>
  <c r="OL28" i="22"/>
  <c r="OL15" i="22"/>
  <c r="OL19" i="22"/>
  <c r="OL13" i="22"/>
  <c r="OL20" i="22"/>
  <c r="OL29" i="22"/>
  <c r="OL32" i="22"/>
  <c r="OL21" i="22"/>
  <c r="OL23" i="22"/>
  <c r="OL31" i="22"/>
  <c r="OL25" i="22"/>
  <c r="OL18" i="22"/>
  <c r="OL34" i="22"/>
  <c r="OL35" i="22"/>
  <c r="OM41" i="22"/>
  <c r="OM40" i="22"/>
  <c r="OM43" i="22"/>
  <c r="OM42" i="22"/>
  <c r="OM39" i="22"/>
  <c r="OM38" i="22"/>
  <c r="OL33" i="22"/>
  <c r="OL14" i="22"/>
  <c r="OL41" i="22"/>
  <c r="OL40" i="22"/>
  <c r="OL43" i="22"/>
  <c r="OL42" i="22"/>
  <c r="OL38" i="22"/>
  <c r="OL39" i="22"/>
  <c r="OL17" i="22"/>
  <c r="OL24" i="22"/>
  <c r="OL26" i="22"/>
  <c r="OL30" i="22"/>
  <c r="OL36" i="22"/>
  <c r="OL22" i="22"/>
  <c r="OL27" i="22"/>
  <c r="OM6" i="22"/>
  <c r="OM16" i="22" s="1"/>
  <c r="OM36" i="22"/>
  <c r="OM37" i="22"/>
  <c r="OM35" i="22"/>
  <c r="OM34" i="22"/>
  <c r="OM32" i="22"/>
  <c r="OM33" i="22"/>
  <c r="OM29" i="22"/>
  <c r="OM30" i="22"/>
  <c r="OM31" i="22"/>
  <c r="OM27" i="22"/>
  <c r="OM28" i="22"/>
  <c r="OM25" i="22"/>
  <c r="OM21" i="22"/>
  <c r="OM17" i="22"/>
  <c r="OM26" i="22"/>
  <c r="OM22" i="22"/>
  <c r="OM18" i="22"/>
  <c r="OM23" i="22"/>
  <c r="OM19" i="22"/>
  <c r="OM24" i="22"/>
  <c r="OM20" i="22"/>
  <c r="OM14" i="22"/>
  <c r="OM13" i="22"/>
  <c r="OM15" i="22"/>
  <c r="ON8" i="22"/>
  <c r="ON10" i="22"/>
  <c r="ON11" i="22"/>
  <c r="ON7" i="22"/>
  <c r="OM159" i="22"/>
  <c r="OM156" i="22"/>
  <c r="OM153" i="22"/>
  <c r="OM158" i="22"/>
  <c r="OM155" i="22"/>
  <c r="OM154" i="22"/>
  <c r="OL157" i="22"/>
  <c r="OK140" i="22"/>
  <c r="OK145" i="22"/>
  <c r="OK127" i="22"/>
  <c r="OK136" i="22"/>
  <c r="OK141" i="22"/>
  <c r="OK148" i="22"/>
  <c r="OK147" i="22"/>
  <c r="OK135" i="22"/>
  <c r="OK144" i="22"/>
  <c r="OK149" i="22"/>
  <c r="OK151" i="22"/>
  <c r="OK138" i="22"/>
  <c r="OK150" i="22"/>
  <c r="OK152" i="22"/>
  <c r="OK146" i="22"/>
  <c r="OK126" i="22"/>
  <c r="OL148" i="22"/>
  <c r="OK134" i="22"/>
  <c r="OK130" i="22"/>
  <c r="OK133" i="22"/>
  <c r="OK131" i="22"/>
  <c r="OK137" i="22"/>
  <c r="OK129" i="22"/>
  <c r="OK143" i="22"/>
  <c r="OK128" i="22"/>
  <c r="OK142" i="22"/>
  <c r="OK125" i="22"/>
  <c r="OK124" i="22"/>
  <c r="OK123" i="22"/>
  <c r="OK118" i="22"/>
  <c r="OK122" i="22"/>
  <c r="OK117" i="22"/>
  <c r="OK121" i="22"/>
  <c r="OK116" i="22"/>
  <c r="OL136" i="22"/>
  <c r="OK120" i="22"/>
  <c r="OK119" i="22"/>
  <c r="OK115" i="22"/>
  <c r="OK114" i="22"/>
  <c r="ON4" i="22"/>
  <c r="ON5" i="22" s="1"/>
  <c r="FB6" i="22"/>
  <c r="OO3" i="22"/>
  <c r="OO11" i="22" s="1"/>
  <c r="OP2" i="22"/>
  <c r="ON44" i="22" l="1"/>
  <c r="ON57" i="22"/>
  <c r="ON56" i="22"/>
  <c r="ON54" i="22"/>
  <c r="ON53" i="22"/>
  <c r="ON50" i="22"/>
  <c r="ON52" i="22"/>
  <c r="ON51" i="22"/>
  <c r="ON55" i="22"/>
  <c r="ON48" i="22"/>
  <c r="ON46" i="22"/>
  <c r="ON49" i="22"/>
  <c r="ON45" i="22"/>
  <c r="ON47" i="22"/>
  <c r="ON58" i="22"/>
  <c r="ON41" i="22"/>
  <c r="ON40" i="22"/>
  <c r="ON43" i="22"/>
  <c r="ON42" i="22"/>
  <c r="ON39" i="22"/>
  <c r="ON38" i="22"/>
  <c r="ON6" i="22"/>
  <c r="ON35" i="22"/>
  <c r="ON36" i="22"/>
  <c r="ON37" i="22"/>
  <c r="ON33" i="22"/>
  <c r="ON34" i="22"/>
  <c r="ON32" i="22"/>
  <c r="ON28" i="22"/>
  <c r="ON29" i="22"/>
  <c r="ON30" i="22"/>
  <c r="ON31" i="22"/>
  <c r="ON27" i="22"/>
  <c r="ON24" i="22"/>
  <c r="ON20" i="22"/>
  <c r="ON25" i="22"/>
  <c r="ON21" i="22"/>
  <c r="ON17" i="22"/>
  <c r="ON26" i="22"/>
  <c r="ON22" i="22"/>
  <c r="ON18" i="22"/>
  <c r="ON23" i="22"/>
  <c r="ON19" i="22"/>
  <c r="ON13" i="22"/>
  <c r="ON15" i="22"/>
  <c r="ON16" i="22"/>
  <c r="ON14" i="22"/>
  <c r="OO9" i="22"/>
  <c r="OO7" i="22"/>
  <c r="OO8" i="22"/>
  <c r="OO10" i="22"/>
  <c r="OL126" i="22"/>
  <c r="OL140" i="22"/>
  <c r="OM157" i="22"/>
  <c r="ON156" i="22"/>
  <c r="ON159" i="22"/>
  <c r="ON158" i="22"/>
  <c r="ON153" i="22"/>
  <c r="ON155" i="22"/>
  <c r="ON154" i="22"/>
  <c r="OL138" i="22"/>
  <c r="OL144" i="22"/>
  <c r="OL147" i="22"/>
  <c r="OL137" i="22"/>
  <c r="OL145" i="22"/>
  <c r="OL149" i="22"/>
  <c r="OL151" i="22"/>
  <c r="OL146" i="22"/>
  <c r="OL150" i="22"/>
  <c r="OL152" i="22"/>
  <c r="OL139" i="22"/>
  <c r="OL141" i="22"/>
  <c r="OL119" i="22"/>
  <c r="OL135" i="22"/>
  <c r="OL127" i="22"/>
  <c r="OM145" i="22"/>
  <c r="OL132" i="22"/>
  <c r="OL133" i="22"/>
  <c r="OL134" i="22"/>
  <c r="OL130" i="22"/>
  <c r="OL131" i="22"/>
  <c r="OL129" i="22"/>
  <c r="OL143" i="22"/>
  <c r="OL128" i="22"/>
  <c r="OL142" i="22"/>
  <c r="OL124" i="22"/>
  <c r="OL120" i="22"/>
  <c r="OL117" i="22"/>
  <c r="OL122" i="22"/>
  <c r="OL123" i="22"/>
  <c r="OL125" i="22"/>
  <c r="OL121" i="22"/>
  <c r="OL114" i="22"/>
  <c r="OL118" i="22"/>
  <c r="OL115" i="22"/>
  <c r="OL116" i="22"/>
  <c r="OO4" i="22"/>
  <c r="OO6" i="22" s="1"/>
  <c r="FB7" i="22"/>
  <c r="OP3" i="22"/>
  <c r="OP11" i="22" s="1"/>
  <c r="OQ2" i="22"/>
  <c r="OO5" i="22" l="1"/>
  <c r="OP7" i="22"/>
  <c r="OP8" i="22"/>
  <c r="OP9" i="22"/>
  <c r="OP10" i="22"/>
  <c r="OM144" i="22"/>
  <c r="OO159" i="22"/>
  <c r="OO156" i="22"/>
  <c r="OO153" i="22"/>
  <c r="OO158" i="22"/>
  <c r="OO155" i="22"/>
  <c r="OO154" i="22"/>
  <c r="ON157" i="22"/>
  <c r="OM135" i="22"/>
  <c r="OM140" i="22"/>
  <c r="OM147" i="22"/>
  <c r="OM146" i="22"/>
  <c r="OM149" i="22"/>
  <c r="OM151" i="22"/>
  <c r="OM150" i="22"/>
  <c r="OM152" i="22"/>
  <c r="OM148" i="22"/>
  <c r="OM139" i="22"/>
  <c r="OM136" i="22"/>
  <c r="OM138" i="22"/>
  <c r="OM141" i="22"/>
  <c r="ON148" i="22"/>
  <c r="ON145" i="22"/>
  <c r="OM132" i="22"/>
  <c r="OM137" i="22"/>
  <c r="OM131" i="22"/>
  <c r="OM134" i="22"/>
  <c r="OM133" i="22"/>
  <c r="OM130" i="22"/>
  <c r="OM124" i="22"/>
  <c r="OM128" i="22"/>
  <c r="OM142" i="22"/>
  <c r="OM129" i="22"/>
  <c r="OM143" i="22"/>
  <c r="OM125" i="22"/>
  <c r="OM123" i="22"/>
  <c r="OM117" i="22"/>
  <c r="OM119" i="22"/>
  <c r="OM122" i="22"/>
  <c r="OM121" i="22"/>
  <c r="OM126" i="22"/>
  <c r="ON141" i="22"/>
  <c r="ON132" i="22"/>
  <c r="ON131" i="22"/>
  <c r="OM116" i="22"/>
  <c r="OM118" i="22"/>
  <c r="OM127" i="22"/>
  <c r="OM120" i="22"/>
  <c r="OM114" i="22"/>
  <c r="OM115" i="22"/>
  <c r="OP4" i="22"/>
  <c r="OP5" i="22" s="1"/>
  <c r="FB8" i="22"/>
  <c r="OQ3" i="22"/>
  <c r="OQ8" i="22" s="1"/>
  <c r="OR2" i="22"/>
  <c r="OP44" i="22" l="1"/>
  <c r="OP57" i="22"/>
  <c r="OP55" i="22"/>
  <c r="OP54" i="22"/>
  <c r="OP51" i="22"/>
  <c r="OP53" i="22"/>
  <c r="OP56" i="22"/>
  <c r="OP52" i="22"/>
  <c r="OP50" i="22"/>
  <c r="OP47" i="22"/>
  <c r="OP46" i="22"/>
  <c r="OP49" i="22"/>
  <c r="OP48" i="22"/>
  <c r="OP45" i="22"/>
  <c r="OP58" i="22"/>
  <c r="OO57" i="22"/>
  <c r="OO55" i="22"/>
  <c r="OO54" i="22"/>
  <c r="OO56" i="22"/>
  <c r="OO51" i="22"/>
  <c r="OO53" i="22"/>
  <c r="OO50" i="22"/>
  <c r="OO49" i="22"/>
  <c r="OO52" i="22"/>
  <c r="OO47" i="22"/>
  <c r="OO48" i="22"/>
  <c r="OO45" i="22"/>
  <c r="OO58" i="22"/>
  <c r="OO46" i="22"/>
  <c r="OO35" i="22"/>
  <c r="OO44" i="22"/>
  <c r="OO22" i="22"/>
  <c r="OO19" i="22"/>
  <c r="OO34" i="22"/>
  <c r="OO26" i="22"/>
  <c r="OO23" i="22"/>
  <c r="OO32" i="22"/>
  <c r="OO25" i="22"/>
  <c r="OO29" i="22"/>
  <c r="OO37" i="22"/>
  <c r="OO14" i="22"/>
  <c r="OO24" i="22"/>
  <c r="OO28" i="22"/>
  <c r="OO36" i="22"/>
  <c r="OP41" i="22"/>
  <c r="OP40" i="22"/>
  <c r="OP43" i="22"/>
  <c r="OP42" i="22"/>
  <c r="OP39" i="22"/>
  <c r="OP38" i="22"/>
  <c r="OO18" i="22"/>
  <c r="OO20" i="22"/>
  <c r="OO30" i="22"/>
  <c r="OO33" i="22"/>
  <c r="OO15" i="22"/>
  <c r="OO40" i="22"/>
  <c r="OO41" i="22"/>
  <c r="OO43" i="22"/>
  <c r="OO42" i="22"/>
  <c r="OO38" i="22"/>
  <c r="OO39" i="22"/>
  <c r="OO27" i="22"/>
  <c r="OO31" i="22"/>
  <c r="OO16" i="22"/>
  <c r="OO17" i="22"/>
  <c r="OO21" i="22"/>
  <c r="OP6" i="22"/>
  <c r="OP26" i="22" s="1"/>
  <c r="OO13" i="22"/>
  <c r="OP37" i="22"/>
  <c r="OP35" i="22"/>
  <c r="OP36" i="22"/>
  <c r="OP32" i="22"/>
  <c r="OP33" i="22"/>
  <c r="OP34" i="22"/>
  <c r="OP30" i="22"/>
  <c r="OP31" i="22"/>
  <c r="OP27" i="22"/>
  <c r="OP28" i="22"/>
  <c r="OP29" i="22"/>
  <c r="OP22" i="22"/>
  <c r="OP18" i="22"/>
  <c r="OP23" i="22"/>
  <c r="OP19" i="22"/>
  <c r="OP24" i="22"/>
  <c r="OP20" i="22"/>
  <c r="OP25" i="22"/>
  <c r="OP21" i="22"/>
  <c r="OP17" i="22"/>
  <c r="OP14" i="22"/>
  <c r="OP15" i="22"/>
  <c r="OP13" i="22"/>
  <c r="OQ11" i="22"/>
  <c r="OQ7" i="22"/>
  <c r="OQ9" i="22"/>
  <c r="OQ10" i="22"/>
  <c r="OP159" i="22"/>
  <c r="OP156" i="22"/>
  <c r="OP153" i="22"/>
  <c r="OP158" i="22"/>
  <c r="OP155" i="22"/>
  <c r="OP154" i="22"/>
  <c r="OO157" i="22"/>
  <c r="ON138" i="22"/>
  <c r="ON144" i="22"/>
  <c r="ON140" i="22"/>
  <c r="ON147" i="22"/>
  <c r="ON120" i="22"/>
  <c r="ON150" i="22"/>
  <c r="ON152" i="22"/>
  <c r="ON139" i="22"/>
  <c r="ON146" i="22"/>
  <c r="ON149" i="22"/>
  <c r="ON151" i="22"/>
  <c r="OO147" i="22"/>
  <c r="ON133" i="22"/>
  <c r="ON130" i="22"/>
  <c r="ON136" i="22"/>
  <c r="ON137" i="22"/>
  <c r="ON135" i="22"/>
  <c r="ON127" i="22"/>
  <c r="ON134" i="22"/>
  <c r="ON123" i="22"/>
  <c r="ON128" i="22"/>
  <c r="ON142" i="22"/>
  <c r="ON129" i="22"/>
  <c r="ON143" i="22"/>
  <c r="ON124" i="22"/>
  <c r="ON121" i="22"/>
  <c r="ON122" i="22"/>
  <c r="ON125" i="22"/>
  <c r="ON116" i="22"/>
  <c r="ON117" i="22"/>
  <c r="ON126" i="22"/>
  <c r="OO140" i="22"/>
  <c r="OO131" i="22"/>
  <c r="ON119" i="22"/>
  <c r="ON118" i="22"/>
  <c r="ON115" i="22"/>
  <c r="ON114" i="22"/>
  <c r="OQ4" i="22"/>
  <c r="OQ5" i="22" s="1"/>
  <c r="FB9" i="22"/>
  <c r="OR3" i="22"/>
  <c r="OR8" i="22" s="1"/>
  <c r="OS2" i="22"/>
  <c r="OQ44" i="22" l="1"/>
  <c r="OQ57" i="22"/>
  <c r="OQ55" i="22"/>
  <c r="OQ54" i="22"/>
  <c r="OQ56" i="22"/>
  <c r="OQ53" i="22"/>
  <c r="OQ51" i="22"/>
  <c r="OQ50" i="22"/>
  <c r="OQ49" i="22"/>
  <c r="OQ47" i="22"/>
  <c r="OQ46" i="22"/>
  <c r="OQ48" i="22"/>
  <c r="OQ45" i="22"/>
  <c r="OQ58" i="22"/>
  <c r="OQ52" i="22"/>
  <c r="OQ41" i="22"/>
  <c r="OQ40" i="22"/>
  <c r="OQ43" i="22"/>
  <c r="OQ42" i="22"/>
  <c r="OQ39" i="22"/>
  <c r="OQ38" i="22"/>
  <c r="OP16" i="22"/>
  <c r="OQ6" i="22"/>
  <c r="OQ26" i="22" s="1"/>
  <c r="OQ13" i="22"/>
  <c r="OQ15" i="22"/>
  <c r="OQ36" i="22"/>
  <c r="OQ37" i="22"/>
  <c r="OQ35" i="22"/>
  <c r="OQ34" i="22"/>
  <c r="OQ32" i="22"/>
  <c r="OQ33" i="22"/>
  <c r="OQ29" i="22"/>
  <c r="OQ30" i="22"/>
  <c r="OQ31" i="22"/>
  <c r="OQ27" i="22"/>
  <c r="OQ28" i="22"/>
  <c r="OQ25" i="22"/>
  <c r="OQ21" i="22"/>
  <c r="OQ17" i="22"/>
  <c r="OQ22" i="22"/>
  <c r="OQ18" i="22"/>
  <c r="OQ23" i="22"/>
  <c r="OQ19" i="22"/>
  <c r="OQ24" i="22"/>
  <c r="OQ20" i="22"/>
  <c r="OQ14" i="22"/>
  <c r="OR11" i="22"/>
  <c r="OR9" i="22"/>
  <c r="OR7" i="22"/>
  <c r="OR10" i="22"/>
  <c r="OQ159" i="22"/>
  <c r="OQ156" i="22"/>
  <c r="OQ153" i="22"/>
  <c r="OQ158" i="22"/>
  <c r="OQ155" i="22"/>
  <c r="OQ154" i="22"/>
  <c r="OO139" i="22"/>
  <c r="OP157" i="22"/>
  <c r="OO132" i="22"/>
  <c r="OO144" i="22"/>
  <c r="OO135" i="22"/>
  <c r="OO146" i="22"/>
  <c r="OO141" i="22"/>
  <c r="OO149" i="22"/>
  <c r="OO151" i="22"/>
  <c r="OO138" i="22"/>
  <c r="OO150" i="22"/>
  <c r="OO152" i="22"/>
  <c r="OO148" i="22"/>
  <c r="OO145" i="22"/>
  <c r="OO136" i="22"/>
  <c r="OO137" i="22"/>
  <c r="OO130" i="22"/>
  <c r="OO134" i="22"/>
  <c r="OO133" i="22"/>
  <c r="OO123" i="22"/>
  <c r="OO128" i="22"/>
  <c r="OO142" i="22"/>
  <c r="OO129" i="22"/>
  <c r="OO143" i="22"/>
  <c r="OO124" i="22"/>
  <c r="OO125" i="22"/>
  <c r="OO122" i="22"/>
  <c r="OO118" i="22"/>
  <c r="OO126" i="22"/>
  <c r="OO121" i="22"/>
  <c r="OO117" i="22"/>
  <c r="OO127" i="22"/>
  <c r="OO120" i="22"/>
  <c r="OP139" i="22"/>
  <c r="OO119" i="22"/>
  <c r="OO115" i="22"/>
  <c r="OO116" i="22"/>
  <c r="OO114" i="22"/>
  <c r="OR4" i="22"/>
  <c r="OR6" i="22" s="1"/>
  <c r="FB10" i="22"/>
  <c r="OS3" i="22"/>
  <c r="OS7" i="22" s="1"/>
  <c r="OT2" i="22"/>
  <c r="OQ16" i="22" l="1"/>
  <c r="OR5" i="22"/>
  <c r="OS8" i="22"/>
  <c r="OS10" i="22"/>
  <c r="OS11" i="22"/>
  <c r="OS9" i="22"/>
  <c r="OQ157" i="22"/>
  <c r="OP126" i="22"/>
  <c r="OP136" i="22"/>
  <c r="OR159" i="22"/>
  <c r="OR156" i="22"/>
  <c r="OR153" i="22"/>
  <c r="OR155" i="22"/>
  <c r="OR158" i="22"/>
  <c r="OR154" i="22"/>
  <c r="OP141" i="22"/>
  <c r="OP144" i="22"/>
  <c r="OP148" i="22"/>
  <c r="OP147" i="22"/>
  <c r="OP150" i="22"/>
  <c r="OP152" i="22"/>
  <c r="OP149" i="22"/>
  <c r="OP151" i="22"/>
  <c r="OP146" i="22"/>
  <c r="OP138" i="22"/>
  <c r="OP145" i="22"/>
  <c r="OP140" i="22"/>
  <c r="OP137" i="22"/>
  <c r="OP135" i="22"/>
  <c r="OP132" i="22"/>
  <c r="OP131" i="22"/>
  <c r="OP133" i="22"/>
  <c r="OP127" i="22"/>
  <c r="OP134" i="22"/>
  <c r="OP130" i="22"/>
  <c r="OP129" i="22"/>
  <c r="OP143" i="22"/>
  <c r="OP123" i="22"/>
  <c r="OP128" i="22"/>
  <c r="OP142" i="22"/>
  <c r="OP120" i="22"/>
  <c r="OP124" i="22"/>
  <c r="OP118" i="22"/>
  <c r="OP122" i="22"/>
  <c r="OP125" i="22"/>
  <c r="OP121" i="22"/>
  <c r="OQ139" i="22"/>
  <c r="OP117" i="22"/>
  <c r="OP119" i="22"/>
  <c r="OP116" i="22"/>
  <c r="OP115" i="22"/>
  <c r="OP114" i="22"/>
  <c r="OS4" i="22"/>
  <c r="OS5" i="22" s="1"/>
  <c r="FB11" i="22"/>
  <c r="OT3" i="22"/>
  <c r="OT10" i="22" s="1"/>
  <c r="OU2" i="22"/>
  <c r="OS44" i="22" l="1"/>
  <c r="OS57" i="22"/>
  <c r="OS54" i="22"/>
  <c r="OS56" i="22"/>
  <c r="OS53" i="22"/>
  <c r="OS51" i="22"/>
  <c r="OS50" i="22"/>
  <c r="OS55" i="22"/>
  <c r="OS52" i="22"/>
  <c r="OS58" i="22"/>
  <c r="OS49" i="22"/>
  <c r="OS47" i="22"/>
  <c r="OS46" i="22"/>
  <c r="OS45" i="22"/>
  <c r="OS48" i="22"/>
  <c r="OR57" i="22"/>
  <c r="OR55" i="22"/>
  <c r="OR56" i="22"/>
  <c r="OR54" i="22"/>
  <c r="OR53" i="22"/>
  <c r="OR51" i="22"/>
  <c r="OR52" i="22"/>
  <c r="OR49" i="22"/>
  <c r="OR46" i="22"/>
  <c r="OR50" i="22"/>
  <c r="OR48" i="22"/>
  <c r="OR45" i="22"/>
  <c r="OR47" i="22"/>
  <c r="OR58" i="22"/>
  <c r="OR35" i="22"/>
  <c r="OR44" i="22"/>
  <c r="OR18" i="22"/>
  <c r="OR25" i="22"/>
  <c r="OR13" i="22"/>
  <c r="OR17" i="22"/>
  <c r="OR29" i="22"/>
  <c r="OR23" i="22"/>
  <c r="OR21" i="22"/>
  <c r="OR33" i="22"/>
  <c r="OR15" i="22"/>
  <c r="OR22" i="22"/>
  <c r="OR30" i="22"/>
  <c r="OR24" i="22"/>
  <c r="OR32" i="22"/>
  <c r="OR36" i="22"/>
  <c r="OR34" i="22"/>
  <c r="OS41" i="22"/>
  <c r="OS40" i="22"/>
  <c r="OS43" i="22"/>
  <c r="OS42" i="22"/>
  <c r="OS39" i="22"/>
  <c r="OS38" i="22"/>
  <c r="OR16" i="22"/>
  <c r="OR41" i="22"/>
  <c r="OR40" i="22"/>
  <c r="OR43" i="22"/>
  <c r="OR42" i="22"/>
  <c r="OR39" i="22"/>
  <c r="OR38" i="22"/>
  <c r="OR19" i="22"/>
  <c r="OR26" i="22"/>
  <c r="OR20" i="22"/>
  <c r="OR28" i="22"/>
  <c r="OR37" i="22"/>
  <c r="OR27" i="22"/>
  <c r="OR31" i="22"/>
  <c r="OS6" i="22"/>
  <c r="OS26" i="22" s="1"/>
  <c r="OR14" i="22"/>
  <c r="OS14" i="22"/>
  <c r="OS35" i="22"/>
  <c r="OS36" i="22"/>
  <c r="OS37" i="22"/>
  <c r="OS32" i="22"/>
  <c r="OS33" i="22"/>
  <c r="OS34" i="22"/>
  <c r="OS31" i="22"/>
  <c r="OS27" i="22"/>
  <c r="OS28" i="22"/>
  <c r="OS29" i="22"/>
  <c r="OS30" i="22"/>
  <c r="OS23" i="22"/>
  <c r="OS19" i="22"/>
  <c r="OS24" i="22"/>
  <c r="OS20" i="22"/>
  <c r="OS25" i="22"/>
  <c r="OS21" i="22"/>
  <c r="OS17" i="22"/>
  <c r="OS22" i="22"/>
  <c r="OS18" i="22"/>
  <c r="OS15" i="22"/>
  <c r="OS13" i="22"/>
  <c r="OT7" i="22"/>
  <c r="OT11" i="22"/>
  <c r="OT8" i="22"/>
  <c r="OT9" i="22"/>
  <c r="OS156" i="22"/>
  <c r="OS159" i="22"/>
  <c r="OS158" i="22"/>
  <c r="OS155" i="22"/>
  <c r="OS153" i="22"/>
  <c r="OS154" i="22"/>
  <c r="OQ147" i="22"/>
  <c r="OR157" i="22"/>
  <c r="OQ141" i="22"/>
  <c r="OQ148" i="22"/>
  <c r="OQ144" i="22"/>
  <c r="OQ138" i="22"/>
  <c r="OQ150" i="22"/>
  <c r="OQ152" i="22"/>
  <c r="OQ146" i="22"/>
  <c r="OQ145" i="22"/>
  <c r="OQ149" i="22"/>
  <c r="OQ151" i="22"/>
  <c r="OQ140" i="22"/>
  <c r="OQ135" i="22"/>
  <c r="OQ130" i="22"/>
  <c r="OQ125" i="22"/>
  <c r="OQ136" i="22"/>
  <c r="OQ132" i="22"/>
  <c r="OQ133" i="22"/>
  <c r="OQ127" i="22"/>
  <c r="OQ134" i="22"/>
  <c r="OQ131" i="22"/>
  <c r="OQ137" i="22"/>
  <c r="OQ128" i="22"/>
  <c r="OQ142" i="22"/>
  <c r="OQ129" i="22"/>
  <c r="OQ143" i="22"/>
  <c r="OQ124" i="22"/>
  <c r="OQ123" i="22"/>
  <c r="OQ120" i="22"/>
  <c r="OQ121" i="22"/>
  <c r="OQ122" i="22"/>
  <c r="OQ126" i="22"/>
  <c r="OR140" i="22"/>
  <c r="OR132" i="22"/>
  <c r="OR135" i="22"/>
  <c r="OR139" i="22"/>
  <c r="OQ119" i="22"/>
  <c r="OQ116" i="22"/>
  <c r="OQ115" i="22"/>
  <c r="OQ117" i="22"/>
  <c r="OQ118" i="22"/>
  <c r="OQ114" i="22"/>
  <c r="OT4" i="22"/>
  <c r="OT6" i="22" s="1"/>
  <c r="FB12" i="22"/>
  <c r="OU3" i="22"/>
  <c r="OU8" i="22" s="1"/>
  <c r="OV2" i="22"/>
  <c r="OS16" i="22" l="1"/>
  <c r="OT5" i="22"/>
  <c r="OU10" i="22"/>
  <c r="OU7" i="22"/>
  <c r="OU9" i="22"/>
  <c r="OU11" i="22"/>
  <c r="OS157" i="22"/>
  <c r="OR138" i="22"/>
  <c r="OT156" i="22"/>
  <c r="OT159" i="22"/>
  <c r="OT155" i="22"/>
  <c r="OT153" i="22"/>
  <c r="OT158" i="22"/>
  <c r="OT154" i="22"/>
  <c r="OR126" i="22"/>
  <c r="OR147" i="22"/>
  <c r="OR148" i="22"/>
  <c r="OR145" i="22"/>
  <c r="OR144" i="22"/>
  <c r="OR146" i="22"/>
  <c r="OR149" i="22"/>
  <c r="OR151" i="22"/>
  <c r="OR150" i="22"/>
  <c r="OR152" i="22"/>
  <c r="OR141" i="22"/>
  <c r="OR137" i="22"/>
  <c r="OR136" i="22"/>
  <c r="OR131" i="22"/>
  <c r="OR130" i="22"/>
  <c r="OR134" i="22"/>
  <c r="OR133" i="22"/>
  <c r="OR128" i="22"/>
  <c r="OR142" i="22"/>
  <c r="OR129" i="22"/>
  <c r="OR143" i="22"/>
  <c r="OR124" i="22"/>
  <c r="OR123" i="22"/>
  <c r="OR122" i="22"/>
  <c r="OR120" i="22"/>
  <c r="OR121" i="22"/>
  <c r="OR125" i="22"/>
  <c r="OR127" i="22"/>
  <c r="OS140" i="22"/>
  <c r="OS136" i="22"/>
  <c r="OS135" i="22"/>
  <c r="OR119" i="22"/>
  <c r="OR115" i="22"/>
  <c r="OR116" i="22"/>
  <c r="OR118" i="22"/>
  <c r="OR114" i="22"/>
  <c r="OR117" i="22"/>
  <c r="OU4" i="22"/>
  <c r="OU5" i="22" s="1"/>
  <c r="FB13" i="22"/>
  <c r="OV3" i="22"/>
  <c r="OV8" i="22" s="1"/>
  <c r="OW2" i="22"/>
  <c r="OU44" i="22" l="1"/>
  <c r="OU57" i="22"/>
  <c r="OU56" i="22"/>
  <c r="OU55" i="22"/>
  <c r="OU54" i="22"/>
  <c r="OU53" i="22"/>
  <c r="OU50" i="22"/>
  <c r="OU51" i="22"/>
  <c r="OU52" i="22"/>
  <c r="OU49" i="22"/>
  <c r="OU48" i="22"/>
  <c r="OU46" i="22"/>
  <c r="OU47" i="22"/>
  <c r="OU45" i="22"/>
  <c r="OU58" i="22"/>
  <c r="OT55" i="22"/>
  <c r="OT54" i="22"/>
  <c r="OT53" i="22"/>
  <c r="OT56" i="22"/>
  <c r="OT57" i="22"/>
  <c r="OT51" i="22"/>
  <c r="OT50" i="22"/>
  <c r="OT52" i="22"/>
  <c r="OT49" i="22"/>
  <c r="OT46" i="22"/>
  <c r="OT47" i="22"/>
  <c r="OT45" i="22"/>
  <c r="OT58" i="22"/>
  <c r="OT48" i="22"/>
  <c r="OT37" i="22"/>
  <c r="OT44" i="22"/>
  <c r="OT16" i="22"/>
  <c r="OT24" i="22"/>
  <c r="OT25" i="22"/>
  <c r="OT31" i="22"/>
  <c r="OT14" i="22"/>
  <c r="OT20" i="22"/>
  <c r="OT32" i="22"/>
  <c r="OT17" i="22"/>
  <c r="OT22" i="22"/>
  <c r="OT23" i="22"/>
  <c r="OT29" i="22"/>
  <c r="OT34" i="22"/>
  <c r="OT35" i="22"/>
  <c r="OT18" i="22"/>
  <c r="OT28" i="22"/>
  <c r="OT33" i="22"/>
  <c r="OU41" i="22"/>
  <c r="OU40" i="22"/>
  <c r="OU43" i="22"/>
  <c r="OU42" i="22"/>
  <c r="OU39" i="22"/>
  <c r="OU38" i="22"/>
  <c r="OT27" i="22"/>
  <c r="OT41" i="22"/>
  <c r="OT40" i="22"/>
  <c r="OT43" i="22"/>
  <c r="OT42" i="22"/>
  <c r="OT38" i="22"/>
  <c r="OT39" i="22"/>
  <c r="OT21" i="22"/>
  <c r="OT19" i="22"/>
  <c r="OT26" i="22"/>
  <c r="OT30" i="22"/>
  <c r="OT36" i="22"/>
  <c r="OT13" i="22"/>
  <c r="OT15" i="22"/>
  <c r="OU6" i="22"/>
  <c r="OU26" i="22" s="1"/>
  <c r="OU36" i="22"/>
  <c r="OU37" i="22"/>
  <c r="OU35" i="22"/>
  <c r="OU34" i="22"/>
  <c r="OU32" i="22"/>
  <c r="OU33" i="22"/>
  <c r="OU29" i="22"/>
  <c r="OU30" i="22"/>
  <c r="OU31" i="22"/>
  <c r="OU27" i="22"/>
  <c r="OU28" i="22"/>
  <c r="OU25" i="22"/>
  <c r="OU21" i="22"/>
  <c r="OU17" i="22"/>
  <c r="OU22" i="22"/>
  <c r="OU18" i="22"/>
  <c r="OU23" i="22"/>
  <c r="OU19" i="22"/>
  <c r="OU24" i="22"/>
  <c r="OU20" i="22"/>
  <c r="OU13" i="22"/>
  <c r="OU15" i="22"/>
  <c r="OU16" i="22"/>
  <c r="OU14" i="22"/>
  <c r="OV11" i="22"/>
  <c r="OV9" i="22"/>
  <c r="OV7" i="22"/>
  <c r="OV10" i="22"/>
  <c r="OS148" i="22"/>
  <c r="OU159" i="22"/>
  <c r="OU156" i="22"/>
  <c r="OU153" i="22"/>
  <c r="OU158" i="22"/>
  <c r="OU155" i="22"/>
  <c r="OU154" i="22"/>
  <c r="OS139" i="22"/>
  <c r="OT157" i="22"/>
  <c r="OS145" i="22"/>
  <c r="OS147" i="22"/>
  <c r="OS141" i="22"/>
  <c r="OS150" i="22"/>
  <c r="OS152" i="22"/>
  <c r="OS144" i="22"/>
  <c r="OS149" i="22"/>
  <c r="OS151" i="22"/>
  <c r="OS138" i="22"/>
  <c r="OS146" i="22"/>
  <c r="OS133" i="22"/>
  <c r="OS137" i="22"/>
  <c r="OS131" i="22"/>
  <c r="OS132" i="22"/>
  <c r="OS127" i="22"/>
  <c r="OS130" i="22"/>
  <c r="OS134" i="22"/>
  <c r="OS128" i="22"/>
  <c r="OS142" i="22"/>
  <c r="OS129" i="22"/>
  <c r="OS143" i="22"/>
  <c r="OS124" i="22"/>
  <c r="OS120" i="22"/>
  <c r="OS123" i="22"/>
  <c r="OS116" i="22"/>
  <c r="OS118" i="22"/>
  <c r="OS122" i="22"/>
  <c r="OS121" i="22"/>
  <c r="OS125" i="22"/>
  <c r="OT141" i="22"/>
  <c r="OS126" i="22"/>
  <c r="OT135" i="22"/>
  <c r="OT139" i="22"/>
  <c r="OS119" i="22"/>
  <c r="OS115" i="22"/>
  <c r="OS114" i="22"/>
  <c r="OS117" i="22"/>
  <c r="OV4" i="22"/>
  <c r="OV6" i="22" s="1"/>
  <c r="FB14" i="22"/>
  <c r="OW3" i="22"/>
  <c r="OW11" i="22" s="1"/>
  <c r="OX2" i="22"/>
  <c r="OV5" i="22" l="1"/>
  <c r="OT127" i="22"/>
  <c r="OW7" i="22"/>
  <c r="OW9" i="22"/>
  <c r="OW8" i="22"/>
  <c r="OW10" i="22"/>
  <c r="OT120" i="22"/>
  <c r="OU157" i="22"/>
  <c r="OV156" i="22"/>
  <c r="OV159" i="22"/>
  <c r="OV158" i="22"/>
  <c r="OV153" i="22"/>
  <c r="OV155" i="22"/>
  <c r="OV154" i="22"/>
  <c r="OT148" i="22"/>
  <c r="OT136" i="22"/>
  <c r="OT147" i="22"/>
  <c r="OT144" i="22"/>
  <c r="OT150" i="22"/>
  <c r="OT152" i="22"/>
  <c r="OT140" i="22"/>
  <c r="OT146" i="22"/>
  <c r="OT145" i="22"/>
  <c r="OT149" i="22"/>
  <c r="OT151" i="22"/>
  <c r="OT132" i="22"/>
  <c r="OT131" i="22"/>
  <c r="OU148" i="22"/>
  <c r="OT138" i="22"/>
  <c r="OT137" i="22"/>
  <c r="OT133" i="22"/>
  <c r="OT134" i="22"/>
  <c r="OT130" i="22"/>
  <c r="OT123" i="22"/>
  <c r="OT129" i="22"/>
  <c r="OT143" i="22"/>
  <c r="OT128" i="22"/>
  <c r="OT142" i="22"/>
  <c r="OT124" i="22"/>
  <c r="OT125" i="22"/>
  <c r="OT118" i="22"/>
  <c r="OT122" i="22"/>
  <c r="OT126" i="22"/>
  <c r="OT121" i="22"/>
  <c r="OT117" i="22"/>
  <c r="OT119" i="22"/>
  <c r="OT115" i="22"/>
  <c r="OT116" i="22"/>
  <c r="OT114" i="22"/>
  <c r="OW4" i="22"/>
  <c r="OW5" i="22" s="1"/>
  <c r="FB15" i="22"/>
  <c r="OX3" i="22"/>
  <c r="OX9" i="22" s="1"/>
  <c r="OY2" i="22"/>
  <c r="OW44" i="22" l="1"/>
  <c r="OW54" i="22"/>
  <c r="OW57" i="22"/>
  <c r="OW55" i="22"/>
  <c r="OW56" i="22"/>
  <c r="OW51" i="22"/>
  <c r="OW53" i="22"/>
  <c r="OW50" i="22"/>
  <c r="OW52" i="22"/>
  <c r="OW49" i="22"/>
  <c r="OW47" i="22"/>
  <c r="OW58" i="22"/>
  <c r="OW46" i="22"/>
  <c r="OW48" i="22"/>
  <c r="OW45" i="22"/>
  <c r="OV55" i="22"/>
  <c r="OV57" i="22"/>
  <c r="OV53" i="22"/>
  <c r="OV54" i="22"/>
  <c r="OV56" i="22"/>
  <c r="OV52" i="22"/>
  <c r="OV51" i="22"/>
  <c r="OV49" i="22"/>
  <c r="OV47" i="22"/>
  <c r="OV48" i="22"/>
  <c r="OV45" i="22"/>
  <c r="OV58" i="22"/>
  <c r="OV50" i="22"/>
  <c r="OV46" i="22"/>
  <c r="OV35" i="22"/>
  <c r="OV44" i="22"/>
  <c r="OV15" i="22"/>
  <c r="OV26" i="22"/>
  <c r="OV29" i="22"/>
  <c r="OV19" i="22"/>
  <c r="OV21" i="22"/>
  <c r="OV28" i="22"/>
  <c r="OV18" i="22"/>
  <c r="OV20" i="22"/>
  <c r="OV32" i="22"/>
  <c r="OV22" i="22"/>
  <c r="OV24" i="22"/>
  <c r="OV33" i="22"/>
  <c r="OV37" i="22"/>
  <c r="OV36" i="22"/>
  <c r="OV23" i="22"/>
  <c r="OV17" i="22"/>
  <c r="OV30" i="22"/>
  <c r="OV34" i="22"/>
  <c r="OW41" i="22"/>
  <c r="OW40" i="22"/>
  <c r="OW43" i="22"/>
  <c r="OW38" i="22"/>
  <c r="OW42" i="22"/>
  <c r="OW39" i="22"/>
  <c r="OV16" i="22"/>
  <c r="OV41" i="22"/>
  <c r="OV40" i="22"/>
  <c r="OV43" i="22"/>
  <c r="OV42" i="22"/>
  <c r="OV39" i="22"/>
  <c r="OV38" i="22"/>
  <c r="OV13" i="22"/>
  <c r="OV27" i="22"/>
  <c r="OV25" i="22"/>
  <c r="OV31" i="22"/>
  <c r="OW6" i="22"/>
  <c r="OV14" i="22"/>
  <c r="OW15" i="22"/>
  <c r="OW13" i="22"/>
  <c r="OW35" i="22"/>
  <c r="OW36" i="22"/>
  <c r="OW37" i="22"/>
  <c r="OW32" i="22"/>
  <c r="OW33" i="22"/>
  <c r="OW34" i="22"/>
  <c r="OW31" i="22"/>
  <c r="OW27" i="22"/>
  <c r="OW28" i="22"/>
  <c r="OW29" i="22"/>
  <c r="OW30" i="22"/>
  <c r="OW23" i="22"/>
  <c r="OW19" i="22"/>
  <c r="OW24" i="22"/>
  <c r="OW20" i="22"/>
  <c r="OW25" i="22"/>
  <c r="OW21" i="22"/>
  <c r="OW17" i="22"/>
  <c r="OW26" i="22"/>
  <c r="OW22" i="22"/>
  <c r="OW18" i="22"/>
  <c r="OW16" i="22"/>
  <c r="OW14" i="22"/>
  <c r="OX10" i="22"/>
  <c r="OX11" i="22"/>
  <c r="OX7" i="22"/>
  <c r="OX8" i="22"/>
  <c r="OV157" i="22"/>
  <c r="OW156" i="22"/>
  <c r="OW159" i="22"/>
  <c r="OW158" i="22"/>
  <c r="OW155" i="22"/>
  <c r="OW153" i="22"/>
  <c r="OW154" i="22"/>
  <c r="OU139" i="22"/>
  <c r="OU145" i="22"/>
  <c r="OU136" i="22"/>
  <c r="OU127" i="22"/>
  <c r="OU147" i="22"/>
  <c r="OU135" i="22"/>
  <c r="OU141" i="22"/>
  <c r="OU149" i="22"/>
  <c r="OU151" i="22"/>
  <c r="OU150" i="22"/>
  <c r="OU152" i="22"/>
  <c r="OU138" i="22"/>
  <c r="OU146" i="22"/>
  <c r="OU144" i="22"/>
  <c r="OU132" i="22"/>
  <c r="OU140" i="22"/>
  <c r="OV147" i="22"/>
  <c r="OU137" i="22"/>
  <c r="OU134" i="22"/>
  <c r="OU133" i="22"/>
  <c r="OU131" i="22"/>
  <c r="OU130" i="22"/>
  <c r="OU129" i="22"/>
  <c r="OU143" i="22"/>
  <c r="OU128" i="22"/>
  <c r="OU142" i="22"/>
  <c r="OU123" i="22"/>
  <c r="OU125" i="22"/>
  <c r="OU122" i="22"/>
  <c r="OU124" i="22"/>
  <c r="OU115" i="22"/>
  <c r="OU121" i="22"/>
  <c r="OU126" i="22"/>
  <c r="OU119" i="22"/>
  <c r="OV140" i="22"/>
  <c r="OV136" i="22"/>
  <c r="OV135" i="22"/>
  <c r="OU116" i="22"/>
  <c r="OU118" i="22"/>
  <c r="OU120" i="22"/>
  <c r="OU114" i="22"/>
  <c r="OU117" i="22"/>
  <c r="OX4" i="22"/>
  <c r="OX6" i="22" s="1"/>
  <c r="FB16" i="22"/>
  <c r="OY3" i="22"/>
  <c r="OY11" i="22" s="1"/>
  <c r="OZ2" i="22"/>
  <c r="OX5" i="22" l="1"/>
  <c r="OY7" i="22"/>
  <c r="OY9" i="22"/>
  <c r="OY10" i="22"/>
  <c r="OY8" i="22"/>
  <c r="OV126" i="22"/>
  <c r="OX156" i="22"/>
  <c r="OX159" i="22"/>
  <c r="OX155" i="22"/>
  <c r="OX153" i="22"/>
  <c r="OX158" i="22"/>
  <c r="OX154" i="22"/>
  <c r="OW157" i="22"/>
  <c r="OV138" i="22"/>
  <c r="OV148" i="22"/>
  <c r="OV141" i="22"/>
  <c r="OV145" i="22"/>
  <c r="OV146" i="22"/>
  <c r="OV150" i="22"/>
  <c r="OV152" i="22"/>
  <c r="OV139" i="22"/>
  <c r="OV149" i="22"/>
  <c r="OV151" i="22"/>
  <c r="OV144" i="22"/>
  <c r="OW147" i="22"/>
  <c r="OV137" i="22"/>
  <c r="OV131" i="22"/>
  <c r="OV132" i="22"/>
  <c r="OV130" i="22"/>
  <c r="OV134" i="22"/>
  <c r="OV133" i="22"/>
  <c r="OV127" i="22"/>
  <c r="OV128" i="22"/>
  <c r="OV142" i="22"/>
  <c r="OV129" i="22"/>
  <c r="OV143" i="22"/>
  <c r="OV125" i="22"/>
  <c r="OV116" i="22"/>
  <c r="OV124" i="22"/>
  <c r="OV123" i="22"/>
  <c r="OV117" i="22"/>
  <c r="OV121" i="22"/>
  <c r="OV122" i="22"/>
  <c r="OV118" i="22"/>
  <c r="OV119" i="22"/>
  <c r="OV120" i="22"/>
  <c r="OV115" i="22"/>
  <c r="OV114" i="22"/>
  <c r="OY4" i="22"/>
  <c r="OY6" i="22" s="1"/>
  <c r="FB17" i="22"/>
  <c r="OZ3" i="22"/>
  <c r="OZ10" i="22" s="1"/>
  <c r="PA2" i="22"/>
  <c r="OX57" i="22" l="1"/>
  <c r="OX55" i="22"/>
  <c r="OX54" i="22"/>
  <c r="OX53" i="22"/>
  <c r="OX50" i="22"/>
  <c r="OX56" i="22"/>
  <c r="OX51" i="22"/>
  <c r="OX47" i="22"/>
  <c r="OX46" i="22"/>
  <c r="OX49" i="22"/>
  <c r="OX58" i="22"/>
  <c r="OX48" i="22"/>
  <c r="OX45" i="22"/>
  <c r="OX52" i="22"/>
  <c r="OX37" i="22"/>
  <c r="OX44" i="22"/>
  <c r="OX15" i="22"/>
  <c r="OX24" i="22"/>
  <c r="OX17" i="22"/>
  <c r="OX23" i="22"/>
  <c r="OX25" i="22"/>
  <c r="OX28" i="22"/>
  <c r="OX13" i="22"/>
  <c r="OX20" i="22"/>
  <c r="OX32" i="22"/>
  <c r="OX18" i="22"/>
  <c r="OX30" i="22"/>
  <c r="OX36" i="22"/>
  <c r="OX26" i="22"/>
  <c r="OX34" i="22"/>
  <c r="OX35" i="22"/>
  <c r="OX21" i="22"/>
  <c r="OX19" i="22"/>
  <c r="OX29" i="22"/>
  <c r="OX33" i="22"/>
  <c r="OX16" i="22"/>
  <c r="OX41" i="22"/>
  <c r="OX43" i="22"/>
  <c r="OX40" i="22"/>
  <c r="OX42" i="22"/>
  <c r="OX38" i="22"/>
  <c r="OX39" i="22"/>
  <c r="OX22" i="22"/>
  <c r="OX27" i="22"/>
  <c r="OY5" i="22"/>
  <c r="OX31" i="22"/>
  <c r="OX14" i="22"/>
  <c r="OZ7" i="22"/>
  <c r="OZ11" i="22"/>
  <c r="OZ9" i="22"/>
  <c r="OZ8" i="22"/>
  <c r="OX157" i="22"/>
  <c r="OY156" i="22"/>
  <c r="OY159" i="22"/>
  <c r="OY158" i="22"/>
  <c r="OY155" i="22"/>
  <c r="OY153" i="22"/>
  <c r="OY154" i="22"/>
  <c r="OW141" i="22"/>
  <c r="OW138" i="22"/>
  <c r="OW148" i="22"/>
  <c r="OW145" i="22"/>
  <c r="OW120" i="22"/>
  <c r="OW144" i="22"/>
  <c r="OW149" i="22"/>
  <c r="OW151" i="22"/>
  <c r="OW146" i="22"/>
  <c r="OW150" i="22"/>
  <c r="OW152" i="22"/>
  <c r="OW140" i="22"/>
  <c r="OW139" i="22"/>
  <c r="OW130" i="22"/>
  <c r="OX148" i="22"/>
  <c r="OX145" i="22"/>
  <c r="OX144" i="22"/>
  <c r="OW137" i="22"/>
  <c r="OW136" i="22"/>
  <c r="OW131" i="22"/>
  <c r="OW132" i="22"/>
  <c r="OW135" i="22"/>
  <c r="OW127" i="22"/>
  <c r="OW133" i="22"/>
  <c r="OW134" i="22"/>
  <c r="OW124" i="22"/>
  <c r="OW128" i="22"/>
  <c r="OW142" i="22"/>
  <c r="OW129" i="22"/>
  <c r="OW143" i="22"/>
  <c r="OW125" i="22"/>
  <c r="OW119" i="22"/>
  <c r="OW118" i="22"/>
  <c r="OW122" i="22"/>
  <c r="OW123" i="22"/>
  <c r="OW121" i="22"/>
  <c r="OW126" i="22"/>
  <c r="OW117" i="22"/>
  <c r="OX138" i="22"/>
  <c r="OX135" i="22"/>
  <c r="OX139" i="22"/>
  <c r="OW115" i="22"/>
  <c r="OW116" i="22"/>
  <c r="OW114" i="22"/>
  <c r="OZ4" i="22"/>
  <c r="OZ5" i="22" s="1"/>
  <c r="FB18" i="22"/>
  <c r="PA3" i="22"/>
  <c r="PA11" i="22" s="1"/>
  <c r="PB2" i="22"/>
  <c r="OZ44" i="22" l="1"/>
  <c r="OZ54" i="22"/>
  <c r="OZ57" i="22"/>
  <c r="OZ56" i="22"/>
  <c r="OZ53" i="22"/>
  <c r="OZ55" i="22"/>
  <c r="OZ51" i="22"/>
  <c r="OZ49" i="22"/>
  <c r="OZ50" i="22"/>
  <c r="OZ52" i="22"/>
  <c r="OZ46" i="22"/>
  <c r="OZ45" i="22"/>
  <c r="OZ48" i="22"/>
  <c r="OZ58" i="22"/>
  <c r="OZ47" i="22"/>
  <c r="OY55" i="22"/>
  <c r="OY56" i="22"/>
  <c r="OY54" i="22"/>
  <c r="OY57" i="22"/>
  <c r="OY53" i="22"/>
  <c r="OY51" i="22"/>
  <c r="OY52" i="22"/>
  <c r="OY50" i="22"/>
  <c r="OY49" i="22"/>
  <c r="OY47" i="22"/>
  <c r="OY45" i="22"/>
  <c r="OY58" i="22"/>
  <c r="OY46" i="22"/>
  <c r="OY48" i="22"/>
  <c r="OY24" i="22"/>
  <c r="OY44" i="22"/>
  <c r="OY33" i="22"/>
  <c r="OY26" i="22"/>
  <c r="OY37" i="22"/>
  <c r="OY25" i="22"/>
  <c r="OY41" i="22"/>
  <c r="OY40" i="22"/>
  <c r="OY43" i="22"/>
  <c r="OY42" i="22"/>
  <c r="OY39" i="22"/>
  <c r="OY38" i="22"/>
  <c r="OY19" i="22"/>
  <c r="OY28" i="22"/>
  <c r="OY32" i="22"/>
  <c r="OY36" i="22"/>
  <c r="OY23" i="22"/>
  <c r="OY30" i="22"/>
  <c r="OY34" i="22"/>
  <c r="OZ41" i="22"/>
  <c r="OZ40" i="22"/>
  <c r="OZ42" i="22"/>
  <c r="OZ43" i="22"/>
  <c r="OZ39" i="22"/>
  <c r="OZ38" i="22"/>
  <c r="OY20" i="22"/>
  <c r="OY18" i="22"/>
  <c r="OY29" i="22"/>
  <c r="OY35" i="22"/>
  <c r="OY16" i="22"/>
  <c r="OY21" i="22"/>
  <c r="OY15" i="22"/>
  <c r="OY27" i="22"/>
  <c r="OY14" i="22"/>
  <c r="OY17" i="22"/>
  <c r="OZ6" i="22"/>
  <c r="OZ16" i="22" s="1"/>
  <c r="OY31" i="22"/>
  <c r="OY13" i="22"/>
  <c r="OY22" i="22"/>
  <c r="OZ13" i="22"/>
  <c r="OZ15" i="22"/>
  <c r="OZ14" i="22"/>
  <c r="OZ35" i="22"/>
  <c r="OZ36" i="22"/>
  <c r="OZ37" i="22"/>
  <c r="OZ33" i="22"/>
  <c r="OZ34" i="22"/>
  <c r="OZ32" i="22"/>
  <c r="OZ28" i="22"/>
  <c r="OZ29" i="22"/>
  <c r="OZ30" i="22"/>
  <c r="OZ31" i="22"/>
  <c r="OZ27" i="22"/>
  <c r="OZ24" i="22"/>
  <c r="OZ20" i="22"/>
  <c r="OZ25" i="22"/>
  <c r="OZ21" i="22"/>
  <c r="OZ17" i="22"/>
  <c r="OZ26" i="22"/>
  <c r="OZ22" i="22"/>
  <c r="OZ18" i="22"/>
  <c r="OZ23" i="22"/>
  <c r="OZ19" i="22"/>
  <c r="PA7" i="22"/>
  <c r="PA8" i="22"/>
  <c r="PA9" i="22"/>
  <c r="PA10" i="22"/>
  <c r="OZ156" i="22"/>
  <c r="OZ159" i="22"/>
  <c r="OZ158" i="22"/>
  <c r="OZ153" i="22"/>
  <c r="OZ155" i="22"/>
  <c r="OZ154" i="22"/>
  <c r="OY157" i="22"/>
  <c r="OX141" i="22"/>
  <c r="OX134" i="22"/>
  <c r="OX146" i="22"/>
  <c r="OX137" i="22"/>
  <c r="OX147" i="22"/>
  <c r="OX149" i="22"/>
  <c r="OX151" i="22"/>
  <c r="OX150" i="22"/>
  <c r="OX152" i="22"/>
  <c r="OX140" i="22"/>
  <c r="OX131" i="22"/>
  <c r="OY148" i="22"/>
  <c r="OX127" i="22"/>
  <c r="OX126" i="22"/>
  <c r="OX132" i="22"/>
  <c r="OX136" i="22"/>
  <c r="OX133" i="22"/>
  <c r="OX130" i="22"/>
  <c r="OX123" i="22"/>
  <c r="OX129" i="22"/>
  <c r="OX143" i="22"/>
  <c r="OX128" i="22"/>
  <c r="OX142" i="22"/>
  <c r="OX124" i="22"/>
  <c r="OX118" i="22"/>
  <c r="OX122" i="22"/>
  <c r="OX120" i="22"/>
  <c r="OX125" i="22"/>
  <c r="OX121" i="22"/>
  <c r="OY140" i="22"/>
  <c r="OX119" i="22"/>
  <c r="OX116" i="22"/>
  <c r="OX117" i="22"/>
  <c r="OX114" i="22"/>
  <c r="OX115" i="22"/>
  <c r="PA4" i="22"/>
  <c r="PA6" i="22" s="1"/>
  <c r="FB19" i="22"/>
  <c r="PB3" i="22"/>
  <c r="PB7" i="22" s="1"/>
  <c r="PC2" i="22"/>
  <c r="PA5" i="22" l="1"/>
  <c r="PB8" i="22"/>
  <c r="PB9" i="22"/>
  <c r="PB10" i="22"/>
  <c r="PB11" i="22"/>
  <c r="OY135" i="22"/>
  <c r="OY145" i="22"/>
  <c r="OY131" i="22"/>
  <c r="OZ157" i="22"/>
  <c r="PA156" i="22"/>
  <c r="PA159" i="22"/>
  <c r="PA158" i="22"/>
  <c r="PA155" i="22"/>
  <c r="PA153" i="22"/>
  <c r="PA154" i="22"/>
  <c r="OY141" i="22"/>
  <c r="OY138" i="22"/>
  <c r="OY144" i="22"/>
  <c r="OY146" i="22"/>
  <c r="OY139" i="22"/>
  <c r="OY150" i="22"/>
  <c r="OY152" i="22"/>
  <c r="OY149" i="22"/>
  <c r="OY151" i="22"/>
  <c r="OY147" i="22"/>
  <c r="OZ146" i="22"/>
  <c r="OY137" i="22"/>
  <c r="OY136" i="22"/>
  <c r="OY132" i="22"/>
  <c r="OY127" i="22"/>
  <c r="OY133" i="22"/>
  <c r="OY130" i="22"/>
  <c r="OY134" i="22"/>
  <c r="OY125" i="22"/>
  <c r="OY128" i="22"/>
  <c r="OY142" i="22"/>
  <c r="OY129" i="22"/>
  <c r="OY143" i="22"/>
  <c r="OY123" i="22"/>
  <c r="OY122" i="22"/>
  <c r="OY124" i="22"/>
  <c r="OY120" i="22"/>
  <c r="OY117" i="22"/>
  <c r="OY121" i="22"/>
  <c r="OY126" i="22"/>
  <c r="OZ132" i="22"/>
  <c r="OZ135" i="22"/>
  <c r="OY119" i="22"/>
  <c r="OY118" i="22"/>
  <c r="OY114" i="22"/>
  <c r="OY116" i="22"/>
  <c r="OY115" i="22"/>
  <c r="PB4" i="22"/>
  <c r="PB5" i="22" s="1"/>
  <c r="FB20" i="22"/>
  <c r="PC3" i="22"/>
  <c r="PC10" i="22" s="1"/>
  <c r="PD2" i="22"/>
  <c r="PB44" i="22" l="1"/>
  <c r="PB57" i="22"/>
  <c r="PB55" i="22"/>
  <c r="PB54" i="22"/>
  <c r="PB56" i="22"/>
  <c r="PB53" i="22"/>
  <c r="PB49" i="22"/>
  <c r="PB52" i="22"/>
  <c r="PB51" i="22"/>
  <c r="PB50" i="22"/>
  <c r="PB47" i="22"/>
  <c r="PB46" i="22"/>
  <c r="PB48" i="22"/>
  <c r="PB45" i="22"/>
  <c r="PB58" i="22"/>
  <c r="PA55" i="22"/>
  <c r="PA57" i="22"/>
  <c r="PA56" i="22"/>
  <c r="PA53" i="22"/>
  <c r="PA54" i="22"/>
  <c r="PA50" i="22"/>
  <c r="PA49" i="22"/>
  <c r="PA51" i="22"/>
  <c r="PA46" i="22"/>
  <c r="PA47" i="22"/>
  <c r="PA52" i="22"/>
  <c r="PA45" i="22"/>
  <c r="PA48" i="22"/>
  <c r="PA58" i="22"/>
  <c r="PA35" i="22"/>
  <c r="PA44" i="22"/>
  <c r="PA18" i="22"/>
  <c r="PA25" i="22"/>
  <c r="PA29" i="22"/>
  <c r="PA22" i="22"/>
  <c r="PA24" i="22"/>
  <c r="PA28" i="22"/>
  <c r="PA17" i="22"/>
  <c r="PA19" i="22"/>
  <c r="PA34" i="22"/>
  <c r="PA16" i="22"/>
  <c r="PA21" i="22"/>
  <c r="PA23" i="22"/>
  <c r="PA32" i="22"/>
  <c r="PA37" i="22"/>
  <c r="PA36" i="22"/>
  <c r="PB14" i="22"/>
  <c r="PB41" i="22"/>
  <c r="PB43" i="22"/>
  <c r="PB40" i="22"/>
  <c r="PB42" i="22"/>
  <c r="PB38" i="22"/>
  <c r="PB39" i="22"/>
  <c r="PA14" i="22"/>
  <c r="PA26" i="22"/>
  <c r="PA20" i="22"/>
  <c r="PA30" i="22"/>
  <c r="PA33" i="22"/>
  <c r="PA15" i="22"/>
  <c r="PA41" i="22"/>
  <c r="PA40" i="22"/>
  <c r="PA43" i="22"/>
  <c r="PA42" i="22"/>
  <c r="PA38" i="22"/>
  <c r="PA39" i="22"/>
  <c r="PB6" i="22"/>
  <c r="PA27" i="22"/>
  <c r="PA13" i="22"/>
  <c r="PA31" i="22"/>
  <c r="PB16" i="22"/>
  <c r="PB37" i="22"/>
  <c r="PB35" i="22"/>
  <c r="PB36" i="22"/>
  <c r="PB32" i="22"/>
  <c r="PB33" i="22"/>
  <c r="PB34" i="22"/>
  <c r="PB30" i="22"/>
  <c r="PB31" i="22"/>
  <c r="PB27" i="22"/>
  <c r="PB28" i="22"/>
  <c r="PB29" i="22"/>
  <c r="PB26" i="22"/>
  <c r="PB22" i="22"/>
  <c r="PB18" i="22"/>
  <c r="PB23" i="22"/>
  <c r="PB19" i="22"/>
  <c r="PB24" i="22"/>
  <c r="PB20" i="22"/>
  <c r="PB25" i="22"/>
  <c r="PB21" i="22"/>
  <c r="PB17" i="22"/>
  <c r="PB15" i="22"/>
  <c r="PB13" i="22"/>
  <c r="PC8" i="22"/>
  <c r="PC11" i="22"/>
  <c r="PC7" i="22"/>
  <c r="PC9" i="22"/>
  <c r="OZ145" i="22"/>
  <c r="PA157" i="22"/>
  <c r="OZ136" i="22"/>
  <c r="PB156" i="22"/>
  <c r="PB159" i="22"/>
  <c r="PB158" i="22"/>
  <c r="PB155" i="22"/>
  <c r="PB153" i="22"/>
  <c r="PB154" i="22"/>
  <c r="OZ140" i="22"/>
  <c r="OZ144" i="22"/>
  <c r="OZ150" i="22"/>
  <c r="OZ152" i="22"/>
  <c r="OZ141" i="22"/>
  <c r="OZ148" i="22"/>
  <c r="OZ149" i="22"/>
  <c r="OZ151" i="22"/>
  <c r="OZ147" i="22"/>
  <c r="PA148" i="22"/>
  <c r="PA147" i="22"/>
  <c r="OZ137" i="22"/>
  <c r="OZ139" i="22"/>
  <c r="OZ138" i="22"/>
  <c r="OZ131" i="22"/>
  <c r="OZ125" i="22"/>
  <c r="OZ134" i="22"/>
  <c r="OZ126" i="22"/>
  <c r="OZ130" i="22"/>
  <c r="OZ124" i="22"/>
  <c r="OZ133" i="22"/>
  <c r="OZ123" i="22"/>
  <c r="OZ128" i="22"/>
  <c r="OZ142" i="22"/>
  <c r="OZ129" i="22"/>
  <c r="OZ143" i="22"/>
  <c r="OZ119" i="22"/>
  <c r="OZ122" i="22"/>
  <c r="OZ120" i="22"/>
  <c r="OZ121" i="22"/>
  <c r="OZ117" i="22"/>
  <c r="OZ127" i="22"/>
  <c r="PA140" i="22"/>
  <c r="OZ116" i="22"/>
  <c r="OZ115" i="22"/>
  <c r="OZ118" i="22"/>
  <c r="OZ114" i="22"/>
  <c r="PC4" i="22"/>
  <c r="PC5" i="22" s="1"/>
  <c r="FB21" i="22"/>
  <c r="PD3" i="22"/>
  <c r="PD10" i="22" s="1"/>
  <c r="PE2" i="22"/>
  <c r="PC44" i="22" l="1"/>
  <c r="PC55" i="22"/>
  <c r="PC54" i="22"/>
  <c r="PC57" i="22"/>
  <c r="PC56" i="22"/>
  <c r="PC53" i="22"/>
  <c r="PC51" i="22"/>
  <c r="PC52" i="22"/>
  <c r="PC50" i="22"/>
  <c r="PC47" i="22"/>
  <c r="PC46" i="22"/>
  <c r="PC49" i="22"/>
  <c r="PC45" i="22"/>
  <c r="PC58" i="22"/>
  <c r="PC48" i="22"/>
  <c r="PC41" i="22"/>
  <c r="PC40" i="22"/>
  <c r="PC43" i="22"/>
  <c r="PC42" i="22"/>
  <c r="PC39" i="22"/>
  <c r="PC38" i="22"/>
  <c r="PC6" i="22"/>
  <c r="PC26" i="22" s="1"/>
  <c r="PC13" i="22"/>
  <c r="PC15" i="22"/>
  <c r="PC14" i="22"/>
  <c r="PC36" i="22"/>
  <c r="PC37" i="22"/>
  <c r="PC35" i="22"/>
  <c r="PC34" i="22"/>
  <c r="PC32" i="22"/>
  <c r="PC33" i="22"/>
  <c r="PC29" i="22"/>
  <c r="PC30" i="22"/>
  <c r="PC31" i="22"/>
  <c r="PC27" i="22"/>
  <c r="PC28" i="22"/>
  <c r="PC25" i="22"/>
  <c r="PC21" i="22"/>
  <c r="PC17" i="22"/>
  <c r="PC22" i="22"/>
  <c r="PC18" i="22"/>
  <c r="PC23" i="22"/>
  <c r="PC19" i="22"/>
  <c r="PC24" i="22"/>
  <c r="PC20" i="22"/>
  <c r="PD11" i="22"/>
  <c r="PD7" i="22"/>
  <c r="PD9" i="22"/>
  <c r="PD8" i="22"/>
  <c r="PB157" i="22"/>
  <c r="PA145" i="22"/>
  <c r="PA146" i="22"/>
  <c r="PA138" i="22"/>
  <c r="PC159" i="22"/>
  <c r="PC156" i="22"/>
  <c r="PC153" i="22"/>
  <c r="PC158" i="22"/>
  <c r="PC155" i="22"/>
  <c r="PC154" i="22"/>
  <c r="PA141" i="22"/>
  <c r="PA149" i="22"/>
  <c r="PA151" i="22"/>
  <c r="PA132" i="22"/>
  <c r="PA150" i="22"/>
  <c r="PA152" i="22"/>
  <c r="PA139" i="22"/>
  <c r="PA144" i="22"/>
  <c r="PB148" i="22"/>
  <c r="PB144" i="22"/>
  <c r="PA137" i="22"/>
  <c r="PA131" i="22"/>
  <c r="PA135" i="22"/>
  <c r="PA133" i="22"/>
  <c r="PA136" i="22"/>
  <c r="PA134" i="22"/>
  <c r="PA130" i="22"/>
  <c r="PA129" i="22"/>
  <c r="PA143" i="22"/>
  <c r="PA128" i="22"/>
  <c r="PA142" i="22"/>
  <c r="PA123" i="22"/>
  <c r="PA118" i="22"/>
  <c r="PA119" i="22"/>
  <c r="PA122" i="22"/>
  <c r="PA126" i="22"/>
  <c r="PA125" i="22"/>
  <c r="PA120" i="22"/>
  <c r="PA124" i="22"/>
  <c r="PA121" i="22"/>
  <c r="PA127" i="22"/>
  <c r="PB138" i="22"/>
  <c r="PB140" i="22"/>
  <c r="PA116" i="22"/>
  <c r="PA115" i="22"/>
  <c r="PA114" i="22"/>
  <c r="PA117" i="22"/>
  <c r="PD4" i="22"/>
  <c r="PD5" i="22" s="1"/>
  <c r="FB22" i="22"/>
  <c r="PE3" i="22"/>
  <c r="PE7" i="22" s="1"/>
  <c r="PF2" i="22"/>
  <c r="PD44" i="22" l="1"/>
  <c r="PD57" i="22"/>
  <c r="PD54" i="22"/>
  <c r="PD53" i="22"/>
  <c r="PD55" i="22"/>
  <c r="PD51" i="22"/>
  <c r="PD56" i="22"/>
  <c r="PD49" i="22"/>
  <c r="PD52" i="22"/>
  <c r="PD50" i="22"/>
  <c r="PD47" i="22"/>
  <c r="PD48" i="22"/>
  <c r="PD45" i="22"/>
  <c r="PD58" i="22"/>
  <c r="PD46" i="22"/>
  <c r="PD41" i="22"/>
  <c r="PD40" i="22"/>
  <c r="PD43" i="22"/>
  <c r="PD42" i="22"/>
  <c r="PD39" i="22"/>
  <c r="PD38" i="22"/>
  <c r="PC16" i="22"/>
  <c r="PD6" i="22"/>
  <c r="PD13" i="22"/>
  <c r="PD15" i="22"/>
  <c r="PD35" i="22"/>
  <c r="PD36" i="22"/>
  <c r="PD37" i="22"/>
  <c r="PD33" i="22"/>
  <c r="PD34" i="22"/>
  <c r="PD32" i="22"/>
  <c r="PD28" i="22"/>
  <c r="PD29" i="22"/>
  <c r="PD30" i="22"/>
  <c r="PD31" i="22"/>
  <c r="PD27" i="22"/>
  <c r="PD24" i="22"/>
  <c r="PD20" i="22"/>
  <c r="PD25" i="22"/>
  <c r="PD21" i="22"/>
  <c r="PD17" i="22"/>
  <c r="PD26" i="22"/>
  <c r="PD22" i="22"/>
  <c r="PD18" i="22"/>
  <c r="PD23" i="22"/>
  <c r="PD19" i="22"/>
  <c r="PD16" i="22"/>
  <c r="PD14" i="22"/>
  <c r="PE8" i="22"/>
  <c r="PE10" i="22"/>
  <c r="PE11" i="22"/>
  <c r="PE9" i="22"/>
  <c r="PC157" i="22"/>
  <c r="PD156" i="22"/>
  <c r="PD159" i="22"/>
  <c r="PD158" i="22"/>
  <c r="PD153" i="22"/>
  <c r="PD155" i="22"/>
  <c r="PD154" i="22"/>
  <c r="PB147" i="22"/>
  <c r="PB141" i="22"/>
  <c r="PB135" i="22"/>
  <c r="PB150" i="22"/>
  <c r="PB152" i="22"/>
  <c r="PB149" i="22"/>
  <c r="PB151" i="22"/>
  <c r="PB145" i="22"/>
  <c r="PB146" i="22"/>
  <c r="PB132" i="22"/>
  <c r="PB119" i="22"/>
  <c r="PB139" i="22"/>
  <c r="PC146" i="22"/>
  <c r="PC145" i="22"/>
  <c r="PC144" i="22"/>
  <c r="PB137" i="22"/>
  <c r="PB136" i="22"/>
  <c r="PB131" i="22"/>
  <c r="PB134" i="22"/>
  <c r="PB130" i="22"/>
  <c r="PB133" i="22"/>
  <c r="PB129" i="22"/>
  <c r="PB143" i="22"/>
  <c r="PB128" i="22"/>
  <c r="PB142" i="22"/>
  <c r="PB124" i="22"/>
  <c r="PB118" i="22"/>
  <c r="PB123" i="22"/>
  <c r="PB126" i="22"/>
  <c r="PB125" i="22"/>
  <c r="PB120" i="22"/>
  <c r="PB122" i="22"/>
  <c r="PB121" i="22"/>
  <c r="PB127" i="22"/>
  <c r="PB116" i="22"/>
  <c r="PC140" i="22"/>
  <c r="PC135" i="22"/>
  <c r="PB117" i="22"/>
  <c r="PB115" i="22"/>
  <c r="PB114" i="22"/>
  <c r="PE4" i="22"/>
  <c r="PE5" i="22" s="1"/>
  <c r="FB23" i="22"/>
  <c r="PF3" i="22"/>
  <c r="PF7" i="22" s="1"/>
  <c r="PG2" i="22"/>
  <c r="PE44" i="22" l="1"/>
  <c r="PE57" i="22"/>
  <c r="PE55" i="22"/>
  <c r="PE51" i="22"/>
  <c r="PE54" i="22"/>
  <c r="PE56" i="22"/>
  <c r="PE53" i="22"/>
  <c r="PE52" i="22"/>
  <c r="PE50" i="22"/>
  <c r="PE46" i="22"/>
  <c r="PE47" i="22"/>
  <c r="PE49" i="22"/>
  <c r="PE48" i="22"/>
  <c r="PE45" i="22"/>
  <c r="PE58" i="22"/>
  <c r="PE14" i="22"/>
  <c r="PE40" i="22"/>
  <c r="PE41" i="22"/>
  <c r="PE43" i="22"/>
  <c r="PE42" i="22"/>
  <c r="PE38" i="22"/>
  <c r="PE39" i="22"/>
  <c r="PE6" i="22"/>
  <c r="PE16" i="22" s="1"/>
  <c r="PE35" i="22"/>
  <c r="PE36" i="22"/>
  <c r="PE37" i="22"/>
  <c r="PE32" i="22"/>
  <c r="PE33" i="22"/>
  <c r="PE34" i="22"/>
  <c r="PE31" i="22"/>
  <c r="PE27" i="22"/>
  <c r="PE28" i="22"/>
  <c r="PE29" i="22"/>
  <c r="PE30" i="22"/>
  <c r="PE23" i="22"/>
  <c r="PE19" i="22"/>
  <c r="PE24" i="22"/>
  <c r="PE20" i="22"/>
  <c r="PE25" i="22"/>
  <c r="PE21" i="22"/>
  <c r="PE17" i="22"/>
  <c r="PE26" i="22"/>
  <c r="PE22" i="22"/>
  <c r="PE18" i="22"/>
  <c r="PE15" i="22"/>
  <c r="PE13" i="22"/>
  <c r="PF8" i="22"/>
  <c r="PF9" i="22"/>
  <c r="PF10" i="22"/>
  <c r="PF11" i="22"/>
  <c r="PE159" i="22"/>
  <c r="PE156" i="22"/>
  <c r="PE153" i="22"/>
  <c r="PE158" i="22"/>
  <c r="PE155" i="22"/>
  <c r="PE154" i="22"/>
  <c r="PD157" i="22"/>
  <c r="PC147" i="22"/>
  <c r="PC139" i="22"/>
  <c r="PC138" i="22"/>
  <c r="PC148" i="22"/>
  <c r="PC150" i="22"/>
  <c r="PC152" i="22"/>
  <c r="PC149" i="22"/>
  <c r="PC151" i="22"/>
  <c r="PC141" i="22"/>
  <c r="PD147" i="22"/>
  <c r="PC127" i="22"/>
  <c r="PC132" i="22"/>
  <c r="PC137" i="22"/>
  <c r="PC131" i="22"/>
  <c r="PC134" i="22"/>
  <c r="PC136" i="22"/>
  <c r="PC133" i="22"/>
  <c r="PC130" i="22"/>
  <c r="PC128" i="22"/>
  <c r="PC142" i="22"/>
  <c r="PC129" i="22"/>
  <c r="PC143" i="22"/>
  <c r="PC117" i="22"/>
  <c r="PC122" i="22"/>
  <c r="PC123" i="22"/>
  <c r="PC124" i="22"/>
  <c r="PC125" i="22"/>
  <c r="PC121" i="22"/>
  <c r="PC119" i="22"/>
  <c r="PC126" i="22"/>
  <c r="PD140" i="22"/>
  <c r="PC116" i="22"/>
  <c r="PC118" i="22"/>
  <c r="PC120" i="22"/>
  <c r="PC114" i="22"/>
  <c r="PC115" i="22"/>
  <c r="PF4" i="22"/>
  <c r="PF6" i="22" s="1"/>
  <c r="FB24" i="22"/>
  <c r="PG3" i="22"/>
  <c r="PG10" i="22" s="1"/>
  <c r="PH2" i="22"/>
  <c r="PF5" i="22" l="1"/>
  <c r="PG8" i="22"/>
  <c r="PG11" i="22"/>
  <c r="PG7" i="22"/>
  <c r="PG9" i="22"/>
  <c r="PF159" i="22"/>
  <c r="PF156" i="22"/>
  <c r="PF153" i="22"/>
  <c r="PF158" i="22"/>
  <c r="PF155" i="22"/>
  <c r="PF154" i="22"/>
  <c r="PE157" i="22"/>
  <c r="PD145" i="22"/>
  <c r="PD148" i="22"/>
  <c r="PD146" i="22"/>
  <c r="PD139" i="22"/>
  <c r="PD141" i="22"/>
  <c r="PD150" i="22"/>
  <c r="PD152" i="22"/>
  <c r="PD138" i="22"/>
  <c r="PD144" i="22"/>
  <c r="PD149" i="22"/>
  <c r="PD151" i="22"/>
  <c r="PD136" i="22"/>
  <c r="PE145" i="22"/>
  <c r="PE148" i="22"/>
  <c r="PD137" i="22"/>
  <c r="PD135" i="22"/>
  <c r="PD132" i="22"/>
  <c r="PD131" i="22"/>
  <c r="PD126" i="22"/>
  <c r="PD134" i="22"/>
  <c r="PD130" i="22"/>
  <c r="PD133" i="22"/>
  <c r="PD129" i="22"/>
  <c r="PD143" i="22"/>
  <c r="PD128" i="22"/>
  <c r="PD142" i="22"/>
  <c r="PD123" i="22"/>
  <c r="PD119" i="22"/>
  <c r="PD125" i="22"/>
  <c r="PD124" i="22"/>
  <c r="PD121" i="22"/>
  <c r="PD122" i="22"/>
  <c r="PD127" i="22"/>
  <c r="PE136" i="22"/>
  <c r="PD116" i="22"/>
  <c r="PD115" i="22"/>
  <c r="PD118" i="22"/>
  <c r="PD120" i="22"/>
  <c r="PD117" i="22"/>
  <c r="PD114" i="22"/>
  <c r="PG4" i="22"/>
  <c r="PG5" i="22" s="1"/>
  <c r="FB25" i="22"/>
  <c r="PH3" i="22"/>
  <c r="PH8" i="22" s="1"/>
  <c r="PI2" i="22"/>
  <c r="PG44" i="22" l="1"/>
  <c r="PG57" i="22"/>
  <c r="PG54" i="22"/>
  <c r="PG55" i="22"/>
  <c r="PG56" i="22"/>
  <c r="PG53" i="22"/>
  <c r="PG51" i="22"/>
  <c r="PG50" i="22"/>
  <c r="PG52" i="22"/>
  <c r="PG46" i="22"/>
  <c r="PG47" i="22"/>
  <c r="PG45" i="22"/>
  <c r="PG58" i="22"/>
  <c r="PG48" i="22"/>
  <c r="PG49" i="22"/>
  <c r="PF57" i="22"/>
  <c r="PF54" i="22"/>
  <c r="PF56" i="22"/>
  <c r="PF55" i="22"/>
  <c r="PF53" i="22"/>
  <c r="PF51" i="22"/>
  <c r="PF50" i="22"/>
  <c r="PF47" i="22"/>
  <c r="PF52" i="22"/>
  <c r="PF58" i="22"/>
  <c r="PF48" i="22"/>
  <c r="PF45" i="22"/>
  <c r="PF46" i="22"/>
  <c r="PF49" i="22"/>
  <c r="PF37" i="22"/>
  <c r="PF44" i="22"/>
  <c r="PF24" i="22"/>
  <c r="PF26" i="22"/>
  <c r="PF21" i="22"/>
  <c r="PF31" i="22"/>
  <c r="PF20" i="22"/>
  <c r="PF30" i="22"/>
  <c r="PF17" i="22"/>
  <c r="PF18" i="22"/>
  <c r="PF32" i="22"/>
  <c r="PG41" i="22"/>
  <c r="PG40" i="22"/>
  <c r="PG42" i="22"/>
  <c r="PG43" i="22"/>
  <c r="PG39" i="22"/>
  <c r="PG38" i="22"/>
  <c r="PF36" i="22"/>
  <c r="PF19" i="22"/>
  <c r="PF29" i="22"/>
  <c r="PF34" i="22"/>
  <c r="PF35" i="22"/>
  <c r="PF25" i="22"/>
  <c r="PF23" i="22"/>
  <c r="PF28" i="22"/>
  <c r="PF33" i="22"/>
  <c r="PF14" i="22"/>
  <c r="PF41" i="22"/>
  <c r="PF40" i="22"/>
  <c r="PF43" i="22"/>
  <c r="PF42" i="22"/>
  <c r="PF39" i="22"/>
  <c r="PF38" i="22"/>
  <c r="PF22" i="22"/>
  <c r="PF27" i="22"/>
  <c r="PF13" i="22"/>
  <c r="PG6" i="22"/>
  <c r="PG16" i="22" s="1"/>
  <c r="PF15" i="22"/>
  <c r="PF16" i="22"/>
  <c r="PG13" i="22"/>
  <c r="PG15" i="22"/>
  <c r="PG14" i="22"/>
  <c r="PG36" i="22"/>
  <c r="PG37" i="22"/>
  <c r="PG35" i="22"/>
  <c r="PG34" i="22"/>
  <c r="PG32" i="22"/>
  <c r="PG33" i="22"/>
  <c r="PG29" i="22"/>
  <c r="PG30" i="22"/>
  <c r="PG31" i="22"/>
  <c r="PG27" i="22"/>
  <c r="PG28" i="22"/>
  <c r="PG25" i="22"/>
  <c r="PG21" i="22"/>
  <c r="PG17" i="22"/>
  <c r="PG26" i="22"/>
  <c r="PG22" i="22"/>
  <c r="PG18" i="22"/>
  <c r="PG23" i="22"/>
  <c r="PG19" i="22"/>
  <c r="PG24" i="22"/>
  <c r="PG20" i="22"/>
  <c r="PH11" i="22"/>
  <c r="PH9" i="22"/>
  <c r="PH7" i="22"/>
  <c r="PH10" i="22"/>
  <c r="PE139" i="22"/>
  <c r="PE146" i="22"/>
  <c r="PF157" i="22"/>
  <c r="PG159" i="22"/>
  <c r="PG156" i="22"/>
  <c r="PG153" i="22"/>
  <c r="PG158" i="22"/>
  <c r="PG155" i="22"/>
  <c r="PG154" i="22"/>
  <c r="PE147" i="22"/>
  <c r="PE149" i="22"/>
  <c r="PE151" i="22"/>
  <c r="PE150" i="22"/>
  <c r="PE152" i="22"/>
  <c r="PE141" i="22"/>
  <c r="PE144" i="22"/>
  <c r="PE135" i="22"/>
  <c r="PE140" i="22"/>
  <c r="PE138" i="22"/>
  <c r="PE137" i="22"/>
  <c r="PE133" i="22"/>
  <c r="PE131" i="22"/>
  <c r="PE132" i="22"/>
  <c r="PE134" i="22"/>
  <c r="PE130" i="22"/>
  <c r="PE128" i="22"/>
  <c r="PE142" i="22"/>
  <c r="PE129" i="22"/>
  <c r="PE143" i="22"/>
  <c r="PE124" i="22"/>
  <c r="PE123" i="22"/>
  <c r="PE125" i="22"/>
  <c r="PE118" i="22"/>
  <c r="PE120" i="22"/>
  <c r="PE122" i="22"/>
  <c r="PE119" i="22"/>
  <c r="PE126" i="22"/>
  <c r="PE121" i="22"/>
  <c r="PE127" i="22"/>
  <c r="PE115" i="22"/>
  <c r="PE116" i="22"/>
  <c r="PE117" i="22"/>
  <c r="PE114" i="22"/>
  <c r="PH4" i="22"/>
  <c r="PH5" i="22" s="1"/>
  <c r="FB26" i="22"/>
  <c r="PI3" i="22"/>
  <c r="PI7" i="22" s="1"/>
  <c r="PJ2" i="22"/>
  <c r="PH44" i="22" l="1"/>
  <c r="PH57" i="22"/>
  <c r="PH56" i="22"/>
  <c r="PH55" i="22"/>
  <c r="PH54" i="22"/>
  <c r="PH53" i="22"/>
  <c r="PH51" i="22"/>
  <c r="PH50" i="22"/>
  <c r="PH52" i="22"/>
  <c r="PH46" i="22"/>
  <c r="PH47" i="22"/>
  <c r="PH49" i="22"/>
  <c r="PH58" i="22"/>
  <c r="PH45" i="22"/>
  <c r="PH48" i="22"/>
  <c r="PH41" i="22"/>
  <c r="PH40" i="22"/>
  <c r="PH43" i="22"/>
  <c r="PH39" i="22"/>
  <c r="PH42" i="22"/>
  <c r="PH38" i="22"/>
  <c r="PH6" i="22"/>
  <c r="PH16" i="22" s="1"/>
  <c r="PH14" i="22"/>
  <c r="PH35" i="22"/>
  <c r="PH36" i="22"/>
  <c r="PH37" i="22"/>
  <c r="PH33" i="22"/>
  <c r="PH34" i="22"/>
  <c r="PH32" i="22"/>
  <c r="PH28" i="22"/>
  <c r="PH29" i="22"/>
  <c r="PH30" i="22"/>
  <c r="PH31" i="22"/>
  <c r="PH27" i="22"/>
  <c r="PH24" i="22"/>
  <c r="PH20" i="22"/>
  <c r="PH25" i="22"/>
  <c r="PH21" i="22"/>
  <c r="PH17" i="22"/>
  <c r="PH26" i="22"/>
  <c r="PH22" i="22"/>
  <c r="PH18" i="22"/>
  <c r="PH23" i="22"/>
  <c r="PH19" i="22"/>
  <c r="PH13" i="22"/>
  <c r="PH15" i="22"/>
  <c r="PF123" i="22"/>
  <c r="PI8" i="22"/>
  <c r="PI10" i="22"/>
  <c r="PI11" i="22"/>
  <c r="PI9" i="22"/>
  <c r="PH159" i="22"/>
  <c r="PH156" i="22"/>
  <c r="PH153" i="22"/>
  <c r="PH155" i="22"/>
  <c r="PH157" i="22"/>
  <c r="PH158" i="22"/>
  <c r="PH154" i="22"/>
  <c r="PG157" i="22"/>
  <c r="PF139" i="22"/>
  <c r="PF148" i="22"/>
  <c r="PF147" i="22"/>
  <c r="PF136" i="22"/>
  <c r="PF138" i="22"/>
  <c r="PF141" i="22"/>
  <c r="PF140" i="22"/>
  <c r="PF144" i="22"/>
  <c r="PF149" i="22"/>
  <c r="PF151" i="22"/>
  <c r="PF146" i="22"/>
  <c r="PF150" i="22"/>
  <c r="PF152" i="22"/>
  <c r="PF145" i="22"/>
  <c r="PG148" i="22"/>
  <c r="PG144" i="22"/>
  <c r="PG147" i="22"/>
  <c r="PF137" i="22"/>
  <c r="PF135" i="22"/>
  <c r="PF127" i="22"/>
  <c r="PF126" i="22"/>
  <c r="PF132" i="22"/>
  <c r="PF131" i="22"/>
  <c r="PF133" i="22"/>
  <c r="PF134" i="22"/>
  <c r="PF130" i="22"/>
  <c r="PF129" i="22"/>
  <c r="PF143" i="22"/>
  <c r="PF128" i="22"/>
  <c r="PF142" i="22"/>
  <c r="PF124" i="22"/>
  <c r="PF122" i="22"/>
  <c r="PF120" i="22"/>
  <c r="PF125" i="22"/>
  <c r="PF119" i="22"/>
  <c r="PF121" i="22"/>
  <c r="PF117" i="22"/>
  <c r="PG139" i="22"/>
  <c r="PF118" i="22"/>
  <c r="PF116" i="22"/>
  <c r="PF114" i="22"/>
  <c r="PF115" i="22"/>
  <c r="PI4" i="22"/>
  <c r="PI5" i="22" s="1"/>
  <c r="FB27" i="22"/>
  <c r="PJ3" i="22"/>
  <c r="PJ7" i="22" s="1"/>
  <c r="PK2" i="22"/>
  <c r="PI44" i="22" l="1"/>
  <c r="PI57" i="22"/>
  <c r="PI56" i="22"/>
  <c r="PI54" i="22"/>
  <c r="PI55" i="22"/>
  <c r="PI53" i="22"/>
  <c r="PI52" i="22"/>
  <c r="PI49" i="22"/>
  <c r="PI51" i="22"/>
  <c r="PI47" i="22"/>
  <c r="PI48" i="22"/>
  <c r="PI50" i="22"/>
  <c r="PI46" i="22"/>
  <c r="PI45" i="22"/>
  <c r="PI58" i="22"/>
  <c r="PI41" i="22"/>
  <c r="PI40" i="22"/>
  <c r="PI43" i="22"/>
  <c r="PI42" i="22"/>
  <c r="PI39" i="22"/>
  <c r="PI38" i="22"/>
  <c r="PI6" i="22"/>
  <c r="PI16" i="22" s="1"/>
  <c r="PI14" i="22"/>
  <c r="PI15" i="22"/>
  <c r="PI13" i="22"/>
  <c r="PI35" i="22"/>
  <c r="PI36" i="22"/>
  <c r="PI37" i="22"/>
  <c r="PI32" i="22"/>
  <c r="PI33" i="22"/>
  <c r="PI34" i="22"/>
  <c r="PI31" i="22"/>
  <c r="PI27" i="22"/>
  <c r="PI28" i="22"/>
  <c r="PI29" i="22"/>
  <c r="PI30" i="22"/>
  <c r="PI23" i="22"/>
  <c r="PI19" i="22"/>
  <c r="PI24" i="22"/>
  <c r="PI20" i="22"/>
  <c r="PI25" i="22"/>
  <c r="PI21" i="22"/>
  <c r="PI17" i="22"/>
  <c r="PI26" i="22"/>
  <c r="PI22" i="22"/>
  <c r="PI18" i="22"/>
  <c r="PJ8" i="22"/>
  <c r="PJ9" i="22"/>
  <c r="PJ10" i="22"/>
  <c r="PJ11" i="22"/>
  <c r="PI156" i="22"/>
  <c r="PI159" i="22"/>
  <c r="PI158" i="22"/>
  <c r="PI155" i="22"/>
  <c r="PI153" i="22"/>
  <c r="PI154" i="22"/>
  <c r="PG141" i="22"/>
  <c r="PG140" i="22"/>
  <c r="PG136" i="22"/>
  <c r="PG145" i="22"/>
  <c r="PG149" i="22"/>
  <c r="PG151" i="22"/>
  <c r="PG150" i="22"/>
  <c r="PG152" i="22"/>
  <c r="PG123" i="22"/>
  <c r="PG138" i="22"/>
  <c r="PG146" i="22"/>
  <c r="PG127" i="22"/>
  <c r="PG130" i="22"/>
  <c r="PG131" i="22"/>
  <c r="PG137" i="22"/>
  <c r="PG132" i="22"/>
  <c r="PG135" i="22"/>
  <c r="PG117" i="22"/>
  <c r="PG134" i="22"/>
  <c r="PG133" i="22"/>
  <c r="PG129" i="22"/>
  <c r="PG143" i="22"/>
  <c r="PG128" i="22"/>
  <c r="PG142" i="22"/>
  <c r="PG118" i="22"/>
  <c r="PG119" i="22"/>
  <c r="PG120" i="22"/>
  <c r="PG122" i="22"/>
  <c r="PG121" i="22"/>
  <c r="PG125" i="22"/>
  <c r="PG126" i="22"/>
  <c r="PG124" i="22"/>
  <c r="PH132" i="22"/>
  <c r="PH135" i="22"/>
  <c r="PH131" i="22"/>
  <c r="PG116" i="22"/>
  <c r="PG115" i="22"/>
  <c r="PG114" i="22"/>
  <c r="PJ4" i="22"/>
  <c r="PJ6" i="22" s="1"/>
  <c r="FB28" i="22"/>
  <c r="PK3" i="22"/>
  <c r="PK8" i="22" s="1"/>
  <c r="PL2" i="22"/>
  <c r="PJ5" i="22" l="1"/>
  <c r="PH127" i="22"/>
  <c r="PK7" i="22"/>
  <c r="PK9" i="22"/>
  <c r="PK10" i="22"/>
  <c r="PK11" i="22"/>
  <c r="PH138" i="22"/>
  <c r="PH145" i="22"/>
  <c r="PI157" i="22"/>
  <c r="PJ156" i="22"/>
  <c r="PJ159" i="22"/>
  <c r="PJ155" i="22"/>
  <c r="PJ153" i="22"/>
  <c r="PJ158" i="22"/>
  <c r="PJ154" i="22"/>
  <c r="PH140" i="22"/>
  <c r="PH139" i="22"/>
  <c r="PH141" i="22"/>
  <c r="PH144" i="22"/>
  <c r="PH148" i="22"/>
  <c r="PH150" i="22"/>
  <c r="PH152" i="22"/>
  <c r="PH147" i="22"/>
  <c r="PH149" i="22"/>
  <c r="PH151" i="22"/>
  <c r="PH146" i="22"/>
  <c r="PH136" i="22"/>
  <c r="PH137" i="22"/>
  <c r="PH130" i="22"/>
  <c r="PH134" i="22"/>
  <c r="PH133" i="22"/>
  <c r="PH125" i="22"/>
  <c r="PH123" i="22"/>
  <c r="PH128" i="22"/>
  <c r="PH142" i="22"/>
  <c r="PH129" i="22"/>
  <c r="PH143" i="22"/>
  <c r="PH120" i="22"/>
  <c r="PH124" i="22"/>
  <c r="PH117" i="22"/>
  <c r="PH122" i="22"/>
  <c r="PH119" i="22"/>
  <c r="PH116" i="22"/>
  <c r="PH126" i="22"/>
  <c r="PH121" i="22"/>
  <c r="PI132" i="22"/>
  <c r="PH115" i="22"/>
  <c r="PH114" i="22"/>
  <c r="PH118" i="22"/>
  <c r="PK4" i="22"/>
  <c r="PK6" i="22" s="1"/>
  <c r="FB29" i="22"/>
  <c r="PL3" i="22"/>
  <c r="PL8" i="22" s="1"/>
  <c r="PM2" i="22"/>
  <c r="PJ57" i="22" l="1"/>
  <c r="PJ55" i="22"/>
  <c r="PJ56" i="22"/>
  <c r="PJ53" i="22"/>
  <c r="PJ54" i="22"/>
  <c r="PJ51" i="22"/>
  <c r="PJ50" i="22"/>
  <c r="PJ52" i="22"/>
  <c r="PJ49" i="22"/>
  <c r="PJ45" i="22"/>
  <c r="PJ46" i="22"/>
  <c r="PJ58" i="22"/>
  <c r="PJ48" i="22"/>
  <c r="PJ47" i="22"/>
  <c r="PJ37" i="22"/>
  <c r="PJ44" i="22"/>
  <c r="PJ24" i="22"/>
  <c r="PJ29" i="22"/>
  <c r="PJ17" i="22"/>
  <c r="PJ19" i="22"/>
  <c r="PJ31" i="22"/>
  <c r="PJ21" i="22"/>
  <c r="PJ18" i="22"/>
  <c r="PJ34" i="22"/>
  <c r="PJ20" i="22"/>
  <c r="PJ26" i="22"/>
  <c r="PJ32" i="22"/>
  <c r="PJ30" i="22"/>
  <c r="PJ36" i="22"/>
  <c r="PJ35" i="22"/>
  <c r="PJ25" i="22"/>
  <c r="PJ23" i="22"/>
  <c r="PJ28" i="22"/>
  <c r="PJ33" i="22"/>
  <c r="PJ14" i="22"/>
  <c r="PJ41" i="22"/>
  <c r="PJ40" i="22"/>
  <c r="PJ43" i="22"/>
  <c r="PJ42" i="22"/>
  <c r="PJ38" i="22"/>
  <c r="PJ39" i="22"/>
  <c r="PJ22" i="22"/>
  <c r="PJ27" i="22"/>
  <c r="PJ13" i="22"/>
  <c r="PK5" i="22"/>
  <c r="PJ15" i="22"/>
  <c r="PJ16" i="22"/>
  <c r="PL11" i="22"/>
  <c r="PL9" i="22"/>
  <c r="PL7" i="22"/>
  <c r="PL10" i="22"/>
  <c r="PJ157" i="22"/>
  <c r="PK159" i="22"/>
  <c r="PK156" i="22"/>
  <c r="PK153" i="22"/>
  <c r="PK158" i="22"/>
  <c r="PK155" i="22"/>
  <c r="PK154" i="22"/>
  <c r="PI140" i="22"/>
  <c r="PI139" i="22"/>
  <c r="PI141" i="22"/>
  <c r="PI145" i="22"/>
  <c r="PI146" i="22"/>
  <c r="PI149" i="22"/>
  <c r="PI151" i="22"/>
  <c r="PI144" i="22"/>
  <c r="PI150" i="22"/>
  <c r="PI152" i="22"/>
  <c r="PI147" i="22"/>
  <c r="PI148" i="22"/>
  <c r="PI123" i="22"/>
  <c r="PI131" i="22"/>
  <c r="PI130" i="22"/>
  <c r="PI138" i="22"/>
  <c r="PI136" i="22"/>
  <c r="PI135" i="22"/>
  <c r="PI137" i="22"/>
  <c r="PI134" i="22"/>
  <c r="PI133" i="22"/>
  <c r="PI128" i="22"/>
  <c r="PI142" i="22"/>
  <c r="PI129" i="22"/>
  <c r="PI143" i="22"/>
  <c r="PI119" i="22"/>
  <c r="PI124" i="22"/>
  <c r="PI122" i="22"/>
  <c r="PI125" i="22"/>
  <c r="PI126" i="22"/>
  <c r="PI127" i="22"/>
  <c r="PJ139" i="22"/>
  <c r="PJ136" i="22"/>
  <c r="PI121" i="22"/>
  <c r="PI116" i="22"/>
  <c r="PI118" i="22"/>
  <c r="PI120" i="22"/>
  <c r="PI115" i="22"/>
  <c r="PI114" i="22"/>
  <c r="PI117" i="22"/>
  <c r="PL4" i="22"/>
  <c r="PL5" i="22" s="1"/>
  <c r="FB30" i="22"/>
  <c r="PM3" i="22"/>
  <c r="PM9" i="22" s="1"/>
  <c r="PN2" i="22"/>
  <c r="PK56" i="22" l="1"/>
  <c r="PK50" i="22"/>
  <c r="PK54" i="22"/>
  <c r="PK57" i="22"/>
  <c r="PK55" i="22"/>
  <c r="PK53" i="22"/>
  <c r="PK51" i="22"/>
  <c r="PK49" i="22"/>
  <c r="PK46" i="22"/>
  <c r="PK52" i="22"/>
  <c r="PK58" i="22"/>
  <c r="PK47" i="22"/>
  <c r="PK48" i="22"/>
  <c r="PK45" i="22"/>
  <c r="PL44" i="22"/>
  <c r="PL57" i="22"/>
  <c r="PL56" i="22"/>
  <c r="PL55" i="22"/>
  <c r="PL54" i="22"/>
  <c r="PL51" i="22"/>
  <c r="PL53" i="22"/>
  <c r="PL50" i="22"/>
  <c r="PL49" i="22"/>
  <c r="PL52" i="22"/>
  <c r="PL47" i="22"/>
  <c r="PL46" i="22"/>
  <c r="PL45" i="22"/>
  <c r="PL58" i="22"/>
  <c r="PL48" i="22"/>
  <c r="PK35" i="22"/>
  <c r="PK44" i="22"/>
  <c r="PK26" i="22"/>
  <c r="PK33" i="22"/>
  <c r="PK20" i="22"/>
  <c r="PK37" i="22"/>
  <c r="PK24" i="22"/>
  <c r="PK16" i="22"/>
  <c r="PK23" i="22"/>
  <c r="PK30" i="22"/>
  <c r="PK34" i="22"/>
  <c r="PK18" i="22"/>
  <c r="PK29" i="22"/>
  <c r="PK31" i="22"/>
  <c r="PK41" i="22"/>
  <c r="PK40" i="22"/>
  <c r="PK42" i="22"/>
  <c r="PK43" i="22"/>
  <c r="PK39" i="22"/>
  <c r="PK38" i="22"/>
  <c r="PL41" i="22"/>
  <c r="PL40" i="22"/>
  <c r="PL43" i="22"/>
  <c r="PL42" i="22"/>
  <c r="PL39" i="22"/>
  <c r="PL38" i="22"/>
  <c r="PK13" i="22"/>
  <c r="PK19" i="22"/>
  <c r="PK28" i="22"/>
  <c r="PK32" i="22"/>
  <c r="PK36" i="22"/>
  <c r="PK14" i="22"/>
  <c r="PK15" i="22"/>
  <c r="PK17" i="22"/>
  <c r="PK27" i="22"/>
  <c r="PK21" i="22"/>
  <c r="PK22" i="22"/>
  <c r="PK25" i="22"/>
  <c r="PL6" i="22"/>
  <c r="PL26" i="22" s="1"/>
  <c r="PL14" i="22"/>
  <c r="PL35" i="22"/>
  <c r="PL36" i="22"/>
  <c r="PL37" i="22"/>
  <c r="PL33" i="22"/>
  <c r="PL34" i="22"/>
  <c r="PL32" i="22"/>
  <c r="PL28" i="22"/>
  <c r="PL29" i="22"/>
  <c r="PL30" i="22"/>
  <c r="PL31" i="22"/>
  <c r="PL27" i="22"/>
  <c r="PL24" i="22"/>
  <c r="PL20" i="22"/>
  <c r="PL25" i="22"/>
  <c r="PL21" i="22"/>
  <c r="PL17" i="22"/>
  <c r="PL22" i="22"/>
  <c r="PL18" i="22"/>
  <c r="PL23" i="22"/>
  <c r="PL19" i="22"/>
  <c r="PL13" i="22"/>
  <c r="PL15" i="22"/>
  <c r="PM8" i="22"/>
  <c r="PM10" i="22"/>
  <c r="PM11" i="22"/>
  <c r="PM7" i="22"/>
  <c r="PK157" i="22"/>
  <c r="PL156" i="22"/>
  <c r="PL159" i="22"/>
  <c r="PL158" i="22"/>
  <c r="PL153" i="22"/>
  <c r="PL155" i="22"/>
  <c r="PL154" i="22"/>
  <c r="PJ141" i="22"/>
  <c r="PJ126" i="22"/>
  <c r="PJ119" i="22"/>
  <c r="PJ148" i="22"/>
  <c r="PJ144" i="22"/>
  <c r="PJ146" i="22"/>
  <c r="PJ145" i="22"/>
  <c r="PJ149" i="22"/>
  <c r="PJ151" i="22"/>
  <c r="PJ150" i="22"/>
  <c r="PJ152" i="22"/>
  <c r="PJ140" i="22"/>
  <c r="PJ138" i="22"/>
  <c r="PJ147" i="22"/>
  <c r="PK148" i="22"/>
  <c r="PK144" i="22"/>
  <c r="PJ137" i="22"/>
  <c r="PJ132" i="22"/>
  <c r="PJ135" i="22"/>
  <c r="PJ133" i="22"/>
  <c r="PJ131" i="22"/>
  <c r="PJ134" i="22"/>
  <c r="PJ127" i="22"/>
  <c r="PJ130" i="22"/>
  <c r="PJ117" i="22"/>
  <c r="PJ123" i="22"/>
  <c r="PJ129" i="22"/>
  <c r="PJ143" i="22"/>
  <c r="PJ128" i="22"/>
  <c r="PJ142" i="22"/>
  <c r="PJ125" i="22"/>
  <c r="PJ121" i="22"/>
  <c r="PJ120" i="22"/>
  <c r="PJ124" i="22"/>
  <c r="PJ122" i="22"/>
  <c r="PJ116" i="22"/>
  <c r="PK140" i="22"/>
  <c r="PK131" i="22"/>
  <c r="PJ118" i="22"/>
  <c r="PJ115" i="22"/>
  <c r="PJ114" i="22"/>
  <c r="PM4" i="22"/>
  <c r="PM5" i="22" s="1"/>
  <c r="FB31" i="22"/>
  <c r="PN3" i="22"/>
  <c r="PN10" i="22" s="1"/>
  <c r="PO2" i="22"/>
  <c r="PM44" i="22" l="1"/>
  <c r="PM57" i="22"/>
  <c r="PM56" i="22"/>
  <c r="PM54" i="22"/>
  <c r="PM55" i="22"/>
  <c r="PM50" i="22"/>
  <c r="PM53" i="22"/>
  <c r="PM51" i="22"/>
  <c r="PM52" i="22"/>
  <c r="PM47" i="22"/>
  <c r="PM46" i="22"/>
  <c r="PM45" i="22"/>
  <c r="PM48" i="22"/>
  <c r="PM58" i="22"/>
  <c r="PM49" i="22"/>
  <c r="PM41" i="22"/>
  <c r="PM40" i="22"/>
  <c r="PM43" i="22"/>
  <c r="PM42" i="22"/>
  <c r="PM38" i="22"/>
  <c r="PM39" i="22"/>
  <c r="PL16" i="22"/>
  <c r="PM6" i="22"/>
  <c r="PM16" i="22" s="1"/>
  <c r="PM15" i="22"/>
  <c r="PM13" i="22"/>
  <c r="PM14" i="22"/>
  <c r="PM35" i="22"/>
  <c r="PM36" i="22"/>
  <c r="PM37" i="22"/>
  <c r="PM32" i="22"/>
  <c r="PM33" i="22"/>
  <c r="PM34" i="22"/>
  <c r="PM31" i="22"/>
  <c r="PM27" i="22"/>
  <c r="PM28" i="22"/>
  <c r="PM29" i="22"/>
  <c r="PM30" i="22"/>
  <c r="PM23" i="22"/>
  <c r="PM19" i="22"/>
  <c r="PM24" i="22"/>
  <c r="PM20" i="22"/>
  <c r="PM25" i="22"/>
  <c r="PM21" i="22"/>
  <c r="PM17" i="22"/>
  <c r="PM26" i="22"/>
  <c r="PM22" i="22"/>
  <c r="PM18" i="22"/>
  <c r="PN11" i="22"/>
  <c r="PN7" i="22"/>
  <c r="PN8" i="22"/>
  <c r="PN9" i="22"/>
  <c r="PM156" i="22"/>
  <c r="PM159" i="22"/>
  <c r="PM158" i="22"/>
  <c r="PM155" i="22"/>
  <c r="PM153" i="22"/>
  <c r="PM154" i="22"/>
  <c r="PL157" i="22"/>
  <c r="PK141" i="22"/>
  <c r="PK146" i="22"/>
  <c r="PK147" i="22"/>
  <c r="PK139" i="22"/>
  <c r="PK149" i="22"/>
  <c r="PK151" i="22"/>
  <c r="PK150" i="22"/>
  <c r="PK152" i="22"/>
  <c r="PK145" i="22"/>
  <c r="PK138" i="22"/>
  <c r="PL148" i="22"/>
  <c r="PL147" i="22"/>
  <c r="PK136" i="22"/>
  <c r="PK133" i="22"/>
  <c r="PK132" i="22"/>
  <c r="PK135" i="22"/>
  <c r="PK120" i="22"/>
  <c r="PK134" i="22"/>
  <c r="PK130" i="22"/>
  <c r="PK137" i="22"/>
  <c r="PK127" i="22"/>
  <c r="PK129" i="22"/>
  <c r="PK143" i="22"/>
  <c r="PK128" i="22"/>
  <c r="PK142" i="22"/>
  <c r="PK119" i="22"/>
  <c r="PK123" i="22"/>
  <c r="PK124" i="22"/>
  <c r="PK125" i="22"/>
  <c r="PK122" i="22"/>
  <c r="PK118" i="22"/>
  <c r="PK117" i="22"/>
  <c r="PK126" i="22"/>
  <c r="PK121" i="22"/>
  <c r="PL140" i="22"/>
  <c r="PL136" i="22"/>
  <c r="PL139" i="22"/>
  <c r="PL135" i="22"/>
  <c r="PK116" i="22"/>
  <c r="PK114" i="22"/>
  <c r="PK115" i="22"/>
  <c r="PN4" i="22"/>
  <c r="PN6" i="22" s="1"/>
  <c r="FB32" i="22"/>
  <c r="PO3" i="22"/>
  <c r="PO10" i="22" s="1"/>
  <c r="PP2" i="22"/>
  <c r="PN5" i="22" l="1"/>
  <c r="PO8" i="22"/>
  <c r="PO11" i="22"/>
  <c r="PO7" i="22"/>
  <c r="PO9" i="22"/>
  <c r="PN156" i="22"/>
  <c r="PN159" i="22"/>
  <c r="PN155" i="22"/>
  <c r="PN153" i="22"/>
  <c r="PN158" i="22"/>
  <c r="PN154" i="22"/>
  <c r="PM157" i="22"/>
  <c r="PL145" i="22"/>
  <c r="PL141" i="22"/>
  <c r="PL146" i="22"/>
  <c r="PL149" i="22"/>
  <c r="PL151" i="22"/>
  <c r="PL150" i="22"/>
  <c r="PL152" i="22"/>
  <c r="PL144" i="22"/>
  <c r="PL138" i="22"/>
  <c r="PM148" i="22"/>
  <c r="PM147" i="22"/>
  <c r="PL137" i="22"/>
  <c r="PL131" i="22"/>
  <c r="PL130" i="22"/>
  <c r="PL133" i="22"/>
  <c r="PL134" i="22"/>
  <c r="PL132" i="22"/>
  <c r="PL124" i="22"/>
  <c r="PL123" i="22"/>
  <c r="PL128" i="22"/>
  <c r="PL142" i="22"/>
  <c r="PL129" i="22"/>
  <c r="PL143" i="22"/>
  <c r="PL119" i="22"/>
  <c r="PL125" i="22"/>
  <c r="PL121" i="22"/>
  <c r="PL122" i="22"/>
  <c r="PL127" i="22"/>
  <c r="PL126" i="22"/>
  <c r="PM136" i="22"/>
  <c r="PM135" i="22"/>
  <c r="PL116" i="22"/>
  <c r="PL118" i="22"/>
  <c r="PL120" i="22"/>
  <c r="PL115" i="22"/>
  <c r="PL117" i="22"/>
  <c r="PL114" i="22"/>
  <c r="PO4" i="22"/>
  <c r="PO5" i="22" s="1"/>
  <c r="FB33" i="22"/>
  <c r="PP3" i="22"/>
  <c r="PP9" i="22" s="1"/>
  <c r="PQ2" i="22"/>
  <c r="PO44" i="22" l="1"/>
  <c r="PO57" i="22"/>
  <c r="PO55" i="22"/>
  <c r="PO54" i="22"/>
  <c r="PO53" i="22"/>
  <c r="PO49" i="22"/>
  <c r="PO56" i="22"/>
  <c r="PO50" i="22"/>
  <c r="PO51" i="22"/>
  <c r="PO46" i="22"/>
  <c r="PO47" i="22"/>
  <c r="PO48" i="22"/>
  <c r="PO52" i="22"/>
  <c r="PO58" i="22"/>
  <c r="PO45" i="22"/>
  <c r="PN56" i="22"/>
  <c r="PN55" i="22"/>
  <c r="PN57" i="22"/>
  <c r="PN53" i="22"/>
  <c r="PN54" i="22"/>
  <c r="PN51" i="22"/>
  <c r="PN52" i="22"/>
  <c r="PN49" i="22"/>
  <c r="PN47" i="22"/>
  <c r="PN46" i="22"/>
  <c r="PN58" i="22"/>
  <c r="PN48" i="22"/>
  <c r="PN45" i="22"/>
  <c r="PN50" i="22"/>
  <c r="PN37" i="22"/>
  <c r="PN44" i="22"/>
  <c r="PN21" i="22"/>
  <c r="PN23" i="22"/>
  <c r="PN27" i="22"/>
  <c r="PN25" i="22"/>
  <c r="PN22" i="22"/>
  <c r="PN30" i="22"/>
  <c r="PN14" i="22"/>
  <c r="PN24" i="22"/>
  <c r="PN26" i="22"/>
  <c r="PN34" i="22"/>
  <c r="PN17" i="22"/>
  <c r="PN19" i="22"/>
  <c r="PN29" i="22"/>
  <c r="PN32" i="22"/>
  <c r="PO41" i="22"/>
  <c r="PO40" i="22"/>
  <c r="PO43" i="22"/>
  <c r="PO42" i="22"/>
  <c r="PO39" i="22"/>
  <c r="PO38" i="22"/>
  <c r="PN36" i="22"/>
  <c r="PN35" i="22"/>
  <c r="PN16" i="22"/>
  <c r="PN20" i="22"/>
  <c r="PN18" i="22"/>
  <c r="PN28" i="22"/>
  <c r="PN33" i="22"/>
  <c r="PN15" i="22"/>
  <c r="PN41" i="22"/>
  <c r="PN40" i="22"/>
  <c r="PN43" i="22"/>
  <c r="PN42" i="22"/>
  <c r="PN38" i="22"/>
  <c r="PN39" i="22"/>
  <c r="PO6" i="22"/>
  <c r="PO16" i="22" s="1"/>
  <c r="PN31" i="22"/>
  <c r="PN13" i="22"/>
  <c r="PO14" i="22"/>
  <c r="PO36" i="22"/>
  <c r="PO37" i="22"/>
  <c r="PO35" i="22"/>
  <c r="PO34" i="22"/>
  <c r="PO32" i="22"/>
  <c r="PO33" i="22"/>
  <c r="PO29" i="22"/>
  <c r="PO30" i="22"/>
  <c r="PO31" i="22"/>
  <c r="PO27" i="22"/>
  <c r="PO28" i="22"/>
  <c r="PO25" i="22"/>
  <c r="PO21" i="22"/>
  <c r="PO17" i="22"/>
  <c r="PO26" i="22"/>
  <c r="PO22" i="22"/>
  <c r="PO18" i="22"/>
  <c r="PO23" i="22"/>
  <c r="PO19" i="22"/>
  <c r="PO24" i="22"/>
  <c r="PO20" i="22"/>
  <c r="PO13" i="22"/>
  <c r="PO15" i="22"/>
  <c r="PP8" i="22"/>
  <c r="PP10" i="22"/>
  <c r="PP7" i="22"/>
  <c r="PP11" i="22"/>
  <c r="PN157" i="22"/>
  <c r="PO156" i="22"/>
  <c r="PO159" i="22"/>
  <c r="PO158" i="22"/>
  <c r="PO155" i="22"/>
  <c r="PO153" i="22"/>
  <c r="PO154" i="22"/>
  <c r="PM140" i="22"/>
  <c r="PM138" i="22"/>
  <c r="PM141" i="22"/>
  <c r="PM145" i="22"/>
  <c r="PM149" i="22"/>
  <c r="PM151" i="22"/>
  <c r="PM144" i="22"/>
  <c r="PM146" i="22"/>
  <c r="PM150" i="22"/>
  <c r="PM152" i="22"/>
  <c r="PM119" i="22"/>
  <c r="PM139" i="22"/>
  <c r="PN145" i="22"/>
  <c r="PM132" i="22"/>
  <c r="PM117" i="22"/>
  <c r="PM127" i="22"/>
  <c r="PM126" i="22"/>
  <c r="PM137" i="22"/>
  <c r="PM130" i="22"/>
  <c r="PM134" i="22"/>
  <c r="PM133" i="22"/>
  <c r="PM131" i="22"/>
  <c r="PM125" i="22"/>
  <c r="PM129" i="22"/>
  <c r="PM143" i="22"/>
  <c r="PM128" i="22"/>
  <c r="PM142" i="22"/>
  <c r="PM124" i="22"/>
  <c r="PM122" i="22"/>
  <c r="PM118" i="22"/>
  <c r="PM123" i="22"/>
  <c r="PM120" i="22"/>
  <c r="PM121" i="22"/>
  <c r="PN139" i="22"/>
  <c r="PM115" i="22"/>
  <c r="PM114" i="22"/>
  <c r="PM116" i="22"/>
  <c r="PP4" i="22"/>
  <c r="PP6" i="22" s="1"/>
  <c r="FB34" i="22"/>
  <c r="PQ3" i="22"/>
  <c r="PQ7" i="22" s="1"/>
  <c r="PR2" i="22"/>
  <c r="PP5" i="22" l="1"/>
  <c r="PQ8" i="22"/>
  <c r="PQ9" i="22"/>
  <c r="PQ10" i="22"/>
  <c r="PQ11" i="22"/>
  <c r="PN135" i="22"/>
  <c r="PP156" i="22"/>
  <c r="PP159" i="22"/>
  <c r="PP158" i="22"/>
  <c r="PP153" i="22"/>
  <c r="PP155" i="22"/>
  <c r="PP154" i="22"/>
  <c r="PO157" i="22"/>
  <c r="PN132" i="22"/>
  <c r="PN138" i="22"/>
  <c r="PN137" i="22"/>
  <c r="PN147" i="22"/>
  <c r="PN141" i="22"/>
  <c r="PN146" i="22"/>
  <c r="PN144" i="22"/>
  <c r="PN149" i="22"/>
  <c r="PN151" i="22"/>
  <c r="PN150" i="22"/>
  <c r="PN152" i="22"/>
  <c r="PN148" i="22"/>
  <c r="PN140" i="22"/>
  <c r="PN131" i="22"/>
  <c r="PN117" i="22"/>
  <c r="PN136" i="22"/>
  <c r="PN134" i="22"/>
  <c r="PN120" i="22"/>
  <c r="PN133" i="22"/>
  <c r="PN130" i="22"/>
  <c r="PN128" i="22"/>
  <c r="PN142" i="22"/>
  <c r="PN123" i="22"/>
  <c r="PN129" i="22"/>
  <c r="PN143" i="22"/>
  <c r="PN124" i="22"/>
  <c r="PN122" i="22"/>
  <c r="PN119" i="22"/>
  <c r="PN121" i="22"/>
  <c r="PN116" i="22"/>
  <c r="PN118" i="22"/>
  <c r="PN126" i="22"/>
  <c r="PN125" i="22"/>
  <c r="PO140" i="22"/>
  <c r="PN127" i="22"/>
  <c r="PN115" i="22"/>
  <c r="PN114" i="22"/>
  <c r="PQ4" i="22"/>
  <c r="PQ5" i="22" s="1"/>
  <c r="FD5" i="22"/>
  <c r="PR3" i="22"/>
  <c r="PR7" i="22" s="1"/>
  <c r="PS2" i="22"/>
  <c r="PQ44" i="22" l="1"/>
  <c r="PQ57" i="22"/>
  <c r="PQ54" i="22"/>
  <c r="PQ55" i="22"/>
  <c r="PQ50" i="22"/>
  <c r="PQ56" i="22"/>
  <c r="PQ53" i="22"/>
  <c r="PQ52" i="22"/>
  <c r="PQ51" i="22"/>
  <c r="PQ49" i="22"/>
  <c r="PQ47" i="22"/>
  <c r="PQ46" i="22"/>
  <c r="PQ58" i="22"/>
  <c r="PQ45" i="22"/>
  <c r="PQ48" i="22"/>
  <c r="PP55" i="22"/>
  <c r="PP57" i="22"/>
  <c r="PP51" i="22"/>
  <c r="PP54" i="22"/>
  <c r="PP56" i="22"/>
  <c r="PP53" i="22"/>
  <c r="PP50" i="22"/>
  <c r="PP52" i="22"/>
  <c r="PP49" i="22"/>
  <c r="PP47" i="22"/>
  <c r="PP48" i="22"/>
  <c r="PP45" i="22"/>
  <c r="PP58" i="22"/>
  <c r="PP46" i="22"/>
  <c r="PP35" i="22"/>
  <c r="PP44" i="22"/>
  <c r="PP23" i="22"/>
  <c r="PP24" i="22"/>
  <c r="PP18" i="22"/>
  <c r="PP29" i="22"/>
  <c r="PP26" i="22"/>
  <c r="PP28" i="22"/>
  <c r="PP19" i="22"/>
  <c r="PP20" i="22"/>
  <c r="PP33" i="22"/>
  <c r="PP37" i="22"/>
  <c r="PP32" i="22"/>
  <c r="PP36" i="22"/>
  <c r="PQ14" i="22"/>
  <c r="PQ41" i="22"/>
  <c r="PQ40" i="22"/>
  <c r="PQ43" i="22"/>
  <c r="PQ42" i="22"/>
  <c r="PQ38" i="22"/>
  <c r="PQ39" i="22"/>
  <c r="PP22" i="22"/>
  <c r="PP30" i="22"/>
  <c r="PP34" i="22"/>
  <c r="PP16" i="22"/>
  <c r="PP41" i="22"/>
  <c r="PP40" i="22"/>
  <c r="PP43" i="22"/>
  <c r="PP42" i="22"/>
  <c r="PP39" i="22"/>
  <c r="PP38" i="22"/>
  <c r="PP21" i="22"/>
  <c r="PP27" i="22"/>
  <c r="PP25" i="22"/>
  <c r="PP31" i="22"/>
  <c r="PP17" i="22"/>
  <c r="PP15" i="22"/>
  <c r="PQ6" i="22"/>
  <c r="PQ16" i="22" s="1"/>
  <c r="PP13" i="22"/>
  <c r="PP14" i="22"/>
  <c r="PQ15" i="22"/>
  <c r="PQ13" i="22"/>
  <c r="PQ35" i="22"/>
  <c r="PQ36" i="22"/>
  <c r="PQ37" i="22"/>
  <c r="PQ32" i="22"/>
  <c r="PQ33" i="22"/>
  <c r="PQ34" i="22"/>
  <c r="PQ31" i="22"/>
  <c r="PQ27" i="22"/>
  <c r="PQ28" i="22"/>
  <c r="PQ29" i="22"/>
  <c r="PQ30" i="22"/>
  <c r="PQ23" i="22"/>
  <c r="PQ19" i="22"/>
  <c r="PQ24" i="22"/>
  <c r="PQ20" i="22"/>
  <c r="PQ25" i="22"/>
  <c r="PQ21" i="22"/>
  <c r="PQ17" i="22"/>
  <c r="PQ26" i="22"/>
  <c r="PQ22" i="22"/>
  <c r="PQ18" i="22"/>
  <c r="PR8" i="22"/>
  <c r="PR9" i="22"/>
  <c r="PR10" i="22"/>
  <c r="PR11" i="22"/>
  <c r="PQ156" i="22"/>
  <c r="PQ159" i="22"/>
  <c r="PQ158" i="22"/>
  <c r="PQ155" i="22"/>
  <c r="PQ153" i="22"/>
  <c r="PQ154" i="22"/>
  <c r="PO126" i="22"/>
  <c r="PP157" i="22"/>
  <c r="PO141" i="22"/>
  <c r="PO138" i="22"/>
  <c r="PO148" i="22"/>
  <c r="PO139" i="22"/>
  <c r="PO135" i="22"/>
  <c r="PO146" i="22"/>
  <c r="PO145" i="22"/>
  <c r="PO150" i="22"/>
  <c r="PO152" i="22"/>
  <c r="PO147" i="22"/>
  <c r="PO149" i="22"/>
  <c r="PO151" i="22"/>
  <c r="PO144" i="22"/>
  <c r="PO131" i="22"/>
  <c r="PP147" i="22"/>
  <c r="PO137" i="22"/>
  <c r="PO136" i="22"/>
  <c r="PO134" i="22"/>
  <c r="PO132" i="22"/>
  <c r="PO133" i="22"/>
  <c r="PO130" i="22"/>
  <c r="PO129" i="22"/>
  <c r="PO143" i="22"/>
  <c r="PO128" i="22"/>
  <c r="PO142" i="22"/>
  <c r="PO120" i="22"/>
  <c r="PO123" i="22"/>
  <c r="PO125" i="22"/>
  <c r="PO127" i="22"/>
  <c r="PO117" i="22"/>
  <c r="PO118" i="22"/>
  <c r="PO122" i="22"/>
  <c r="PO124" i="22"/>
  <c r="PO119" i="22"/>
  <c r="PP140" i="22"/>
  <c r="PP139" i="22"/>
  <c r="PP135" i="22"/>
  <c r="PO121" i="22"/>
  <c r="PO116" i="22"/>
  <c r="PO115" i="22"/>
  <c r="PO114" i="22"/>
  <c r="PR4" i="22"/>
  <c r="PR5" i="22" s="1"/>
  <c r="FD6" i="22"/>
  <c r="PS3" i="22"/>
  <c r="PS10" i="22" s="1"/>
  <c r="PT2" i="22"/>
  <c r="PR44" i="22" l="1"/>
  <c r="PR55" i="22"/>
  <c r="PR54" i="22"/>
  <c r="PR57" i="22"/>
  <c r="PR56" i="22"/>
  <c r="PR53" i="22"/>
  <c r="PR51" i="22"/>
  <c r="PR50" i="22"/>
  <c r="PR52" i="22"/>
  <c r="PR49" i="22"/>
  <c r="PR47" i="22"/>
  <c r="PR46" i="22"/>
  <c r="PR48" i="22"/>
  <c r="PR58" i="22"/>
  <c r="PR45" i="22"/>
  <c r="PR14" i="22"/>
  <c r="PR41" i="22"/>
  <c r="PR43" i="22"/>
  <c r="PR40" i="22"/>
  <c r="PR42" i="22"/>
  <c r="PR38" i="22"/>
  <c r="PR39" i="22"/>
  <c r="PR6" i="22"/>
  <c r="PR16" i="22" s="1"/>
  <c r="PR15" i="22"/>
  <c r="PR13" i="22"/>
  <c r="PR37" i="22"/>
  <c r="PR35" i="22"/>
  <c r="PR36" i="22"/>
  <c r="PR32" i="22"/>
  <c r="PR33" i="22"/>
  <c r="PR34" i="22"/>
  <c r="PR30" i="22"/>
  <c r="PR31" i="22"/>
  <c r="PR27" i="22"/>
  <c r="PR28" i="22"/>
  <c r="PR29" i="22"/>
  <c r="PR26" i="22"/>
  <c r="PR22" i="22"/>
  <c r="PR18" i="22"/>
  <c r="PR23" i="22"/>
  <c r="PR19" i="22"/>
  <c r="PR24" i="22"/>
  <c r="PR20" i="22"/>
  <c r="PR25" i="22"/>
  <c r="PR21" i="22"/>
  <c r="PR17" i="22"/>
  <c r="PS8" i="22"/>
  <c r="PS11" i="22"/>
  <c r="PS7" i="22"/>
  <c r="PS9" i="22"/>
  <c r="PR156" i="22"/>
  <c r="PR159" i="22"/>
  <c r="PR158" i="22"/>
  <c r="PR155" i="22"/>
  <c r="PR153" i="22"/>
  <c r="PR154" i="22"/>
  <c r="PQ157" i="22"/>
  <c r="PP148" i="22"/>
  <c r="PP144" i="22"/>
  <c r="PP138" i="22"/>
  <c r="PP141" i="22"/>
  <c r="PP146" i="22"/>
  <c r="PP145" i="22"/>
  <c r="PP149" i="22"/>
  <c r="PP151" i="22"/>
  <c r="PP150" i="22"/>
  <c r="PP152" i="22"/>
  <c r="PP123" i="22"/>
  <c r="PQ148" i="22"/>
  <c r="PQ145" i="22"/>
  <c r="PP136" i="22"/>
  <c r="PP137" i="22"/>
  <c r="PP132" i="22"/>
  <c r="PP131" i="22"/>
  <c r="PP134" i="22"/>
  <c r="PP133" i="22"/>
  <c r="PP130" i="22"/>
  <c r="PP128" i="22"/>
  <c r="PP142" i="22"/>
  <c r="PP129" i="22"/>
  <c r="PP143" i="22"/>
  <c r="PP119" i="22"/>
  <c r="PP118" i="22"/>
  <c r="PP124" i="22"/>
  <c r="PP127" i="22"/>
  <c r="PP122" i="22"/>
  <c r="PP120" i="22"/>
  <c r="PP126" i="22"/>
  <c r="PP125" i="22"/>
  <c r="PP121" i="22"/>
  <c r="PP115" i="22"/>
  <c r="PP116" i="22"/>
  <c r="PP114" i="22"/>
  <c r="PP117" i="22"/>
  <c r="PS4" i="22"/>
  <c r="PS5" i="22" s="1"/>
  <c r="FD7" i="22"/>
  <c r="PT3" i="22"/>
  <c r="PT10" i="22" s="1"/>
  <c r="PU2" i="22"/>
  <c r="PS44" i="22" l="1"/>
  <c r="PS57" i="22"/>
  <c r="PS55" i="22"/>
  <c r="PS54" i="22"/>
  <c r="PS53" i="22"/>
  <c r="PS51" i="22"/>
  <c r="PS56" i="22"/>
  <c r="PS50" i="22"/>
  <c r="PS52" i="22"/>
  <c r="PS49" i="22"/>
  <c r="PS47" i="22"/>
  <c r="PS45" i="22"/>
  <c r="PS48" i="22"/>
  <c r="PS58" i="22"/>
  <c r="PS46" i="22"/>
  <c r="PS41" i="22"/>
  <c r="PS40" i="22"/>
  <c r="PS43" i="22"/>
  <c r="PS42" i="22"/>
  <c r="PS39" i="22"/>
  <c r="PS38" i="22"/>
  <c r="PS6" i="22"/>
  <c r="PS16" i="22" s="1"/>
  <c r="PS13" i="22"/>
  <c r="PS15" i="22"/>
  <c r="PS14" i="22"/>
  <c r="PS36" i="22"/>
  <c r="PS37" i="22"/>
  <c r="PS35" i="22"/>
  <c r="PS34" i="22"/>
  <c r="PS32" i="22"/>
  <c r="PS33" i="22"/>
  <c r="PS29" i="22"/>
  <c r="PS30" i="22"/>
  <c r="PS31" i="22"/>
  <c r="PS27" i="22"/>
  <c r="PS28" i="22"/>
  <c r="PS25" i="22"/>
  <c r="PS21" i="22"/>
  <c r="PS17" i="22"/>
  <c r="PS26" i="22"/>
  <c r="PS22" i="22"/>
  <c r="PS18" i="22"/>
  <c r="PS23" i="22"/>
  <c r="PS19" i="22"/>
  <c r="PS24" i="22"/>
  <c r="PS20" i="22"/>
  <c r="PT7" i="22"/>
  <c r="PT11" i="22"/>
  <c r="PT9" i="22"/>
  <c r="PT8" i="22"/>
  <c r="PR157" i="22"/>
  <c r="PS159" i="22"/>
  <c r="PS156" i="22"/>
  <c r="PS153" i="22"/>
  <c r="PS158" i="22"/>
  <c r="PS155" i="22"/>
  <c r="PS154" i="22"/>
  <c r="PQ144" i="22"/>
  <c r="PQ141" i="22"/>
  <c r="PQ147" i="22"/>
  <c r="PQ150" i="22"/>
  <c r="PQ152" i="22"/>
  <c r="PQ146" i="22"/>
  <c r="PQ149" i="22"/>
  <c r="PQ151" i="22"/>
  <c r="PQ138" i="22"/>
  <c r="PQ126" i="22"/>
  <c r="PQ139" i="22"/>
  <c r="PQ140" i="22"/>
  <c r="PR148" i="22"/>
  <c r="PR145" i="22"/>
  <c r="PQ137" i="22"/>
  <c r="PQ132" i="22"/>
  <c r="PQ131" i="22"/>
  <c r="PQ135" i="22"/>
  <c r="PQ133" i="22"/>
  <c r="PQ136" i="22"/>
  <c r="PQ134" i="22"/>
  <c r="PQ130" i="22"/>
  <c r="PQ129" i="22"/>
  <c r="PQ143" i="22"/>
  <c r="PQ128" i="22"/>
  <c r="PQ142" i="22"/>
  <c r="PQ119" i="22"/>
  <c r="PQ124" i="22"/>
  <c r="PQ122" i="22"/>
  <c r="PQ123" i="22"/>
  <c r="PQ121" i="22"/>
  <c r="PQ125" i="22"/>
  <c r="PQ118" i="22"/>
  <c r="PQ120" i="22"/>
  <c r="PQ115" i="22"/>
  <c r="PQ127" i="22"/>
  <c r="PQ117" i="22"/>
  <c r="PQ114" i="22"/>
  <c r="PQ116" i="22"/>
  <c r="PT4" i="22"/>
  <c r="PT6" i="22" s="1"/>
  <c r="FD8" i="22"/>
  <c r="PU3" i="22"/>
  <c r="PU11" i="22" s="1"/>
  <c r="PV2" i="22"/>
  <c r="PT5" i="22" l="1"/>
  <c r="PU9" i="22"/>
  <c r="PU7" i="22"/>
  <c r="PU8" i="22"/>
  <c r="PU10" i="22"/>
  <c r="PT156" i="22"/>
  <c r="PT159" i="22"/>
  <c r="PT158" i="22"/>
  <c r="PT153" i="22"/>
  <c r="PT155" i="22"/>
  <c r="PT154" i="22"/>
  <c r="PS157" i="22"/>
  <c r="PR140" i="22"/>
  <c r="PR144" i="22"/>
  <c r="PR138" i="22"/>
  <c r="PR147" i="22"/>
  <c r="PR141" i="22"/>
  <c r="PR146" i="22"/>
  <c r="PR150" i="22"/>
  <c r="PR152" i="22"/>
  <c r="PR149" i="22"/>
  <c r="PR151" i="22"/>
  <c r="PR126" i="22"/>
  <c r="PR139" i="22"/>
  <c r="PS145" i="22"/>
  <c r="PR135" i="22"/>
  <c r="PR137" i="22"/>
  <c r="PR136" i="22"/>
  <c r="PR131" i="22"/>
  <c r="PR132" i="22"/>
  <c r="PR134" i="22"/>
  <c r="PR133" i="22"/>
  <c r="PR130" i="22"/>
  <c r="PR129" i="22"/>
  <c r="PR143" i="22"/>
  <c r="PR128" i="22"/>
  <c r="PR142" i="22"/>
  <c r="PR123" i="22"/>
  <c r="PR122" i="22"/>
  <c r="PR118" i="22"/>
  <c r="PR124" i="22"/>
  <c r="PR120" i="22"/>
  <c r="PR127" i="22"/>
  <c r="PR121" i="22"/>
  <c r="PR119" i="22"/>
  <c r="PR117" i="22"/>
  <c r="PR125" i="22"/>
  <c r="PR116" i="22"/>
  <c r="PR115" i="22"/>
  <c r="PR114" i="22"/>
  <c r="PU4" i="22"/>
  <c r="PU6" i="22" s="1"/>
  <c r="FD9" i="22"/>
  <c r="PV3" i="22"/>
  <c r="PV7" i="22" s="1"/>
  <c r="PW2" i="22"/>
  <c r="PT57" i="22" l="1"/>
  <c r="PT56" i="22"/>
  <c r="PT55" i="22"/>
  <c r="PT54" i="22"/>
  <c r="PT53" i="22"/>
  <c r="PT51" i="22"/>
  <c r="PT52" i="22"/>
  <c r="PT50" i="22"/>
  <c r="PT48" i="22"/>
  <c r="PT49" i="22"/>
  <c r="PT47" i="22"/>
  <c r="PT45" i="22"/>
  <c r="PT58" i="22"/>
  <c r="PT46" i="22"/>
  <c r="PT35" i="22"/>
  <c r="PT44" i="22"/>
  <c r="PT23" i="22"/>
  <c r="PT18" i="22"/>
  <c r="PT13" i="22"/>
  <c r="PT22" i="22"/>
  <c r="PT14" i="22"/>
  <c r="PT29" i="22"/>
  <c r="PT16" i="22"/>
  <c r="PT25" i="22"/>
  <c r="PT28" i="22"/>
  <c r="PT20" i="22"/>
  <c r="PT32" i="22"/>
  <c r="PT24" i="22"/>
  <c r="PT33" i="22"/>
  <c r="PT37" i="22"/>
  <c r="PT36" i="22"/>
  <c r="PT15" i="22"/>
  <c r="PT19" i="22"/>
  <c r="PT26" i="22"/>
  <c r="PT30" i="22"/>
  <c r="PT34" i="22"/>
  <c r="PT31" i="22"/>
  <c r="PT41" i="22"/>
  <c r="PT40" i="22"/>
  <c r="PT43" i="22"/>
  <c r="PT42" i="22"/>
  <c r="PT39" i="22"/>
  <c r="PT38" i="22"/>
  <c r="PT17" i="22"/>
  <c r="PT21" i="22"/>
  <c r="PT27" i="22"/>
  <c r="PU5" i="22"/>
  <c r="PV8" i="22"/>
  <c r="PV9" i="22"/>
  <c r="PV10" i="22"/>
  <c r="PV11" i="22"/>
  <c r="PT157" i="22"/>
  <c r="PU159" i="22"/>
  <c r="PU156" i="22"/>
  <c r="PU153" i="22"/>
  <c r="PU158" i="22"/>
  <c r="PU155" i="22"/>
  <c r="PU154" i="22"/>
  <c r="PS144" i="22"/>
  <c r="PS139" i="22"/>
  <c r="PS140" i="22"/>
  <c r="PS148" i="22"/>
  <c r="PS138" i="22"/>
  <c r="PS135" i="22"/>
  <c r="PS150" i="22"/>
  <c r="PS152" i="22"/>
  <c r="PS149" i="22"/>
  <c r="PS151" i="22"/>
  <c r="PS147" i="22"/>
  <c r="PS132" i="22"/>
  <c r="PS141" i="22"/>
  <c r="PS146" i="22"/>
  <c r="PS136" i="22"/>
  <c r="PS137" i="22"/>
  <c r="PS131" i="22"/>
  <c r="PS134" i="22"/>
  <c r="PS130" i="22"/>
  <c r="PS133" i="22"/>
  <c r="PS129" i="22"/>
  <c r="PS143" i="22"/>
  <c r="PS128" i="22"/>
  <c r="PS142" i="22"/>
  <c r="PS124" i="22"/>
  <c r="PS125" i="22"/>
  <c r="PS122" i="22"/>
  <c r="PS123" i="22"/>
  <c r="PS121" i="22"/>
  <c r="PS127" i="22"/>
  <c r="PT132" i="22"/>
  <c r="PS119" i="22"/>
  <c r="PS126" i="22"/>
  <c r="PS115" i="22"/>
  <c r="PS114" i="22"/>
  <c r="PS116" i="22"/>
  <c r="PS117" i="22"/>
  <c r="PS118" i="22"/>
  <c r="PS120" i="22"/>
  <c r="PV4" i="22"/>
  <c r="PV5" i="22" s="1"/>
  <c r="FD10" i="22"/>
  <c r="PW3" i="22"/>
  <c r="PW11" i="22" s="1"/>
  <c r="PX2" i="22"/>
  <c r="PU55" i="22" l="1"/>
  <c r="PU57" i="22"/>
  <c r="PU54" i="22"/>
  <c r="PU53" i="22"/>
  <c r="PU56" i="22"/>
  <c r="PU51" i="22"/>
  <c r="PU50" i="22"/>
  <c r="PU52" i="22"/>
  <c r="PU49" i="22"/>
  <c r="PU48" i="22"/>
  <c r="PU45" i="22"/>
  <c r="PU58" i="22"/>
  <c r="PU47" i="22"/>
  <c r="PU46" i="22"/>
  <c r="PV44" i="22"/>
  <c r="PV57" i="22"/>
  <c r="PV56" i="22"/>
  <c r="PV51" i="22"/>
  <c r="PV53" i="22"/>
  <c r="PV54" i="22"/>
  <c r="PV50" i="22"/>
  <c r="PV55" i="22"/>
  <c r="PV47" i="22"/>
  <c r="PV49" i="22"/>
  <c r="PV46" i="22"/>
  <c r="PV48" i="22"/>
  <c r="PV58" i="22"/>
  <c r="PV52" i="22"/>
  <c r="PV45" i="22"/>
  <c r="PU35" i="22"/>
  <c r="PU44" i="22"/>
  <c r="PU21" i="22"/>
  <c r="PU24" i="22"/>
  <c r="PU16" i="22"/>
  <c r="PU29" i="22"/>
  <c r="PU26" i="22"/>
  <c r="PU32" i="22"/>
  <c r="PU23" i="22"/>
  <c r="PU34" i="22"/>
  <c r="PU36" i="22"/>
  <c r="PV14" i="22"/>
  <c r="PV41" i="22"/>
  <c r="PV40" i="22"/>
  <c r="PV43" i="22"/>
  <c r="PV42" i="22"/>
  <c r="PV39" i="22"/>
  <c r="PV38" i="22"/>
  <c r="PU18" i="22"/>
  <c r="PU20" i="22"/>
  <c r="PU30" i="22"/>
  <c r="PU33" i="22"/>
  <c r="PU15" i="22"/>
  <c r="PU40" i="22"/>
  <c r="PU126" i="22" s="1"/>
  <c r="PU41" i="22"/>
  <c r="PU43" i="22"/>
  <c r="PU42" i="22"/>
  <c r="PU38" i="22"/>
  <c r="PU39" i="22"/>
  <c r="PU17" i="22"/>
  <c r="PU19" i="22"/>
  <c r="PU28" i="22"/>
  <c r="PU37" i="22"/>
  <c r="PU14" i="22"/>
  <c r="PU22" i="22"/>
  <c r="PU25" i="22"/>
  <c r="PU27" i="22"/>
  <c r="PU31" i="22"/>
  <c r="PV6" i="22"/>
  <c r="PV26" i="22" s="1"/>
  <c r="PU13" i="22"/>
  <c r="PV37" i="22"/>
  <c r="PV35" i="22"/>
  <c r="PV36" i="22"/>
  <c r="PV32" i="22"/>
  <c r="PV33" i="22"/>
  <c r="PV34" i="22"/>
  <c r="PV30" i="22"/>
  <c r="PV31" i="22"/>
  <c r="PV27" i="22"/>
  <c r="PV28" i="22"/>
  <c r="PV29" i="22"/>
  <c r="PV22" i="22"/>
  <c r="PV18" i="22"/>
  <c r="PV23" i="22"/>
  <c r="PV19" i="22"/>
  <c r="PV24" i="22"/>
  <c r="PV20" i="22"/>
  <c r="PV25" i="22"/>
  <c r="PV21" i="22"/>
  <c r="PV17" i="22"/>
  <c r="PV15" i="22"/>
  <c r="PV13" i="22"/>
  <c r="PT126" i="22"/>
  <c r="PW7" i="22"/>
  <c r="PW9" i="22"/>
  <c r="PW10" i="22"/>
  <c r="PW8" i="22"/>
  <c r="PV159" i="22"/>
  <c r="PV156" i="22"/>
  <c r="PV153" i="22"/>
  <c r="PV158" i="22"/>
  <c r="PV155" i="22"/>
  <c r="PV154" i="22"/>
  <c r="PU157" i="22"/>
  <c r="PT139" i="22"/>
  <c r="PT148" i="22"/>
  <c r="PT147" i="22"/>
  <c r="PT138" i="22"/>
  <c r="PT144" i="22"/>
  <c r="PT145" i="22"/>
  <c r="PT150" i="22"/>
  <c r="PT152" i="22"/>
  <c r="PT146" i="22"/>
  <c r="PT149" i="22"/>
  <c r="PT151" i="22"/>
  <c r="PT141" i="22"/>
  <c r="PT123" i="22"/>
  <c r="PT140" i="22"/>
  <c r="PU148" i="22"/>
  <c r="PT137" i="22"/>
  <c r="PT136" i="22"/>
  <c r="PT127" i="22"/>
  <c r="PT131" i="22"/>
  <c r="PT135" i="22"/>
  <c r="PT134" i="22"/>
  <c r="PT130" i="22"/>
  <c r="PT133" i="22"/>
  <c r="PT129" i="22"/>
  <c r="PT143" i="22"/>
  <c r="PT128" i="22"/>
  <c r="PT142" i="22"/>
  <c r="PT119" i="22"/>
  <c r="PT122" i="22"/>
  <c r="PT120" i="22"/>
  <c r="PU132" i="22"/>
  <c r="PU135" i="22"/>
  <c r="PU131" i="22"/>
  <c r="PT125" i="22"/>
  <c r="PT121" i="22"/>
  <c r="PT124" i="22"/>
  <c r="PT117" i="22"/>
  <c r="PT118" i="22"/>
  <c r="PT115" i="22"/>
  <c r="PT114" i="22"/>
  <c r="PT116" i="22"/>
  <c r="PW4" i="22"/>
  <c r="PW6" i="22" s="1"/>
  <c r="FD11" i="22"/>
  <c r="PX3" i="22"/>
  <c r="PX9" i="22" s="1"/>
  <c r="PY2" i="22"/>
  <c r="PV16" i="22" l="1"/>
  <c r="PW5" i="22"/>
  <c r="PX10" i="22"/>
  <c r="PX8" i="22"/>
  <c r="PX11" i="22"/>
  <c r="PX7" i="22"/>
  <c r="PU123" i="22"/>
  <c r="PW159" i="22"/>
  <c r="PW156" i="22"/>
  <c r="PW153" i="22"/>
  <c r="PW158" i="22"/>
  <c r="PW155" i="22"/>
  <c r="PW154" i="22"/>
  <c r="PV157" i="22"/>
  <c r="PU144" i="22"/>
  <c r="PU141" i="22"/>
  <c r="PU145" i="22"/>
  <c r="PU140" i="22"/>
  <c r="PU139" i="22"/>
  <c r="PU146" i="22"/>
  <c r="PU149" i="22"/>
  <c r="PU151" i="22"/>
  <c r="PU147" i="22"/>
  <c r="PU150" i="22"/>
  <c r="PU152" i="22"/>
  <c r="PU138" i="22"/>
  <c r="PV145" i="22"/>
  <c r="PU137" i="22"/>
  <c r="PU136" i="22"/>
  <c r="PU134" i="22"/>
  <c r="PU130" i="22"/>
  <c r="PU133" i="22"/>
  <c r="PU128" i="22"/>
  <c r="PU142" i="22"/>
  <c r="PU129" i="22"/>
  <c r="PU143" i="22"/>
  <c r="PU121" i="22"/>
  <c r="PU124" i="22"/>
  <c r="PU122" i="22"/>
  <c r="PU117" i="22"/>
  <c r="PU120" i="22"/>
  <c r="PU118" i="22"/>
  <c r="PV140" i="22"/>
  <c r="PU125" i="22"/>
  <c r="PU119" i="22"/>
  <c r="PU115" i="22"/>
  <c r="PU127" i="22"/>
  <c r="PU116" i="22"/>
  <c r="PU114" i="22"/>
  <c r="PX4" i="22"/>
  <c r="PX6" i="22" s="1"/>
  <c r="FD12" i="22"/>
  <c r="PY3" i="22"/>
  <c r="PY11" i="22" s="1"/>
  <c r="PZ2" i="22"/>
  <c r="PW57" i="22" l="1"/>
  <c r="PW55" i="22"/>
  <c r="PW54" i="22"/>
  <c r="PW56" i="22"/>
  <c r="PW53" i="22"/>
  <c r="PW51" i="22"/>
  <c r="PW50" i="22"/>
  <c r="PW52" i="22"/>
  <c r="PW49" i="22"/>
  <c r="PW47" i="22"/>
  <c r="PW58" i="22"/>
  <c r="PW46" i="22"/>
  <c r="PW48" i="22"/>
  <c r="PW45" i="22"/>
  <c r="PW36" i="22"/>
  <c r="PW44" i="22"/>
  <c r="PW19" i="22"/>
  <c r="PW13" i="22"/>
  <c r="PW30" i="22"/>
  <c r="PW24" i="22"/>
  <c r="PW34" i="22"/>
  <c r="PW23" i="22"/>
  <c r="PW26" i="22"/>
  <c r="PW33" i="22"/>
  <c r="PW37" i="22"/>
  <c r="PW28" i="22"/>
  <c r="PW32" i="22"/>
  <c r="PW31" i="22"/>
  <c r="PW41" i="22"/>
  <c r="PW40" i="22"/>
  <c r="PW43" i="22"/>
  <c r="PW42" i="22"/>
  <c r="PW39" i="22"/>
  <c r="PW38" i="22"/>
  <c r="PW20" i="22"/>
  <c r="PW18" i="22"/>
  <c r="PW29" i="22"/>
  <c r="PW35" i="22"/>
  <c r="PW21" i="22"/>
  <c r="PW15" i="22"/>
  <c r="PW22" i="22"/>
  <c r="PW25" i="22"/>
  <c r="PW14" i="22"/>
  <c r="PW16" i="22"/>
  <c r="PW17" i="22"/>
  <c r="PW27" i="22"/>
  <c r="PX5" i="22"/>
  <c r="PY9" i="22"/>
  <c r="PY7" i="22"/>
  <c r="PY8" i="22"/>
  <c r="PY10" i="22"/>
  <c r="PV126" i="22"/>
  <c r="PW157" i="22"/>
  <c r="PX159" i="22"/>
  <c r="PX156" i="22"/>
  <c r="PX153" i="22"/>
  <c r="PX155" i="22"/>
  <c r="PX158" i="22"/>
  <c r="PX154" i="22"/>
  <c r="PV144" i="22"/>
  <c r="PV148" i="22"/>
  <c r="PV139" i="22"/>
  <c r="PV147" i="22"/>
  <c r="PV149" i="22"/>
  <c r="PV151" i="22"/>
  <c r="PV146" i="22"/>
  <c r="PV150" i="22"/>
  <c r="PV152" i="22"/>
  <c r="PV138" i="22"/>
  <c r="PV141" i="22"/>
  <c r="PV136" i="22"/>
  <c r="PV135" i="22"/>
  <c r="PV132" i="22"/>
  <c r="PV131" i="22"/>
  <c r="PV137" i="22"/>
  <c r="PV133" i="22"/>
  <c r="PV134" i="22"/>
  <c r="PV130" i="22"/>
  <c r="PV129" i="22"/>
  <c r="PV143" i="22"/>
  <c r="PV128" i="22"/>
  <c r="PV142" i="22"/>
  <c r="PV123" i="22"/>
  <c r="PV122" i="22"/>
  <c r="PV121" i="22"/>
  <c r="PV118" i="22"/>
  <c r="PV125" i="22"/>
  <c r="PV117" i="22"/>
  <c r="PV120" i="22"/>
  <c r="PV124" i="22"/>
  <c r="PV119" i="22"/>
  <c r="PV127" i="22"/>
  <c r="PW140" i="22"/>
  <c r="PW139" i="22"/>
  <c r="PV114" i="22"/>
  <c r="PV115" i="22"/>
  <c r="PV116" i="22"/>
  <c r="PY4" i="22"/>
  <c r="PY6" i="22" s="1"/>
  <c r="FD13" i="22"/>
  <c r="PZ3" i="22"/>
  <c r="PZ10" i="22" s="1"/>
  <c r="QA2" i="22"/>
  <c r="PX55" i="22" l="1"/>
  <c r="PX57" i="22"/>
  <c r="PX54" i="22"/>
  <c r="PX56" i="22"/>
  <c r="PX53" i="22"/>
  <c r="PX51" i="22"/>
  <c r="PX52" i="22"/>
  <c r="PX50" i="22"/>
  <c r="PX49" i="22"/>
  <c r="PX46" i="22"/>
  <c r="PX47" i="22"/>
  <c r="PX58" i="22"/>
  <c r="PX45" i="22"/>
  <c r="PX48" i="22"/>
  <c r="PX35" i="22"/>
  <c r="PX44" i="22"/>
  <c r="PX18" i="22"/>
  <c r="PX29" i="22"/>
  <c r="PX19" i="22"/>
  <c r="PX33" i="22"/>
  <c r="PX17" i="22"/>
  <c r="PX23" i="22"/>
  <c r="PX20" i="22"/>
  <c r="PX28" i="22"/>
  <c r="PX37" i="22"/>
  <c r="PX24" i="22"/>
  <c r="PX32" i="22"/>
  <c r="PX36" i="22"/>
  <c r="PX26" i="22"/>
  <c r="PX30" i="22"/>
  <c r="PX34" i="22"/>
  <c r="PX15" i="22"/>
  <c r="PX41" i="22"/>
  <c r="PX40" i="22"/>
  <c r="PX42" i="22"/>
  <c r="PX43" i="22"/>
  <c r="PX39" i="22"/>
  <c r="PX38" i="22"/>
  <c r="PX14" i="22"/>
  <c r="PX21" i="22"/>
  <c r="PX27" i="22"/>
  <c r="PX16" i="22"/>
  <c r="PX22" i="22"/>
  <c r="PX25" i="22"/>
  <c r="PX31" i="22"/>
  <c r="PY5" i="22"/>
  <c r="PX13" i="22"/>
  <c r="EY7" i="22"/>
  <c r="EY6" i="22"/>
  <c r="EY10" i="22"/>
  <c r="EY12" i="22"/>
  <c r="EY5" i="22"/>
  <c r="EY9" i="22"/>
  <c r="EY11" i="22"/>
  <c r="EY8" i="22"/>
  <c r="EY13" i="22"/>
  <c r="EY14" i="22"/>
  <c r="EY15" i="22"/>
  <c r="EY16" i="22"/>
  <c r="EY17" i="22"/>
  <c r="EY18" i="22"/>
  <c r="EY19" i="22"/>
  <c r="EY20" i="22"/>
  <c r="EY21" i="22"/>
  <c r="EY22" i="22"/>
  <c r="EY23" i="22"/>
  <c r="EY24" i="22"/>
  <c r="EY25" i="22"/>
  <c r="EY26" i="22"/>
  <c r="EY27" i="22"/>
  <c r="EY28" i="22"/>
  <c r="EY29" i="22"/>
  <c r="EY30" i="22"/>
  <c r="EY31" i="22"/>
  <c r="EY32" i="22"/>
  <c r="EY33" i="22"/>
  <c r="EY34" i="22"/>
  <c r="FA5" i="22"/>
  <c r="FA6" i="22"/>
  <c r="FA7" i="22"/>
  <c r="FA8" i="22"/>
  <c r="FA9" i="22"/>
  <c r="FA10" i="22"/>
  <c r="FA11" i="22"/>
  <c r="FA12" i="22"/>
  <c r="FA13" i="22"/>
  <c r="FA14" i="22"/>
  <c r="FA15" i="22"/>
  <c r="FA16" i="22"/>
  <c r="FA17" i="22"/>
  <c r="FA18" i="22"/>
  <c r="FA19" i="22"/>
  <c r="FA20" i="22"/>
  <c r="FA21" i="22"/>
  <c r="FA22" i="22"/>
  <c r="FA23" i="22"/>
  <c r="FA24" i="22"/>
  <c r="FA25" i="22"/>
  <c r="FA26" i="22"/>
  <c r="FA27" i="22"/>
  <c r="FA28" i="22"/>
  <c r="FA29" i="22"/>
  <c r="FA30" i="22"/>
  <c r="FA31" i="22"/>
  <c r="FA32" i="22"/>
  <c r="FA33" i="22"/>
  <c r="FA34" i="22"/>
  <c r="FA35" i="22"/>
  <c r="FC5" i="22"/>
  <c r="FC6" i="22"/>
  <c r="FC7" i="22"/>
  <c r="FC8" i="22"/>
  <c r="FC9" i="22"/>
  <c r="FC10" i="22"/>
  <c r="FC11" i="22"/>
  <c r="FC12" i="22"/>
  <c r="FC13" i="22"/>
  <c r="FC14" i="22"/>
  <c r="FC15" i="22"/>
  <c r="FC16" i="22"/>
  <c r="FC17" i="22"/>
  <c r="FC18" i="22"/>
  <c r="FC19" i="22"/>
  <c r="FC20" i="22"/>
  <c r="FC21" i="22"/>
  <c r="FC22" i="22"/>
  <c r="FC23" i="22"/>
  <c r="FC24" i="22"/>
  <c r="FC25" i="22"/>
  <c r="FC26" i="22"/>
  <c r="FC27" i="22"/>
  <c r="FC28" i="22"/>
  <c r="FC29" i="22"/>
  <c r="FC30" i="22"/>
  <c r="FC31" i="22"/>
  <c r="FC32" i="22"/>
  <c r="PZ11" i="22"/>
  <c r="PZ7" i="22"/>
  <c r="PZ8" i="22"/>
  <c r="PZ9" i="22"/>
  <c r="PX157" i="22"/>
  <c r="PY156" i="22"/>
  <c r="PY159" i="22"/>
  <c r="PY158" i="22"/>
  <c r="PY155" i="22"/>
  <c r="PY153" i="22"/>
  <c r="PY154" i="22"/>
  <c r="PW144" i="22"/>
  <c r="PW147" i="22"/>
  <c r="PW136" i="22"/>
  <c r="PW141" i="22"/>
  <c r="PW148" i="22"/>
  <c r="PW149" i="22"/>
  <c r="PW151" i="22"/>
  <c r="PW135" i="22"/>
  <c r="PW150" i="22"/>
  <c r="PW152" i="22"/>
  <c r="PW146" i="22"/>
  <c r="PW138" i="22"/>
  <c r="PW145" i="22"/>
  <c r="PW132" i="22"/>
  <c r="PW127" i="22"/>
  <c r="PW137" i="22"/>
  <c r="PW133" i="22"/>
  <c r="PW131" i="22"/>
  <c r="PW130" i="22"/>
  <c r="PW134" i="22"/>
  <c r="PW129" i="22"/>
  <c r="PW143" i="22"/>
  <c r="PW128" i="22"/>
  <c r="PW142" i="22"/>
  <c r="PW123" i="22"/>
  <c r="PW122" i="22"/>
  <c r="PW118" i="22"/>
  <c r="PW119" i="22"/>
  <c r="PW121" i="22"/>
  <c r="PW125" i="22"/>
  <c r="PW120" i="22"/>
  <c r="PW126" i="22"/>
  <c r="PW124" i="22"/>
  <c r="PW114" i="22"/>
  <c r="PW115" i="22"/>
  <c r="PW117" i="22"/>
  <c r="PW116" i="22"/>
  <c r="PZ4" i="22"/>
  <c r="PZ6" i="22" s="1"/>
  <c r="FD14" i="22"/>
  <c r="QA3" i="22"/>
  <c r="QA11" i="22" s="1"/>
  <c r="QB2" i="22"/>
  <c r="FC33" i="22" l="1"/>
  <c r="PY57" i="22"/>
  <c r="PY54" i="22"/>
  <c r="PY55" i="22"/>
  <c r="PY56" i="22"/>
  <c r="PY53" i="22"/>
  <c r="PY51" i="22"/>
  <c r="PY52" i="22"/>
  <c r="PY50" i="22"/>
  <c r="PY48" i="22"/>
  <c r="PY47" i="22"/>
  <c r="PY58" i="22"/>
  <c r="PY49" i="22"/>
  <c r="PY45" i="22"/>
  <c r="PY46" i="22"/>
  <c r="PY32" i="22"/>
  <c r="PY44" i="22"/>
  <c r="PY18" i="22"/>
  <c r="PY33" i="22"/>
  <c r="PY23" i="22"/>
  <c r="PY26" i="22"/>
  <c r="PY30" i="22"/>
  <c r="PY37" i="22"/>
  <c r="PY20" i="22"/>
  <c r="PY28" i="22"/>
  <c r="PY35" i="22"/>
  <c r="PY19" i="22"/>
  <c r="PY34" i="22"/>
  <c r="PY36" i="22"/>
  <c r="PY24" i="22"/>
  <c r="PY29" i="22"/>
  <c r="PY15" i="22"/>
  <c r="PY41" i="22"/>
  <c r="PY40" i="22"/>
  <c r="PY43" i="22"/>
  <c r="PY42" i="22"/>
  <c r="PY39" i="22"/>
  <c r="PY38" i="22"/>
  <c r="PY21" i="22"/>
  <c r="PY16" i="22"/>
  <c r="PY17" i="22"/>
  <c r="PY22" i="22"/>
  <c r="PY25" i="22"/>
  <c r="PY14" i="22"/>
  <c r="PY27" i="22"/>
  <c r="PY13" i="22"/>
  <c r="PZ5" i="22"/>
  <c r="PY31" i="22"/>
  <c r="QA8" i="22"/>
  <c r="QA7" i="22"/>
  <c r="QA9" i="22"/>
  <c r="QA10" i="22"/>
  <c r="PX126" i="22"/>
  <c r="PY157" i="22"/>
  <c r="PZ156" i="22"/>
  <c r="PZ159" i="22"/>
  <c r="PZ155" i="22"/>
  <c r="PZ153" i="22"/>
  <c r="PZ158" i="22"/>
  <c r="PZ154" i="22"/>
  <c r="PX139" i="22"/>
  <c r="PX148" i="22"/>
  <c r="PX145" i="22"/>
  <c r="PX140" i="22"/>
  <c r="PX141" i="22"/>
  <c r="PX147" i="22"/>
  <c r="PX144" i="22"/>
  <c r="PX149" i="22"/>
  <c r="PX151" i="22"/>
  <c r="PX150" i="22"/>
  <c r="PX152" i="22"/>
  <c r="PX146" i="22"/>
  <c r="PX135" i="22"/>
  <c r="PX138" i="22"/>
  <c r="PY148" i="22"/>
  <c r="PX136" i="22"/>
  <c r="PX137" i="22"/>
  <c r="PX131" i="22"/>
  <c r="PX132" i="22"/>
  <c r="PX134" i="22"/>
  <c r="PX133" i="22"/>
  <c r="PX130" i="22"/>
  <c r="PX129" i="22"/>
  <c r="PX143" i="22"/>
  <c r="PX128" i="22"/>
  <c r="PX142" i="22"/>
  <c r="PX120" i="22"/>
  <c r="PX125" i="22"/>
  <c r="PX123" i="22"/>
  <c r="PX122" i="22"/>
  <c r="PX124" i="22"/>
  <c r="PY140" i="22"/>
  <c r="PX119" i="22"/>
  <c r="PX127" i="22"/>
  <c r="PX121" i="22"/>
  <c r="PX116" i="22"/>
  <c r="PX115" i="22"/>
  <c r="PX114" i="22"/>
  <c r="PX118" i="22"/>
  <c r="PX117" i="22"/>
  <c r="QA4" i="22"/>
  <c r="QA6" i="22" s="1"/>
  <c r="FD15" i="22"/>
  <c r="QB3" i="22"/>
  <c r="QB8" i="22" s="1"/>
  <c r="QC2" i="22"/>
  <c r="FC34" i="22" l="1"/>
  <c r="PZ55" i="22"/>
  <c r="PZ54" i="22"/>
  <c r="PZ53" i="22"/>
  <c r="PZ57" i="22"/>
  <c r="PZ51" i="22"/>
  <c r="PZ56" i="22"/>
  <c r="PZ50" i="22"/>
  <c r="PZ52" i="22"/>
  <c r="PZ48" i="22"/>
  <c r="PZ49" i="22"/>
  <c r="PZ46" i="22"/>
  <c r="PZ47" i="22"/>
  <c r="PZ45" i="22"/>
  <c r="PZ58" i="22"/>
  <c r="PZ36" i="22"/>
  <c r="PZ44" i="22"/>
  <c r="PZ34" i="22"/>
  <c r="PZ26" i="22"/>
  <c r="PZ14" i="22"/>
  <c r="PZ35" i="22"/>
  <c r="PZ24" i="22"/>
  <c r="PZ15" i="22"/>
  <c r="PZ20" i="22"/>
  <c r="PZ18" i="22"/>
  <c r="PZ30" i="22"/>
  <c r="PZ31" i="22"/>
  <c r="PZ41" i="22"/>
  <c r="PZ40" i="22"/>
  <c r="PZ43" i="22"/>
  <c r="PZ42" i="22"/>
  <c r="PZ38" i="22"/>
  <c r="PZ39" i="22"/>
  <c r="PZ17" i="22"/>
  <c r="PZ19" i="22"/>
  <c r="PZ29" i="22"/>
  <c r="PZ33" i="22"/>
  <c r="PZ37" i="22"/>
  <c r="PZ13" i="22"/>
  <c r="PZ25" i="22"/>
  <c r="PZ23" i="22"/>
  <c r="PZ28" i="22"/>
  <c r="PZ32" i="22"/>
  <c r="PZ21" i="22"/>
  <c r="PZ16" i="22"/>
  <c r="QA5" i="22"/>
  <c r="PZ22" i="22"/>
  <c r="PZ27" i="22"/>
  <c r="QB11" i="22"/>
  <c r="QB7" i="22"/>
  <c r="QB9" i="22"/>
  <c r="QB10" i="22"/>
  <c r="PZ157" i="22"/>
  <c r="QA159" i="22"/>
  <c r="QA156" i="22"/>
  <c r="QA153" i="22"/>
  <c r="QA158" i="22"/>
  <c r="QA155" i="22"/>
  <c r="QA154" i="22"/>
  <c r="PY147" i="22"/>
  <c r="PY139" i="22"/>
  <c r="PY144" i="22"/>
  <c r="PY141" i="22"/>
  <c r="PY150" i="22"/>
  <c r="PY152" i="22"/>
  <c r="PY138" i="22"/>
  <c r="PY149" i="22"/>
  <c r="PY151" i="22"/>
  <c r="PY132" i="22"/>
  <c r="PY145" i="22"/>
  <c r="PY146" i="22"/>
  <c r="PY136" i="22"/>
  <c r="PY137" i="22"/>
  <c r="PY131" i="22"/>
  <c r="PY135" i="22"/>
  <c r="PY133" i="22"/>
  <c r="PY134" i="22"/>
  <c r="PY130" i="22"/>
  <c r="PY123" i="22"/>
  <c r="PY128" i="22"/>
  <c r="PY142" i="22"/>
  <c r="PY129" i="22"/>
  <c r="PY143" i="22"/>
  <c r="PY124" i="22"/>
  <c r="PY125" i="22"/>
  <c r="PY116" i="22"/>
  <c r="PY119" i="22"/>
  <c r="PY122" i="22"/>
  <c r="PY126" i="22"/>
  <c r="PY121" i="22"/>
  <c r="PY127" i="22"/>
  <c r="PY115" i="22"/>
  <c r="PY118" i="22"/>
  <c r="PY120" i="22"/>
  <c r="PY117" i="22"/>
  <c r="PY114" i="22"/>
  <c r="QB4" i="22"/>
  <c r="QB6" i="22" s="1"/>
  <c r="FD16" i="22"/>
  <c r="QC3" i="22"/>
  <c r="QC11" i="22" s="1"/>
  <c r="QD2" i="22"/>
  <c r="QA57" i="22" l="1"/>
  <c r="QA55" i="22"/>
  <c r="QA54" i="22"/>
  <c r="QA53" i="22"/>
  <c r="QA56" i="22"/>
  <c r="QA50" i="22"/>
  <c r="QA51" i="22"/>
  <c r="QA52" i="22"/>
  <c r="QA49" i="22"/>
  <c r="QA48" i="22"/>
  <c r="QA47" i="22"/>
  <c r="QA46" i="22"/>
  <c r="QA58" i="22"/>
  <c r="QA45" i="22"/>
  <c r="QA26" i="22"/>
  <c r="QA44" i="22"/>
  <c r="QA33" i="22"/>
  <c r="QA37" i="22"/>
  <c r="QA24" i="22"/>
  <c r="QA15" i="22"/>
  <c r="QA41" i="22"/>
  <c r="QA40" i="22"/>
  <c r="QA43" i="22"/>
  <c r="QA42" i="22"/>
  <c r="QA39" i="22"/>
  <c r="QA38" i="22"/>
  <c r="QA19" i="22"/>
  <c r="QA28" i="22"/>
  <c r="QA32" i="22"/>
  <c r="QA36" i="22"/>
  <c r="QA16" i="22"/>
  <c r="QA23" i="22"/>
  <c r="QA30" i="22"/>
  <c r="QA34" i="22"/>
  <c r="QA20" i="22"/>
  <c r="QA18" i="22"/>
  <c r="QA29" i="22"/>
  <c r="QA35" i="22"/>
  <c r="QA14" i="22"/>
  <c r="QA31" i="22"/>
  <c r="QA21" i="22"/>
  <c r="QA17" i="22"/>
  <c r="QA27" i="22"/>
  <c r="QA22" i="22"/>
  <c r="QA25" i="22"/>
  <c r="QA13" i="22"/>
  <c r="QB5" i="22"/>
  <c r="QC7" i="22"/>
  <c r="QC9" i="22"/>
  <c r="QC8" i="22"/>
  <c r="QC10" i="22"/>
  <c r="QB156" i="22"/>
  <c r="QB159" i="22"/>
  <c r="QB158" i="22"/>
  <c r="QB153" i="22"/>
  <c r="QB155" i="22"/>
  <c r="QB154" i="22"/>
  <c r="QA157" i="22"/>
  <c r="PZ130" i="22"/>
  <c r="PZ141" i="22"/>
  <c r="PZ147" i="22"/>
  <c r="PZ148" i="22"/>
  <c r="PZ144" i="22"/>
  <c r="PZ150" i="22"/>
  <c r="PZ152" i="22"/>
  <c r="PZ146" i="22"/>
  <c r="PZ145" i="22"/>
  <c r="PZ149" i="22"/>
  <c r="PZ151" i="22"/>
  <c r="PZ139" i="22"/>
  <c r="PZ136" i="22"/>
  <c r="PZ132" i="22"/>
  <c r="QA145" i="22"/>
  <c r="QA144" i="22"/>
  <c r="PZ140" i="22"/>
  <c r="PZ138" i="22"/>
  <c r="PZ120" i="22"/>
  <c r="PZ123" i="22"/>
  <c r="PZ131" i="22"/>
  <c r="PZ134" i="22"/>
  <c r="PZ133" i="22"/>
  <c r="PZ119" i="22"/>
  <c r="PZ137" i="22"/>
  <c r="PZ135" i="22"/>
  <c r="PZ124" i="22"/>
  <c r="PZ128" i="22"/>
  <c r="PZ142" i="22"/>
  <c r="PZ129" i="22"/>
  <c r="PZ143" i="22"/>
  <c r="PZ125" i="22"/>
  <c r="PZ118" i="22"/>
  <c r="PZ122" i="22"/>
  <c r="PZ121" i="22"/>
  <c r="QA141" i="22"/>
  <c r="PZ117" i="22"/>
  <c r="PZ126" i="22"/>
  <c r="PZ127" i="22"/>
  <c r="PZ116" i="22"/>
  <c r="PZ115" i="22"/>
  <c r="PZ114" i="22"/>
  <c r="QC4" i="22"/>
  <c r="QC6" i="22" s="1"/>
  <c r="FD17" i="22"/>
  <c r="QD3" i="22"/>
  <c r="QD11" i="22" s="1"/>
  <c r="QE2" i="22"/>
  <c r="QB57" i="22" l="1"/>
  <c r="QB55" i="22"/>
  <c r="QB56" i="22"/>
  <c r="QB54" i="22"/>
  <c r="QB53" i="22"/>
  <c r="QB51" i="22"/>
  <c r="QB52" i="22"/>
  <c r="QB50" i="22"/>
  <c r="QB49" i="22"/>
  <c r="QB47" i="22"/>
  <c r="QB58" i="22"/>
  <c r="QB45" i="22"/>
  <c r="QB48" i="22"/>
  <c r="QB46" i="22"/>
  <c r="QB25" i="22"/>
  <c r="QB44" i="22"/>
  <c r="QB19" i="22"/>
  <c r="QB29" i="22"/>
  <c r="QB33" i="22"/>
  <c r="QB31" i="22"/>
  <c r="QB41" i="22"/>
  <c r="QB40" i="22"/>
  <c r="QB43" i="22"/>
  <c r="QB42" i="22"/>
  <c r="QB39" i="22"/>
  <c r="QB38" i="22"/>
  <c r="QB23" i="22"/>
  <c r="QB20" i="22"/>
  <c r="QB28" i="22"/>
  <c r="QB37" i="22"/>
  <c r="QB18" i="22"/>
  <c r="QB24" i="22"/>
  <c r="QB32" i="22"/>
  <c r="QB36" i="22"/>
  <c r="QB26" i="22"/>
  <c r="QB30" i="22"/>
  <c r="QB34" i="22"/>
  <c r="QB35" i="22"/>
  <c r="QB14" i="22"/>
  <c r="QB16" i="22"/>
  <c r="QB13" i="22"/>
  <c r="QB15" i="22"/>
  <c r="QB22" i="22"/>
  <c r="QB17" i="22"/>
  <c r="QB21" i="22"/>
  <c r="QC5" i="22"/>
  <c r="QB27" i="22"/>
  <c r="QD7" i="22"/>
  <c r="QD8" i="22"/>
  <c r="QD9" i="22"/>
  <c r="QD10" i="22"/>
  <c r="QA126" i="22"/>
  <c r="QA136" i="22"/>
  <c r="QB157" i="22"/>
  <c r="QC156" i="22"/>
  <c r="QC159" i="22"/>
  <c r="QC158" i="22"/>
  <c r="QC155" i="22"/>
  <c r="QC153" i="22"/>
  <c r="QC154" i="22"/>
  <c r="QA147" i="22"/>
  <c r="QA135" i="22"/>
  <c r="QA149" i="22"/>
  <c r="QA151" i="22"/>
  <c r="QA150" i="22"/>
  <c r="QA152" i="22"/>
  <c r="QA140" i="22"/>
  <c r="QA146" i="22"/>
  <c r="QA148" i="22"/>
  <c r="QA132" i="22"/>
  <c r="QA138" i="22"/>
  <c r="QA139" i="22"/>
  <c r="QA137" i="22"/>
  <c r="QA133" i="22"/>
  <c r="QA134" i="22"/>
  <c r="QA131" i="22"/>
  <c r="QA130" i="22"/>
  <c r="QA129" i="22"/>
  <c r="QA143" i="22"/>
  <c r="QA128" i="22"/>
  <c r="QA142" i="22"/>
  <c r="QA124" i="22"/>
  <c r="QA123" i="22"/>
  <c r="QA125" i="22"/>
  <c r="QA122" i="22"/>
  <c r="QA119" i="22"/>
  <c r="QA118" i="22"/>
  <c r="QA127" i="22"/>
  <c r="QB138" i="22"/>
  <c r="QB140" i="22"/>
  <c r="QB136" i="22"/>
  <c r="QB135" i="22"/>
  <c r="QA121" i="22"/>
  <c r="QA120" i="22"/>
  <c r="QA114" i="22"/>
  <c r="QA117" i="22"/>
  <c r="QA116" i="22"/>
  <c r="QA115" i="22"/>
  <c r="QD4" i="22"/>
  <c r="QD6" i="22" s="1"/>
  <c r="FD18" i="22"/>
  <c r="QE3" i="22"/>
  <c r="QE9" i="22" s="1"/>
  <c r="QF2" i="22"/>
  <c r="QC54" i="22" l="1"/>
  <c r="QC55" i="22"/>
  <c r="QC57" i="22"/>
  <c r="QC53" i="22"/>
  <c r="QC56" i="22"/>
  <c r="QC51" i="22"/>
  <c r="QC50" i="22"/>
  <c r="QC52" i="22"/>
  <c r="QC49" i="22"/>
  <c r="QC47" i="22"/>
  <c r="QC58" i="22"/>
  <c r="QC46" i="22"/>
  <c r="QC45" i="22"/>
  <c r="QC48" i="22"/>
  <c r="QC32" i="22"/>
  <c r="QC44" i="22"/>
  <c r="QC23" i="22"/>
  <c r="QC31" i="22"/>
  <c r="QC18" i="22"/>
  <c r="QC37" i="22"/>
  <c r="QC21" i="22"/>
  <c r="QC16" i="22"/>
  <c r="QC17" i="22"/>
  <c r="QC19" i="22"/>
  <c r="QC28" i="22"/>
  <c r="QC15" i="22"/>
  <c r="QC41" i="22"/>
  <c r="QC40" i="22"/>
  <c r="QC43" i="22"/>
  <c r="QC42" i="22"/>
  <c r="QC38" i="22"/>
  <c r="QC39" i="22"/>
  <c r="QC22" i="22"/>
  <c r="QC20" i="22"/>
  <c r="QC30" i="22"/>
  <c r="QC34" i="22"/>
  <c r="QC36" i="22"/>
  <c r="QC26" i="22"/>
  <c r="QC24" i="22"/>
  <c r="QC29" i="22"/>
  <c r="QC33" i="22"/>
  <c r="QC35" i="22"/>
  <c r="QC14" i="22"/>
  <c r="QC25" i="22"/>
  <c r="QC27" i="22"/>
  <c r="QC13" i="22"/>
  <c r="QD5" i="22"/>
  <c r="QE10" i="22"/>
  <c r="QE8" i="22"/>
  <c r="QE11" i="22"/>
  <c r="QE7" i="22"/>
  <c r="QD156" i="22"/>
  <c r="QD159" i="22"/>
  <c r="QD155" i="22"/>
  <c r="QD153" i="22"/>
  <c r="QD158" i="22"/>
  <c r="QD154" i="22"/>
  <c r="QC157" i="22"/>
  <c r="QB145" i="22"/>
  <c r="QB146" i="22"/>
  <c r="QB147" i="22"/>
  <c r="QB149" i="22"/>
  <c r="QB151" i="22"/>
  <c r="QB150" i="22"/>
  <c r="QB152" i="22"/>
  <c r="QB148" i="22"/>
  <c r="QB141" i="22"/>
  <c r="QB144" i="22"/>
  <c r="QB139" i="22"/>
  <c r="QB137" i="22"/>
  <c r="QB132" i="22"/>
  <c r="QB134" i="22"/>
  <c r="QB131" i="22"/>
  <c r="QB130" i="22"/>
  <c r="QB133" i="22"/>
  <c r="QB128" i="22"/>
  <c r="QB142" i="22"/>
  <c r="QB129" i="22"/>
  <c r="QB143" i="22"/>
  <c r="QB124" i="22"/>
  <c r="QB118" i="22"/>
  <c r="QB123" i="22"/>
  <c r="QB127" i="22"/>
  <c r="QB122" i="22"/>
  <c r="QC140" i="22"/>
  <c r="QC135" i="22"/>
  <c r="QB119" i="22"/>
  <c r="QB126" i="22"/>
  <c r="QB125" i="22"/>
  <c r="QB121" i="22"/>
  <c r="QB120" i="22"/>
  <c r="QB117" i="22"/>
  <c r="QB115" i="22"/>
  <c r="QB116" i="22"/>
  <c r="QB114" i="22"/>
  <c r="QE4" i="22"/>
  <c r="QE5" i="22" s="1"/>
  <c r="FD19" i="22"/>
  <c r="QF3" i="22"/>
  <c r="QF10" i="22" s="1"/>
  <c r="QG2" i="22"/>
  <c r="QD57" i="22" l="1"/>
  <c r="QD55" i="22"/>
  <c r="QD54" i="22"/>
  <c r="QD53" i="22"/>
  <c r="QD50" i="22"/>
  <c r="QD51" i="22"/>
  <c r="QD56" i="22"/>
  <c r="QD47" i="22"/>
  <c r="QD52" i="22"/>
  <c r="QD49" i="22"/>
  <c r="QD46" i="22"/>
  <c r="QD48" i="22"/>
  <c r="QD45" i="22"/>
  <c r="QD58" i="22"/>
  <c r="QE44" i="22"/>
  <c r="QE56" i="22"/>
  <c r="QE57" i="22"/>
  <c r="QE54" i="22"/>
  <c r="QE55" i="22"/>
  <c r="QE50" i="22"/>
  <c r="QE53" i="22"/>
  <c r="QE52" i="22"/>
  <c r="QE49" i="22"/>
  <c r="QE51" i="22"/>
  <c r="QE47" i="22"/>
  <c r="QE48" i="22"/>
  <c r="QE58" i="22"/>
  <c r="QE45" i="22"/>
  <c r="QE46" i="22"/>
  <c r="QD37" i="22"/>
  <c r="QD44" i="22"/>
  <c r="QD20" i="22"/>
  <c r="QD31" i="22"/>
  <c r="QD32" i="22"/>
  <c r="QD18" i="22"/>
  <c r="QE41" i="22"/>
  <c r="QE40" i="22"/>
  <c r="QE43" i="22"/>
  <c r="QE42" i="22"/>
  <c r="QE39" i="22"/>
  <c r="QE38" i="22"/>
  <c r="QD19" i="22"/>
  <c r="QD29" i="22"/>
  <c r="QD34" i="22"/>
  <c r="QD35" i="22"/>
  <c r="QD23" i="22"/>
  <c r="QD28" i="22"/>
  <c r="QD33" i="22"/>
  <c r="QD27" i="22"/>
  <c r="QD41" i="22"/>
  <c r="QD40" i="22"/>
  <c r="QD43" i="22"/>
  <c r="QD42" i="22"/>
  <c r="QD38" i="22"/>
  <c r="QD39" i="22"/>
  <c r="QD24" i="22"/>
  <c r="QD26" i="22"/>
  <c r="QD30" i="22"/>
  <c r="QD36" i="22"/>
  <c r="QD13" i="22"/>
  <c r="QD15" i="22"/>
  <c r="QD16" i="22"/>
  <c r="QD17" i="22"/>
  <c r="QD21" i="22"/>
  <c r="QD14" i="22"/>
  <c r="QD25" i="22"/>
  <c r="QE6" i="22"/>
  <c r="QD22" i="22"/>
  <c r="QE15" i="22"/>
  <c r="QE13" i="22"/>
  <c r="QE16" i="22"/>
  <c r="QE14" i="22"/>
  <c r="QE36" i="22"/>
  <c r="QE37" i="22"/>
  <c r="QE35" i="22"/>
  <c r="QE34" i="22"/>
  <c r="QE32" i="22"/>
  <c r="QE33" i="22"/>
  <c r="QE29" i="22"/>
  <c r="QE30" i="22"/>
  <c r="QE31" i="22"/>
  <c r="QE27" i="22"/>
  <c r="QE28" i="22"/>
  <c r="QE25" i="22"/>
  <c r="QE21" i="22"/>
  <c r="QE17" i="22"/>
  <c r="QE26" i="22"/>
  <c r="QE22" i="22"/>
  <c r="QE18" i="22"/>
  <c r="QE23" i="22"/>
  <c r="QE19" i="22"/>
  <c r="QE24" i="22"/>
  <c r="QE20" i="22"/>
  <c r="QF7" i="22"/>
  <c r="QF11" i="22"/>
  <c r="QF9" i="22"/>
  <c r="QF8" i="22"/>
  <c r="QD157" i="22"/>
  <c r="QE156" i="22"/>
  <c r="QE159" i="22"/>
  <c r="QE158" i="22"/>
  <c r="QE155" i="22"/>
  <c r="QE153" i="22"/>
  <c r="QE154" i="22"/>
  <c r="QC148" i="22"/>
  <c r="QC144" i="22"/>
  <c r="QC145" i="22"/>
  <c r="QC141" i="22"/>
  <c r="QC147" i="22"/>
  <c r="QC150" i="22"/>
  <c r="QC152" i="22"/>
  <c r="QC139" i="22"/>
  <c r="QC138" i="22"/>
  <c r="QC149" i="22"/>
  <c r="QC151" i="22"/>
  <c r="QC146" i="22"/>
  <c r="QC126" i="22"/>
  <c r="QC136" i="22"/>
  <c r="QC137" i="22"/>
  <c r="QC132" i="22"/>
  <c r="QC131" i="22"/>
  <c r="QC130" i="22"/>
  <c r="QC133" i="22"/>
  <c r="QC134" i="22"/>
  <c r="QC123" i="22"/>
  <c r="QC128" i="22"/>
  <c r="QC142" i="22"/>
  <c r="QC129" i="22"/>
  <c r="QC143" i="22"/>
  <c r="QC125" i="22"/>
  <c r="QC122" i="22"/>
  <c r="QC120" i="22"/>
  <c r="QC124" i="22"/>
  <c r="QC127" i="22"/>
  <c r="QC121" i="22"/>
  <c r="QC119" i="22"/>
  <c r="QC116" i="22"/>
  <c r="QC118" i="22"/>
  <c r="QC114" i="22"/>
  <c r="QC115" i="22"/>
  <c r="QC117" i="22"/>
  <c r="QF4" i="22"/>
  <c r="QF5" i="22" s="1"/>
  <c r="FD20" i="22"/>
  <c r="QG3" i="22"/>
  <c r="QG11" i="22" s="1"/>
  <c r="QH2" i="22"/>
  <c r="QF44" i="22" l="1"/>
  <c r="QF57" i="22"/>
  <c r="QF55" i="22"/>
  <c r="QF54" i="22"/>
  <c r="QF53" i="22"/>
  <c r="QF56" i="22"/>
  <c r="QF50" i="22"/>
  <c r="QF49" i="22"/>
  <c r="QF51" i="22"/>
  <c r="QF45" i="22"/>
  <c r="QF46" i="22"/>
  <c r="QF48" i="22"/>
  <c r="QF58" i="22"/>
  <c r="QF52" i="22"/>
  <c r="QF47" i="22"/>
  <c r="QF41" i="22"/>
  <c r="QF40" i="22"/>
  <c r="QF43" i="22"/>
  <c r="QF42" i="22"/>
  <c r="QF39" i="22"/>
  <c r="QF38" i="22"/>
  <c r="QF6" i="22"/>
  <c r="QF16" i="22" s="1"/>
  <c r="QF15" i="22"/>
  <c r="QF13" i="22"/>
  <c r="QF14" i="22"/>
  <c r="QF35" i="22"/>
  <c r="QF36" i="22"/>
  <c r="QF37" i="22"/>
  <c r="QF33" i="22"/>
  <c r="QF34" i="22"/>
  <c r="QF32" i="22"/>
  <c r="QF28" i="22"/>
  <c r="QF29" i="22"/>
  <c r="QF30" i="22"/>
  <c r="QF31" i="22"/>
  <c r="QF27" i="22"/>
  <c r="QF24" i="22"/>
  <c r="QF20" i="22"/>
  <c r="QF25" i="22"/>
  <c r="QF21" i="22"/>
  <c r="QF17" i="22"/>
  <c r="QF26" i="22"/>
  <c r="QF22" i="22"/>
  <c r="QF18" i="22"/>
  <c r="QF23" i="22"/>
  <c r="QF19" i="22"/>
  <c r="QG7" i="22"/>
  <c r="QG8" i="22"/>
  <c r="QG9" i="22"/>
  <c r="QG10" i="22"/>
  <c r="QF156" i="22"/>
  <c r="QF159" i="22"/>
  <c r="QF158" i="22"/>
  <c r="QF153" i="22"/>
  <c r="QF155" i="22"/>
  <c r="QF154" i="22"/>
  <c r="QE157" i="22"/>
  <c r="QD148" i="22"/>
  <c r="QD147" i="22"/>
  <c r="QD135" i="22"/>
  <c r="QD138" i="22"/>
  <c r="QD145" i="22"/>
  <c r="QD149" i="22"/>
  <c r="QD151" i="22"/>
  <c r="QD150" i="22"/>
  <c r="QD152" i="22"/>
  <c r="QD141" i="22"/>
  <c r="QD146" i="22"/>
  <c r="QD144" i="22"/>
  <c r="QD139" i="22"/>
  <c r="QD140" i="22"/>
  <c r="QE148" i="22"/>
  <c r="QD131" i="22"/>
  <c r="QD137" i="22"/>
  <c r="QD136" i="22"/>
  <c r="QD133" i="22"/>
  <c r="QD132" i="22"/>
  <c r="QD134" i="22"/>
  <c r="QD130" i="22"/>
  <c r="QD123" i="22"/>
  <c r="QD125" i="22"/>
  <c r="QD129" i="22"/>
  <c r="QD143" i="22"/>
  <c r="QD128" i="22"/>
  <c r="QD142" i="22"/>
  <c r="QD124" i="22"/>
  <c r="QD122" i="22"/>
  <c r="QD118" i="22"/>
  <c r="QD114" i="22"/>
  <c r="QD117" i="22"/>
  <c r="QD126" i="22"/>
  <c r="QD116" i="22"/>
  <c r="QE139" i="22"/>
  <c r="QD119" i="22"/>
  <c r="QD127" i="22"/>
  <c r="QD121" i="22"/>
  <c r="QD120" i="22"/>
  <c r="QD115" i="22"/>
  <c r="QG4" i="22"/>
  <c r="QG6" i="22" s="1"/>
  <c r="FD21" i="22"/>
  <c r="QH3" i="22"/>
  <c r="QH11" i="22" s="1"/>
  <c r="QI2" i="22"/>
  <c r="QG5" i="22" l="1"/>
  <c r="QH7" i="22"/>
  <c r="QH8" i="22"/>
  <c r="QH9" i="22"/>
  <c r="QH10" i="22"/>
  <c r="QE120" i="22"/>
  <c r="QE126" i="22"/>
  <c r="QG156" i="22"/>
  <c r="QG159" i="22"/>
  <c r="QG158" i="22"/>
  <c r="QG155" i="22"/>
  <c r="QG153" i="22"/>
  <c r="QG154" i="22"/>
  <c r="QF157" i="22"/>
  <c r="QE140" i="22"/>
  <c r="QE147" i="22"/>
  <c r="QE144" i="22"/>
  <c r="QE141" i="22"/>
  <c r="QE150" i="22"/>
  <c r="QE152" i="22"/>
  <c r="QE145" i="22"/>
  <c r="QE149" i="22"/>
  <c r="QE151" i="22"/>
  <c r="QE135" i="22"/>
  <c r="QE138" i="22"/>
  <c r="QE146" i="22"/>
  <c r="QE123" i="22"/>
  <c r="QE132" i="22"/>
  <c r="QE137" i="22"/>
  <c r="QE136" i="22"/>
  <c r="QF145" i="22"/>
  <c r="QF148" i="22"/>
  <c r="QE134" i="22"/>
  <c r="QE127" i="22"/>
  <c r="QE125" i="22"/>
  <c r="QE119" i="22"/>
  <c r="QE131" i="22"/>
  <c r="QE133" i="22"/>
  <c r="QE130" i="22"/>
  <c r="QE129" i="22"/>
  <c r="QE143" i="22"/>
  <c r="QE128" i="22"/>
  <c r="QE142" i="22"/>
  <c r="QE117" i="22"/>
  <c r="QE124" i="22"/>
  <c r="QE121" i="22"/>
  <c r="QE122" i="22"/>
  <c r="QE116" i="22"/>
  <c r="QE118" i="22"/>
  <c r="QE114" i="22"/>
  <c r="QE115" i="22"/>
  <c r="QH4" i="22"/>
  <c r="QH5" i="22" s="1"/>
  <c r="FD22" i="22"/>
  <c r="QI3" i="22"/>
  <c r="QI8" i="22" s="1"/>
  <c r="QJ2" i="22"/>
  <c r="QH44" i="22" l="1"/>
  <c r="QH57" i="22"/>
  <c r="QH55" i="22"/>
  <c r="QH56" i="22"/>
  <c r="QH54" i="22"/>
  <c r="QH51" i="22"/>
  <c r="QH53" i="22"/>
  <c r="QH52" i="22"/>
  <c r="QH49" i="22"/>
  <c r="QH46" i="22"/>
  <c r="QH47" i="22"/>
  <c r="QH50" i="22"/>
  <c r="QH48" i="22"/>
  <c r="QH58" i="22"/>
  <c r="QH45" i="22"/>
  <c r="QG55" i="22"/>
  <c r="QG57" i="22"/>
  <c r="QG54" i="22"/>
  <c r="QG56" i="22"/>
  <c r="QG53" i="22"/>
  <c r="QG51" i="22"/>
  <c r="QG50" i="22"/>
  <c r="QG46" i="22"/>
  <c r="QG52" i="22"/>
  <c r="QG49" i="22"/>
  <c r="QG47" i="22"/>
  <c r="QG45" i="22"/>
  <c r="QG48" i="22"/>
  <c r="QG58" i="22"/>
  <c r="QG35" i="22"/>
  <c r="QG44" i="22"/>
  <c r="QG26" i="22"/>
  <c r="QG19" i="22"/>
  <c r="QG14" i="22"/>
  <c r="QG17" i="22"/>
  <c r="QG23" i="22"/>
  <c r="QG16" i="22"/>
  <c r="QG21" i="22"/>
  <c r="QG29" i="22"/>
  <c r="QG18" i="22"/>
  <c r="QG24" i="22"/>
  <c r="QG32" i="22"/>
  <c r="QG28" i="22"/>
  <c r="QG37" i="22"/>
  <c r="QG34" i="22"/>
  <c r="QG36" i="22"/>
  <c r="QG22" i="22"/>
  <c r="QG20" i="22"/>
  <c r="QG30" i="22"/>
  <c r="QG33" i="22"/>
  <c r="QH41" i="22"/>
  <c r="QH43" i="22"/>
  <c r="QH40" i="22"/>
  <c r="QH42" i="22"/>
  <c r="QH38" i="22"/>
  <c r="QH39" i="22"/>
  <c r="QG15" i="22"/>
  <c r="QG41" i="22"/>
  <c r="QG40" i="22"/>
  <c r="QG43" i="22"/>
  <c r="QG42" i="22"/>
  <c r="QG38" i="22"/>
  <c r="QG39" i="22"/>
  <c r="QG25" i="22"/>
  <c r="QG27" i="22"/>
  <c r="QH6" i="22"/>
  <c r="QH26" i="22" s="1"/>
  <c r="QG13" i="22"/>
  <c r="QG31" i="22"/>
  <c r="QH37" i="22"/>
  <c r="QH35" i="22"/>
  <c r="QH36" i="22"/>
  <c r="QH32" i="22"/>
  <c r="QH33" i="22"/>
  <c r="QH34" i="22"/>
  <c r="QH30" i="22"/>
  <c r="QH31" i="22"/>
  <c r="QH27" i="22"/>
  <c r="QH28" i="22"/>
  <c r="QH29" i="22"/>
  <c r="QH22" i="22"/>
  <c r="QH18" i="22"/>
  <c r="QH23" i="22"/>
  <c r="QH19" i="22"/>
  <c r="QH24" i="22"/>
  <c r="QH20" i="22"/>
  <c r="QH25" i="22"/>
  <c r="QH21" i="22"/>
  <c r="QH17" i="22"/>
  <c r="QH14" i="22"/>
  <c r="QH15" i="22"/>
  <c r="QH13" i="22"/>
  <c r="QI11" i="22"/>
  <c r="QI7" i="22"/>
  <c r="QI9" i="22"/>
  <c r="QI10" i="22"/>
  <c r="QG157" i="22"/>
  <c r="QH156" i="22"/>
  <c r="QH159" i="22"/>
  <c r="QH158" i="22"/>
  <c r="QH155" i="22"/>
  <c r="QH153" i="22"/>
  <c r="QH154" i="22"/>
  <c r="QF144" i="22"/>
  <c r="QF139" i="22"/>
  <c r="QF141" i="22"/>
  <c r="QF147" i="22"/>
  <c r="QF149" i="22"/>
  <c r="QF151" i="22"/>
  <c r="QF150" i="22"/>
  <c r="QF152" i="22"/>
  <c r="QF138" i="22"/>
  <c r="QF146" i="22"/>
  <c r="QF140" i="22"/>
  <c r="QF135" i="22"/>
  <c r="QF137" i="22"/>
  <c r="QF136" i="22"/>
  <c r="QF126" i="22"/>
  <c r="QF132" i="22"/>
  <c r="QF118" i="22"/>
  <c r="QF134" i="22"/>
  <c r="QF133" i="22"/>
  <c r="QF131" i="22"/>
  <c r="QF130" i="22"/>
  <c r="QF123" i="22"/>
  <c r="QF119" i="22"/>
  <c r="QF128" i="22"/>
  <c r="QF142" i="22"/>
  <c r="QF129" i="22"/>
  <c r="QF143" i="22"/>
  <c r="QF124" i="22"/>
  <c r="QF122" i="22"/>
  <c r="QF120" i="22"/>
  <c r="QF127" i="22"/>
  <c r="QF121" i="22"/>
  <c r="QF117" i="22"/>
  <c r="QF125" i="22"/>
  <c r="QG141" i="22"/>
  <c r="QG132" i="22"/>
  <c r="QG131" i="22"/>
  <c r="QF114" i="22"/>
  <c r="QF116" i="22"/>
  <c r="QF115" i="22"/>
  <c r="QI4" i="22"/>
  <c r="QI5" i="22" s="1"/>
  <c r="FD23" i="22"/>
  <c r="QJ3" i="22"/>
  <c r="QJ10" i="22" s="1"/>
  <c r="QK2" i="22"/>
  <c r="QI44" i="22" l="1"/>
  <c r="QI57" i="22"/>
  <c r="QI54" i="22"/>
  <c r="QI55" i="22"/>
  <c r="QI56" i="22"/>
  <c r="QI53" i="22"/>
  <c r="QI51" i="22"/>
  <c r="QI52" i="22"/>
  <c r="QI50" i="22"/>
  <c r="QI49" i="22"/>
  <c r="QI46" i="22"/>
  <c r="QI47" i="22"/>
  <c r="QI45" i="22"/>
  <c r="QI58" i="22"/>
  <c r="QI48" i="22"/>
  <c r="QI41" i="22"/>
  <c r="QI40" i="22"/>
  <c r="QI43" i="22"/>
  <c r="QI42" i="22"/>
  <c r="QI39" i="22"/>
  <c r="QI38" i="22"/>
  <c r="QH16" i="22"/>
  <c r="QI6" i="22"/>
  <c r="QI15" i="22"/>
  <c r="QI13" i="22"/>
  <c r="QI36" i="22"/>
  <c r="QI37" i="22"/>
  <c r="QI35" i="22"/>
  <c r="QI34" i="22"/>
  <c r="QI32" i="22"/>
  <c r="QI33" i="22"/>
  <c r="QI29" i="22"/>
  <c r="QI30" i="22"/>
  <c r="QI31" i="22"/>
  <c r="QI27" i="22"/>
  <c r="QI28" i="22"/>
  <c r="QI25" i="22"/>
  <c r="QI21" i="22"/>
  <c r="QI17" i="22"/>
  <c r="QI26" i="22"/>
  <c r="QI22" i="22"/>
  <c r="QI18" i="22"/>
  <c r="QI23" i="22"/>
  <c r="QI19" i="22"/>
  <c r="QI24" i="22"/>
  <c r="QI20" i="22"/>
  <c r="QI16" i="22"/>
  <c r="QI14" i="22"/>
  <c r="QJ11" i="22"/>
  <c r="QJ7" i="22"/>
  <c r="QJ9" i="22"/>
  <c r="QJ8" i="22"/>
  <c r="QI159" i="22"/>
  <c r="QI156" i="22"/>
  <c r="QI153" i="22"/>
  <c r="QI158" i="22"/>
  <c r="QI155" i="22"/>
  <c r="QI154" i="22"/>
  <c r="QG139" i="22"/>
  <c r="QH157" i="22"/>
  <c r="QG144" i="22"/>
  <c r="QG145" i="22"/>
  <c r="QG149" i="22"/>
  <c r="QG151" i="22"/>
  <c r="QG146" i="22"/>
  <c r="QG147" i="22"/>
  <c r="QG150" i="22"/>
  <c r="QG152" i="22"/>
  <c r="QG140" i="22"/>
  <c r="QG148" i="22"/>
  <c r="QG137" i="22"/>
  <c r="QH148" i="22"/>
  <c r="QG138" i="22"/>
  <c r="QG136" i="22"/>
  <c r="QG130" i="22"/>
  <c r="QG133" i="22"/>
  <c r="QG119" i="22"/>
  <c r="QG127" i="22"/>
  <c r="QG135" i="22"/>
  <c r="QG134" i="22"/>
  <c r="QG123" i="22"/>
  <c r="QG128" i="22"/>
  <c r="QG142" i="22"/>
  <c r="QG129" i="22"/>
  <c r="QG143" i="22"/>
  <c r="QG124" i="22"/>
  <c r="QG118" i="22"/>
  <c r="QG121" i="22"/>
  <c r="QG125" i="22"/>
  <c r="QG120" i="22"/>
  <c r="QG122" i="22"/>
  <c r="QG114" i="22"/>
  <c r="QG126" i="22"/>
  <c r="QH140" i="22"/>
  <c r="QH136" i="22"/>
  <c r="QG115" i="22"/>
  <c r="QG116" i="22"/>
  <c r="QG117" i="22"/>
  <c r="QJ4" i="22"/>
  <c r="QJ5" i="22" s="1"/>
  <c r="FD24" i="22"/>
  <c r="QK3" i="22"/>
  <c r="QK11" i="22" s="1"/>
  <c r="QL2" i="22"/>
  <c r="QJ44" i="22" l="1"/>
  <c r="QJ54" i="22"/>
  <c r="QJ55" i="22"/>
  <c r="QJ56" i="22"/>
  <c r="QJ57" i="22"/>
  <c r="QJ53" i="22"/>
  <c r="QJ50" i="22"/>
  <c r="QJ51" i="22"/>
  <c r="QJ49" i="22"/>
  <c r="QJ52" i="22"/>
  <c r="QJ47" i="22"/>
  <c r="QJ45" i="22"/>
  <c r="QJ58" i="22"/>
  <c r="QJ48" i="22"/>
  <c r="QJ46" i="22"/>
  <c r="QJ41" i="22"/>
  <c r="QJ40" i="22"/>
  <c r="QJ43" i="22"/>
  <c r="QJ42" i="22"/>
  <c r="QJ39" i="22"/>
  <c r="QJ38" i="22"/>
  <c r="QJ6" i="22"/>
  <c r="QJ15" i="22"/>
  <c r="QJ13" i="22"/>
  <c r="QJ35" i="22"/>
  <c r="QJ36" i="22"/>
  <c r="QJ37" i="22"/>
  <c r="QJ33" i="22"/>
  <c r="QJ34" i="22"/>
  <c r="QJ32" i="22"/>
  <c r="QJ28" i="22"/>
  <c r="QJ29" i="22"/>
  <c r="QJ30" i="22"/>
  <c r="QJ31" i="22"/>
  <c r="QJ27" i="22"/>
  <c r="QJ24" i="22"/>
  <c r="QJ20" i="22"/>
  <c r="QJ25" i="22"/>
  <c r="QJ21" i="22"/>
  <c r="QJ17" i="22"/>
  <c r="QJ26" i="22"/>
  <c r="QJ22" i="22"/>
  <c r="QJ18" i="22"/>
  <c r="QJ23" i="22"/>
  <c r="QJ19" i="22"/>
  <c r="QJ16" i="22"/>
  <c r="QJ14" i="22"/>
  <c r="QK9" i="22"/>
  <c r="QK7" i="22"/>
  <c r="QK8" i="22"/>
  <c r="QK10" i="22"/>
  <c r="QJ156" i="22"/>
  <c r="QJ159" i="22"/>
  <c r="QJ158" i="22"/>
  <c r="QJ153" i="22"/>
  <c r="QJ155" i="22"/>
  <c r="QJ154" i="22"/>
  <c r="QH144" i="22"/>
  <c r="QI157" i="22"/>
  <c r="QH145" i="22"/>
  <c r="QH147" i="22"/>
  <c r="QH146" i="22"/>
  <c r="QH150" i="22"/>
  <c r="QH152" i="22"/>
  <c r="QH135" i="22"/>
  <c r="QH141" i="22"/>
  <c r="QH149" i="22"/>
  <c r="QH151" i="22"/>
  <c r="QH133" i="22"/>
  <c r="QI145" i="22"/>
  <c r="QH138" i="22"/>
  <c r="QH139" i="22"/>
  <c r="QH137" i="22"/>
  <c r="QH127" i="22"/>
  <c r="QH132" i="22"/>
  <c r="QH134" i="22"/>
  <c r="QH131" i="22"/>
  <c r="QH130" i="22"/>
  <c r="QH129" i="22"/>
  <c r="QH143" i="22"/>
  <c r="QH128" i="22"/>
  <c r="QH142" i="22"/>
  <c r="QH123" i="22"/>
  <c r="QH122" i="22"/>
  <c r="QH118" i="22"/>
  <c r="QH119" i="22"/>
  <c r="QH126" i="22"/>
  <c r="QH120" i="22"/>
  <c r="QH125" i="22"/>
  <c r="QH124" i="22"/>
  <c r="QH121" i="22"/>
  <c r="QI132" i="22"/>
  <c r="QH117" i="22"/>
  <c r="QH116" i="22"/>
  <c r="QH115" i="22"/>
  <c r="QH114" i="22"/>
  <c r="QK4" i="22"/>
  <c r="QK6" i="22" s="1"/>
  <c r="FD25" i="22"/>
  <c r="QL3" i="22"/>
  <c r="QL9" i="22" s="1"/>
  <c r="QM2" i="22"/>
  <c r="QK5" i="22" l="1"/>
  <c r="QL10" i="22"/>
  <c r="QL11" i="22"/>
  <c r="QL7" i="22"/>
  <c r="QL8" i="22"/>
  <c r="QK159" i="22"/>
  <c r="QK156" i="22"/>
  <c r="QK153" i="22"/>
  <c r="QK158" i="22"/>
  <c r="QK155" i="22"/>
  <c r="QK154" i="22"/>
  <c r="QI139" i="22"/>
  <c r="QI147" i="22"/>
  <c r="QJ157" i="22"/>
  <c r="QI135" i="22"/>
  <c r="QI144" i="22"/>
  <c r="QI141" i="22"/>
  <c r="QI146" i="22"/>
  <c r="QI149" i="22"/>
  <c r="QI151" i="22"/>
  <c r="QI136" i="22"/>
  <c r="QI138" i="22"/>
  <c r="QI150" i="22"/>
  <c r="QI152" i="22"/>
  <c r="QI148" i="22"/>
  <c r="QJ146" i="22"/>
  <c r="QJ148" i="22"/>
  <c r="QJ145" i="22"/>
  <c r="QI140" i="22"/>
  <c r="QI137" i="22"/>
  <c r="QI131" i="22"/>
  <c r="QI134" i="22"/>
  <c r="QI133" i="22"/>
  <c r="QI130" i="22"/>
  <c r="QI129" i="22"/>
  <c r="QI143" i="22"/>
  <c r="QI128" i="22"/>
  <c r="QI142" i="22"/>
  <c r="QI124" i="22"/>
  <c r="QI122" i="22"/>
  <c r="QI123" i="22"/>
  <c r="QI118" i="22"/>
  <c r="QI127" i="22"/>
  <c r="QI125" i="22"/>
  <c r="QI119" i="22"/>
  <c r="QI114" i="22"/>
  <c r="QI126" i="22"/>
  <c r="QJ140" i="22"/>
  <c r="QJ132" i="22"/>
  <c r="QI121" i="22"/>
  <c r="QI120" i="22"/>
  <c r="QI116" i="22"/>
  <c r="QI117" i="22"/>
  <c r="QI115" i="22"/>
  <c r="QL4" i="22"/>
  <c r="QL6" i="22" s="1"/>
  <c r="FD26" i="22"/>
  <c r="QM3" i="22"/>
  <c r="QM8" i="22" s="1"/>
  <c r="QN2" i="22"/>
  <c r="QK57" i="22" l="1"/>
  <c r="QK55" i="22"/>
  <c r="QK54" i="22"/>
  <c r="QK51" i="22"/>
  <c r="QK56" i="22"/>
  <c r="QK53" i="22"/>
  <c r="QK50" i="22"/>
  <c r="QK52" i="22"/>
  <c r="QK46" i="22"/>
  <c r="QK47" i="22"/>
  <c r="QK48" i="22"/>
  <c r="QK49" i="22"/>
  <c r="QK45" i="22"/>
  <c r="QK58" i="22"/>
  <c r="QK35" i="22"/>
  <c r="QK44" i="22"/>
  <c r="QK16" i="22"/>
  <c r="QK17" i="22"/>
  <c r="QK19" i="22"/>
  <c r="QK18" i="22"/>
  <c r="QK21" i="22"/>
  <c r="QK23" i="22"/>
  <c r="QK22" i="22"/>
  <c r="QK25" i="22"/>
  <c r="QK29" i="22"/>
  <c r="QK14" i="22"/>
  <c r="QK26" i="22"/>
  <c r="QK24" i="22"/>
  <c r="QK32" i="22"/>
  <c r="QK28" i="22"/>
  <c r="QK37" i="22"/>
  <c r="QK34" i="22"/>
  <c r="QK36" i="22"/>
  <c r="QK20" i="22"/>
  <c r="QK30" i="22"/>
  <c r="QK33" i="22"/>
  <c r="QK15" i="22"/>
  <c r="QK41" i="22"/>
  <c r="QK40" i="22"/>
  <c r="QK43" i="22"/>
  <c r="QK42" i="22"/>
  <c r="QK38" i="22"/>
  <c r="QK39" i="22"/>
  <c r="QK27" i="22"/>
  <c r="QK31" i="22"/>
  <c r="QL5" i="22"/>
  <c r="QK13" i="22"/>
  <c r="QM11" i="22"/>
  <c r="QM7" i="22"/>
  <c r="QM9" i="22"/>
  <c r="QM10" i="22"/>
  <c r="QL159" i="22"/>
  <c r="QL156" i="22"/>
  <c r="QL153" i="22"/>
  <c r="QL158" i="22"/>
  <c r="QL155" i="22"/>
  <c r="QL154" i="22"/>
  <c r="QK157" i="22"/>
  <c r="QJ147" i="22"/>
  <c r="QJ149" i="22"/>
  <c r="QJ151" i="22"/>
  <c r="QJ150" i="22"/>
  <c r="QJ152" i="22"/>
  <c r="QJ138" i="22"/>
  <c r="QJ141" i="22"/>
  <c r="QJ144" i="22"/>
  <c r="QJ139" i="22"/>
  <c r="QJ126" i="22"/>
  <c r="QJ135" i="22"/>
  <c r="QJ137" i="22"/>
  <c r="QJ136" i="22"/>
  <c r="QJ120" i="22"/>
  <c r="QJ131" i="22"/>
  <c r="QJ127" i="22"/>
  <c r="QJ133" i="22"/>
  <c r="QJ134" i="22"/>
  <c r="QJ130" i="22"/>
  <c r="QJ123" i="22"/>
  <c r="QJ128" i="22"/>
  <c r="QJ142" i="22"/>
  <c r="QJ129" i="22"/>
  <c r="QJ143" i="22"/>
  <c r="QJ118" i="22"/>
  <c r="QJ125" i="22"/>
  <c r="QJ124" i="22"/>
  <c r="QJ119" i="22"/>
  <c r="QJ121" i="22"/>
  <c r="QJ122" i="22"/>
  <c r="QK140" i="22"/>
  <c r="QJ116" i="22"/>
  <c r="QJ115" i="22"/>
  <c r="QJ117" i="22"/>
  <c r="QJ114" i="22"/>
  <c r="QM4" i="22"/>
  <c r="QM5" i="22" s="1"/>
  <c r="FD27" i="22"/>
  <c r="QN3" i="22"/>
  <c r="QN8" i="22" s="1"/>
  <c r="QO2" i="22"/>
  <c r="QL57" i="22" l="1"/>
  <c r="QL55" i="22"/>
  <c r="QL54" i="22"/>
  <c r="QL56" i="22"/>
  <c r="QL53" i="22"/>
  <c r="QL51" i="22"/>
  <c r="QL50" i="22"/>
  <c r="QL52" i="22"/>
  <c r="QL47" i="22"/>
  <c r="QL49" i="22"/>
  <c r="QL48" i="22"/>
  <c r="QL45" i="22"/>
  <c r="QL58" i="22"/>
  <c r="QL46" i="22"/>
  <c r="QM44" i="22"/>
  <c r="QM55" i="22"/>
  <c r="QM57" i="22"/>
  <c r="QM54" i="22"/>
  <c r="QM56" i="22"/>
  <c r="QM53" i="22"/>
  <c r="QM51" i="22"/>
  <c r="QM52" i="22"/>
  <c r="QM50" i="22"/>
  <c r="QM49" i="22"/>
  <c r="QM47" i="22"/>
  <c r="QM46" i="22"/>
  <c r="QM45" i="22"/>
  <c r="QM58" i="22"/>
  <c r="QM48" i="22"/>
  <c r="QL32" i="22"/>
  <c r="QL44" i="22"/>
  <c r="QL18" i="22"/>
  <c r="QL19" i="22"/>
  <c r="QL20" i="22"/>
  <c r="QL30" i="22"/>
  <c r="QL24" i="22"/>
  <c r="QL36" i="22"/>
  <c r="QM41" i="22"/>
  <c r="QM40" i="22"/>
  <c r="QM43" i="22"/>
  <c r="QM42" i="22"/>
  <c r="QM39" i="22"/>
  <c r="QM38" i="22"/>
  <c r="QL26" i="22"/>
  <c r="QL34" i="22"/>
  <c r="QL35" i="22"/>
  <c r="QL29" i="22"/>
  <c r="QL33" i="22"/>
  <c r="QL37" i="22"/>
  <c r="QL23" i="22"/>
  <c r="QL28" i="22"/>
  <c r="QL16" i="22"/>
  <c r="QL41" i="22"/>
  <c r="QL40" i="22"/>
  <c r="QL43" i="22"/>
  <c r="QL42" i="22"/>
  <c r="QL39" i="22"/>
  <c r="QL38" i="22"/>
  <c r="QL15" i="22"/>
  <c r="QL13" i="22"/>
  <c r="QL25" i="22"/>
  <c r="QL21" i="22"/>
  <c r="QL17" i="22"/>
  <c r="QL22" i="22"/>
  <c r="QL27" i="22"/>
  <c r="QL31" i="22"/>
  <c r="QL14" i="22"/>
  <c r="QM6" i="22"/>
  <c r="QM26" i="22" s="1"/>
  <c r="QM15" i="22"/>
  <c r="QM13" i="22"/>
  <c r="QM36" i="22"/>
  <c r="QM37" i="22"/>
  <c r="QM35" i="22"/>
  <c r="QM34" i="22"/>
  <c r="QM32" i="22"/>
  <c r="QM33" i="22"/>
  <c r="QM29" i="22"/>
  <c r="QM30" i="22"/>
  <c r="QM31" i="22"/>
  <c r="QM27" i="22"/>
  <c r="QM28" i="22"/>
  <c r="QM25" i="22"/>
  <c r="QM21" i="22"/>
  <c r="QM17" i="22"/>
  <c r="QM22" i="22"/>
  <c r="QM18" i="22"/>
  <c r="QM23" i="22"/>
  <c r="QM19" i="22"/>
  <c r="QM24" i="22"/>
  <c r="QM20" i="22"/>
  <c r="QM14" i="22"/>
  <c r="QN11" i="22"/>
  <c r="QN9" i="22"/>
  <c r="QN7" i="22"/>
  <c r="QN10" i="22"/>
  <c r="QK139" i="22"/>
  <c r="QM159" i="22"/>
  <c r="QM156" i="22"/>
  <c r="QM153" i="22"/>
  <c r="QM158" i="22"/>
  <c r="QM155" i="22"/>
  <c r="QM154" i="22"/>
  <c r="QK144" i="22"/>
  <c r="QL157" i="22"/>
  <c r="QK141" i="22"/>
  <c r="QK148" i="22"/>
  <c r="QK147" i="22"/>
  <c r="QK138" i="22"/>
  <c r="QK145" i="22"/>
  <c r="QK149" i="22"/>
  <c r="QK151" i="22"/>
  <c r="QK150" i="22"/>
  <c r="QK152" i="22"/>
  <c r="QK146" i="22"/>
  <c r="QK136" i="22"/>
  <c r="QK135" i="22"/>
  <c r="QL148" i="22"/>
  <c r="QK137" i="22"/>
  <c r="QK126" i="22"/>
  <c r="QK132" i="22"/>
  <c r="QK127" i="22"/>
  <c r="QK134" i="22"/>
  <c r="QK130" i="22"/>
  <c r="QK133" i="22"/>
  <c r="QK129" i="22"/>
  <c r="QK143" i="22"/>
  <c r="QK122" i="22"/>
  <c r="QK131" i="22"/>
  <c r="QK128" i="22"/>
  <c r="QK142" i="22"/>
  <c r="QK120" i="22"/>
  <c r="QK124" i="22"/>
  <c r="QK119" i="22"/>
  <c r="QK123" i="22"/>
  <c r="QK114" i="22"/>
  <c r="QK116" i="22"/>
  <c r="QK125" i="22"/>
  <c r="QK118" i="22"/>
  <c r="QK121" i="22"/>
  <c r="QL136" i="22"/>
  <c r="QL139" i="22"/>
  <c r="QK117" i="22"/>
  <c r="QK115" i="22"/>
  <c r="QN4" i="22"/>
  <c r="QN6" i="22" s="1"/>
  <c r="FD28" i="22"/>
  <c r="QO3" i="22"/>
  <c r="QO11" i="22" s="1"/>
  <c r="QP2" i="22"/>
  <c r="QM16" i="22" l="1"/>
  <c r="QN5" i="22"/>
  <c r="QO9" i="22"/>
  <c r="QO7" i="22"/>
  <c r="QO8" i="22"/>
  <c r="QO10" i="22"/>
  <c r="QM157" i="22"/>
  <c r="QN159" i="22"/>
  <c r="QN156" i="22"/>
  <c r="QN153" i="22"/>
  <c r="QN155" i="22"/>
  <c r="QN158" i="22"/>
  <c r="QN154" i="22"/>
  <c r="QL140" i="22"/>
  <c r="QL146" i="22"/>
  <c r="QL144" i="22"/>
  <c r="QL145" i="22"/>
  <c r="QL147" i="22"/>
  <c r="QL150" i="22"/>
  <c r="QL152" i="22"/>
  <c r="QL135" i="22"/>
  <c r="QL141" i="22"/>
  <c r="QL149" i="22"/>
  <c r="QL151" i="22"/>
  <c r="QL138" i="22"/>
  <c r="QL126" i="22"/>
  <c r="QM145" i="22"/>
  <c r="QL137" i="22"/>
  <c r="QL134" i="22"/>
  <c r="QL131" i="22"/>
  <c r="QL132" i="22"/>
  <c r="QL124" i="22"/>
  <c r="QL127" i="22"/>
  <c r="QL133" i="22"/>
  <c r="QL130" i="22"/>
  <c r="QL129" i="22"/>
  <c r="QL143" i="22"/>
  <c r="QL128" i="22"/>
  <c r="QL142" i="22"/>
  <c r="QL123" i="22"/>
  <c r="QL117" i="22"/>
  <c r="QL122" i="22"/>
  <c r="QL118" i="22"/>
  <c r="QL125" i="22"/>
  <c r="QL121" i="22"/>
  <c r="QM140" i="22"/>
  <c r="QM132" i="22"/>
  <c r="QL120" i="22"/>
  <c r="QL119" i="22"/>
  <c r="QL114" i="22"/>
  <c r="QL116" i="22"/>
  <c r="QL115" i="22"/>
  <c r="QO4" i="22"/>
  <c r="QO6" i="22" s="1"/>
  <c r="FD29" i="22"/>
  <c r="QP3" i="22"/>
  <c r="QP10" i="22" s="1"/>
  <c r="QQ2" i="22"/>
  <c r="QN57" i="22" l="1"/>
  <c r="QN54" i="22"/>
  <c r="QN55" i="22"/>
  <c r="QN53" i="22"/>
  <c r="QN56" i="22"/>
  <c r="QN51" i="22"/>
  <c r="QN50" i="22"/>
  <c r="QN52" i="22"/>
  <c r="QN49" i="22"/>
  <c r="QN47" i="22"/>
  <c r="QN46" i="22"/>
  <c r="QN45" i="22"/>
  <c r="QN58" i="22"/>
  <c r="QN48" i="22"/>
  <c r="QN35" i="22"/>
  <c r="QN44" i="22"/>
  <c r="QN18" i="22"/>
  <c r="QN29" i="22"/>
  <c r="QN33" i="22"/>
  <c r="QN25" i="22"/>
  <c r="QN19" i="22"/>
  <c r="QN26" i="22"/>
  <c r="QN24" i="22"/>
  <c r="QN32" i="22"/>
  <c r="QN36" i="22"/>
  <c r="QN23" i="22"/>
  <c r="QN17" i="22"/>
  <c r="QN30" i="22"/>
  <c r="QN34" i="22"/>
  <c r="QN16" i="22"/>
  <c r="QN41" i="22"/>
  <c r="QN40" i="22"/>
  <c r="QN43" i="22"/>
  <c r="QN42" i="22"/>
  <c r="QN39" i="22"/>
  <c r="QN38" i="22"/>
  <c r="QN13" i="22"/>
  <c r="QN22" i="22"/>
  <c r="QN20" i="22"/>
  <c r="QN28" i="22"/>
  <c r="QN37" i="22"/>
  <c r="QN15" i="22"/>
  <c r="QN21" i="22"/>
  <c r="QN27" i="22"/>
  <c r="QN31" i="22"/>
  <c r="QO5" i="22"/>
  <c r="QN14" i="22"/>
  <c r="QP11" i="22"/>
  <c r="QP7" i="22"/>
  <c r="QP8" i="22"/>
  <c r="QP9" i="22"/>
  <c r="QN157" i="22"/>
  <c r="QO156" i="22"/>
  <c r="QO159" i="22"/>
  <c r="QO158" i="22"/>
  <c r="QO155" i="22"/>
  <c r="QO153" i="22"/>
  <c r="QO154" i="22"/>
  <c r="QM135" i="22"/>
  <c r="QM141" i="22"/>
  <c r="QM144" i="22"/>
  <c r="QM139" i="22"/>
  <c r="QM147" i="22"/>
  <c r="QM150" i="22"/>
  <c r="QM152" i="22"/>
  <c r="QM146" i="22"/>
  <c r="QM136" i="22"/>
  <c r="QM148" i="22"/>
  <c r="QM149" i="22"/>
  <c r="QM151" i="22"/>
  <c r="QM131" i="22"/>
  <c r="QN148" i="22"/>
  <c r="QN144" i="22"/>
  <c r="QM126" i="22"/>
  <c r="QM138" i="22"/>
  <c r="QM134" i="22"/>
  <c r="QM133" i="22"/>
  <c r="QM127" i="22"/>
  <c r="QM130" i="22"/>
  <c r="QM137" i="22"/>
  <c r="QM129" i="22"/>
  <c r="QM143" i="22"/>
  <c r="QM128" i="22"/>
  <c r="QM142" i="22"/>
  <c r="QM116" i="22"/>
  <c r="QM119" i="22"/>
  <c r="QM123" i="22"/>
  <c r="QM124" i="22"/>
  <c r="QM122" i="22"/>
  <c r="QM125" i="22"/>
  <c r="QM121" i="22"/>
  <c r="QN140" i="22"/>
  <c r="QN132" i="22"/>
  <c r="QN131" i="22"/>
  <c r="QM115" i="22"/>
  <c r="QM117" i="22"/>
  <c r="QM118" i="22"/>
  <c r="QM120" i="22"/>
  <c r="QM114" i="22"/>
  <c r="QP4" i="22"/>
  <c r="QP5" i="22" s="1"/>
  <c r="FD30" i="22"/>
  <c r="QQ3" i="22"/>
  <c r="QQ11" i="22" s="1"/>
  <c r="QR2" i="22"/>
  <c r="QO54" i="22" l="1"/>
  <c r="QO57" i="22"/>
  <c r="QO53" i="22"/>
  <c r="QO55" i="22"/>
  <c r="QO56" i="22"/>
  <c r="QO50" i="22"/>
  <c r="QO52" i="22"/>
  <c r="QO51" i="22"/>
  <c r="QO48" i="22"/>
  <c r="QO47" i="22"/>
  <c r="QO49" i="22"/>
  <c r="QO45" i="22"/>
  <c r="QO46" i="22"/>
  <c r="QO58" i="22"/>
  <c r="QP44" i="22"/>
  <c r="QP57" i="22"/>
  <c r="QP54" i="22"/>
  <c r="QP56" i="22"/>
  <c r="QP55" i="22"/>
  <c r="QP53" i="22"/>
  <c r="QP51" i="22"/>
  <c r="QP47" i="22"/>
  <c r="QP50" i="22"/>
  <c r="QP52" i="22"/>
  <c r="QP45" i="22"/>
  <c r="QP58" i="22"/>
  <c r="QP46" i="22"/>
  <c r="QP48" i="22"/>
  <c r="QP49" i="22"/>
  <c r="QO32" i="22"/>
  <c r="QO44" i="22"/>
  <c r="QO19" i="22"/>
  <c r="QO28" i="22"/>
  <c r="QO37" i="22"/>
  <c r="QO26" i="22"/>
  <c r="QO16" i="22"/>
  <c r="QO20" i="22"/>
  <c r="QO30" i="22"/>
  <c r="QO33" i="22"/>
  <c r="QO35" i="22"/>
  <c r="QO18" i="22"/>
  <c r="QO24" i="22"/>
  <c r="QO29" i="22"/>
  <c r="QO15" i="22"/>
  <c r="QO41" i="22"/>
  <c r="QO40" i="22"/>
  <c r="QO43" i="22"/>
  <c r="QO42" i="22"/>
  <c r="QO39" i="22"/>
  <c r="QO38" i="22"/>
  <c r="QP41" i="22"/>
  <c r="QP40" i="22"/>
  <c r="QP43" i="22"/>
  <c r="QP42" i="22"/>
  <c r="QP38" i="22"/>
  <c r="QP39" i="22"/>
  <c r="QO17" i="22"/>
  <c r="QO23" i="22"/>
  <c r="QO34" i="22"/>
  <c r="QO36" i="22"/>
  <c r="QO14" i="22"/>
  <c r="QO21" i="22"/>
  <c r="QO22" i="22"/>
  <c r="QO25" i="22"/>
  <c r="QP6" i="22"/>
  <c r="QO27" i="22"/>
  <c r="QO13" i="22"/>
  <c r="QO31" i="22"/>
  <c r="QP15" i="22"/>
  <c r="QP13" i="22"/>
  <c r="QP37" i="22"/>
  <c r="QP35" i="22"/>
  <c r="QP36" i="22"/>
  <c r="QP32" i="22"/>
  <c r="QP33" i="22"/>
  <c r="QP34" i="22"/>
  <c r="QP30" i="22"/>
  <c r="QP31" i="22"/>
  <c r="QP27" i="22"/>
  <c r="QP28" i="22"/>
  <c r="QP29" i="22"/>
  <c r="QP26" i="22"/>
  <c r="QP22" i="22"/>
  <c r="QP18" i="22"/>
  <c r="QP23" i="22"/>
  <c r="QP19" i="22"/>
  <c r="QP24" i="22"/>
  <c r="QP20" i="22"/>
  <c r="QP25" i="22"/>
  <c r="QP21" i="22"/>
  <c r="QP17" i="22"/>
  <c r="QP16" i="22"/>
  <c r="QP14" i="22"/>
  <c r="QQ8" i="22"/>
  <c r="QQ7" i="22"/>
  <c r="QQ9" i="22"/>
  <c r="QQ10" i="22"/>
  <c r="QP156" i="22"/>
  <c r="QP159" i="22"/>
  <c r="QP155" i="22"/>
  <c r="QP153" i="22"/>
  <c r="QP158" i="22"/>
  <c r="QP154" i="22"/>
  <c r="QO157" i="22"/>
  <c r="QN127" i="22"/>
  <c r="QN135" i="22"/>
  <c r="QN141" i="22"/>
  <c r="QN147" i="22"/>
  <c r="QN150" i="22"/>
  <c r="QN152" i="22"/>
  <c r="QN139" i="22"/>
  <c r="QN146" i="22"/>
  <c r="QN149" i="22"/>
  <c r="QN151" i="22"/>
  <c r="QN145" i="22"/>
  <c r="QN138" i="22"/>
  <c r="QN137" i="22"/>
  <c r="QN136" i="22"/>
  <c r="QN133" i="22"/>
  <c r="QN134" i="22"/>
  <c r="QN130" i="22"/>
  <c r="QN128" i="22"/>
  <c r="QN142" i="22"/>
  <c r="QN129" i="22"/>
  <c r="QN143" i="22"/>
  <c r="QN118" i="22"/>
  <c r="QN124" i="22"/>
  <c r="QN123" i="22"/>
  <c r="QN125" i="22"/>
  <c r="QN121" i="22"/>
  <c r="QN119" i="22"/>
  <c r="QN122" i="22"/>
  <c r="QN126" i="22"/>
  <c r="QN117" i="22"/>
  <c r="QN120" i="22"/>
  <c r="QN115" i="22"/>
  <c r="QN116" i="22"/>
  <c r="QN114" i="22"/>
  <c r="QQ4" i="22"/>
  <c r="QQ6" i="22" s="1"/>
  <c r="FD31" i="22"/>
  <c r="QR3" i="22"/>
  <c r="QR10" i="22" s="1"/>
  <c r="QS2" i="22"/>
  <c r="QR4" i="22" l="1"/>
  <c r="QR5" i="22" s="1"/>
  <c r="QQ5" i="22"/>
  <c r="QR8" i="22"/>
  <c r="QR11" i="22"/>
  <c r="QR6" i="22"/>
  <c r="QR9" i="22"/>
  <c r="QR7" i="22"/>
  <c r="QP157" i="22"/>
  <c r="QR156" i="22"/>
  <c r="QR159" i="22"/>
  <c r="QR158" i="22"/>
  <c r="QR153" i="22"/>
  <c r="QR155" i="22"/>
  <c r="QR154" i="22"/>
  <c r="QO147" i="22"/>
  <c r="QQ159" i="22"/>
  <c r="QQ156" i="22"/>
  <c r="QQ153" i="22"/>
  <c r="QQ158" i="22"/>
  <c r="QQ155" i="22"/>
  <c r="QQ154" i="22"/>
  <c r="QO148" i="22"/>
  <c r="QO139" i="22"/>
  <c r="QO131" i="22"/>
  <c r="QO146" i="22"/>
  <c r="QO144" i="22"/>
  <c r="QO138" i="22"/>
  <c r="QO141" i="22"/>
  <c r="QO149" i="22"/>
  <c r="QO151" i="22"/>
  <c r="QO150" i="22"/>
  <c r="QO152" i="22"/>
  <c r="QO145" i="22"/>
  <c r="QO140" i="22"/>
  <c r="QP148" i="22"/>
  <c r="QO130" i="22"/>
  <c r="QO132" i="22"/>
  <c r="QO135" i="22"/>
  <c r="QO137" i="22"/>
  <c r="QO136" i="22"/>
  <c r="QO127" i="22"/>
  <c r="QO134" i="22"/>
  <c r="QO133" i="22"/>
  <c r="QO128" i="22"/>
  <c r="QO142" i="22"/>
  <c r="QO129" i="22"/>
  <c r="QO143" i="22"/>
  <c r="QO122" i="22"/>
  <c r="QO123" i="22"/>
  <c r="QO125" i="22"/>
  <c r="QO119" i="22"/>
  <c r="QO126" i="22"/>
  <c r="QP141" i="22"/>
  <c r="QO118" i="22"/>
  <c r="QO124" i="22"/>
  <c r="QP139" i="22"/>
  <c r="QP136" i="22"/>
  <c r="QO120" i="22"/>
  <c r="QO121" i="22"/>
  <c r="QO116" i="22"/>
  <c r="QO115" i="22"/>
  <c r="QO114" i="22"/>
  <c r="QO117" i="22"/>
  <c r="FD32" i="22"/>
  <c r="QS3" i="22"/>
  <c r="QS9" i="22" s="1"/>
  <c r="QT2" i="22"/>
  <c r="QQ55" i="22" l="1"/>
  <c r="QQ57" i="22"/>
  <c r="QQ54" i="22"/>
  <c r="QQ56" i="22"/>
  <c r="QQ53" i="22"/>
  <c r="QQ51" i="22"/>
  <c r="QQ50" i="22"/>
  <c r="QQ52" i="22"/>
  <c r="QQ49" i="22"/>
  <c r="QQ47" i="22"/>
  <c r="QQ46" i="22"/>
  <c r="QQ58" i="22"/>
  <c r="QQ48" i="22"/>
  <c r="QQ45" i="22"/>
  <c r="QR44" i="22"/>
  <c r="QR57" i="22"/>
  <c r="QR55" i="22"/>
  <c r="QR54" i="22"/>
  <c r="QR56" i="22"/>
  <c r="QR53" i="22"/>
  <c r="QR51" i="22"/>
  <c r="QR50" i="22"/>
  <c r="QR52" i="22"/>
  <c r="QR49" i="22"/>
  <c r="QR46" i="22"/>
  <c r="QR47" i="22"/>
  <c r="QR48" i="22"/>
  <c r="QR45" i="22"/>
  <c r="QR58" i="22"/>
  <c r="QQ36" i="22"/>
  <c r="QQ44" i="22"/>
  <c r="QQ24" i="22"/>
  <c r="QQ30" i="22"/>
  <c r="QQ23" i="22"/>
  <c r="QQ29" i="22"/>
  <c r="QQ16" i="22"/>
  <c r="QQ18" i="22"/>
  <c r="QQ33" i="22"/>
  <c r="QQ20" i="22"/>
  <c r="QQ26" i="22"/>
  <c r="QQ34" i="22"/>
  <c r="QQ35" i="22"/>
  <c r="QR41" i="22"/>
  <c r="QR40" i="22"/>
  <c r="QR43" i="22"/>
  <c r="QR42" i="22"/>
  <c r="QR39" i="22"/>
  <c r="QR38" i="22"/>
  <c r="QQ37" i="22"/>
  <c r="QQ19" i="22"/>
  <c r="QQ28" i="22"/>
  <c r="QQ32" i="22"/>
  <c r="QQ15" i="22"/>
  <c r="QQ41" i="22"/>
  <c r="QQ40" i="22"/>
  <c r="QQ43" i="22"/>
  <c r="QQ42" i="22"/>
  <c r="QQ39" i="22"/>
  <c r="QQ38" i="22"/>
  <c r="QQ14" i="22"/>
  <c r="QQ22" i="22"/>
  <c r="QQ25" i="22"/>
  <c r="QQ17" i="22"/>
  <c r="QQ27" i="22"/>
  <c r="QQ21" i="22"/>
  <c r="QQ31" i="22"/>
  <c r="QQ13" i="22"/>
  <c r="QR15" i="22"/>
  <c r="QR13" i="22"/>
  <c r="QR16" i="22"/>
  <c r="QR14" i="22"/>
  <c r="QR35" i="22"/>
  <c r="QR36" i="22"/>
  <c r="QR37" i="22"/>
  <c r="QR33" i="22"/>
  <c r="QR34" i="22"/>
  <c r="QR32" i="22"/>
  <c r="QR28" i="22"/>
  <c r="QR29" i="22"/>
  <c r="QR30" i="22"/>
  <c r="QR31" i="22"/>
  <c r="QR27" i="22"/>
  <c r="QR24" i="22"/>
  <c r="QR20" i="22"/>
  <c r="QR25" i="22"/>
  <c r="QR21" i="22"/>
  <c r="QR17" i="22"/>
  <c r="QR26" i="22"/>
  <c r="QR22" i="22"/>
  <c r="QR18" i="22"/>
  <c r="QR23" i="22"/>
  <c r="QR19" i="22"/>
  <c r="QS8" i="22"/>
  <c r="QS10" i="22"/>
  <c r="QS11" i="22"/>
  <c r="QS7" i="22"/>
  <c r="QQ157" i="22"/>
  <c r="QR157" i="22"/>
  <c r="QP144" i="22"/>
  <c r="QP145" i="22"/>
  <c r="QP147" i="22"/>
  <c r="QP149" i="22"/>
  <c r="QP151" i="22"/>
  <c r="QP135" i="22"/>
  <c r="QP150" i="22"/>
  <c r="QP152" i="22"/>
  <c r="QP140" i="22"/>
  <c r="QP146" i="22"/>
  <c r="QP138" i="22"/>
  <c r="QR130" i="22"/>
  <c r="QR143" i="22"/>
  <c r="QR148" i="22"/>
  <c r="QP126" i="22"/>
  <c r="QP137" i="22"/>
  <c r="QP127" i="22"/>
  <c r="QP132" i="22"/>
  <c r="QP133" i="22"/>
  <c r="QR131" i="22"/>
  <c r="QR134" i="22"/>
  <c r="QP130" i="22"/>
  <c r="QR133" i="22"/>
  <c r="QP131" i="22"/>
  <c r="QP134" i="22"/>
  <c r="QP124" i="22"/>
  <c r="QR136" i="22"/>
  <c r="QP129" i="22"/>
  <c r="QP143" i="22"/>
  <c r="QR142" i="22"/>
  <c r="QP128" i="22"/>
  <c r="QP142" i="22"/>
  <c r="QP119" i="22"/>
  <c r="QP125" i="22"/>
  <c r="QP122" i="22"/>
  <c r="QP123" i="22"/>
  <c r="QP118" i="22"/>
  <c r="QP120" i="22"/>
  <c r="QP121" i="22"/>
  <c r="QP117" i="22"/>
  <c r="QP116" i="22"/>
  <c r="QP114" i="22"/>
  <c r="QP115" i="22"/>
  <c r="QS4" i="22"/>
  <c r="QS5" i="22" s="1"/>
  <c r="FD33" i="22"/>
  <c r="QT3" i="22"/>
  <c r="QT10" i="22" s="1"/>
  <c r="QU2" i="22"/>
  <c r="QS44" i="22" l="1"/>
  <c r="QS57" i="22"/>
  <c r="QS55" i="22"/>
  <c r="QS56" i="22"/>
  <c r="QS54" i="22"/>
  <c r="QS50" i="22"/>
  <c r="QS52" i="22"/>
  <c r="QS49" i="22"/>
  <c r="QS53" i="22"/>
  <c r="QS51" i="22"/>
  <c r="QS47" i="22"/>
  <c r="QS58" i="22"/>
  <c r="QS46" i="22"/>
  <c r="QS48" i="22"/>
  <c r="QS45" i="22"/>
  <c r="QR127" i="22"/>
  <c r="QR124" i="22"/>
  <c r="QR128" i="22"/>
  <c r="QR129" i="22"/>
  <c r="QS41" i="22"/>
  <c r="QS40" i="22"/>
  <c r="QS43" i="22"/>
  <c r="QS42" i="22"/>
  <c r="QS38" i="22"/>
  <c r="QS39" i="22"/>
  <c r="QR123" i="22"/>
  <c r="QS6" i="22"/>
  <c r="QR125" i="22"/>
  <c r="QS15" i="22"/>
  <c r="QS13" i="22"/>
  <c r="QS16" i="22"/>
  <c r="QS14" i="22"/>
  <c r="QS35" i="22"/>
  <c r="QS36" i="22"/>
  <c r="QS37" i="22"/>
  <c r="QS32" i="22"/>
  <c r="QS33" i="22"/>
  <c r="QS34" i="22"/>
  <c r="QS31" i="22"/>
  <c r="QS27" i="22"/>
  <c r="QS28" i="22"/>
  <c r="QS29" i="22"/>
  <c r="QS30" i="22"/>
  <c r="QS23" i="22"/>
  <c r="QS19" i="22"/>
  <c r="QS24" i="22"/>
  <c r="QS20" i="22"/>
  <c r="QS25" i="22"/>
  <c r="QS21" i="22"/>
  <c r="QS17" i="22"/>
  <c r="QS26" i="22"/>
  <c r="QS22" i="22"/>
  <c r="QS18" i="22"/>
  <c r="QR126" i="22"/>
  <c r="QT11" i="22"/>
  <c r="QT7" i="22"/>
  <c r="QT8" i="22"/>
  <c r="QT9" i="22"/>
  <c r="QS156" i="22"/>
  <c r="QS159" i="22"/>
  <c r="QS158" i="22"/>
  <c r="QS155" i="22"/>
  <c r="QS153" i="22"/>
  <c r="QS154" i="22"/>
  <c r="QQ145" i="22"/>
  <c r="QR120" i="22"/>
  <c r="QR137" i="22"/>
  <c r="QQ141" i="22"/>
  <c r="QR145" i="22"/>
  <c r="QR146" i="22"/>
  <c r="QQ140" i="22"/>
  <c r="QQ144" i="22"/>
  <c r="QQ132" i="22"/>
  <c r="QR141" i="22"/>
  <c r="QQ148" i="22"/>
  <c r="QR144" i="22"/>
  <c r="QR147" i="22"/>
  <c r="QR150" i="22"/>
  <c r="QR152" i="22"/>
  <c r="QQ147" i="22"/>
  <c r="QQ149" i="22"/>
  <c r="QQ151" i="22"/>
  <c r="QQ150" i="22"/>
  <c r="QQ152" i="22"/>
  <c r="QR149" i="22"/>
  <c r="QR151" i="22"/>
  <c r="QQ139" i="22"/>
  <c r="QQ146" i="22"/>
  <c r="QR132" i="22"/>
  <c r="QQ138" i="22"/>
  <c r="QQ135" i="22"/>
  <c r="QR139" i="22"/>
  <c r="QR140" i="22"/>
  <c r="QR138" i="22"/>
  <c r="QQ130" i="22"/>
  <c r="QQ137" i="22"/>
  <c r="QQ126" i="22"/>
  <c r="QR119" i="22"/>
  <c r="QQ136" i="22"/>
  <c r="QQ133" i="22"/>
  <c r="QR122" i="22"/>
  <c r="QQ134" i="22"/>
  <c r="QQ127" i="22"/>
  <c r="QQ131" i="22"/>
  <c r="QR135" i="22"/>
  <c r="QQ129" i="22"/>
  <c r="QQ143" i="22"/>
  <c r="QQ128" i="22"/>
  <c r="QQ142" i="22"/>
  <c r="QQ120" i="22"/>
  <c r="QQ125" i="22"/>
  <c r="QQ123" i="22"/>
  <c r="QQ119" i="22"/>
  <c r="QQ122" i="22"/>
  <c r="QR118" i="22"/>
  <c r="QR121" i="22"/>
  <c r="QQ124" i="22"/>
  <c r="QQ121" i="22"/>
  <c r="QQ117" i="22"/>
  <c r="QQ116" i="22"/>
  <c r="QQ115" i="22"/>
  <c r="QR114" i="22"/>
  <c r="QQ114" i="22"/>
  <c r="QQ118" i="22"/>
  <c r="QR115" i="22"/>
  <c r="QR116" i="22"/>
  <c r="QR117" i="22"/>
  <c r="QT4" i="22"/>
  <c r="QT6" i="22" s="1"/>
  <c r="FD34" i="22"/>
  <c r="QU3" i="22"/>
  <c r="QU11" i="22" s="1"/>
  <c r="QV2" i="22"/>
  <c r="QT5" i="22" l="1"/>
  <c r="QU7" i="22"/>
  <c r="QU9" i="22"/>
  <c r="QU10" i="22"/>
  <c r="QU8" i="22"/>
  <c r="QT156" i="22"/>
  <c r="QT159" i="22"/>
  <c r="QT155" i="22"/>
  <c r="QT153" i="22"/>
  <c r="QT158" i="22"/>
  <c r="QT154" i="22"/>
  <c r="QS157" i="22"/>
  <c r="QS146" i="22"/>
  <c r="QS145" i="22"/>
  <c r="QS148" i="22"/>
  <c r="QS147" i="22"/>
  <c r="QS141" i="22"/>
  <c r="QS132" i="22"/>
  <c r="QS136" i="22"/>
  <c r="QS135" i="22"/>
  <c r="QU4" i="22"/>
  <c r="QU6" i="22" s="1"/>
  <c r="FD35" i="22"/>
  <c r="QV3" i="22"/>
  <c r="QV10" i="22" s="1"/>
  <c r="QW2" i="22"/>
  <c r="QT56" i="22" l="1"/>
  <c r="QT54" i="22"/>
  <c r="QT57" i="22"/>
  <c r="QT53" i="22"/>
  <c r="QT55" i="22"/>
  <c r="QT51" i="22"/>
  <c r="QT50" i="22"/>
  <c r="QT52" i="22"/>
  <c r="QT49" i="22"/>
  <c r="QT47" i="22"/>
  <c r="QT46" i="22"/>
  <c r="QT58" i="22"/>
  <c r="QT48" i="22"/>
  <c r="QT45" i="22"/>
  <c r="QT37" i="22"/>
  <c r="QT44" i="22"/>
  <c r="QT25" i="22"/>
  <c r="QT18" i="22"/>
  <c r="QT20" i="22"/>
  <c r="QT26" i="22"/>
  <c r="QT24" i="22"/>
  <c r="QT28" i="22"/>
  <c r="QT17" i="22"/>
  <c r="QT23" i="22"/>
  <c r="QT32" i="22"/>
  <c r="QT30" i="22"/>
  <c r="QT36" i="22"/>
  <c r="QT34" i="22"/>
  <c r="QT35" i="22"/>
  <c r="QT21" i="22"/>
  <c r="QT19" i="22"/>
  <c r="QT29" i="22"/>
  <c r="QT33" i="22"/>
  <c r="QT16" i="22"/>
  <c r="QT41" i="22"/>
  <c r="QT43" i="22"/>
  <c r="QT40" i="22"/>
  <c r="QT42" i="22"/>
  <c r="QT38" i="22"/>
  <c r="QT39" i="22"/>
  <c r="QT22" i="22"/>
  <c r="QT27" i="22"/>
  <c r="QT31" i="22"/>
  <c r="QT13" i="22"/>
  <c r="QT15" i="22"/>
  <c r="QU5" i="22"/>
  <c r="QT14" i="22"/>
  <c r="QV7" i="22"/>
  <c r="QV11" i="22"/>
  <c r="QV9" i="22"/>
  <c r="QV8" i="22"/>
  <c r="QT157" i="22"/>
  <c r="QU156" i="22"/>
  <c r="QU159" i="22"/>
  <c r="QU158" i="22"/>
  <c r="QU155" i="22"/>
  <c r="QU153" i="22"/>
  <c r="QU154" i="22"/>
  <c r="QS144" i="22"/>
  <c r="QS150" i="22"/>
  <c r="QS152" i="22"/>
  <c r="QS149" i="22"/>
  <c r="QS151" i="22"/>
  <c r="QS131" i="22"/>
  <c r="QS139" i="22"/>
  <c r="QS140" i="22"/>
  <c r="QS138" i="22"/>
  <c r="QS137" i="22"/>
  <c r="QS126" i="22"/>
  <c r="QS130" i="22"/>
  <c r="QS133" i="22"/>
  <c r="QS125" i="22"/>
  <c r="QS134" i="22"/>
  <c r="QS119" i="22"/>
  <c r="QS123" i="22"/>
  <c r="QS128" i="22"/>
  <c r="QS142" i="22"/>
  <c r="QS129" i="22"/>
  <c r="QS143" i="22"/>
  <c r="QS122" i="22"/>
  <c r="QS124" i="22"/>
  <c r="QS120" i="22"/>
  <c r="QT139" i="22"/>
  <c r="QS118" i="22"/>
  <c r="QS127" i="22"/>
  <c r="QS121" i="22"/>
  <c r="QS114" i="22"/>
  <c r="QS117" i="22"/>
  <c r="QS115" i="22"/>
  <c r="QS116" i="22"/>
  <c r="QV4" i="22"/>
  <c r="QV6" i="22" s="1"/>
  <c r="FF5" i="22"/>
  <c r="QW3" i="22"/>
  <c r="QW11" i="22" s="1"/>
  <c r="QX2" i="22"/>
  <c r="QU57" i="22" l="1"/>
  <c r="QU54" i="22"/>
  <c r="QU56" i="22"/>
  <c r="QU53" i="22"/>
  <c r="QU55" i="22"/>
  <c r="QU51" i="22"/>
  <c r="QU50" i="22"/>
  <c r="QU49" i="22"/>
  <c r="QU47" i="22"/>
  <c r="QU46" i="22"/>
  <c r="QU52" i="22"/>
  <c r="QU58" i="22"/>
  <c r="QU48" i="22"/>
  <c r="QU45" i="22"/>
  <c r="QU34" i="22"/>
  <c r="QU44" i="22"/>
  <c r="QU20" i="22"/>
  <c r="QU32" i="22"/>
  <c r="QU26" i="22"/>
  <c r="QU24" i="22"/>
  <c r="QU28" i="22"/>
  <c r="QU35" i="22"/>
  <c r="QU19" i="22"/>
  <c r="QU29" i="22"/>
  <c r="QU36" i="22"/>
  <c r="QU18" i="22"/>
  <c r="QU33" i="22"/>
  <c r="QU37" i="22"/>
  <c r="QU23" i="22"/>
  <c r="QU30" i="22"/>
  <c r="QU27" i="22"/>
  <c r="QU41" i="22"/>
  <c r="QU40" i="22"/>
  <c r="QU43" i="22"/>
  <c r="QU42" i="22"/>
  <c r="QU38" i="22"/>
  <c r="QU39" i="22"/>
  <c r="QU13" i="22"/>
  <c r="QU15" i="22"/>
  <c r="QU16" i="22"/>
  <c r="QU14" i="22"/>
  <c r="QU17" i="22"/>
  <c r="QU22" i="22"/>
  <c r="QU21" i="22"/>
  <c r="QU31" i="22"/>
  <c r="QV5" i="22"/>
  <c r="QU25" i="22"/>
  <c r="QW7" i="22"/>
  <c r="QW8" i="22"/>
  <c r="QW9" i="22"/>
  <c r="QW10" i="22"/>
  <c r="QT135" i="22"/>
  <c r="QT148" i="22"/>
  <c r="QU157" i="22"/>
  <c r="QT127" i="22"/>
  <c r="QT146" i="22"/>
  <c r="QT141" i="22"/>
  <c r="QT145" i="22"/>
  <c r="QT132" i="22"/>
  <c r="QT149" i="22"/>
  <c r="QT151" i="22"/>
  <c r="QT138" i="22"/>
  <c r="QT150" i="22"/>
  <c r="QT152" i="22"/>
  <c r="QT147" i="22"/>
  <c r="QT144" i="22"/>
  <c r="QT136" i="22"/>
  <c r="QU147" i="22"/>
  <c r="QT140" i="22"/>
  <c r="QT131" i="22"/>
  <c r="QT137" i="22"/>
  <c r="QT130" i="22"/>
  <c r="QT133" i="22"/>
  <c r="QT134" i="22"/>
  <c r="QT123" i="22"/>
  <c r="QT129" i="22"/>
  <c r="QT143" i="22"/>
  <c r="QT128" i="22"/>
  <c r="QT142" i="22"/>
  <c r="QT122" i="22"/>
  <c r="QT126" i="22"/>
  <c r="QT124" i="22"/>
  <c r="QT119" i="22"/>
  <c r="QT125" i="22"/>
  <c r="QT121" i="22"/>
  <c r="QT117" i="22"/>
  <c r="QT116" i="22"/>
  <c r="QT120" i="22"/>
  <c r="QT118" i="22"/>
  <c r="QT114" i="22"/>
  <c r="QT115" i="22"/>
  <c r="QW4" i="22"/>
  <c r="QW6" i="22" s="1"/>
  <c r="FF6" i="22"/>
  <c r="QX3" i="22"/>
  <c r="QX9" i="22" s="1"/>
  <c r="QY2" i="22"/>
  <c r="QV57" i="22" l="1"/>
  <c r="QV55" i="22"/>
  <c r="QV54" i="22"/>
  <c r="QV56" i="22"/>
  <c r="QV51" i="22"/>
  <c r="QV53" i="22"/>
  <c r="QV50" i="22"/>
  <c r="QV52" i="22"/>
  <c r="QV47" i="22"/>
  <c r="QV46" i="22"/>
  <c r="QV48" i="22"/>
  <c r="QV45" i="22"/>
  <c r="QV49" i="22"/>
  <c r="QV58" i="22"/>
  <c r="QV33" i="22"/>
  <c r="QV44" i="22"/>
  <c r="QV20" i="22"/>
  <c r="QV19" i="22"/>
  <c r="QV28" i="22"/>
  <c r="QV37" i="22"/>
  <c r="QV26" i="22"/>
  <c r="QV29" i="22"/>
  <c r="QV13" i="22"/>
  <c r="QV41" i="22"/>
  <c r="QV40" i="22"/>
  <c r="QV126" i="22" s="1"/>
  <c r="QV43" i="22"/>
  <c r="QV42" i="22"/>
  <c r="QV39" i="22"/>
  <c r="QV38" i="22"/>
  <c r="QV23" i="22"/>
  <c r="QV24" i="22"/>
  <c r="QV32" i="22"/>
  <c r="QV36" i="22"/>
  <c r="QV18" i="22"/>
  <c r="QV30" i="22"/>
  <c r="QV34" i="22"/>
  <c r="QV35" i="22"/>
  <c r="QV22" i="22"/>
  <c r="QV31" i="22"/>
  <c r="QV25" i="22"/>
  <c r="QV17" i="22"/>
  <c r="QV16" i="22"/>
  <c r="QV21" i="22"/>
  <c r="QV27" i="22"/>
  <c r="QV15" i="22"/>
  <c r="QV14" i="22"/>
  <c r="QW5" i="22"/>
  <c r="QX10" i="22"/>
  <c r="QX11" i="22"/>
  <c r="QX7" i="22"/>
  <c r="QX8" i="22"/>
  <c r="QU138" i="22"/>
  <c r="QU148" i="22"/>
  <c r="QV156" i="22"/>
  <c r="QV159" i="22"/>
  <c r="QV158" i="22"/>
  <c r="QV153" i="22"/>
  <c r="QV155" i="22"/>
  <c r="QV154" i="22"/>
  <c r="QW156" i="22"/>
  <c r="QW159" i="22"/>
  <c r="QW158" i="22"/>
  <c r="QW155" i="22"/>
  <c r="QW153" i="22"/>
  <c r="QW154" i="22"/>
  <c r="QU139" i="22"/>
  <c r="QU144" i="22"/>
  <c r="QU146" i="22"/>
  <c r="QV151" i="22"/>
  <c r="QU150" i="22"/>
  <c r="QU152" i="22"/>
  <c r="QU145" i="22"/>
  <c r="QU149" i="22"/>
  <c r="QU151" i="22"/>
  <c r="QV146" i="22"/>
  <c r="QV150" i="22"/>
  <c r="QV152" i="22"/>
  <c r="QV148" i="22"/>
  <c r="QU141" i="22"/>
  <c r="QU135" i="22"/>
  <c r="QU127" i="22"/>
  <c r="QU136" i="22"/>
  <c r="QU140" i="22"/>
  <c r="QV144" i="22"/>
  <c r="QV147" i="22"/>
  <c r="QV145" i="22"/>
  <c r="QV132" i="22"/>
  <c r="QV131" i="22"/>
  <c r="QU137" i="22"/>
  <c r="QU133" i="22"/>
  <c r="QU131" i="22"/>
  <c r="QU134" i="22"/>
  <c r="QV133" i="22"/>
  <c r="QU124" i="22"/>
  <c r="QU130" i="22"/>
  <c r="QU132" i="22"/>
  <c r="QV137" i="22"/>
  <c r="QV136" i="22"/>
  <c r="QU123" i="22"/>
  <c r="QV129" i="22"/>
  <c r="QV143" i="22"/>
  <c r="QU129" i="22"/>
  <c r="QU143" i="22"/>
  <c r="QV142" i="22"/>
  <c r="QU128" i="22"/>
  <c r="QU142" i="22"/>
  <c r="QU122" i="22"/>
  <c r="QU126" i="22"/>
  <c r="QU120" i="22"/>
  <c r="QU119" i="22"/>
  <c r="QU125" i="22"/>
  <c r="QU121" i="22"/>
  <c r="QU117" i="22"/>
  <c r="QU114" i="22"/>
  <c r="QU115" i="22"/>
  <c r="QU116" i="22"/>
  <c r="QU118" i="22"/>
  <c r="QX4" i="22"/>
  <c r="QX5" i="22" s="1"/>
  <c r="FF7" i="22"/>
  <c r="QY3" i="22"/>
  <c r="QY10" i="22" s="1"/>
  <c r="QZ2" i="22"/>
  <c r="QV114" i="22" l="1"/>
  <c r="QW57" i="22"/>
  <c r="QW55" i="22"/>
  <c r="QW50" i="22"/>
  <c r="QW56" i="22"/>
  <c r="QW53" i="22"/>
  <c r="QW54" i="22"/>
  <c r="QW51" i="22"/>
  <c r="QW52" i="22"/>
  <c r="QW47" i="22"/>
  <c r="QW49" i="22"/>
  <c r="QW46" i="22"/>
  <c r="QW58" i="22"/>
  <c r="QW48" i="22"/>
  <c r="QW45" i="22"/>
  <c r="QX44" i="22"/>
  <c r="QX57" i="22"/>
  <c r="QX54" i="22"/>
  <c r="QX56" i="22"/>
  <c r="QX55" i="22"/>
  <c r="QX53" i="22"/>
  <c r="QX50" i="22"/>
  <c r="QX51" i="22"/>
  <c r="QX49" i="22"/>
  <c r="QX52" i="22"/>
  <c r="QX47" i="22"/>
  <c r="QX46" i="22"/>
  <c r="QX58" i="22"/>
  <c r="QX48" i="22"/>
  <c r="QX45" i="22"/>
  <c r="QV128" i="22"/>
  <c r="QW35" i="22"/>
  <c r="QW44" i="22"/>
  <c r="QW14" i="22"/>
  <c r="QW29" i="22"/>
  <c r="QW32" i="22"/>
  <c r="QW24" i="22"/>
  <c r="QW20" i="22"/>
  <c r="QW30" i="22"/>
  <c r="QW33" i="22"/>
  <c r="QW13" i="22"/>
  <c r="QW40" i="22"/>
  <c r="QW41" i="22"/>
  <c r="QW43" i="22"/>
  <c r="QW42" i="22"/>
  <c r="QW38" i="22"/>
  <c r="QW39" i="22"/>
  <c r="QW18" i="22"/>
  <c r="QW19" i="22"/>
  <c r="QW28" i="22"/>
  <c r="QW37" i="22"/>
  <c r="QX41" i="22"/>
  <c r="QX40" i="22"/>
  <c r="QX43" i="22"/>
  <c r="QX42" i="22"/>
  <c r="QX38" i="22"/>
  <c r="QX39" i="22"/>
  <c r="QW26" i="22"/>
  <c r="QW23" i="22"/>
  <c r="QW34" i="22"/>
  <c r="QW36" i="22"/>
  <c r="QW17" i="22"/>
  <c r="QW16" i="22"/>
  <c r="QW21" i="22"/>
  <c r="QW22" i="22"/>
  <c r="QW25" i="22"/>
  <c r="QW31" i="22"/>
  <c r="QW15" i="22"/>
  <c r="QX6" i="22"/>
  <c r="QX26" i="22" s="1"/>
  <c r="QW27" i="22"/>
  <c r="QX14" i="22"/>
  <c r="QX37" i="22"/>
  <c r="QX35" i="22"/>
  <c r="QX36" i="22"/>
  <c r="QX32" i="22"/>
  <c r="QX33" i="22"/>
  <c r="QX34" i="22"/>
  <c r="QX30" i="22"/>
  <c r="QX31" i="22"/>
  <c r="QX27" i="22"/>
  <c r="QX28" i="22"/>
  <c r="QX29" i="22"/>
  <c r="QX22" i="22"/>
  <c r="QX18" i="22"/>
  <c r="QX23" i="22"/>
  <c r="QX19" i="22"/>
  <c r="QX24" i="22"/>
  <c r="QX20" i="22"/>
  <c r="QX25" i="22"/>
  <c r="QX21" i="22"/>
  <c r="QX17" i="22"/>
  <c r="QX15" i="22"/>
  <c r="QX13" i="22"/>
  <c r="QV118" i="22"/>
  <c r="QV127" i="22"/>
  <c r="QV116" i="22"/>
  <c r="QV125" i="22"/>
  <c r="QY8" i="22"/>
  <c r="QY11" i="22"/>
  <c r="QY7" i="22"/>
  <c r="QY9" i="22"/>
  <c r="QV117" i="22"/>
  <c r="QV119" i="22"/>
  <c r="QX156" i="22"/>
  <c r="QX159" i="22"/>
  <c r="QX158" i="22"/>
  <c r="QX155" i="22"/>
  <c r="QX153" i="22"/>
  <c r="QX154" i="22"/>
  <c r="QW157" i="22"/>
  <c r="QV157" i="22"/>
  <c r="QV123" i="22"/>
  <c r="QV115" i="22"/>
  <c r="QV124" i="22"/>
  <c r="QV141" i="22"/>
  <c r="QV149" i="22"/>
  <c r="QV130" i="22"/>
  <c r="QV134" i="22"/>
  <c r="QW145" i="22"/>
  <c r="QW147" i="22"/>
  <c r="QV139" i="22"/>
  <c r="QV140" i="22"/>
  <c r="QV138" i="22"/>
  <c r="QV122" i="22"/>
  <c r="QV135" i="22"/>
  <c r="QV121" i="22"/>
  <c r="QV120" i="22"/>
  <c r="QW139" i="22"/>
  <c r="QY4" i="22"/>
  <c r="QY5" i="22" s="1"/>
  <c r="FF8" i="22"/>
  <c r="QZ3" i="22"/>
  <c r="QZ8" i="22" s="1"/>
  <c r="RA2" i="22"/>
  <c r="QY44" i="22" l="1"/>
  <c r="QY57" i="22"/>
  <c r="QY55" i="22"/>
  <c r="QY54" i="22"/>
  <c r="QY56" i="22"/>
  <c r="QY53" i="22"/>
  <c r="QY51" i="22"/>
  <c r="QY50" i="22"/>
  <c r="QY52" i="22"/>
  <c r="QY49" i="22"/>
  <c r="QY47" i="22"/>
  <c r="QY58" i="22"/>
  <c r="QY45" i="22"/>
  <c r="QY46" i="22"/>
  <c r="QY48" i="22"/>
  <c r="QY41" i="22"/>
  <c r="QY40" i="22"/>
  <c r="QY42" i="22"/>
  <c r="QY43" i="22"/>
  <c r="QY39" i="22"/>
  <c r="QY38" i="22"/>
  <c r="QX16" i="22"/>
  <c r="QY6" i="22"/>
  <c r="QY16" i="22" s="1"/>
  <c r="QY14" i="22"/>
  <c r="QY36" i="22"/>
  <c r="QY37" i="22"/>
  <c r="QY35" i="22"/>
  <c r="QY34" i="22"/>
  <c r="QY32" i="22"/>
  <c r="QY33" i="22"/>
  <c r="QY29" i="22"/>
  <c r="QY30" i="22"/>
  <c r="QY31" i="22"/>
  <c r="QY27" i="22"/>
  <c r="QY28" i="22"/>
  <c r="QY25" i="22"/>
  <c r="QY21" i="22"/>
  <c r="QY17" i="22"/>
  <c r="QY26" i="22"/>
  <c r="QY22" i="22"/>
  <c r="QY18" i="22"/>
  <c r="QY23" i="22"/>
  <c r="QY19" i="22"/>
  <c r="QY24" i="22"/>
  <c r="QY20" i="22"/>
  <c r="QY15" i="22"/>
  <c r="QY13" i="22"/>
  <c r="QZ10" i="22"/>
  <c r="QZ11" i="22"/>
  <c r="QZ7" i="22"/>
  <c r="QZ9" i="22"/>
  <c r="QZ6" i="22"/>
  <c r="QX157" i="22"/>
  <c r="QW146" i="22"/>
  <c r="QY159" i="22"/>
  <c r="QY156" i="22"/>
  <c r="QY153" i="22"/>
  <c r="QY158" i="22"/>
  <c r="QY155" i="22"/>
  <c r="QY154" i="22"/>
  <c r="QW148" i="22"/>
  <c r="QW140" i="22"/>
  <c r="QW149" i="22"/>
  <c r="QW151" i="22"/>
  <c r="QW141" i="22"/>
  <c r="QW150" i="22"/>
  <c r="QW152" i="22"/>
  <c r="QW138" i="22"/>
  <c r="QW144" i="22"/>
  <c r="QW119" i="22"/>
  <c r="QW136" i="22"/>
  <c r="QW137" i="22"/>
  <c r="QX148" i="22"/>
  <c r="QW126" i="22"/>
  <c r="QW135" i="22"/>
  <c r="QW127" i="22"/>
  <c r="QW133" i="22"/>
  <c r="QW120" i="22"/>
  <c r="QW132" i="22"/>
  <c r="QW134" i="22"/>
  <c r="QW130" i="22"/>
  <c r="QW131" i="22"/>
  <c r="QW129" i="22"/>
  <c r="QW143" i="22"/>
  <c r="QW123" i="22"/>
  <c r="QW128" i="22"/>
  <c r="QW142" i="22"/>
  <c r="QW118" i="22"/>
  <c r="QW124" i="22"/>
  <c r="QW125" i="22"/>
  <c r="QW114" i="22"/>
  <c r="QW122" i="22"/>
  <c r="QW121" i="22"/>
  <c r="QX136" i="22"/>
  <c r="QW115" i="22"/>
  <c r="QW117" i="22"/>
  <c r="QW116" i="22"/>
  <c r="QZ4" i="22"/>
  <c r="QZ5" i="22" s="1"/>
  <c r="FF9" i="22"/>
  <c r="RA3" i="22"/>
  <c r="RA7" i="22" s="1"/>
  <c r="RB2" i="22"/>
  <c r="QZ44" i="22" l="1"/>
  <c r="QZ57" i="22"/>
  <c r="QZ56" i="22"/>
  <c r="QZ55" i="22"/>
  <c r="QZ54" i="22"/>
  <c r="QZ53" i="22"/>
  <c r="QZ51" i="22"/>
  <c r="QZ50" i="22"/>
  <c r="QZ52" i="22"/>
  <c r="QZ49" i="22"/>
  <c r="QZ48" i="22"/>
  <c r="QZ46" i="22"/>
  <c r="QZ45" i="22"/>
  <c r="QZ58" i="22"/>
  <c r="QZ47" i="22"/>
  <c r="QZ41" i="22"/>
  <c r="QZ40" i="22"/>
  <c r="QZ43" i="22"/>
  <c r="QZ42" i="22"/>
  <c r="QZ39" i="22"/>
  <c r="QZ38" i="22"/>
  <c r="QZ16" i="22"/>
  <c r="QZ14" i="22"/>
  <c r="QZ15" i="22"/>
  <c r="QZ13" i="22"/>
  <c r="QZ35" i="22"/>
  <c r="QZ36" i="22"/>
  <c r="QZ37" i="22"/>
  <c r="QZ33" i="22"/>
  <c r="QZ34" i="22"/>
  <c r="QZ32" i="22"/>
  <c r="QZ28" i="22"/>
  <c r="QZ29" i="22"/>
  <c r="QZ30" i="22"/>
  <c r="QZ31" i="22"/>
  <c r="QZ27" i="22"/>
  <c r="QZ24" i="22"/>
  <c r="QZ20" i="22"/>
  <c r="QZ25" i="22"/>
  <c r="QZ21" i="22"/>
  <c r="QZ17" i="22"/>
  <c r="QZ26" i="22"/>
  <c r="QZ22" i="22"/>
  <c r="QZ18" i="22"/>
  <c r="QZ23" i="22"/>
  <c r="QZ19" i="22"/>
  <c r="RA8" i="22"/>
  <c r="RA10" i="22"/>
  <c r="RA11" i="22"/>
  <c r="RA6" i="22"/>
  <c r="RA9" i="22"/>
  <c r="QY157" i="22"/>
  <c r="QZ156" i="22"/>
  <c r="QZ159" i="22"/>
  <c r="QZ158" i="22"/>
  <c r="QZ153" i="22"/>
  <c r="QZ155" i="22"/>
  <c r="QZ154" i="22"/>
  <c r="QX139" i="22"/>
  <c r="QX141" i="22"/>
  <c r="QX147" i="22"/>
  <c r="QX149" i="22"/>
  <c r="QX151" i="22"/>
  <c r="QX144" i="22"/>
  <c r="QX146" i="22"/>
  <c r="QX150" i="22"/>
  <c r="QX152" i="22"/>
  <c r="QX140" i="22"/>
  <c r="QX145" i="22"/>
  <c r="QX120" i="22"/>
  <c r="QX135" i="22"/>
  <c r="QY145" i="22"/>
  <c r="QY144" i="22"/>
  <c r="QX138" i="22"/>
  <c r="QX134" i="22"/>
  <c r="QX132" i="22"/>
  <c r="QX131" i="22"/>
  <c r="QX133" i="22"/>
  <c r="QX123" i="22"/>
  <c r="QX137" i="22"/>
  <c r="QX127" i="22"/>
  <c r="QX130" i="22"/>
  <c r="QX116" i="22"/>
  <c r="QX129" i="22"/>
  <c r="QX143" i="22"/>
  <c r="QX128" i="22"/>
  <c r="QX142" i="22"/>
  <c r="QX124" i="22"/>
  <c r="QX125" i="22"/>
  <c r="QX119" i="22"/>
  <c r="QX117" i="22"/>
  <c r="QX122" i="22"/>
  <c r="QX114" i="22"/>
  <c r="QX126" i="22"/>
  <c r="QX121" i="22"/>
  <c r="QX118" i="22"/>
  <c r="QY140" i="22"/>
  <c r="QY131" i="22"/>
  <c r="QX115" i="22"/>
  <c r="RA4" i="22"/>
  <c r="RA5" i="22" s="1"/>
  <c r="FF10" i="22"/>
  <c r="RB3" i="22"/>
  <c r="RB10" i="22" s="1"/>
  <c r="RC2" i="22"/>
  <c r="RA44" i="22" l="1"/>
  <c r="RA55" i="22"/>
  <c r="RA57" i="22"/>
  <c r="RA54" i="22"/>
  <c r="RA56" i="22"/>
  <c r="RA50" i="22"/>
  <c r="RA53" i="22"/>
  <c r="RA51" i="22"/>
  <c r="RA49" i="22"/>
  <c r="RA52" i="22"/>
  <c r="RA47" i="22"/>
  <c r="RA48" i="22"/>
  <c r="RA58" i="22"/>
  <c r="RA46" i="22"/>
  <c r="RA45" i="22"/>
  <c r="RA16" i="22"/>
  <c r="RA40" i="22"/>
  <c r="RA41" i="22"/>
  <c r="RA43" i="22"/>
  <c r="RA42" i="22"/>
  <c r="RA38" i="22"/>
  <c r="RA39" i="22"/>
  <c r="RA14" i="22"/>
  <c r="RA35" i="22"/>
  <c r="RA36" i="22"/>
  <c r="RA37" i="22"/>
  <c r="RA32" i="22"/>
  <c r="RA33" i="22"/>
  <c r="RA34" i="22"/>
  <c r="RA31" i="22"/>
  <c r="RA27" i="22"/>
  <c r="RA28" i="22"/>
  <c r="RA29" i="22"/>
  <c r="RA30" i="22"/>
  <c r="RA23" i="22"/>
  <c r="RA19" i="22"/>
  <c r="RA24" i="22"/>
  <c r="RA20" i="22"/>
  <c r="RA25" i="22"/>
  <c r="RA21" i="22"/>
  <c r="RA17" i="22"/>
  <c r="RA26" i="22"/>
  <c r="RA22" i="22"/>
  <c r="RA18" i="22"/>
  <c r="RA15" i="22"/>
  <c r="RA13" i="22"/>
  <c r="RB6" i="22"/>
  <c r="RB11" i="22"/>
  <c r="RB7" i="22"/>
  <c r="RB8" i="22"/>
  <c r="RB9" i="22"/>
  <c r="QZ157" i="22"/>
  <c r="RA159" i="22"/>
  <c r="RA156" i="22"/>
  <c r="RA153" i="22"/>
  <c r="RA158" i="22"/>
  <c r="RA155" i="22"/>
  <c r="RA154" i="22"/>
  <c r="QY138" i="22"/>
  <c r="QY147" i="22"/>
  <c r="QY141" i="22"/>
  <c r="QY146" i="22"/>
  <c r="QY149" i="22"/>
  <c r="QY151" i="22"/>
  <c r="QY150" i="22"/>
  <c r="QY152" i="22"/>
  <c r="QY148" i="22"/>
  <c r="QY139" i="22"/>
  <c r="QY132" i="22"/>
  <c r="QZ148" i="22"/>
  <c r="QZ145" i="22"/>
  <c r="QY135" i="22"/>
  <c r="QY134" i="22"/>
  <c r="QY137" i="22"/>
  <c r="QY127" i="22"/>
  <c r="QY119" i="22"/>
  <c r="QY136" i="22"/>
  <c r="QY130" i="22"/>
  <c r="QY133" i="22"/>
  <c r="QY128" i="22"/>
  <c r="QY142" i="22"/>
  <c r="QY129" i="22"/>
  <c r="QY143" i="22"/>
  <c r="QY124" i="22"/>
  <c r="QY123" i="22"/>
  <c r="QY125" i="22"/>
  <c r="QY122" i="22"/>
  <c r="QY116" i="22"/>
  <c r="QY126" i="22"/>
  <c r="QY121" i="22"/>
  <c r="QY120" i="22"/>
  <c r="QY117" i="22"/>
  <c r="QY115" i="22"/>
  <c r="QY114" i="22"/>
  <c r="QY118" i="22"/>
  <c r="RB4" i="22"/>
  <c r="RB5" i="22" s="1"/>
  <c r="FF11" i="22"/>
  <c r="RC3" i="22"/>
  <c r="RC8" i="22" s="1"/>
  <c r="RD2" i="22"/>
  <c r="RB44" i="22" l="1"/>
  <c r="RB57" i="22"/>
  <c r="RB54" i="22"/>
  <c r="RB51" i="22"/>
  <c r="RB53" i="22"/>
  <c r="RB56" i="22"/>
  <c r="RB50" i="22"/>
  <c r="RB52" i="22"/>
  <c r="RB55" i="22"/>
  <c r="RB46" i="22"/>
  <c r="RB47" i="22"/>
  <c r="RB48" i="22"/>
  <c r="RB49" i="22"/>
  <c r="RB45" i="22"/>
  <c r="RB58" i="22"/>
  <c r="RB41" i="22"/>
  <c r="RB40" i="22"/>
  <c r="RB43" i="22"/>
  <c r="RB42" i="22"/>
  <c r="RB39" i="22"/>
  <c r="RB38" i="22"/>
  <c r="RB37" i="22"/>
  <c r="RB35" i="22"/>
  <c r="RB36" i="22"/>
  <c r="RB32" i="22"/>
  <c r="RB33" i="22"/>
  <c r="RB34" i="22"/>
  <c r="RB30" i="22"/>
  <c r="RB31" i="22"/>
  <c r="RB27" i="22"/>
  <c r="RB28" i="22"/>
  <c r="RB29" i="22"/>
  <c r="RB26" i="22"/>
  <c r="RB22" i="22"/>
  <c r="RB18" i="22"/>
  <c r="RB23" i="22"/>
  <c r="RB19" i="22"/>
  <c r="RB24" i="22"/>
  <c r="RB20" i="22"/>
  <c r="RB25" i="22"/>
  <c r="RB21" i="22"/>
  <c r="RB17" i="22"/>
  <c r="RB16" i="22"/>
  <c r="RB14" i="22"/>
  <c r="RB15" i="22"/>
  <c r="RB13" i="22"/>
  <c r="RC11" i="22"/>
  <c r="RC7" i="22"/>
  <c r="RC9" i="22"/>
  <c r="RC6" i="22"/>
  <c r="RC10" i="22"/>
  <c r="RB159" i="22"/>
  <c r="RB156" i="22"/>
  <c r="RB153" i="22"/>
  <c r="RB158" i="22"/>
  <c r="RB155" i="22"/>
  <c r="RB154" i="22"/>
  <c r="RA157" i="22"/>
  <c r="QZ139" i="22"/>
  <c r="QZ147" i="22"/>
  <c r="QZ144" i="22"/>
  <c r="QZ149" i="22"/>
  <c r="QZ151" i="22"/>
  <c r="QZ150" i="22"/>
  <c r="QZ152" i="22"/>
  <c r="QZ135" i="22"/>
  <c r="QZ141" i="22"/>
  <c r="QZ146" i="22"/>
  <c r="QZ138" i="22"/>
  <c r="QZ136" i="22"/>
  <c r="QZ140" i="22"/>
  <c r="QZ131" i="22"/>
  <c r="QZ132" i="22"/>
  <c r="QZ133" i="22"/>
  <c r="QZ130" i="22"/>
  <c r="QZ126" i="22"/>
  <c r="QZ127" i="22"/>
  <c r="QZ119" i="22"/>
  <c r="QZ137" i="22"/>
  <c r="QZ134" i="22"/>
  <c r="QZ123" i="22"/>
  <c r="QZ128" i="22"/>
  <c r="QZ142" i="22"/>
  <c r="QZ129" i="22"/>
  <c r="QZ143" i="22"/>
  <c r="QZ124" i="22"/>
  <c r="QZ125" i="22"/>
  <c r="QZ122" i="22"/>
  <c r="QZ121" i="22"/>
  <c r="QZ117" i="22"/>
  <c r="RA132" i="22"/>
  <c r="QZ116" i="22"/>
  <c r="QZ118" i="22"/>
  <c r="QZ120" i="22"/>
  <c r="QZ114" i="22"/>
  <c r="QZ115" i="22"/>
  <c r="RC4" i="22"/>
  <c r="RC5" i="22" s="1"/>
  <c r="FF12" i="22"/>
  <c r="RD3" i="22"/>
  <c r="RD10" i="22" s="1"/>
  <c r="RE2" i="22"/>
  <c r="RC44" i="22" l="1"/>
  <c r="RC57" i="22"/>
  <c r="RC55" i="22"/>
  <c r="RC56" i="22"/>
  <c r="RC53" i="22"/>
  <c r="RC54" i="22"/>
  <c r="RC50" i="22"/>
  <c r="RC51" i="22"/>
  <c r="RC52" i="22"/>
  <c r="RC49" i="22"/>
  <c r="RC46" i="22"/>
  <c r="RC48" i="22"/>
  <c r="RC47" i="22"/>
  <c r="RC45" i="22"/>
  <c r="RC58" i="22"/>
  <c r="RC41" i="22"/>
  <c r="RC40" i="22"/>
  <c r="RC43" i="22"/>
  <c r="RC42" i="22"/>
  <c r="RC39" i="22"/>
  <c r="RC38" i="22"/>
  <c r="RC15" i="22"/>
  <c r="RC13" i="22"/>
  <c r="RC36" i="22"/>
  <c r="RC37" i="22"/>
  <c r="RC35" i="22"/>
  <c r="RC34" i="22"/>
  <c r="RC32" i="22"/>
  <c r="RC33" i="22"/>
  <c r="RC29" i="22"/>
  <c r="RC30" i="22"/>
  <c r="RC31" i="22"/>
  <c r="RC27" i="22"/>
  <c r="RC28" i="22"/>
  <c r="RC25" i="22"/>
  <c r="RC21" i="22"/>
  <c r="RC17" i="22"/>
  <c r="RC26" i="22"/>
  <c r="RC22" i="22"/>
  <c r="RC18" i="22"/>
  <c r="RC23" i="22"/>
  <c r="RC19" i="22"/>
  <c r="RC24" i="22"/>
  <c r="RC20" i="22"/>
  <c r="RC16" i="22"/>
  <c r="RC14" i="22"/>
  <c r="RD8" i="22"/>
  <c r="RD11" i="22"/>
  <c r="RD6" i="22"/>
  <c r="RD9" i="22"/>
  <c r="RD7" i="22"/>
  <c r="RC159" i="22"/>
  <c r="RC156" i="22"/>
  <c r="RC153" i="22"/>
  <c r="RC158" i="22"/>
  <c r="RC155" i="22"/>
  <c r="RC154" i="22"/>
  <c r="RB157" i="22"/>
  <c r="RA147" i="22"/>
  <c r="RA138" i="22"/>
  <c r="RA141" i="22"/>
  <c r="RA148" i="22"/>
  <c r="RA144" i="22"/>
  <c r="RA140" i="22"/>
  <c r="RA150" i="22"/>
  <c r="RA152" i="22"/>
  <c r="RA145" i="22"/>
  <c r="RA146" i="22"/>
  <c r="RA149" i="22"/>
  <c r="RA151" i="22"/>
  <c r="RA139" i="22"/>
  <c r="RA135" i="22"/>
  <c r="RA131" i="22"/>
  <c r="RA127" i="22"/>
  <c r="RA137" i="22"/>
  <c r="RA136" i="22"/>
  <c r="RA133" i="22"/>
  <c r="RA134" i="22"/>
  <c r="RA130" i="22"/>
  <c r="RA125" i="22"/>
  <c r="RA128" i="22"/>
  <c r="RA142" i="22"/>
  <c r="RA129" i="22"/>
  <c r="RA143" i="22"/>
  <c r="RA120" i="22"/>
  <c r="RA123" i="22"/>
  <c r="RA121" i="22"/>
  <c r="RA122" i="22"/>
  <c r="RA124" i="22"/>
  <c r="RA119" i="22"/>
  <c r="RA126" i="22"/>
  <c r="RA118" i="22"/>
  <c r="RA117" i="22"/>
  <c r="RA114" i="22"/>
  <c r="RA115" i="22"/>
  <c r="RA116" i="22"/>
  <c r="RD4" i="22"/>
  <c r="RD5" i="22" s="1"/>
  <c r="FF13" i="22"/>
  <c r="RE3" i="22"/>
  <c r="RE9" i="22" s="1"/>
  <c r="RF2" i="22"/>
  <c r="RD44" i="22" l="1"/>
  <c r="RD57" i="22"/>
  <c r="RD55" i="22"/>
  <c r="RD54" i="22"/>
  <c r="RD56" i="22"/>
  <c r="RD53" i="22"/>
  <c r="RD50" i="22"/>
  <c r="RD52" i="22"/>
  <c r="RD51" i="22"/>
  <c r="RD49" i="22"/>
  <c r="RD47" i="22"/>
  <c r="RD46" i="22"/>
  <c r="RD45" i="22"/>
  <c r="RD58" i="22"/>
  <c r="RD48" i="22"/>
  <c r="RD41" i="22"/>
  <c r="RD40" i="22"/>
  <c r="RD42" i="22"/>
  <c r="RD43" i="22"/>
  <c r="RD39" i="22"/>
  <c r="RD38" i="22"/>
  <c r="RD15" i="22"/>
  <c r="RD13" i="22"/>
  <c r="RD16" i="22"/>
  <c r="RD14" i="22"/>
  <c r="RD35" i="22"/>
  <c r="RD36" i="22"/>
  <c r="RD37" i="22"/>
  <c r="RD33" i="22"/>
  <c r="RD34" i="22"/>
  <c r="RD32" i="22"/>
  <c r="RD28" i="22"/>
  <c r="RD29" i="22"/>
  <c r="RD30" i="22"/>
  <c r="RD31" i="22"/>
  <c r="RD27" i="22"/>
  <c r="RD24" i="22"/>
  <c r="RD20" i="22"/>
  <c r="RD25" i="22"/>
  <c r="RD21" i="22"/>
  <c r="RD17" i="22"/>
  <c r="RD26" i="22"/>
  <c r="RD22" i="22"/>
  <c r="RD18" i="22"/>
  <c r="RD23" i="22"/>
  <c r="RD19" i="22"/>
  <c r="RE7" i="22"/>
  <c r="RE8" i="22"/>
  <c r="RE10" i="22"/>
  <c r="RE11" i="22"/>
  <c r="RE6" i="22"/>
  <c r="RC157" i="22"/>
  <c r="RD159" i="22"/>
  <c r="RD156" i="22"/>
  <c r="RD153" i="22"/>
  <c r="RD155" i="22"/>
  <c r="RD158" i="22"/>
  <c r="RD154" i="22"/>
  <c r="RB148" i="22"/>
  <c r="RB147" i="22"/>
  <c r="RB141" i="22"/>
  <c r="RB144" i="22"/>
  <c r="RB145" i="22"/>
  <c r="RB149" i="22"/>
  <c r="RB151" i="22"/>
  <c r="RB150" i="22"/>
  <c r="RB152" i="22"/>
  <c r="RB136" i="22"/>
  <c r="RB138" i="22"/>
  <c r="RB146" i="22"/>
  <c r="RB140" i="22"/>
  <c r="RB139" i="22"/>
  <c r="RB135" i="22"/>
  <c r="RB131" i="22"/>
  <c r="RB133" i="22"/>
  <c r="RB137" i="22"/>
  <c r="RB132" i="22"/>
  <c r="RB127" i="22"/>
  <c r="RB134" i="22"/>
  <c r="RB130" i="22"/>
  <c r="RB125" i="22"/>
  <c r="RB129" i="22"/>
  <c r="RB143" i="22"/>
  <c r="RB128" i="22"/>
  <c r="RB142" i="22"/>
  <c r="RB123" i="22"/>
  <c r="RB119" i="22"/>
  <c r="RB122" i="22"/>
  <c r="RB120" i="22"/>
  <c r="RB118" i="22"/>
  <c r="RB124" i="22"/>
  <c r="RB121" i="22"/>
  <c r="RB126" i="22"/>
  <c r="RB117" i="22"/>
  <c r="RC139" i="22"/>
  <c r="RB116" i="22"/>
  <c r="RB114" i="22"/>
  <c r="RB115" i="22"/>
  <c r="RE4" i="22"/>
  <c r="RE5" i="22" s="1"/>
  <c r="FF14" i="22"/>
  <c r="RF3" i="22"/>
  <c r="RF7" i="22" s="1"/>
  <c r="RG2" i="22"/>
  <c r="RE44" i="22" l="1"/>
  <c r="RE57" i="22"/>
  <c r="RE54" i="22"/>
  <c r="RE55" i="22"/>
  <c r="RE53" i="22"/>
  <c r="RE56" i="22"/>
  <c r="RE51" i="22"/>
  <c r="RE49" i="22"/>
  <c r="RE50" i="22"/>
  <c r="RE52" i="22"/>
  <c r="RE47" i="22"/>
  <c r="RE46" i="22"/>
  <c r="RE58" i="22"/>
  <c r="RE48" i="22"/>
  <c r="RE45" i="22"/>
  <c r="RE41" i="22"/>
  <c r="RE40" i="22"/>
  <c r="RE43" i="22"/>
  <c r="RE42" i="22"/>
  <c r="RE39" i="22"/>
  <c r="RE38" i="22"/>
  <c r="RE35" i="22"/>
  <c r="RE36" i="22"/>
  <c r="RE37" i="22"/>
  <c r="RE32" i="22"/>
  <c r="RE33" i="22"/>
  <c r="RE34" i="22"/>
  <c r="RE31" i="22"/>
  <c r="RE27" i="22"/>
  <c r="RE28" i="22"/>
  <c r="RE29" i="22"/>
  <c r="RE30" i="22"/>
  <c r="RE23" i="22"/>
  <c r="RE19" i="22"/>
  <c r="RE24" i="22"/>
  <c r="RE20" i="22"/>
  <c r="RE25" i="22"/>
  <c r="RE21" i="22"/>
  <c r="RE17" i="22"/>
  <c r="RE26" i="22"/>
  <c r="RE22" i="22"/>
  <c r="RE18" i="22"/>
  <c r="RE16" i="22"/>
  <c r="RE14" i="22"/>
  <c r="RE15" i="22"/>
  <c r="RE13" i="22"/>
  <c r="RF8" i="22"/>
  <c r="RF9" i="22"/>
  <c r="RF10" i="22"/>
  <c r="RF6" i="22"/>
  <c r="RF11" i="22"/>
  <c r="RC119" i="22"/>
  <c r="RD157" i="22"/>
  <c r="RE156" i="22"/>
  <c r="RE159" i="22"/>
  <c r="RE158" i="22"/>
  <c r="RE155" i="22"/>
  <c r="RE153" i="22"/>
  <c r="RE154" i="22"/>
  <c r="RC127" i="22"/>
  <c r="RC141" i="22"/>
  <c r="RC131" i="22"/>
  <c r="RC145" i="22"/>
  <c r="RC140" i="22"/>
  <c r="RC144" i="22"/>
  <c r="RC147" i="22"/>
  <c r="RC150" i="22"/>
  <c r="RC152" i="22"/>
  <c r="RC146" i="22"/>
  <c r="RC138" i="22"/>
  <c r="RC148" i="22"/>
  <c r="RC149" i="22"/>
  <c r="RC151" i="22"/>
  <c r="RC130" i="22"/>
  <c r="RD145" i="22"/>
  <c r="RD144" i="22"/>
  <c r="RC137" i="22"/>
  <c r="RC136" i="22"/>
  <c r="RC132" i="22"/>
  <c r="RC134" i="22"/>
  <c r="RC133" i="22"/>
  <c r="RC135" i="22"/>
  <c r="RC129" i="22"/>
  <c r="RC143" i="22"/>
  <c r="RC128" i="22"/>
  <c r="RC142" i="22"/>
  <c r="RC120" i="22"/>
  <c r="RC124" i="22"/>
  <c r="RC123" i="22"/>
  <c r="RC125" i="22"/>
  <c r="RC121" i="22"/>
  <c r="RC122" i="22"/>
  <c r="RC118" i="22"/>
  <c r="RD141" i="22"/>
  <c r="RC126" i="22"/>
  <c r="RD140" i="22"/>
  <c r="RD132" i="22"/>
  <c r="RD135" i="22"/>
  <c r="RD131" i="22"/>
  <c r="RC116" i="22"/>
  <c r="RC115" i="22"/>
  <c r="RC117" i="22"/>
  <c r="RC114" i="22"/>
  <c r="RF4" i="22"/>
  <c r="RF5" i="22" s="1"/>
  <c r="FF15" i="22"/>
  <c r="RG3" i="22"/>
  <c r="RG8" i="22" s="1"/>
  <c r="RH2" i="22"/>
  <c r="RF44" i="22" l="1"/>
  <c r="RF55" i="22"/>
  <c r="RF57" i="22"/>
  <c r="RF53" i="22"/>
  <c r="RF56" i="22"/>
  <c r="RF54" i="22"/>
  <c r="RF51" i="22"/>
  <c r="RF52" i="22"/>
  <c r="RF50" i="22"/>
  <c r="RF47" i="22"/>
  <c r="RF48" i="22"/>
  <c r="RF46" i="22"/>
  <c r="RF49" i="22"/>
  <c r="RF45" i="22"/>
  <c r="RF58" i="22"/>
  <c r="RF14" i="22"/>
  <c r="RF41" i="22"/>
  <c r="RF40" i="22"/>
  <c r="RF43" i="22"/>
  <c r="RF42" i="22"/>
  <c r="RF38" i="22"/>
  <c r="RF39" i="22"/>
  <c r="RF16" i="22"/>
  <c r="RF37" i="22"/>
  <c r="RF35" i="22"/>
  <c r="RF36" i="22"/>
  <c r="RF32" i="22"/>
  <c r="RF33" i="22"/>
  <c r="RF34" i="22"/>
  <c r="RF30" i="22"/>
  <c r="RF31" i="22"/>
  <c r="RF27" i="22"/>
  <c r="RF28" i="22"/>
  <c r="RF29" i="22"/>
  <c r="RF26" i="22"/>
  <c r="RF22" i="22"/>
  <c r="RF18" i="22"/>
  <c r="RF23" i="22"/>
  <c r="RF19" i="22"/>
  <c r="RF24" i="22"/>
  <c r="RF20" i="22"/>
  <c r="RF25" i="22"/>
  <c r="RF21" i="22"/>
  <c r="RF17" i="22"/>
  <c r="RF15" i="22"/>
  <c r="RF13" i="22"/>
  <c r="RD127" i="22"/>
  <c r="RG7" i="22"/>
  <c r="RG9" i="22"/>
  <c r="RG6" i="22"/>
  <c r="RG10" i="22"/>
  <c r="RG11" i="22"/>
  <c r="RE157" i="22"/>
  <c r="RF156" i="22"/>
  <c r="RF159" i="22"/>
  <c r="RF155" i="22"/>
  <c r="RF153" i="22"/>
  <c r="RF158" i="22"/>
  <c r="RF154" i="22"/>
  <c r="RD148" i="22"/>
  <c r="RD139" i="22"/>
  <c r="RD146" i="22"/>
  <c r="RD149" i="22"/>
  <c r="RD151" i="22"/>
  <c r="RD147" i="22"/>
  <c r="RD150" i="22"/>
  <c r="RD152" i="22"/>
  <c r="RE148" i="22"/>
  <c r="RE147" i="22"/>
  <c r="RD138" i="22"/>
  <c r="RD137" i="22"/>
  <c r="RD136" i="22"/>
  <c r="RD130" i="22"/>
  <c r="RD134" i="22"/>
  <c r="RD133" i="22"/>
  <c r="RD123" i="22"/>
  <c r="RD129" i="22"/>
  <c r="RD143" i="22"/>
  <c r="RD128" i="22"/>
  <c r="RD142" i="22"/>
  <c r="RD120" i="22"/>
  <c r="RD124" i="22"/>
  <c r="RD119" i="22"/>
  <c r="RD125" i="22"/>
  <c r="RD118" i="22"/>
  <c r="RD122" i="22"/>
  <c r="RD126" i="22"/>
  <c r="RD121" i="22"/>
  <c r="RE133" i="22"/>
  <c r="RE140" i="22"/>
  <c r="RE131" i="22"/>
  <c r="RD115" i="22"/>
  <c r="RD116" i="22"/>
  <c r="RD114" i="22"/>
  <c r="RD117" i="22"/>
  <c r="RG4" i="22"/>
  <c r="RG5" i="22" s="1"/>
  <c r="FF16" i="22"/>
  <c r="RH3" i="22"/>
  <c r="RH8" i="22" s="1"/>
  <c r="RI2" i="22"/>
  <c r="RG44" i="22" l="1"/>
  <c r="RG57" i="22"/>
  <c r="RG55" i="22"/>
  <c r="RG54" i="22"/>
  <c r="RG56" i="22"/>
  <c r="RG51" i="22"/>
  <c r="RG53" i="22"/>
  <c r="RG50" i="22"/>
  <c r="RG52" i="22"/>
  <c r="RG48" i="22"/>
  <c r="RG47" i="22"/>
  <c r="RG46" i="22"/>
  <c r="RG58" i="22"/>
  <c r="RG45" i="22"/>
  <c r="RG49" i="22"/>
  <c r="RG41" i="22"/>
  <c r="RG40" i="22"/>
  <c r="RG43" i="22"/>
  <c r="RG42" i="22"/>
  <c r="RG39" i="22"/>
  <c r="RG38" i="22"/>
  <c r="RG36" i="22"/>
  <c r="RG37" i="22"/>
  <c r="RG35" i="22"/>
  <c r="RG34" i="22"/>
  <c r="RG32" i="22"/>
  <c r="RG33" i="22"/>
  <c r="RG29" i="22"/>
  <c r="RG30" i="22"/>
  <c r="RG31" i="22"/>
  <c r="RG27" i="22"/>
  <c r="RG28" i="22"/>
  <c r="RG25" i="22"/>
  <c r="RG21" i="22"/>
  <c r="RG17" i="22"/>
  <c r="RG26" i="22"/>
  <c r="RG22" i="22"/>
  <c r="RG18" i="22"/>
  <c r="RG23" i="22"/>
  <c r="RG19" i="22"/>
  <c r="RG24" i="22"/>
  <c r="RG20" i="22"/>
  <c r="RG16" i="22"/>
  <c r="RG14" i="22"/>
  <c r="RG15" i="22"/>
  <c r="RG13" i="22"/>
  <c r="RH11" i="22"/>
  <c r="RH6" i="22"/>
  <c r="RH9" i="22"/>
  <c r="RH7" i="22"/>
  <c r="RH10" i="22"/>
  <c r="RG159" i="22"/>
  <c r="RG156" i="22"/>
  <c r="RG153" i="22"/>
  <c r="RG158" i="22"/>
  <c r="RG155" i="22"/>
  <c r="RG154" i="22"/>
  <c r="RF157" i="22"/>
  <c r="RE145" i="22"/>
  <c r="RE144" i="22"/>
  <c r="RE150" i="22"/>
  <c r="RE152" i="22"/>
  <c r="RE149" i="22"/>
  <c r="RE151" i="22"/>
  <c r="RE139" i="22"/>
  <c r="RE138" i="22"/>
  <c r="RE141" i="22"/>
  <c r="RE146" i="22"/>
  <c r="RF144" i="22"/>
  <c r="RE135" i="22"/>
  <c r="RE132" i="22"/>
  <c r="RE137" i="22"/>
  <c r="RE136" i="22"/>
  <c r="RE134" i="22"/>
  <c r="RE130" i="22"/>
  <c r="RE128" i="22"/>
  <c r="RE142" i="22"/>
  <c r="RE129" i="22"/>
  <c r="RE143" i="22"/>
  <c r="RE119" i="22"/>
  <c r="RE125" i="22"/>
  <c r="RE123" i="22"/>
  <c r="RE121" i="22"/>
  <c r="RE122" i="22"/>
  <c r="RE126" i="22"/>
  <c r="RE127" i="22"/>
  <c r="RE116" i="22"/>
  <c r="RE120" i="22"/>
  <c r="RE124" i="22"/>
  <c r="RE118" i="22"/>
  <c r="RE115" i="22"/>
  <c r="RE114" i="22"/>
  <c r="RE117" i="22"/>
  <c r="RH4" i="22"/>
  <c r="RH5" i="22" s="1"/>
  <c r="FF17" i="22"/>
  <c r="RI3" i="22"/>
  <c r="RI11" i="22" s="1"/>
  <c r="RJ2" i="22"/>
  <c r="RH44" i="22" l="1"/>
  <c r="RH55" i="22"/>
  <c r="RH57" i="22"/>
  <c r="RH56" i="22"/>
  <c r="RH54" i="22"/>
  <c r="RH53" i="22"/>
  <c r="RH50" i="22"/>
  <c r="RH52" i="22"/>
  <c r="RH51" i="22"/>
  <c r="RH58" i="22"/>
  <c r="RH47" i="22"/>
  <c r="RH45" i="22"/>
  <c r="RH46" i="22"/>
  <c r="RH48" i="22"/>
  <c r="RH49" i="22"/>
  <c r="RH41" i="22"/>
  <c r="RH40" i="22"/>
  <c r="RH43" i="22"/>
  <c r="RH39" i="22"/>
  <c r="RH42" i="22"/>
  <c r="RH38" i="22"/>
  <c r="RH16" i="22"/>
  <c r="RH14" i="22"/>
  <c r="RH35" i="22"/>
  <c r="RH36" i="22"/>
  <c r="RH37" i="22"/>
  <c r="RH33" i="22"/>
  <c r="RH34" i="22"/>
  <c r="RH32" i="22"/>
  <c r="RH28" i="22"/>
  <c r="RH29" i="22"/>
  <c r="RH30" i="22"/>
  <c r="RH31" i="22"/>
  <c r="RH27" i="22"/>
  <c r="RH24" i="22"/>
  <c r="RH20" i="22"/>
  <c r="RH25" i="22"/>
  <c r="RH21" i="22"/>
  <c r="RH17" i="22"/>
  <c r="RH26" i="22"/>
  <c r="RH22" i="22"/>
  <c r="RH18" i="22"/>
  <c r="RH23" i="22"/>
  <c r="RH19" i="22"/>
  <c r="RH15" i="22"/>
  <c r="RH13" i="22"/>
  <c r="RI6" i="22"/>
  <c r="RI7" i="22"/>
  <c r="RI9" i="22"/>
  <c r="RI8" i="22"/>
  <c r="RI10" i="22"/>
  <c r="RF145" i="22"/>
  <c r="RG157" i="22"/>
  <c r="RH156" i="22"/>
  <c r="RH159" i="22"/>
  <c r="RH158" i="22"/>
  <c r="RH153" i="22"/>
  <c r="RH155" i="22"/>
  <c r="RH154" i="22"/>
  <c r="RF140" i="22"/>
  <c r="RF148" i="22"/>
  <c r="RF139" i="22"/>
  <c r="RF146" i="22"/>
  <c r="RF147" i="22"/>
  <c r="RF149" i="22"/>
  <c r="RF151" i="22"/>
  <c r="RF150" i="22"/>
  <c r="RF152" i="22"/>
  <c r="RF135" i="22"/>
  <c r="RF141" i="22"/>
  <c r="RF126" i="22"/>
  <c r="RG144" i="22"/>
  <c r="RF132" i="22"/>
  <c r="RF138" i="22"/>
  <c r="RF137" i="22"/>
  <c r="RF133" i="22"/>
  <c r="RF136" i="22"/>
  <c r="RF131" i="22"/>
  <c r="RF127" i="22"/>
  <c r="RF134" i="22"/>
  <c r="RF130" i="22"/>
  <c r="RF125" i="22"/>
  <c r="RF129" i="22"/>
  <c r="RF143" i="22"/>
  <c r="RF128" i="22"/>
  <c r="RF142" i="22"/>
  <c r="RF124" i="22"/>
  <c r="RF121" i="22"/>
  <c r="RF123" i="22"/>
  <c r="RF122" i="22"/>
  <c r="RF117" i="22"/>
  <c r="RF119" i="22"/>
  <c r="RF120" i="22"/>
  <c r="RF115" i="22"/>
  <c r="RG140" i="22"/>
  <c r="RF116" i="22"/>
  <c r="RF118" i="22"/>
  <c r="RF114" i="22"/>
  <c r="RI4" i="22"/>
  <c r="RI5" i="22" s="1"/>
  <c r="FF18" i="22"/>
  <c r="RJ3" i="22"/>
  <c r="RJ7" i="22" s="1"/>
  <c r="RK2" i="22"/>
  <c r="RI44" i="22" l="1"/>
  <c r="RI54" i="22"/>
  <c r="RI57" i="22"/>
  <c r="RI55" i="22"/>
  <c r="RI56" i="22"/>
  <c r="RI51" i="22"/>
  <c r="RI53" i="22"/>
  <c r="RI52" i="22"/>
  <c r="RI49" i="22"/>
  <c r="RI50" i="22"/>
  <c r="RI46" i="22"/>
  <c r="RI58" i="22"/>
  <c r="RI48" i="22"/>
  <c r="RI45" i="22"/>
  <c r="RI47" i="22"/>
  <c r="RI41" i="22"/>
  <c r="RI40" i="22"/>
  <c r="RI43" i="22"/>
  <c r="RI42" i="22"/>
  <c r="RI38" i="22"/>
  <c r="RI39" i="22"/>
  <c r="RI15" i="22"/>
  <c r="RI13" i="22"/>
  <c r="RI35" i="22"/>
  <c r="RI36" i="22"/>
  <c r="RI37" i="22"/>
  <c r="RI32" i="22"/>
  <c r="RI33" i="22"/>
  <c r="RI34" i="22"/>
  <c r="RI31" i="22"/>
  <c r="RI27" i="22"/>
  <c r="RI28" i="22"/>
  <c r="RI29" i="22"/>
  <c r="RI30" i="22"/>
  <c r="RI23" i="22"/>
  <c r="RI19" i="22"/>
  <c r="RI24" i="22"/>
  <c r="RI20" i="22"/>
  <c r="RI25" i="22"/>
  <c r="RI21" i="22"/>
  <c r="RI17" i="22"/>
  <c r="RI26" i="22"/>
  <c r="RI22" i="22"/>
  <c r="RI18" i="22"/>
  <c r="RI16" i="22"/>
  <c r="RI14" i="22"/>
  <c r="RJ8" i="22"/>
  <c r="RJ9" i="22"/>
  <c r="RJ10" i="22"/>
  <c r="RJ6" i="22"/>
  <c r="RJ11" i="22"/>
  <c r="RG135" i="22"/>
  <c r="RG145" i="22"/>
  <c r="RI156" i="22"/>
  <c r="RI159" i="22"/>
  <c r="RI158" i="22"/>
  <c r="RI155" i="22"/>
  <c r="RI153" i="22"/>
  <c r="RI154" i="22"/>
  <c r="RH157" i="22"/>
  <c r="RG138" i="22"/>
  <c r="RG141" i="22"/>
  <c r="RG146" i="22"/>
  <c r="RG147" i="22"/>
  <c r="RG149" i="22"/>
  <c r="RG151" i="22"/>
  <c r="RG150" i="22"/>
  <c r="RG152" i="22"/>
  <c r="RG139" i="22"/>
  <c r="RG148" i="22"/>
  <c r="RH144" i="22"/>
  <c r="RG131" i="22"/>
  <c r="RH147" i="22"/>
  <c r="RG137" i="22"/>
  <c r="RG136" i="22"/>
  <c r="RG132" i="22"/>
  <c r="RG127" i="22"/>
  <c r="RG130" i="22"/>
  <c r="RG134" i="22"/>
  <c r="RG133" i="22"/>
  <c r="RG123" i="22"/>
  <c r="RG129" i="22"/>
  <c r="RG143" i="22"/>
  <c r="RG128" i="22"/>
  <c r="RG142" i="22"/>
  <c r="RG119" i="22"/>
  <c r="RG124" i="22"/>
  <c r="RG122" i="22"/>
  <c r="RG118" i="22"/>
  <c r="RG121" i="22"/>
  <c r="RG125" i="22"/>
  <c r="RH141" i="22"/>
  <c r="RG126" i="22"/>
  <c r="RG120" i="22"/>
  <c r="RH130" i="22"/>
  <c r="RH136" i="22"/>
  <c r="RH139" i="22"/>
  <c r="RH132" i="22"/>
  <c r="RH135" i="22"/>
  <c r="RG115" i="22"/>
  <c r="RG114" i="22"/>
  <c r="RG117" i="22"/>
  <c r="RG116" i="22"/>
  <c r="RJ4" i="22"/>
  <c r="RJ5" i="22" s="1"/>
  <c r="FF19" i="22"/>
  <c r="RK3" i="22"/>
  <c r="RK11" i="22" s="1"/>
  <c r="RL2" i="22"/>
  <c r="RJ44" i="22" l="1"/>
  <c r="RJ57" i="22"/>
  <c r="RJ53" i="22"/>
  <c r="RJ54" i="22"/>
  <c r="RJ50" i="22"/>
  <c r="RJ56" i="22"/>
  <c r="RJ55" i="22"/>
  <c r="RJ51" i="22"/>
  <c r="RJ47" i="22"/>
  <c r="RJ52" i="22"/>
  <c r="RJ46" i="22"/>
  <c r="RJ48" i="22"/>
  <c r="RJ45" i="22"/>
  <c r="RJ49" i="22"/>
  <c r="RJ58" i="22"/>
  <c r="RJ14" i="22"/>
  <c r="RJ41" i="22"/>
  <c r="RJ40" i="22"/>
  <c r="RJ43" i="22"/>
  <c r="RJ42" i="22"/>
  <c r="RJ38" i="22"/>
  <c r="RJ39" i="22"/>
  <c r="RJ16" i="22"/>
  <c r="RJ37" i="22"/>
  <c r="RJ35" i="22"/>
  <c r="RJ36" i="22"/>
  <c r="RJ32" i="22"/>
  <c r="RJ33" i="22"/>
  <c r="RJ34" i="22"/>
  <c r="RJ30" i="22"/>
  <c r="RJ31" i="22"/>
  <c r="RJ27" i="22"/>
  <c r="RJ28" i="22"/>
  <c r="RJ29" i="22"/>
  <c r="RJ26" i="22"/>
  <c r="RJ22" i="22"/>
  <c r="RJ18" i="22"/>
  <c r="RJ23" i="22"/>
  <c r="RJ19" i="22"/>
  <c r="RJ24" i="22"/>
  <c r="RJ20" i="22"/>
  <c r="RJ25" i="22"/>
  <c r="RJ21" i="22"/>
  <c r="RJ17" i="22"/>
  <c r="RJ15" i="22"/>
  <c r="RJ13" i="22"/>
  <c r="RK7" i="22"/>
  <c r="RK9" i="22"/>
  <c r="RK6" i="22"/>
  <c r="RK10" i="22"/>
  <c r="RK8" i="22"/>
  <c r="RI157" i="22"/>
  <c r="RJ156" i="22"/>
  <c r="RJ159" i="22"/>
  <c r="RJ155" i="22"/>
  <c r="RJ153" i="22"/>
  <c r="RJ158" i="22"/>
  <c r="RJ154" i="22"/>
  <c r="RH148" i="22"/>
  <c r="RH149" i="22"/>
  <c r="RH151" i="22"/>
  <c r="RH145" i="22"/>
  <c r="RH146" i="22"/>
  <c r="RH150" i="22"/>
  <c r="RH152" i="22"/>
  <c r="RI148" i="22"/>
  <c r="RI147" i="22"/>
  <c r="RH140" i="22"/>
  <c r="RH138" i="22"/>
  <c r="RH137" i="22"/>
  <c r="RH134" i="22"/>
  <c r="RH133" i="22"/>
  <c r="RH127" i="22"/>
  <c r="RH131" i="22"/>
  <c r="RH128" i="22"/>
  <c r="RH142" i="22"/>
  <c r="RH129" i="22"/>
  <c r="RH143" i="22"/>
  <c r="RH124" i="22"/>
  <c r="RH125" i="22"/>
  <c r="RH121" i="22"/>
  <c r="RH123" i="22"/>
  <c r="RH122" i="22"/>
  <c r="RH116" i="22"/>
  <c r="RH118" i="22"/>
  <c r="RH126" i="22"/>
  <c r="RH117" i="22"/>
  <c r="RI135" i="22"/>
  <c r="RH120" i="22"/>
  <c r="RH119" i="22"/>
  <c r="RH115" i="22"/>
  <c r="RH114" i="22"/>
  <c r="RK4" i="22"/>
  <c r="RK5" i="22" s="1"/>
  <c r="FF20" i="22"/>
  <c r="RL3" i="22"/>
  <c r="RL9" i="22" s="1"/>
  <c r="RM2" i="22"/>
  <c r="RK44" i="22" l="1"/>
  <c r="RK55" i="22"/>
  <c r="RK56" i="22"/>
  <c r="RK54" i="22"/>
  <c r="RK53" i="22"/>
  <c r="RK57" i="22"/>
  <c r="RK50" i="22"/>
  <c r="RK52" i="22"/>
  <c r="RK51" i="22"/>
  <c r="RK49" i="22"/>
  <c r="RK58" i="22"/>
  <c r="RK46" i="22"/>
  <c r="RK48" i="22"/>
  <c r="RK45" i="22"/>
  <c r="RK47" i="22"/>
  <c r="RK41" i="22"/>
  <c r="RK40" i="22"/>
  <c r="RK43" i="22"/>
  <c r="RK42" i="22"/>
  <c r="RK38" i="22"/>
  <c r="RK39" i="22"/>
  <c r="RK15" i="22"/>
  <c r="RK13" i="22"/>
  <c r="RK36" i="22"/>
  <c r="RK37" i="22"/>
  <c r="RK35" i="22"/>
  <c r="RK34" i="22"/>
  <c r="RK32" i="22"/>
  <c r="RK33" i="22"/>
  <c r="RK29" i="22"/>
  <c r="RK30" i="22"/>
  <c r="RK31" i="22"/>
  <c r="RK27" i="22"/>
  <c r="RK28" i="22"/>
  <c r="RK25" i="22"/>
  <c r="RK21" i="22"/>
  <c r="RK17" i="22"/>
  <c r="RK26" i="22"/>
  <c r="RK22" i="22"/>
  <c r="RK18" i="22"/>
  <c r="RK23" i="22"/>
  <c r="RK19" i="22"/>
  <c r="RK24" i="22"/>
  <c r="RK20" i="22"/>
  <c r="RK16" i="22"/>
  <c r="RK14" i="22"/>
  <c r="RL6" i="22"/>
  <c r="RL8" i="22"/>
  <c r="RL10" i="22"/>
  <c r="RL7" i="22"/>
  <c r="RL11" i="22"/>
  <c r="RI140" i="22"/>
  <c r="RK156" i="22"/>
  <c r="RK159" i="22"/>
  <c r="RK158" i="22"/>
  <c r="RK155" i="22"/>
  <c r="RK153" i="22"/>
  <c r="RK154" i="22"/>
  <c r="RJ157" i="22"/>
  <c r="RI145" i="22"/>
  <c r="RI139" i="22"/>
  <c r="RI150" i="22"/>
  <c r="RI152" i="22"/>
  <c r="RI144" i="22"/>
  <c r="RI146" i="22"/>
  <c r="RI149" i="22"/>
  <c r="RI151" i="22"/>
  <c r="RI138" i="22"/>
  <c r="RI141" i="22"/>
  <c r="RJ145" i="22"/>
  <c r="RJ144" i="22"/>
  <c r="RI137" i="22"/>
  <c r="RI136" i="22"/>
  <c r="RI127" i="22"/>
  <c r="RI132" i="22"/>
  <c r="RI130" i="22"/>
  <c r="RI131" i="22"/>
  <c r="RI133" i="22"/>
  <c r="RI134" i="22"/>
  <c r="RI119" i="22"/>
  <c r="RI123" i="22"/>
  <c r="RI128" i="22"/>
  <c r="RI142" i="22"/>
  <c r="RI129" i="22"/>
  <c r="RI143" i="22"/>
  <c r="RI124" i="22"/>
  <c r="RI121" i="22"/>
  <c r="RI122" i="22"/>
  <c r="RI120" i="22"/>
  <c r="RI126" i="22"/>
  <c r="RI117" i="22"/>
  <c r="RI125" i="22"/>
  <c r="RJ140" i="22"/>
  <c r="RJ135" i="22"/>
  <c r="RJ139" i="22"/>
  <c r="RI115" i="22"/>
  <c r="RI118" i="22"/>
  <c r="RI114" i="22"/>
  <c r="RI116" i="22"/>
  <c r="RL4" i="22"/>
  <c r="RL5" i="22" s="1"/>
  <c r="FF21" i="22"/>
  <c r="RM3" i="22"/>
  <c r="RM7" i="22" s="1"/>
  <c r="RN2" i="22"/>
  <c r="RL44" i="22" l="1"/>
  <c r="RL54" i="22"/>
  <c r="RL57" i="22"/>
  <c r="RL55" i="22"/>
  <c r="RL56" i="22"/>
  <c r="RL53" i="22"/>
  <c r="RL51" i="22"/>
  <c r="RL49" i="22"/>
  <c r="RL50" i="22"/>
  <c r="RL45" i="22"/>
  <c r="RL47" i="22"/>
  <c r="RL48" i="22"/>
  <c r="RL52" i="22"/>
  <c r="RL58" i="22"/>
  <c r="RL46" i="22"/>
  <c r="RL41" i="22"/>
  <c r="RL40" i="22"/>
  <c r="RL43" i="22"/>
  <c r="RL42" i="22"/>
  <c r="RL39" i="22"/>
  <c r="RL38" i="22"/>
  <c r="RL16" i="22"/>
  <c r="RL14" i="22"/>
  <c r="RL15" i="22"/>
  <c r="RL13" i="22"/>
  <c r="RL35" i="22"/>
  <c r="RL36" i="22"/>
  <c r="RL37" i="22"/>
  <c r="RL33" i="22"/>
  <c r="RL34" i="22"/>
  <c r="RL32" i="22"/>
  <c r="RL28" i="22"/>
  <c r="RL29" i="22"/>
  <c r="RL30" i="22"/>
  <c r="RL31" i="22"/>
  <c r="RL27" i="22"/>
  <c r="RL24" i="22"/>
  <c r="RL20" i="22"/>
  <c r="RL25" i="22"/>
  <c r="RL21" i="22"/>
  <c r="RL17" i="22"/>
  <c r="RL26" i="22"/>
  <c r="RL22" i="22"/>
  <c r="RL18" i="22"/>
  <c r="RL23" i="22"/>
  <c r="RL19" i="22"/>
  <c r="RM8" i="22"/>
  <c r="RM9" i="22"/>
  <c r="RM10" i="22"/>
  <c r="RM11" i="22"/>
  <c r="RM6" i="22"/>
  <c r="RK157" i="22"/>
  <c r="RL156" i="22"/>
  <c r="RL159" i="22"/>
  <c r="RL158" i="22"/>
  <c r="RL153" i="22"/>
  <c r="RL155" i="22"/>
  <c r="RL154" i="22"/>
  <c r="RJ148" i="22"/>
  <c r="RJ147" i="22"/>
  <c r="RJ119" i="22"/>
  <c r="RJ146" i="22"/>
  <c r="RJ149" i="22"/>
  <c r="RJ151" i="22"/>
  <c r="RJ150" i="22"/>
  <c r="RJ152" i="22"/>
  <c r="RJ127" i="22"/>
  <c r="RJ141" i="22"/>
  <c r="RK148" i="22"/>
  <c r="RJ131" i="22"/>
  <c r="RK147" i="22"/>
  <c r="RJ134" i="22"/>
  <c r="RJ138" i="22"/>
  <c r="RJ137" i="22"/>
  <c r="RJ136" i="22"/>
  <c r="RJ126" i="22"/>
  <c r="RJ132" i="22"/>
  <c r="RJ133" i="22"/>
  <c r="RJ118" i="22"/>
  <c r="RJ130" i="22"/>
  <c r="RJ123" i="22"/>
  <c r="RJ129" i="22"/>
  <c r="RJ143" i="22"/>
  <c r="RJ128" i="22"/>
  <c r="RJ142" i="22"/>
  <c r="RJ125" i="22"/>
  <c r="RJ124" i="22"/>
  <c r="RJ120" i="22"/>
  <c r="RJ122" i="22"/>
  <c r="RJ121" i="22"/>
  <c r="RJ117" i="22"/>
  <c r="RK140" i="22"/>
  <c r="RK132" i="22"/>
  <c r="RJ116" i="22"/>
  <c r="RJ114" i="22"/>
  <c r="RJ115" i="22"/>
  <c r="RM4" i="22"/>
  <c r="RM5" i="22" s="1"/>
  <c r="FF22" i="22"/>
  <c r="RN3" i="22"/>
  <c r="RN9" i="22" s="1"/>
  <c r="RO2" i="22"/>
  <c r="RM44" i="22" l="1"/>
  <c r="RM55" i="22"/>
  <c r="RM54" i="22"/>
  <c r="RM56" i="22"/>
  <c r="RM57" i="22"/>
  <c r="RM53" i="22"/>
  <c r="RM51" i="22"/>
  <c r="RM50" i="22"/>
  <c r="RM49" i="22"/>
  <c r="RM52" i="22"/>
  <c r="RM46" i="22"/>
  <c r="RM48" i="22"/>
  <c r="RM45" i="22"/>
  <c r="RM58" i="22"/>
  <c r="RM47" i="22"/>
  <c r="RM14" i="22"/>
  <c r="RM40" i="22"/>
  <c r="RM41" i="22"/>
  <c r="RM43" i="22"/>
  <c r="RM42" i="22"/>
  <c r="RM38" i="22"/>
  <c r="RM39" i="22"/>
  <c r="RM16" i="22"/>
  <c r="RM15" i="22"/>
  <c r="RM13" i="22"/>
  <c r="RM35" i="22"/>
  <c r="RM36" i="22"/>
  <c r="RM37" i="22"/>
  <c r="RM32" i="22"/>
  <c r="RM33" i="22"/>
  <c r="RM34" i="22"/>
  <c r="RM31" i="22"/>
  <c r="RM27" i="22"/>
  <c r="RM28" i="22"/>
  <c r="RM29" i="22"/>
  <c r="RM30" i="22"/>
  <c r="RM23" i="22"/>
  <c r="RM19" i="22"/>
  <c r="RM24" i="22"/>
  <c r="RM20" i="22"/>
  <c r="RM25" i="22"/>
  <c r="RM21" i="22"/>
  <c r="RM17" i="22"/>
  <c r="RM26" i="22"/>
  <c r="RM22" i="22"/>
  <c r="RM18" i="22"/>
  <c r="RN10" i="22"/>
  <c r="RN6" i="22"/>
  <c r="RN11" i="22"/>
  <c r="RN7" i="22"/>
  <c r="RN8" i="22"/>
  <c r="RM156" i="22"/>
  <c r="RM159" i="22"/>
  <c r="RM158" i="22"/>
  <c r="RM155" i="22"/>
  <c r="RM153" i="22"/>
  <c r="RM154" i="22"/>
  <c r="RK136" i="22"/>
  <c r="RK141" i="22"/>
  <c r="RL157" i="22"/>
  <c r="RK135" i="22"/>
  <c r="RK139" i="22"/>
  <c r="RK144" i="22"/>
  <c r="RK146" i="22"/>
  <c r="RK150" i="22"/>
  <c r="RK152" i="22"/>
  <c r="RK145" i="22"/>
  <c r="RK149" i="22"/>
  <c r="RK151" i="22"/>
  <c r="RK138" i="22"/>
  <c r="RK133" i="22"/>
  <c r="RK137" i="22"/>
  <c r="RK127" i="22"/>
  <c r="RK124" i="22"/>
  <c r="RK134" i="22"/>
  <c r="RK131" i="22"/>
  <c r="RK130" i="22"/>
  <c r="RK117" i="22"/>
  <c r="RK129" i="22"/>
  <c r="RK143" i="22"/>
  <c r="RK128" i="22"/>
  <c r="RK142" i="22"/>
  <c r="RK123" i="22"/>
  <c r="RK119" i="22"/>
  <c r="RK125" i="22"/>
  <c r="RK118" i="22"/>
  <c r="RK122" i="22"/>
  <c r="RK121" i="22"/>
  <c r="RK126" i="22"/>
  <c r="RK120" i="22"/>
  <c r="RL139" i="22"/>
  <c r="RK116" i="22"/>
  <c r="RK114" i="22"/>
  <c r="RK115" i="22"/>
  <c r="RN4" i="22"/>
  <c r="RN5" i="22" s="1"/>
  <c r="FF23" i="22"/>
  <c r="RO3" i="22"/>
  <c r="RO11" i="22" s="1"/>
  <c r="RP2" i="22"/>
  <c r="RN44" i="22" l="1"/>
  <c r="RN57" i="22"/>
  <c r="RN55" i="22"/>
  <c r="RN56" i="22"/>
  <c r="RN53" i="22"/>
  <c r="RN54" i="22"/>
  <c r="RN51" i="22"/>
  <c r="RN49" i="22"/>
  <c r="RN52" i="22"/>
  <c r="RN50" i="22"/>
  <c r="RN46" i="22"/>
  <c r="RN47" i="22"/>
  <c r="RN58" i="22"/>
  <c r="RN45" i="22"/>
  <c r="RN48" i="22"/>
  <c r="RO4" i="22"/>
  <c r="RO5" i="22" s="1"/>
  <c r="RN41" i="22"/>
  <c r="RN43" i="22"/>
  <c r="RN40" i="22"/>
  <c r="RN42" i="22"/>
  <c r="RN38" i="22"/>
  <c r="RN39" i="22"/>
  <c r="RN15" i="22"/>
  <c r="RN13" i="22"/>
  <c r="RN16" i="22"/>
  <c r="RN14" i="22"/>
  <c r="RN37" i="22"/>
  <c r="RN35" i="22"/>
  <c r="RN36" i="22"/>
  <c r="RN32" i="22"/>
  <c r="RN33" i="22"/>
  <c r="RN34" i="22"/>
  <c r="RN30" i="22"/>
  <c r="RN31" i="22"/>
  <c r="RN27" i="22"/>
  <c r="RN28" i="22"/>
  <c r="RN29" i="22"/>
  <c r="RN26" i="22"/>
  <c r="RN22" i="22"/>
  <c r="RN18" i="22"/>
  <c r="RN23" i="22"/>
  <c r="RN19" i="22"/>
  <c r="RN24" i="22"/>
  <c r="RN20" i="22"/>
  <c r="RN25" i="22"/>
  <c r="RN21" i="22"/>
  <c r="RN17" i="22"/>
  <c r="RO7" i="22"/>
  <c r="RO9" i="22"/>
  <c r="RO6" i="22"/>
  <c r="RO10" i="22"/>
  <c r="RO8" i="22"/>
  <c r="RM157" i="22"/>
  <c r="RN156" i="22"/>
  <c r="RN159" i="22"/>
  <c r="RN158" i="22"/>
  <c r="RN155" i="22"/>
  <c r="RN153" i="22"/>
  <c r="RN154" i="22"/>
  <c r="RL141" i="22"/>
  <c r="RL146" i="22"/>
  <c r="RL145" i="22"/>
  <c r="RL140" i="22"/>
  <c r="RL148" i="22"/>
  <c r="RL150" i="22"/>
  <c r="RL152" i="22"/>
  <c r="RL149" i="22"/>
  <c r="RL151" i="22"/>
  <c r="RL144" i="22"/>
  <c r="RL147" i="22"/>
  <c r="RL138" i="22"/>
  <c r="RL135" i="22"/>
  <c r="RM146" i="22"/>
  <c r="RM145" i="22"/>
  <c r="RM147" i="22"/>
  <c r="RL127" i="22"/>
  <c r="RL136" i="22"/>
  <c r="RL132" i="22"/>
  <c r="RL137" i="22"/>
  <c r="RL119" i="22"/>
  <c r="RL131" i="22"/>
  <c r="RL130" i="22"/>
  <c r="RL134" i="22"/>
  <c r="RL126" i="22"/>
  <c r="RL133" i="22"/>
  <c r="RL129" i="22"/>
  <c r="RL143" i="22"/>
  <c r="RL128" i="22"/>
  <c r="RL142" i="22"/>
  <c r="RL124" i="22"/>
  <c r="RL122" i="22"/>
  <c r="RL123" i="22"/>
  <c r="RL121" i="22"/>
  <c r="RL120" i="22"/>
  <c r="RL125" i="22"/>
  <c r="RL114" i="22"/>
  <c r="RL115" i="22"/>
  <c r="RM136" i="22"/>
  <c r="RL116" i="22"/>
  <c r="RL118" i="22"/>
  <c r="RL117" i="22"/>
  <c r="RM123" i="22"/>
  <c r="FF24" i="22"/>
  <c r="RP3" i="22"/>
  <c r="RP10" i="22" s="1"/>
  <c r="RQ2" i="22"/>
  <c r="RO44" i="22" l="1"/>
  <c r="RO55" i="22"/>
  <c r="RO54" i="22"/>
  <c r="RO57" i="22"/>
  <c r="RO50" i="22"/>
  <c r="RO53" i="22"/>
  <c r="RO56" i="22"/>
  <c r="RO52" i="22"/>
  <c r="RO49" i="22"/>
  <c r="RO51" i="22"/>
  <c r="RO46" i="22"/>
  <c r="RO48" i="22"/>
  <c r="RO58" i="22"/>
  <c r="RO45" i="22"/>
  <c r="RO47" i="22"/>
  <c r="RO41" i="22"/>
  <c r="RO40" i="22"/>
  <c r="RO43" i="22"/>
  <c r="RO42" i="22"/>
  <c r="RO39" i="22"/>
  <c r="RO38" i="22"/>
  <c r="RO36" i="22"/>
  <c r="RO37" i="22"/>
  <c r="RO35" i="22"/>
  <c r="RO34" i="22"/>
  <c r="RO32" i="22"/>
  <c r="RO33" i="22"/>
  <c r="RO29" i="22"/>
  <c r="RO30" i="22"/>
  <c r="RO31" i="22"/>
  <c r="RO27" i="22"/>
  <c r="RO28" i="22"/>
  <c r="RO25" i="22"/>
  <c r="RO21" i="22"/>
  <c r="RO17" i="22"/>
  <c r="RO26" i="22"/>
  <c r="RO22" i="22"/>
  <c r="RO18" i="22"/>
  <c r="RO23" i="22"/>
  <c r="RO19" i="22"/>
  <c r="RO24" i="22"/>
  <c r="RO20" i="22"/>
  <c r="RO16" i="22"/>
  <c r="RO14" i="22"/>
  <c r="RO15" i="22"/>
  <c r="RO13" i="22"/>
  <c r="RP11" i="22"/>
  <c r="RP7" i="22"/>
  <c r="RP9" i="22"/>
  <c r="RP6" i="22"/>
  <c r="RP8" i="22"/>
  <c r="RO159" i="22"/>
  <c r="RO156" i="22"/>
  <c r="RO153" i="22"/>
  <c r="RO158" i="22"/>
  <c r="RO155" i="22"/>
  <c r="RO154" i="22"/>
  <c r="RN157" i="22"/>
  <c r="RM139" i="22"/>
  <c r="RM141" i="22"/>
  <c r="RM148" i="22"/>
  <c r="RM144" i="22"/>
  <c r="RM150" i="22"/>
  <c r="RM152" i="22"/>
  <c r="RM149" i="22"/>
  <c r="RM151" i="22"/>
  <c r="RM140" i="22"/>
  <c r="RM135" i="22"/>
  <c r="RN148" i="22"/>
  <c r="RN144" i="22"/>
  <c r="RN145" i="22"/>
  <c r="RO146" i="22"/>
  <c r="RM138" i="22"/>
  <c r="RM133" i="22"/>
  <c r="RM137" i="22"/>
  <c r="RM131" i="22"/>
  <c r="RM132" i="22"/>
  <c r="RM124" i="22"/>
  <c r="RM134" i="22"/>
  <c r="RM130" i="22"/>
  <c r="RM128" i="22"/>
  <c r="RM142" i="22"/>
  <c r="RM129" i="22"/>
  <c r="RM143" i="22"/>
  <c r="RM120" i="22"/>
  <c r="RM119" i="22"/>
  <c r="RM118" i="22"/>
  <c r="RM125" i="22"/>
  <c r="RM127" i="22"/>
  <c r="RM126" i="22"/>
  <c r="RM122" i="22"/>
  <c r="RM121" i="22"/>
  <c r="RM117" i="22"/>
  <c r="RO132" i="22"/>
  <c r="RN135" i="22"/>
  <c r="RM116" i="22"/>
  <c r="RM115" i="22"/>
  <c r="RM114" i="22"/>
  <c r="RP4" i="22"/>
  <c r="RP5" i="22" s="1"/>
  <c r="FF25" i="22"/>
  <c r="RQ3" i="22"/>
  <c r="RQ11" i="22" s="1"/>
  <c r="RR2" i="22"/>
  <c r="RP44" i="22" l="1"/>
  <c r="RP55" i="22"/>
  <c r="RP57" i="22"/>
  <c r="RP54" i="22"/>
  <c r="RP53" i="22"/>
  <c r="RP56" i="22"/>
  <c r="RP49" i="22"/>
  <c r="RP51" i="22"/>
  <c r="RP50" i="22"/>
  <c r="RP52" i="22"/>
  <c r="RP46" i="22"/>
  <c r="RP58" i="22"/>
  <c r="RP45" i="22"/>
  <c r="RP47" i="22"/>
  <c r="RP48" i="22"/>
  <c r="RP41" i="22"/>
  <c r="RP40" i="22"/>
  <c r="RP43" i="22"/>
  <c r="RP42" i="22"/>
  <c r="RP39" i="22"/>
  <c r="RP38" i="22"/>
  <c r="RP15" i="22"/>
  <c r="RP13" i="22"/>
  <c r="RP35" i="22"/>
  <c r="RP36" i="22"/>
  <c r="RP37" i="22"/>
  <c r="RP33" i="22"/>
  <c r="RP34" i="22"/>
  <c r="RP32" i="22"/>
  <c r="RP28" i="22"/>
  <c r="RP29" i="22"/>
  <c r="RP30" i="22"/>
  <c r="RP31" i="22"/>
  <c r="RP27" i="22"/>
  <c r="RP24" i="22"/>
  <c r="RP20" i="22"/>
  <c r="RP25" i="22"/>
  <c r="RP21" i="22"/>
  <c r="RP17" i="22"/>
  <c r="RP26" i="22"/>
  <c r="RP22" i="22"/>
  <c r="RP18" i="22"/>
  <c r="RP23" i="22"/>
  <c r="RP19" i="22"/>
  <c r="RP16" i="22"/>
  <c r="RP14" i="22"/>
  <c r="RQ6" i="22"/>
  <c r="RQ9" i="22"/>
  <c r="RQ7" i="22"/>
  <c r="RQ8" i="22"/>
  <c r="RQ10" i="22"/>
  <c r="RN119" i="22"/>
  <c r="RN140" i="22"/>
  <c r="RO147" i="22"/>
  <c r="RO157" i="22"/>
  <c r="RP156" i="22"/>
  <c r="RP159" i="22"/>
  <c r="RP158" i="22"/>
  <c r="RP153" i="22"/>
  <c r="RP155" i="22"/>
  <c r="RP154" i="22"/>
  <c r="RO140" i="22"/>
  <c r="RN139" i="22"/>
  <c r="RN127" i="22"/>
  <c r="RO148" i="22"/>
  <c r="RO135" i="22"/>
  <c r="RO138" i="22"/>
  <c r="RO144" i="22"/>
  <c r="RO145" i="22"/>
  <c r="RN147" i="22"/>
  <c r="RN138" i="22"/>
  <c r="RO139" i="22"/>
  <c r="RO150" i="22"/>
  <c r="RO152" i="22"/>
  <c r="RN146" i="22"/>
  <c r="RN150" i="22"/>
  <c r="RN152" i="22"/>
  <c r="RO149" i="22"/>
  <c r="RO151" i="22"/>
  <c r="RN149" i="22"/>
  <c r="RN151" i="22"/>
  <c r="RN131" i="22"/>
  <c r="RN141" i="22"/>
  <c r="RO141" i="22"/>
  <c r="RO136" i="22"/>
  <c r="RO137" i="22"/>
  <c r="RN137" i="22"/>
  <c r="RN136" i="22"/>
  <c r="RO126" i="22"/>
  <c r="RN130" i="22"/>
  <c r="RN132" i="22"/>
  <c r="RO127" i="22"/>
  <c r="RO131" i="22"/>
  <c r="RN134" i="22"/>
  <c r="RN133" i="22"/>
  <c r="RO134" i="22"/>
  <c r="RO130" i="22"/>
  <c r="RO133" i="22"/>
  <c r="RN124" i="22"/>
  <c r="RN129" i="22"/>
  <c r="RN143" i="22"/>
  <c r="RO129" i="22"/>
  <c r="RO143" i="22"/>
  <c r="RN123" i="22"/>
  <c r="RN128" i="22"/>
  <c r="RN142" i="22"/>
  <c r="RO128" i="22"/>
  <c r="RO142" i="22"/>
  <c r="RN125" i="22"/>
  <c r="RO122" i="22"/>
  <c r="RO121" i="22"/>
  <c r="RO119" i="22"/>
  <c r="RO118" i="22"/>
  <c r="RN126" i="22"/>
  <c r="RN120" i="22"/>
  <c r="RN118" i="22"/>
  <c r="RO125" i="22"/>
  <c r="RN122" i="22"/>
  <c r="RO123" i="22"/>
  <c r="RO124" i="22"/>
  <c r="RN117" i="22"/>
  <c r="RO117" i="22"/>
  <c r="RN116" i="22"/>
  <c r="RN121" i="22"/>
  <c r="RO120" i="22"/>
  <c r="RN115" i="22"/>
  <c r="RN114" i="22"/>
  <c r="RO114" i="22"/>
  <c r="RO116" i="22"/>
  <c r="RO115" i="22"/>
  <c r="RQ4" i="22"/>
  <c r="RQ5" i="22" s="1"/>
  <c r="FF26" i="22"/>
  <c r="RR3" i="22"/>
  <c r="RR11" i="22" s="1"/>
  <c r="RS2" i="22"/>
  <c r="RQ44" i="22" l="1"/>
  <c r="RQ57" i="22"/>
  <c r="RQ55" i="22"/>
  <c r="RQ51" i="22"/>
  <c r="RQ54" i="22"/>
  <c r="RQ56" i="22"/>
  <c r="RQ53" i="22"/>
  <c r="RQ52" i="22"/>
  <c r="RQ50" i="22"/>
  <c r="RQ46" i="22"/>
  <c r="RQ49" i="22"/>
  <c r="RQ47" i="22"/>
  <c r="RQ45" i="22"/>
  <c r="RQ48" i="22"/>
  <c r="RQ58" i="22"/>
  <c r="RQ41" i="22"/>
  <c r="RQ40" i="22"/>
  <c r="RQ43" i="22"/>
  <c r="RQ42" i="22"/>
  <c r="RQ38" i="22"/>
  <c r="RQ39" i="22"/>
  <c r="RQ15" i="22"/>
  <c r="RQ13" i="22"/>
  <c r="RQ35" i="22"/>
  <c r="RQ36" i="22"/>
  <c r="RQ37" i="22"/>
  <c r="RQ32" i="22"/>
  <c r="RQ33" i="22"/>
  <c r="RQ34" i="22"/>
  <c r="RQ31" i="22"/>
  <c r="RQ27" i="22"/>
  <c r="RQ28" i="22"/>
  <c r="RQ29" i="22"/>
  <c r="RQ30" i="22"/>
  <c r="RQ23" i="22"/>
  <c r="RQ19" i="22"/>
  <c r="RQ24" i="22"/>
  <c r="RQ20" i="22"/>
  <c r="RQ25" i="22"/>
  <c r="RQ21" i="22"/>
  <c r="RQ17" i="22"/>
  <c r="RQ26" i="22"/>
  <c r="RQ22" i="22"/>
  <c r="RQ18" i="22"/>
  <c r="RQ16" i="22"/>
  <c r="RQ14" i="22"/>
  <c r="RR7" i="22"/>
  <c r="RR8" i="22"/>
  <c r="RR9" i="22"/>
  <c r="RR10" i="22"/>
  <c r="RR6" i="22"/>
  <c r="RQ159" i="22"/>
  <c r="RQ156" i="22"/>
  <c r="RQ153" i="22"/>
  <c r="RQ158" i="22"/>
  <c r="RQ155" i="22"/>
  <c r="RQ154" i="22"/>
  <c r="RP157" i="22"/>
  <c r="RP147" i="22"/>
  <c r="RP132" i="22"/>
  <c r="RR4" i="22"/>
  <c r="RR5" i="22" s="1"/>
  <c r="FF27" i="22"/>
  <c r="RS3" i="22"/>
  <c r="RS8" i="22" s="1"/>
  <c r="RT2" i="22"/>
  <c r="RR44" i="22" l="1"/>
  <c r="RR55" i="22"/>
  <c r="RR57" i="22"/>
  <c r="RR54" i="22"/>
  <c r="RR51" i="22"/>
  <c r="RR56" i="22"/>
  <c r="RR52" i="22"/>
  <c r="RR53" i="22"/>
  <c r="RR49" i="22"/>
  <c r="RR50" i="22"/>
  <c r="RR47" i="22"/>
  <c r="RR46" i="22"/>
  <c r="RR48" i="22"/>
  <c r="RR58" i="22"/>
  <c r="RR45" i="22"/>
  <c r="RR41" i="22"/>
  <c r="RR40" i="22"/>
  <c r="RR43" i="22"/>
  <c r="RR42" i="22"/>
  <c r="RR39" i="22"/>
  <c r="RR38" i="22"/>
  <c r="RR37" i="22"/>
  <c r="RR35" i="22"/>
  <c r="RR36" i="22"/>
  <c r="RR32" i="22"/>
  <c r="RR33" i="22"/>
  <c r="RR34" i="22"/>
  <c r="RR30" i="22"/>
  <c r="RR31" i="22"/>
  <c r="RR27" i="22"/>
  <c r="RR28" i="22"/>
  <c r="RR29" i="22"/>
  <c r="RR26" i="22"/>
  <c r="RR22" i="22"/>
  <c r="RR18" i="22"/>
  <c r="RR23" i="22"/>
  <c r="RR19" i="22"/>
  <c r="RR24" i="22"/>
  <c r="RR20" i="22"/>
  <c r="RR25" i="22"/>
  <c r="RR21" i="22"/>
  <c r="RR17" i="22"/>
  <c r="RR16" i="22"/>
  <c r="RR14" i="22"/>
  <c r="RR15" i="22"/>
  <c r="RR13" i="22"/>
  <c r="RS11" i="22"/>
  <c r="RS7" i="22"/>
  <c r="RS9" i="22"/>
  <c r="RS6" i="22"/>
  <c r="RS10" i="22"/>
  <c r="RQ157" i="22"/>
  <c r="RP144" i="22"/>
  <c r="RR159" i="22"/>
  <c r="RR156" i="22"/>
  <c r="RR153" i="22"/>
  <c r="RR158" i="22"/>
  <c r="RR155" i="22"/>
  <c r="RR154" i="22"/>
  <c r="RP140" i="22"/>
  <c r="RP148" i="22"/>
  <c r="RP145" i="22"/>
  <c r="RP146" i="22"/>
  <c r="RP136" i="22"/>
  <c r="RP150" i="22"/>
  <c r="RP152" i="22"/>
  <c r="RP139" i="22"/>
  <c r="RP138" i="22"/>
  <c r="RP149" i="22"/>
  <c r="RP151" i="22"/>
  <c r="RP141" i="22"/>
  <c r="RP130" i="22"/>
  <c r="RP133" i="22"/>
  <c r="RP131" i="22"/>
  <c r="RP135" i="22"/>
  <c r="RP127" i="22"/>
  <c r="RP137" i="22"/>
  <c r="RP134" i="22"/>
  <c r="RP123" i="22"/>
  <c r="RP129" i="22"/>
  <c r="RP143" i="22"/>
  <c r="RP128" i="22"/>
  <c r="RP142" i="22"/>
  <c r="RP124" i="22"/>
  <c r="RP116" i="22"/>
  <c r="RP122" i="22"/>
  <c r="RP118" i="22"/>
  <c r="RP119" i="22"/>
  <c r="RP125" i="22"/>
  <c r="RQ141" i="22"/>
  <c r="RP121" i="22"/>
  <c r="RP117" i="22"/>
  <c r="RP126" i="22"/>
  <c r="RP120" i="22"/>
  <c r="RP115" i="22"/>
  <c r="RP114" i="22"/>
  <c r="RS4" i="22"/>
  <c r="RS5" i="22" s="1"/>
  <c r="FF28" i="22"/>
  <c r="RT3" i="22"/>
  <c r="RT10" i="22" s="1"/>
  <c r="RU2" i="22"/>
  <c r="RS44" i="22" l="1"/>
  <c r="RS57" i="22"/>
  <c r="RS54" i="22"/>
  <c r="RS55" i="22"/>
  <c r="RS56" i="22"/>
  <c r="RS53" i="22"/>
  <c r="RS52" i="22"/>
  <c r="RS50" i="22"/>
  <c r="RS51" i="22"/>
  <c r="RS47" i="22"/>
  <c r="RS46" i="22"/>
  <c r="RS45" i="22"/>
  <c r="RS58" i="22"/>
  <c r="RS49" i="22"/>
  <c r="RS48" i="22"/>
  <c r="RS41" i="22"/>
  <c r="RS40" i="22"/>
  <c r="RS43" i="22"/>
  <c r="RS42" i="22"/>
  <c r="RS39" i="22"/>
  <c r="RS38" i="22"/>
  <c r="RS15" i="22"/>
  <c r="RS13" i="22"/>
  <c r="RS36" i="22"/>
  <c r="RS37" i="22"/>
  <c r="RS35" i="22"/>
  <c r="RS34" i="22"/>
  <c r="RS32" i="22"/>
  <c r="RS33" i="22"/>
  <c r="RS29" i="22"/>
  <c r="RS30" i="22"/>
  <c r="RS31" i="22"/>
  <c r="RS27" i="22"/>
  <c r="RS28" i="22"/>
  <c r="RS25" i="22"/>
  <c r="RS21" i="22"/>
  <c r="RS17" i="22"/>
  <c r="RS26" i="22"/>
  <c r="RS22" i="22"/>
  <c r="RS18" i="22"/>
  <c r="RS23" i="22"/>
  <c r="RS19" i="22"/>
  <c r="RS24" i="22"/>
  <c r="RS20" i="22"/>
  <c r="RS16" i="22"/>
  <c r="RS14" i="22"/>
  <c r="FE8" i="22"/>
  <c r="FE13" i="22"/>
  <c r="FE7" i="22"/>
  <c r="FE11" i="22"/>
  <c r="FE6" i="22"/>
  <c r="FE10" i="22"/>
  <c r="FE12" i="22"/>
  <c r="FE9" i="22"/>
  <c r="FE14" i="22"/>
  <c r="FE15" i="22"/>
  <c r="FE16" i="22"/>
  <c r="FE17" i="22"/>
  <c r="FE18" i="22"/>
  <c r="FE19" i="22"/>
  <c r="FE20" i="22"/>
  <c r="FE21" i="22"/>
  <c r="FE22" i="22"/>
  <c r="FE23" i="22"/>
  <c r="FE24" i="22"/>
  <c r="FE25" i="22"/>
  <c r="FE26" i="22"/>
  <c r="FE27" i="22"/>
  <c r="FE28" i="22"/>
  <c r="FE29" i="22"/>
  <c r="FE30" i="22"/>
  <c r="FE31" i="22"/>
  <c r="FE32" i="22"/>
  <c r="FE33" i="22"/>
  <c r="FE34" i="22"/>
  <c r="FE35" i="22"/>
  <c r="FG5" i="22"/>
  <c r="FG6" i="22"/>
  <c r="FG7" i="22"/>
  <c r="FG8" i="22"/>
  <c r="FG9" i="22"/>
  <c r="FG10" i="22"/>
  <c r="FG11" i="22"/>
  <c r="FG12" i="22"/>
  <c r="FG13" i="22"/>
  <c r="FG14" i="22"/>
  <c r="FG15" i="22"/>
  <c r="FG16" i="22"/>
  <c r="FG17" i="22"/>
  <c r="FG18" i="22"/>
  <c r="RT8" i="22"/>
  <c r="RT11" i="22"/>
  <c r="RT6" i="22"/>
  <c r="RT9" i="22"/>
  <c r="RT7" i="22"/>
  <c r="RQ123" i="22"/>
  <c r="RQ148" i="22"/>
  <c r="RS159" i="22"/>
  <c r="RS156" i="22"/>
  <c r="RS153" i="22"/>
  <c r="RS158" i="22"/>
  <c r="RS155" i="22"/>
  <c r="RS154" i="22"/>
  <c r="RR157" i="22"/>
  <c r="RQ144" i="22"/>
  <c r="RQ135" i="22"/>
  <c r="RQ140" i="22"/>
  <c r="RQ147" i="22"/>
  <c r="RQ146" i="22"/>
  <c r="RQ145" i="22"/>
  <c r="RQ149" i="22"/>
  <c r="RQ151" i="22"/>
  <c r="RQ150" i="22"/>
  <c r="RQ152" i="22"/>
  <c r="RQ139" i="22"/>
  <c r="RQ137" i="22"/>
  <c r="RQ127" i="22"/>
  <c r="RR145" i="22"/>
  <c r="RR148" i="22"/>
  <c r="RR144" i="22"/>
  <c r="RQ138" i="22"/>
  <c r="RQ131" i="22"/>
  <c r="RQ132" i="22"/>
  <c r="RQ133" i="22"/>
  <c r="RQ136" i="22"/>
  <c r="RQ130" i="22"/>
  <c r="RQ134" i="22"/>
  <c r="RQ128" i="22"/>
  <c r="RQ142" i="22"/>
  <c r="RQ129" i="22"/>
  <c r="RQ143" i="22"/>
  <c r="RQ119" i="22"/>
  <c r="RQ125" i="22"/>
  <c r="RQ120" i="22"/>
  <c r="RQ124" i="22"/>
  <c r="RQ122" i="22"/>
  <c r="RQ118" i="22"/>
  <c r="RQ126" i="22"/>
  <c r="RQ121" i="22"/>
  <c r="RR140" i="22"/>
  <c r="RQ115" i="22"/>
  <c r="RQ116" i="22"/>
  <c r="RQ114" i="22"/>
  <c r="RQ117" i="22"/>
  <c r="RT4" i="22"/>
  <c r="RT5" i="22" s="1"/>
  <c r="FF29" i="22"/>
  <c r="RU3" i="22"/>
  <c r="RU9" i="22" s="1"/>
  <c r="RV2" i="22"/>
  <c r="RT44" i="22" l="1"/>
  <c r="RT55" i="22"/>
  <c r="RT57" i="22"/>
  <c r="RT56" i="22"/>
  <c r="RT54" i="22"/>
  <c r="RT53" i="22"/>
  <c r="RT51" i="22"/>
  <c r="RT49" i="22"/>
  <c r="RT50" i="22"/>
  <c r="RT52" i="22"/>
  <c r="RT46" i="22"/>
  <c r="RT47" i="22"/>
  <c r="RT58" i="22"/>
  <c r="RT45" i="22"/>
  <c r="RT48" i="22"/>
  <c r="RT41" i="22"/>
  <c r="RT40" i="22"/>
  <c r="RT43" i="22"/>
  <c r="RT39" i="22"/>
  <c r="RT42" i="22"/>
  <c r="RT38" i="22"/>
  <c r="RT15" i="22"/>
  <c r="RT13" i="22"/>
  <c r="RT16" i="22"/>
  <c r="RT14" i="22"/>
  <c r="FG19" i="22"/>
  <c r="RT35" i="22"/>
  <c r="RT36" i="22"/>
  <c r="RT37" i="22"/>
  <c r="RT33" i="22"/>
  <c r="RT34" i="22"/>
  <c r="RT32" i="22"/>
  <c r="RT28" i="22"/>
  <c r="RT29" i="22"/>
  <c r="RT30" i="22"/>
  <c r="RT31" i="22"/>
  <c r="RT27" i="22"/>
  <c r="RT24" i="22"/>
  <c r="RT20" i="22"/>
  <c r="RT25" i="22"/>
  <c r="RT21" i="22"/>
  <c r="RT17" i="22"/>
  <c r="RT26" i="22"/>
  <c r="RT22" i="22"/>
  <c r="RT18" i="22"/>
  <c r="RT23" i="22"/>
  <c r="RT19" i="22"/>
  <c r="RU7" i="22"/>
  <c r="RU8" i="22"/>
  <c r="RU10" i="22"/>
  <c r="RU11" i="22"/>
  <c r="RU6" i="22"/>
  <c r="RS157" i="22"/>
  <c r="RT159" i="22"/>
  <c r="RT156" i="22"/>
  <c r="RT153" i="22"/>
  <c r="RT155" i="22"/>
  <c r="RT158" i="22"/>
  <c r="RT154" i="22"/>
  <c r="RR139" i="22"/>
  <c r="RR138" i="22"/>
  <c r="RR146" i="22"/>
  <c r="RR150" i="22"/>
  <c r="RR152" i="22"/>
  <c r="RR141" i="22"/>
  <c r="RR147" i="22"/>
  <c r="RR149" i="22"/>
  <c r="RR151" i="22"/>
  <c r="RR135" i="22"/>
  <c r="RR123" i="22"/>
  <c r="RR132" i="22"/>
  <c r="RR136" i="22"/>
  <c r="RS145" i="22"/>
  <c r="RS148" i="22"/>
  <c r="RR131" i="22"/>
  <c r="RR137" i="22"/>
  <c r="RR133" i="22"/>
  <c r="RR117" i="22"/>
  <c r="RR127" i="22"/>
  <c r="RR134" i="22"/>
  <c r="RR130" i="22"/>
  <c r="RR124" i="22"/>
  <c r="RR129" i="22"/>
  <c r="RR143" i="22"/>
  <c r="RR128" i="22"/>
  <c r="RR142" i="22"/>
  <c r="RR125" i="22"/>
  <c r="RR120" i="22"/>
  <c r="RR122" i="22"/>
  <c r="RR121" i="22"/>
  <c r="RR118" i="22"/>
  <c r="RR126" i="22"/>
  <c r="RS141" i="22"/>
  <c r="RS140" i="22"/>
  <c r="RS130" i="22"/>
  <c r="RS132" i="22"/>
  <c r="RR119" i="22"/>
  <c r="RR114" i="22"/>
  <c r="RR116" i="22"/>
  <c r="RR115" i="22"/>
  <c r="RU4" i="22"/>
  <c r="RU5" i="22" s="1"/>
  <c r="FF30" i="22"/>
  <c r="RV3" i="22"/>
  <c r="RV9" i="22" s="1"/>
  <c r="RW2" i="22"/>
  <c r="RU44" i="22" l="1"/>
  <c r="RU55" i="22"/>
  <c r="RU57" i="22"/>
  <c r="RU54" i="22"/>
  <c r="RU56" i="22"/>
  <c r="RU53" i="22"/>
  <c r="RU51" i="22"/>
  <c r="RU52" i="22"/>
  <c r="RU50" i="22"/>
  <c r="RU48" i="22"/>
  <c r="RU49" i="22"/>
  <c r="RU47" i="22"/>
  <c r="RU45" i="22"/>
  <c r="RU58" i="22"/>
  <c r="RU46" i="22"/>
  <c r="RU41" i="22"/>
  <c r="RU40" i="22"/>
  <c r="RU43" i="22"/>
  <c r="RU42" i="22"/>
  <c r="RU39" i="22"/>
  <c r="RU38" i="22"/>
  <c r="RU35" i="22"/>
  <c r="RU36" i="22"/>
  <c r="RU37" i="22"/>
  <c r="RU32" i="22"/>
  <c r="RU33" i="22"/>
  <c r="RU34" i="22"/>
  <c r="RU31" i="22"/>
  <c r="RU27" i="22"/>
  <c r="RU28" i="22"/>
  <c r="RU29" i="22"/>
  <c r="RU30" i="22"/>
  <c r="RU23" i="22"/>
  <c r="RU19" i="22"/>
  <c r="RU24" i="22"/>
  <c r="RU20" i="22"/>
  <c r="RU25" i="22"/>
  <c r="RU21" i="22"/>
  <c r="RU17" i="22"/>
  <c r="RU26" i="22"/>
  <c r="RU22" i="22"/>
  <c r="RU18" i="22"/>
  <c r="RU16" i="22"/>
  <c r="RU14" i="22"/>
  <c r="RU15" i="22"/>
  <c r="RU13" i="22"/>
  <c r="RV10" i="22"/>
  <c r="RV6" i="22"/>
  <c r="RV11" i="22"/>
  <c r="RV7" i="22"/>
  <c r="RV8" i="22"/>
  <c r="RU156" i="22"/>
  <c r="RU159" i="22"/>
  <c r="RU158" i="22"/>
  <c r="RU155" i="22"/>
  <c r="RU153" i="22"/>
  <c r="RU154" i="22"/>
  <c r="RT157" i="22"/>
  <c r="RS144" i="22"/>
  <c r="RS147" i="22"/>
  <c r="RS149" i="22"/>
  <c r="RS151" i="22"/>
  <c r="RS139" i="22"/>
  <c r="RS150" i="22"/>
  <c r="RS152" i="22"/>
  <c r="RS146" i="22"/>
  <c r="RS138" i="22"/>
  <c r="RS137" i="22"/>
  <c r="RS136" i="22"/>
  <c r="RS131" i="22"/>
  <c r="RS135" i="22"/>
  <c r="RS134" i="22"/>
  <c r="RS133" i="22"/>
  <c r="RS124" i="22"/>
  <c r="RS123" i="22"/>
  <c r="RS129" i="22"/>
  <c r="RS143" i="22"/>
  <c r="RS128" i="22"/>
  <c r="RS142" i="22"/>
  <c r="RS117" i="22"/>
  <c r="RS122" i="22"/>
  <c r="RS126" i="22"/>
  <c r="RS127" i="22"/>
  <c r="RS121" i="22"/>
  <c r="RS118" i="22"/>
  <c r="RS120" i="22"/>
  <c r="RS125" i="22"/>
  <c r="RT138" i="22"/>
  <c r="RT140" i="22"/>
  <c r="RT132" i="22"/>
  <c r="RT135" i="22"/>
  <c r="RT131" i="22"/>
  <c r="RS115" i="22"/>
  <c r="RS119" i="22"/>
  <c r="RS116" i="22"/>
  <c r="RS114" i="22"/>
  <c r="RV4" i="22"/>
  <c r="RV5" i="22" s="1"/>
  <c r="FF31" i="22"/>
  <c r="RW3" i="22"/>
  <c r="RW10" i="22" s="1"/>
  <c r="RX2" i="22"/>
  <c r="RV44" i="22" l="1"/>
  <c r="RV57" i="22"/>
  <c r="RV55" i="22"/>
  <c r="RV54" i="22"/>
  <c r="RV56" i="22"/>
  <c r="RV52" i="22"/>
  <c r="RV50" i="22"/>
  <c r="RV53" i="22"/>
  <c r="RV47" i="22"/>
  <c r="RV51" i="22"/>
  <c r="RV49" i="22"/>
  <c r="RV45" i="22"/>
  <c r="RV58" i="22"/>
  <c r="RV48" i="22"/>
  <c r="RV46" i="22"/>
  <c r="RV41" i="22"/>
  <c r="RV40" i="22"/>
  <c r="RV43" i="22"/>
  <c r="RV42" i="22"/>
  <c r="RV38" i="22"/>
  <c r="RV39" i="22"/>
  <c r="RV16" i="22"/>
  <c r="RV14" i="22"/>
  <c r="RV37" i="22"/>
  <c r="RV35" i="22"/>
  <c r="RV36" i="22"/>
  <c r="RV32" i="22"/>
  <c r="RV33" i="22"/>
  <c r="RV34" i="22"/>
  <c r="RV30" i="22"/>
  <c r="RV31" i="22"/>
  <c r="RV27" i="22"/>
  <c r="RV28" i="22"/>
  <c r="RV29" i="22"/>
  <c r="RV26" i="22"/>
  <c r="RV22" i="22"/>
  <c r="RV18" i="22"/>
  <c r="RV23" i="22"/>
  <c r="RV19" i="22"/>
  <c r="RV24" i="22"/>
  <c r="RV20" i="22"/>
  <c r="RV25" i="22"/>
  <c r="RV21" i="22"/>
  <c r="RV17" i="22"/>
  <c r="RV15" i="22"/>
  <c r="RV13" i="22"/>
  <c r="RT127" i="22"/>
  <c r="RW11" i="22"/>
  <c r="RW8" i="22"/>
  <c r="RW7" i="22"/>
  <c r="RW9" i="22"/>
  <c r="RW6" i="22"/>
  <c r="RT147" i="22"/>
  <c r="RU157" i="22"/>
  <c r="RT144" i="22"/>
  <c r="RV156" i="22"/>
  <c r="RV159" i="22"/>
  <c r="RV155" i="22"/>
  <c r="RV153" i="22"/>
  <c r="RV158" i="22"/>
  <c r="RV154" i="22"/>
  <c r="RT145" i="22"/>
  <c r="RT139" i="22"/>
  <c r="RT146" i="22"/>
  <c r="RT149" i="22"/>
  <c r="RT151" i="22"/>
  <c r="RT150" i="22"/>
  <c r="RT152" i="22"/>
  <c r="RT141" i="22"/>
  <c r="RT148" i="22"/>
  <c r="RU147" i="22"/>
  <c r="RT137" i="22"/>
  <c r="RT136" i="22"/>
  <c r="RT133" i="22"/>
  <c r="RT130" i="22"/>
  <c r="RT134" i="22"/>
  <c r="RT128" i="22"/>
  <c r="RT142" i="22"/>
  <c r="RT129" i="22"/>
  <c r="RT143" i="22"/>
  <c r="RT123" i="22"/>
  <c r="RT124" i="22"/>
  <c r="RT125" i="22"/>
  <c r="RT119" i="22"/>
  <c r="RT121" i="22"/>
  <c r="RT118" i="22"/>
  <c r="RT122" i="22"/>
  <c r="RT120" i="22"/>
  <c r="RT126" i="22"/>
  <c r="RT117" i="22"/>
  <c r="RT116" i="22"/>
  <c r="RT114" i="22"/>
  <c r="RT115" i="22"/>
  <c r="RW4" i="22"/>
  <c r="RW5" i="22" s="1"/>
  <c r="FF32" i="22"/>
  <c r="RX3" i="22"/>
  <c r="RX10" i="22" s="1"/>
  <c r="RY2" i="22"/>
  <c r="RW44" i="22" l="1"/>
  <c r="RW55" i="22"/>
  <c r="RW50" i="22"/>
  <c r="RW57" i="22"/>
  <c r="RW54" i="22"/>
  <c r="RW53" i="22"/>
  <c r="RW56" i="22"/>
  <c r="RW51" i="22"/>
  <c r="RW52" i="22"/>
  <c r="RW46" i="22"/>
  <c r="RW49" i="22"/>
  <c r="RW58" i="22"/>
  <c r="RW47" i="22"/>
  <c r="RW48" i="22"/>
  <c r="RW45" i="22"/>
  <c r="RW41" i="22"/>
  <c r="RW40" i="22"/>
  <c r="RW42" i="22"/>
  <c r="RW43" i="22"/>
  <c r="RW39" i="22"/>
  <c r="RW38" i="22"/>
  <c r="RW16" i="22"/>
  <c r="RW14" i="22"/>
  <c r="RW36" i="22"/>
  <c r="RW37" i="22"/>
  <c r="RW35" i="22"/>
  <c r="RW34" i="22"/>
  <c r="RW32" i="22"/>
  <c r="RW33" i="22"/>
  <c r="RW29" i="22"/>
  <c r="RW30" i="22"/>
  <c r="RW31" i="22"/>
  <c r="RW27" i="22"/>
  <c r="RW28" i="22"/>
  <c r="RW25" i="22"/>
  <c r="RW21" i="22"/>
  <c r="RW17" i="22"/>
  <c r="RW26" i="22"/>
  <c r="RW22" i="22"/>
  <c r="RW18" i="22"/>
  <c r="RW23" i="22"/>
  <c r="RW19" i="22"/>
  <c r="RW24" i="22"/>
  <c r="RW20" i="22"/>
  <c r="RW15" i="22"/>
  <c r="RW13" i="22"/>
  <c r="RX8" i="22"/>
  <c r="RX11" i="22"/>
  <c r="RX6" i="22"/>
  <c r="RX9" i="22"/>
  <c r="RX7" i="22"/>
  <c r="RW159" i="22"/>
  <c r="RW156" i="22"/>
  <c r="RW153" i="22"/>
  <c r="RW158" i="22"/>
  <c r="RW155" i="22"/>
  <c r="RW154" i="22"/>
  <c r="RV157" i="22"/>
  <c r="RU140" i="22"/>
  <c r="RU148" i="22"/>
  <c r="RU139" i="22"/>
  <c r="RU144" i="22"/>
  <c r="RU150" i="22"/>
  <c r="RU152" i="22"/>
  <c r="RU149" i="22"/>
  <c r="RU151" i="22"/>
  <c r="RU138" i="22"/>
  <c r="RU141" i="22"/>
  <c r="RU145" i="22"/>
  <c r="RU146" i="22"/>
  <c r="RU131" i="22"/>
  <c r="RU132" i="22"/>
  <c r="RU133" i="22"/>
  <c r="RU135" i="22"/>
  <c r="RU137" i="22"/>
  <c r="RU127" i="22"/>
  <c r="RU130" i="22"/>
  <c r="RU134" i="22"/>
  <c r="RU136" i="22"/>
  <c r="RU123" i="22"/>
  <c r="RU128" i="22"/>
  <c r="RU142" i="22"/>
  <c r="RU129" i="22"/>
  <c r="RU143" i="22"/>
  <c r="RU120" i="22"/>
  <c r="RU125" i="22"/>
  <c r="RU122" i="22"/>
  <c r="RU124" i="22"/>
  <c r="RU119" i="22"/>
  <c r="RU121" i="22"/>
  <c r="RU126" i="22"/>
  <c r="RU118" i="22"/>
  <c r="RV139" i="22"/>
  <c r="RV131" i="22"/>
  <c r="RV136" i="22"/>
  <c r="RU116" i="22"/>
  <c r="RU117" i="22"/>
  <c r="RU114" i="22"/>
  <c r="RU115" i="22"/>
  <c r="RX4" i="22"/>
  <c r="RX5" i="22" s="1"/>
  <c r="FF33" i="22"/>
  <c r="RY3" i="22"/>
  <c r="RY9" i="22" s="1"/>
  <c r="RZ2" i="22"/>
  <c r="RX44" i="22" l="1"/>
  <c r="RX57" i="22"/>
  <c r="RX54" i="22"/>
  <c r="RX55" i="22"/>
  <c r="RX56" i="22"/>
  <c r="RX51" i="22"/>
  <c r="RX53" i="22"/>
  <c r="RX52" i="22"/>
  <c r="RX47" i="22"/>
  <c r="RX50" i="22"/>
  <c r="RX49" i="22"/>
  <c r="RX45" i="22"/>
  <c r="RX48" i="22"/>
  <c r="RX46" i="22"/>
  <c r="RX58" i="22"/>
  <c r="RX41" i="22"/>
  <c r="RX40" i="22"/>
  <c r="RX43" i="22"/>
  <c r="RX42" i="22"/>
  <c r="RX39" i="22"/>
  <c r="RX38" i="22"/>
  <c r="RX16" i="22"/>
  <c r="RX14" i="22"/>
  <c r="RX35" i="22"/>
  <c r="RX36" i="22"/>
  <c r="RX37" i="22"/>
  <c r="RX33" i="22"/>
  <c r="RX34" i="22"/>
  <c r="RX32" i="22"/>
  <c r="RX28" i="22"/>
  <c r="RX29" i="22"/>
  <c r="RX30" i="22"/>
  <c r="RX31" i="22"/>
  <c r="RX27" i="22"/>
  <c r="RX24" i="22"/>
  <c r="RX20" i="22"/>
  <c r="RX25" i="22"/>
  <c r="RX21" i="22"/>
  <c r="RX17" i="22"/>
  <c r="RX26" i="22"/>
  <c r="RX22" i="22"/>
  <c r="RX18" i="22"/>
  <c r="RX23" i="22"/>
  <c r="RX19" i="22"/>
  <c r="RX15" i="22"/>
  <c r="RX13" i="22"/>
  <c r="RY10" i="22"/>
  <c r="RY8" i="22"/>
  <c r="RY11" i="22"/>
  <c r="RY6" i="22"/>
  <c r="RY7" i="22"/>
  <c r="RW157" i="22"/>
  <c r="RX156" i="22"/>
  <c r="RX159" i="22"/>
  <c r="RX158" i="22"/>
  <c r="RX153" i="22"/>
  <c r="RX155" i="22"/>
  <c r="RX154" i="22"/>
  <c r="RV141" i="22"/>
  <c r="RV147" i="22"/>
  <c r="RV135" i="22"/>
  <c r="RV144" i="22"/>
  <c r="RV150" i="22"/>
  <c r="RV152" i="22"/>
  <c r="RV146" i="22"/>
  <c r="RV148" i="22"/>
  <c r="RV145" i="22"/>
  <c r="RV149" i="22"/>
  <c r="RV151" i="22"/>
  <c r="RV140" i="22"/>
  <c r="RV138" i="22"/>
  <c r="RV132" i="22"/>
  <c r="RW145" i="22"/>
  <c r="RV137" i="22"/>
  <c r="RV133" i="22"/>
  <c r="RV130" i="22"/>
  <c r="RV134" i="22"/>
  <c r="RV128" i="22"/>
  <c r="RV142" i="22"/>
  <c r="RV129" i="22"/>
  <c r="RV143" i="22"/>
  <c r="RV119" i="22"/>
  <c r="RV124" i="22"/>
  <c r="RV123" i="22"/>
  <c r="RV125" i="22"/>
  <c r="RV121" i="22"/>
  <c r="RV127" i="22"/>
  <c r="RV120" i="22"/>
  <c r="RV126" i="22"/>
  <c r="RV122" i="22"/>
  <c r="RW138" i="22"/>
  <c r="RW135" i="22"/>
  <c r="RV117" i="22"/>
  <c r="RV115" i="22"/>
  <c r="RV116" i="22"/>
  <c r="RV118" i="22"/>
  <c r="RV114" i="22"/>
  <c r="RY4" i="22"/>
  <c r="RY5" i="22" s="1"/>
  <c r="FF34" i="22"/>
  <c r="RZ3" i="22"/>
  <c r="RZ7" i="22" s="1"/>
  <c r="SA2" i="22"/>
  <c r="RY44" i="22" l="1"/>
  <c r="RY57" i="22"/>
  <c r="RY55" i="22"/>
  <c r="RY56" i="22"/>
  <c r="RY54" i="22"/>
  <c r="RY53" i="22"/>
  <c r="RY51" i="22"/>
  <c r="RY52" i="22"/>
  <c r="RY50" i="22"/>
  <c r="RY47" i="22"/>
  <c r="RY49" i="22"/>
  <c r="RY45" i="22"/>
  <c r="RY58" i="22"/>
  <c r="RY48" i="22"/>
  <c r="RY46" i="22"/>
  <c r="RY41" i="22"/>
  <c r="RY40" i="22"/>
  <c r="RY43" i="22"/>
  <c r="RY42" i="22"/>
  <c r="RY38" i="22"/>
  <c r="RY39" i="22"/>
  <c r="RY15" i="22"/>
  <c r="RY13" i="22"/>
  <c r="RY16" i="22"/>
  <c r="RY14" i="22"/>
  <c r="RY35" i="22"/>
  <c r="RY36" i="22"/>
  <c r="RY37" i="22"/>
  <c r="RY32" i="22"/>
  <c r="RY33" i="22"/>
  <c r="RY34" i="22"/>
  <c r="RY31" i="22"/>
  <c r="RY27" i="22"/>
  <c r="RY28" i="22"/>
  <c r="RY29" i="22"/>
  <c r="RY30" i="22"/>
  <c r="RY23" i="22"/>
  <c r="RY19" i="22"/>
  <c r="RY24" i="22"/>
  <c r="RY20" i="22"/>
  <c r="RY25" i="22"/>
  <c r="RY21" i="22"/>
  <c r="RY17" i="22"/>
  <c r="RY26" i="22"/>
  <c r="RY22" i="22"/>
  <c r="RY18" i="22"/>
  <c r="RZ9" i="22"/>
  <c r="RZ8" i="22"/>
  <c r="RZ10" i="22"/>
  <c r="RZ6" i="22"/>
  <c r="RZ11" i="22"/>
  <c r="RW148" i="22"/>
  <c r="RX157" i="22"/>
  <c r="RY156" i="22"/>
  <c r="RY159" i="22"/>
  <c r="RY158" i="22"/>
  <c r="RY155" i="22"/>
  <c r="RY153" i="22"/>
  <c r="RY154" i="22"/>
  <c r="RW141" i="22"/>
  <c r="RW144" i="22"/>
  <c r="RW149" i="22"/>
  <c r="RW151" i="22"/>
  <c r="RW150" i="22"/>
  <c r="RW152" i="22"/>
  <c r="RW139" i="22"/>
  <c r="RW147" i="22"/>
  <c r="RW132" i="22"/>
  <c r="RW146" i="22"/>
  <c r="RW127" i="22"/>
  <c r="RW140" i="22"/>
  <c r="RX146" i="22"/>
  <c r="RX148" i="22"/>
  <c r="RX147" i="22"/>
  <c r="RW131" i="22"/>
  <c r="RW136" i="22"/>
  <c r="RW137" i="22"/>
  <c r="RW130" i="22"/>
  <c r="RW134" i="22"/>
  <c r="RW133" i="22"/>
  <c r="RW123" i="22"/>
  <c r="RW129" i="22"/>
  <c r="RW143" i="22"/>
  <c r="RW128" i="22"/>
  <c r="RW142" i="22"/>
  <c r="RW119" i="22"/>
  <c r="RW118" i="22"/>
  <c r="RW120" i="22"/>
  <c r="RW122" i="22"/>
  <c r="RW126" i="22"/>
  <c r="RW124" i="22"/>
  <c r="RW125" i="22"/>
  <c r="RW121" i="22"/>
  <c r="RW117" i="22"/>
  <c r="RX140" i="22"/>
  <c r="RX136" i="22"/>
  <c r="RX139" i="22"/>
  <c r="RX135" i="22"/>
  <c r="RW114" i="22"/>
  <c r="RW116" i="22"/>
  <c r="RW115" i="22"/>
  <c r="RZ4" i="22"/>
  <c r="RZ5" i="22" s="1"/>
  <c r="FF35" i="22"/>
  <c r="SA3" i="22"/>
  <c r="SB2" i="22"/>
  <c r="RZ44" i="22" l="1"/>
  <c r="RZ57" i="22"/>
  <c r="RZ56" i="22"/>
  <c r="RZ54" i="22"/>
  <c r="RZ55" i="22"/>
  <c r="RZ53" i="22"/>
  <c r="RZ52" i="22"/>
  <c r="RZ47" i="22"/>
  <c r="RZ51" i="22"/>
  <c r="RZ50" i="22"/>
  <c r="RZ49" i="22"/>
  <c r="RZ46" i="22"/>
  <c r="RZ58" i="22"/>
  <c r="RZ48" i="22"/>
  <c r="RZ45" i="22"/>
  <c r="RZ14" i="22"/>
  <c r="RZ41" i="22"/>
  <c r="RZ40" i="22"/>
  <c r="RZ43" i="22"/>
  <c r="RZ42" i="22"/>
  <c r="RZ38" i="22"/>
  <c r="RZ39" i="22"/>
  <c r="RZ16" i="22"/>
  <c r="RZ37" i="22"/>
  <c r="RZ35" i="22"/>
  <c r="RZ36" i="22"/>
  <c r="RZ32" i="22"/>
  <c r="RZ33" i="22"/>
  <c r="RZ34" i="22"/>
  <c r="RZ30" i="22"/>
  <c r="RZ31" i="22"/>
  <c r="RZ27" i="22"/>
  <c r="RZ28" i="22"/>
  <c r="RZ29" i="22"/>
  <c r="RZ26" i="22"/>
  <c r="RZ22" i="22"/>
  <c r="RZ18" i="22"/>
  <c r="RZ23" i="22"/>
  <c r="RZ19" i="22"/>
  <c r="RZ24" i="22"/>
  <c r="RZ20" i="22"/>
  <c r="RZ25" i="22"/>
  <c r="RZ21" i="22"/>
  <c r="RZ17" i="22"/>
  <c r="RZ15" i="22"/>
  <c r="RZ13" i="22"/>
  <c r="SA7" i="22"/>
  <c r="SA6" i="22"/>
  <c r="SA10" i="22"/>
  <c r="SA9" i="22"/>
  <c r="SA8" i="22"/>
  <c r="SA11" i="22"/>
  <c r="RY157" i="22"/>
  <c r="RZ156" i="22"/>
  <c r="RZ159" i="22"/>
  <c r="RZ155" i="22"/>
  <c r="RZ153" i="22"/>
  <c r="RZ158" i="22"/>
  <c r="RZ154" i="22"/>
  <c r="RX144" i="22"/>
  <c r="RX149" i="22"/>
  <c r="RX151" i="22"/>
  <c r="RX150" i="22"/>
  <c r="RX152" i="22"/>
  <c r="RX138" i="22"/>
  <c r="RX141" i="22"/>
  <c r="RX145" i="22"/>
  <c r="RX137" i="22"/>
  <c r="RX132" i="22"/>
  <c r="RX127" i="22"/>
  <c r="RX126" i="22"/>
  <c r="RX131" i="22"/>
  <c r="RX134" i="22"/>
  <c r="RX130" i="22"/>
  <c r="RX133" i="22"/>
  <c r="RX124" i="22"/>
  <c r="RX123" i="22"/>
  <c r="RX129" i="22"/>
  <c r="RX143" i="22"/>
  <c r="RX128" i="22"/>
  <c r="RX142" i="22"/>
  <c r="RX125" i="22"/>
  <c r="RX122" i="22"/>
  <c r="RX119" i="22"/>
  <c r="RX118" i="22"/>
  <c r="RX120" i="22"/>
  <c r="RX121" i="22"/>
  <c r="RY139" i="22"/>
  <c r="RY135" i="22"/>
  <c r="RX115" i="22"/>
  <c r="RX117" i="22"/>
  <c r="RX114" i="22"/>
  <c r="RX116" i="22"/>
  <c r="SA4" i="22"/>
  <c r="SA5" i="22" s="1"/>
  <c r="FH5" i="22"/>
  <c r="SB3" i="22"/>
  <c r="SB10" i="22" s="1"/>
  <c r="SC2" i="22"/>
  <c r="SA44" i="22" l="1"/>
  <c r="SA57" i="22"/>
  <c r="SA55" i="22"/>
  <c r="SA56" i="22"/>
  <c r="SA54" i="22"/>
  <c r="SA53" i="22"/>
  <c r="SA50" i="22"/>
  <c r="SA49" i="22"/>
  <c r="SA51" i="22"/>
  <c r="SA46" i="22"/>
  <c r="SA52" i="22"/>
  <c r="SA47" i="22"/>
  <c r="SA48" i="22"/>
  <c r="SA58" i="22"/>
  <c r="SA45" i="22"/>
  <c r="SA41" i="22"/>
  <c r="SA40" i="22"/>
  <c r="SA43" i="22"/>
  <c r="SA42" i="22"/>
  <c r="SA38" i="22"/>
  <c r="SA39" i="22"/>
  <c r="SA15" i="22"/>
  <c r="SA13" i="22"/>
  <c r="SA36" i="22"/>
  <c r="SA37" i="22"/>
  <c r="SA35" i="22"/>
  <c r="SA34" i="22"/>
  <c r="SA32" i="22"/>
  <c r="SA33" i="22"/>
  <c r="SA29" i="22"/>
  <c r="SA30" i="22"/>
  <c r="SA31" i="22"/>
  <c r="SA27" i="22"/>
  <c r="SA28" i="22"/>
  <c r="SA25" i="22"/>
  <c r="SA21" i="22"/>
  <c r="SA17" i="22"/>
  <c r="SA26" i="22"/>
  <c r="SA22" i="22"/>
  <c r="SA18" i="22"/>
  <c r="SA23" i="22"/>
  <c r="SA19" i="22"/>
  <c r="SA24" i="22"/>
  <c r="SA20" i="22"/>
  <c r="SA16" i="22"/>
  <c r="SA14" i="22"/>
  <c r="SB7" i="22"/>
  <c r="SB11" i="22"/>
  <c r="SB9" i="22"/>
  <c r="SB6" i="22"/>
  <c r="SB8" i="22"/>
  <c r="SA156" i="22"/>
  <c r="SA159" i="22"/>
  <c r="SA158" i="22"/>
  <c r="SA155" i="22"/>
  <c r="SA153" i="22"/>
  <c r="SA154" i="22"/>
  <c r="RZ157" i="22"/>
  <c r="RY144" i="22"/>
  <c r="RY141" i="22"/>
  <c r="RY147" i="22"/>
  <c r="RY149" i="22"/>
  <c r="RY151" i="22"/>
  <c r="RY138" i="22"/>
  <c r="RY145" i="22"/>
  <c r="RY146" i="22"/>
  <c r="RY150" i="22"/>
  <c r="RY152" i="22"/>
  <c r="RY148" i="22"/>
  <c r="RY140" i="22"/>
  <c r="RZ148" i="22"/>
  <c r="RZ145" i="22"/>
  <c r="RY136" i="22"/>
  <c r="RY137" i="22"/>
  <c r="RY132" i="22"/>
  <c r="RY123" i="22"/>
  <c r="RY131" i="22"/>
  <c r="RY130" i="22"/>
  <c r="RY126" i="22"/>
  <c r="RY134" i="22"/>
  <c r="RY133" i="22"/>
  <c r="RY129" i="22"/>
  <c r="RY143" i="22"/>
  <c r="RY128" i="22"/>
  <c r="RY142" i="22"/>
  <c r="RY119" i="22"/>
  <c r="RY118" i="22"/>
  <c r="RY120" i="22"/>
  <c r="RY125" i="22"/>
  <c r="RY122" i="22"/>
  <c r="RY124" i="22"/>
  <c r="RY127" i="22"/>
  <c r="RY121" i="22"/>
  <c r="RZ140" i="22"/>
  <c r="RZ135" i="22"/>
  <c r="RZ139" i="22"/>
  <c r="RY117" i="22"/>
  <c r="RY116" i="22"/>
  <c r="RY114" i="22"/>
  <c r="RY115" i="22"/>
  <c r="SB4" i="22"/>
  <c r="SB5" i="22" s="1"/>
  <c r="FH6" i="22"/>
  <c r="SC3" i="22"/>
  <c r="SC8" i="22" s="1"/>
  <c r="SD2" i="22"/>
  <c r="SB44" i="22" l="1"/>
  <c r="SB55" i="22"/>
  <c r="SB57" i="22"/>
  <c r="SB56" i="22"/>
  <c r="SB54" i="22"/>
  <c r="SB51" i="22"/>
  <c r="SB53" i="22"/>
  <c r="SB52" i="22"/>
  <c r="SB50" i="22"/>
  <c r="SB47" i="22"/>
  <c r="SB46" i="22"/>
  <c r="SB49" i="22"/>
  <c r="SB48" i="22"/>
  <c r="SB58" i="22"/>
  <c r="SB45" i="22"/>
  <c r="SB41" i="22"/>
  <c r="SB40" i="22"/>
  <c r="SB43" i="22"/>
  <c r="SB42" i="22"/>
  <c r="SB39" i="22"/>
  <c r="SB38" i="22"/>
  <c r="SB15" i="22"/>
  <c r="SB13" i="22"/>
  <c r="SB16" i="22"/>
  <c r="SB14" i="22"/>
  <c r="SB35" i="22"/>
  <c r="SB36" i="22"/>
  <c r="SB37" i="22"/>
  <c r="SB33" i="22"/>
  <c r="SB34" i="22"/>
  <c r="SB32" i="22"/>
  <c r="SB28" i="22"/>
  <c r="SB29" i="22"/>
  <c r="SB30" i="22"/>
  <c r="SB31" i="22"/>
  <c r="SB27" i="22"/>
  <c r="SB24" i="22"/>
  <c r="SB20" i="22"/>
  <c r="SB25" i="22"/>
  <c r="SB21" i="22"/>
  <c r="SB17" i="22"/>
  <c r="SB26" i="22"/>
  <c r="SB22" i="22"/>
  <c r="SB18" i="22"/>
  <c r="SB23" i="22"/>
  <c r="SB19" i="22"/>
  <c r="SC9" i="22"/>
  <c r="SC10" i="22"/>
  <c r="SC11" i="22"/>
  <c r="SC6" i="22"/>
  <c r="SC7" i="22"/>
  <c r="SA157" i="22"/>
  <c r="SB156" i="22"/>
  <c r="SB159" i="22"/>
  <c r="SB158" i="22"/>
  <c r="SB153" i="22"/>
  <c r="SB155" i="22"/>
  <c r="SB154" i="22"/>
  <c r="RZ147" i="22"/>
  <c r="RZ136" i="22"/>
  <c r="RZ138" i="22"/>
  <c r="RZ149" i="22"/>
  <c r="RZ151" i="22"/>
  <c r="RZ150" i="22"/>
  <c r="RZ152" i="22"/>
  <c r="RZ141" i="22"/>
  <c r="RZ146" i="22"/>
  <c r="RZ144" i="22"/>
  <c r="RZ132" i="22"/>
  <c r="RZ137" i="22"/>
  <c r="RZ131" i="22"/>
  <c r="RZ127" i="22"/>
  <c r="RZ130" i="22"/>
  <c r="RZ133" i="22"/>
  <c r="RZ134" i="22"/>
  <c r="RZ129" i="22"/>
  <c r="RZ143" i="22"/>
  <c r="RZ123" i="22"/>
  <c r="RZ128" i="22"/>
  <c r="RZ142" i="22"/>
  <c r="RZ119" i="22"/>
  <c r="RZ125" i="22"/>
  <c r="RZ122" i="22"/>
  <c r="RZ126" i="22"/>
  <c r="RZ124" i="22"/>
  <c r="RZ120" i="22"/>
  <c r="RZ121" i="22"/>
  <c r="RZ115" i="22"/>
  <c r="RZ117" i="22"/>
  <c r="RZ118" i="22"/>
  <c r="RZ114" i="22"/>
  <c r="RZ116" i="22"/>
  <c r="SC4" i="22"/>
  <c r="SC5" i="22" s="1"/>
  <c r="FH7" i="22"/>
  <c r="SD3" i="22"/>
  <c r="SD10" i="22" s="1"/>
  <c r="SE2" i="22"/>
  <c r="SC44" i="22" l="1"/>
  <c r="SC57" i="22"/>
  <c r="SC54" i="22"/>
  <c r="SC50" i="22"/>
  <c r="SC55" i="22"/>
  <c r="SC56" i="22"/>
  <c r="SC51" i="22"/>
  <c r="SC52" i="22"/>
  <c r="SC47" i="22"/>
  <c r="SC49" i="22"/>
  <c r="SC53" i="22"/>
  <c r="SC46" i="22"/>
  <c r="SC48" i="22"/>
  <c r="SC58" i="22"/>
  <c r="SC45" i="22"/>
  <c r="SC41" i="22"/>
  <c r="SC40" i="22"/>
  <c r="SC43" i="22"/>
  <c r="SC42" i="22"/>
  <c r="SC38" i="22"/>
  <c r="SC39" i="22"/>
  <c r="SC15" i="22"/>
  <c r="SC13" i="22"/>
  <c r="SC16" i="22"/>
  <c r="SC14" i="22"/>
  <c r="SC35" i="22"/>
  <c r="SC36" i="22"/>
  <c r="SC37" i="22"/>
  <c r="SC32" i="22"/>
  <c r="SC33" i="22"/>
  <c r="SC34" i="22"/>
  <c r="SC31" i="22"/>
  <c r="SC27" i="22"/>
  <c r="SC28" i="22"/>
  <c r="SC29" i="22"/>
  <c r="SC30" i="22"/>
  <c r="SC23" i="22"/>
  <c r="SC19" i="22"/>
  <c r="SC24" i="22"/>
  <c r="SC20" i="22"/>
  <c r="SC25" i="22"/>
  <c r="SC21" i="22"/>
  <c r="SC17" i="22"/>
  <c r="SC26" i="22"/>
  <c r="SC22" i="22"/>
  <c r="SC18" i="22"/>
  <c r="SD11" i="22"/>
  <c r="SD7" i="22"/>
  <c r="SD8" i="22"/>
  <c r="SD9" i="22"/>
  <c r="SC156" i="22"/>
  <c r="SC159" i="22"/>
  <c r="SC158" i="22"/>
  <c r="SC155" i="22"/>
  <c r="SC153" i="22"/>
  <c r="SC154" i="22"/>
  <c r="SB157" i="22"/>
  <c r="SA138" i="22"/>
  <c r="SA146" i="22"/>
  <c r="SA141" i="22"/>
  <c r="SA145" i="22"/>
  <c r="SA150" i="22"/>
  <c r="SA152" i="22"/>
  <c r="SA147" i="22"/>
  <c r="SA148" i="22"/>
  <c r="SA149" i="22"/>
  <c r="SA151" i="22"/>
  <c r="SA144" i="22"/>
  <c r="SA131" i="22"/>
  <c r="SA135" i="22"/>
  <c r="SB148" i="22"/>
  <c r="SA139" i="22"/>
  <c r="SA134" i="22"/>
  <c r="SA137" i="22"/>
  <c r="SA132" i="22"/>
  <c r="SA140" i="22"/>
  <c r="SA136" i="22"/>
  <c r="SA127" i="22"/>
  <c r="SA133" i="22"/>
  <c r="SA130" i="22"/>
  <c r="SA128" i="22"/>
  <c r="SA142" i="22"/>
  <c r="SA129" i="22"/>
  <c r="SA143" i="22"/>
  <c r="SA122" i="22"/>
  <c r="SA124" i="22"/>
  <c r="SA123" i="22"/>
  <c r="SA121" i="22"/>
  <c r="SA117" i="22"/>
  <c r="SA125" i="22"/>
  <c r="SA126" i="22"/>
  <c r="SA118" i="22"/>
  <c r="SB140" i="22"/>
  <c r="SB139" i="22"/>
  <c r="SB135" i="22"/>
  <c r="SA119" i="22"/>
  <c r="SA120" i="22"/>
  <c r="SA114" i="22"/>
  <c r="SA116" i="22"/>
  <c r="SA115" i="22"/>
  <c r="SD4" i="22"/>
  <c r="SD6" i="22" s="1"/>
  <c r="FH8" i="22"/>
  <c r="SE3" i="22"/>
  <c r="SF2" i="22"/>
  <c r="SD5" i="22" l="1"/>
  <c r="SB126" i="22"/>
  <c r="SE7" i="22"/>
  <c r="SE9" i="22"/>
  <c r="SE10" i="22"/>
  <c r="SE8" i="22"/>
  <c r="SE11" i="22"/>
  <c r="SC157" i="22"/>
  <c r="SD156" i="22"/>
  <c r="SD159" i="22"/>
  <c r="SD158" i="22"/>
  <c r="SD155" i="22"/>
  <c r="SD153" i="22"/>
  <c r="SD154" i="22"/>
  <c r="SB147" i="22"/>
  <c r="SB144" i="22"/>
  <c r="SB141" i="22"/>
  <c r="SB150" i="22"/>
  <c r="SB152" i="22"/>
  <c r="SB149" i="22"/>
  <c r="SB151" i="22"/>
  <c r="SB138" i="22"/>
  <c r="SB145" i="22"/>
  <c r="SB146" i="22"/>
  <c r="SB136" i="22"/>
  <c r="SC146" i="22"/>
  <c r="SC148" i="22"/>
  <c r="SB137" i="22"/>
  <c r="SB132" i="22"/>
  <c r="SB131" i="22"/>
  <c r="SB134" i="22"/>
  <c r="SB133" i="22"/>
  <c r="SB130" i="22"/>
  <c r="SB123" i="22"/>
  <c r="SB128" i="22"/>
  <c r="SB142" i="22"/>
  <c r="SB129" i="22"/>
  <c r="SB143" i="22"/>
  <c r="SB122" i="22"/>
  <c r="SB120" i="22"/>
  <c r="SB125" i="22"/>
  <c r="SB121" i="22"/>
  <c r="SB124" i="22"/>
  <c r="SB119" i="22"/>
  <c r="SB127" i="22"/>
  <c r="SC140" i="22"/>
  <c r="SC136" i="22"/>
  <c r="SB116" i="22"/>
  <c r="SB118" i="22"/>
  <c r="SB117" i="22"/>
  <c r="SB114" i="22"/>
  <c r="SB115" i="22"/>
  <c r="SE4" i="22"/>
  <c r="SE6" i="22" s="1"/>
  <c r="FH9" i="22"/>
  <c r="SF3" i="22"/>
  <c r="SF10" i="22" s="1"/>
  <c r="SG2" i="22"/>
  <c r="SD54" i="22" l="1"/>
  <c r="SD56" i="22"/>
  <c r="SD57" i="22"/>
  <c r="SD53" i="22"/>
  <c r="SD55" i="22"/>
  <c r="SD51" i="22"/>
  <c r="SD50" i="22"/>
  <c r="SD49" i="22"/>
  <c r="SD52" i="22"/>
  <c r="SD48" i="22"/>
  <c r="SD58" i="22"/>
  <c r="SD47" i="22"/>
  <c r="SD45" i="22"/>
  <c r="SD46" i="22"/>
  <c r="SD37" i="22"/>
  <c r="SD44" i="22"/>
  <c r="SD14" i="22"/>
  <c r="SD24" i="22"/>
  <c r="SD26" i="22"/>
  <c r="SD17" i="22"/>
  <c r="SD19" i="22"/>
  <c r="SD27" i="22"/>
  <c r="SD21" i="22"/>
  <c r="SD23" i="22"/>
  <c r="SD30" i="22"/>
  <c r="SD25" i="22"/>
  <c r="SD22" i="22"/>
  <c r="SD32" i="22"/>
  <c r="SD36" i="22"/>
  <c r="SD29" i="22"/>
  <c r="SD34" i="22"/>
  <c r="SD35" i="22"/>
  <c r="SD16" i="22"/>
  <c r="SD20" i="22"/>
  <c r="SD18" i="22"/>
  <c r="SD28" i="22"/>
  <c r="SD33" i="22"/>
  <c r="SD15" i="22"/>
  <c r="SD41" i="22"/>
  <c r="SD43" i="22"/>
  <c r="SD40" i="22"/>
  <c r="SD42" i="22"/>
  <c r="SD38" i="22"/>
  <c r="SD39" i="22"/>
  <c r="SE5" i="22"/>
  <c r="SD31" i="22"/>
  <c r="SD13" i="22"/>
  <c r="SF11" i="22"/>
  <c r="SF7" i="22"/>
  <c r="SF9" i="22"/>
  <c r="SF8" i="22"/>
  <c r="SD157" i="22"/>
  <c r="SE159" i="22"/>
  <c r="SE156" i="22"/>
  <c r="SE153" i="22"/>
  <c r="SE158" i="22"/>
  <c r="SE155" i="22"/>
  <c r="SE154" i="22"/>
  <c r="SC132" i="22"/>
  <c r="SC139" i="22"/>
  <c r="SC147" i="22"/>
  <c r="SC144" i="22"/>
  <c r="SC150" i="22"/>
  <c r="SC152" i="22"/>
  <c r="SC149" i="22"/>
  <c r="SC151" i="22"/>
  <c r="SC141" i="22"/>
  <c r="SC145" i="22"/>
  <c r="SC138" i="22"/>
  <c r="SC119" i="22"/>
  <c r="SD148" i="22"/>
  <c r="SD147" i="22"/>
  <c r="SC137" i="22"/>
  <c r="SC131" i="22"/>
  <c r="SC135" i="22"/>
  <c r="SC134" i="22"/>
  <c r="SC133" i="22"/>
  <c r="SC130" i="22"/>
  <c r="SC123" i="22"/>
  <c r="SC128" i="22"/>
  <c r="SC142" i="22"/>
  <c r="SC129" i="22"/>
  <c r="SC143" i="22"/>
  <c r="SC124" i="22"/>
  <c r="SC122" i="22"/>
  <c r="SC116" i="22"/>
  <c r="SC126" i="22"/>
  <c r="SC121" i="22"/>
  <c r="SC127" i="22"/>
  <c r="SC125" i="22"/>
  <c r="SD140" i="22"/>
  <c r="SD139" i="22"/>
  <c r="SD131" i="22"/>
  <c r="SC117" i="22"/>
  <c r="SC115" i="22"/>
  <c r="SC118" i="22"/>
  <c r="SC120" i="22"/>
  <c r="SC114" i="22"/>
  <c r="SF4" i="22"/>
  <c r="SF5" i="22" s="1"/>
  <c r="FH10" i="22"/>
  <c r="SG3" i="22"/>
  <c r="SG7" i="22" s="1"/>
  <c r="SH2" i="22"/>
  <c r="SE57" i="22" l="1"/>
  <c r="SE55" i="22"/>
  <c r="SE56" i="22"/>
  <c r="SE54" i="22"/>
  <c r="SE53" i="22"/>
  <c r="SE51" i="22"/>
  <c r="SE50" i="22"/>
  <c r="SE47" i="22"/>
  <c r="SE52" i="22"/>
  <c r="SE46" i="22"/>
  <c r="SE58" i="22"/>
  <c r="SE45" i="22"/>
  <c r="SE49" i="22"/>
  <c r="SE48" i="22"/>
  <c r="SF44" i="22"/>
  <c r="SF57" i="22"/>
  <c r="SF56" i="22"/>
  <c r="SF55" i="22"/>
  <c r="SF53" i="22"/>
  <c r="SF51" i="22"/>
  <c r="SF54" i="22"/>
  <c r="SF52" i="22"/>
  <c r="SF50" i="22"/>
  <c r="SF49" i="22"/>
  <c r="SF47" i="22"/>
  <c r="SF48" i="22"/>
  <c r="SF46" i="22"/>
  <c r="SF45" i="22"/>
  <c r="SF58" i="22"/>
  <c r="SE35" i="22"/>
  <c r="SE44" i="22"/>
  <c r="SE22" i="22"/>
  <c r="SE32" i="22"/>
  <c r="SE20" i="22"/>
  <c r="SE23" i="22"/>
  <c r="SE28" i="22"/>
  <c r="SE16" i="22"/>
  <c r="SE18" i="22"/>
  <c r="SE33" i="22"/>
  <c r="SE24" i="22"/>
  <c r="SE21" i="22"/>
  <c r="SE37" i="22"/>
  <c r="SE36" i="22"/>
  <c r="SE30" i="22"/>
  <c r="SE34" i="22"/>
  <c r="SF41" i="22"/>
  <c r="SF40" i="22"/>
  <c r="SF43" i="22"/>
  <c r="SF42" i="22"/>
  <c r="SF39" i="22"/>
  <c r="SF38" i="22"/>
  <c r="SE14" i="22"/>
  <c r="SE19" i="22"/>
  <c r="SE26" i="22"/>
  <c r="SE29" i="22"/>
  <c r="SE15" i="22"/>
  <c r="SE41" i="22"/>
  <c r="SE40" i="22"/>
  <c r="SE43" i="22"/>
  <c r="SE42" i="22"/>
  <c r="SE39" i="22"/>
  <c r="SE38" i="22"/>
  <c r="SE17" i="22"/>
  <c r="SE31" i="22"/>
  <c r="SE25" i="22"/>
  <c r="SE13" i="22"/>
  <c r="SE27" i="22"/>
  <c r="SF6" i="22"/>
  <c r="SF26" i="22" s="1"/>
  <c r="SF15" i="22"/>
  <c r="SF13" i="22"/>
  <c r="SF35" i="22"/>
  <c r="SF36" i="22"/>
  <c r="SF37" i="22"/>
  <c r="SF33" i="22"/>
  <c r="SF34" i="22"/>
  <c r="SF32" i="22"/>
  <c r="SF28" i="22"/>
  <c r="SF29" i="22"/>
  <c r="SF30" i="22"/>
  <c r="SF31" i="22"/>
  <c r="SF27" i="22"/>
  <c r="SF24" i="22"/>
  <c r="SF20" i="22"/>
  <c r="SF25" i="22"/>
  <c r="SF21" i="22"/>
  <c r="SF17" i="22"/>
  <c r="SF22" i="22"/>
  <c r="SF18" i="22"/>
  <c r="SF23" i="22"/>
  <c r="SF19" i="22"/>
  <c r="SF14" i="22"/>
  <c r="SG8" i="22"/>
  <c r="SG10" i="22"/>
  <c r="SG11" i="22"/>
  <c r="SG9" i="22"/>
  <c r="SD126" i="22"/>
  <c r="SF156" i="22"/>
  <c r="SF159" i="22"/>
  <c r="SF158" i="22"/>
  <c r="SF153" i="22"/>
  <c r="SF155" i="22"/>
  <c r="SF154" i="22"/>
  <c r="SE157" i="22"/>
  <c r="SD144" i="22"/>
  <c r="SD141" i="22"/>
  <c r="SD146" i="22"/>
  <c r="SD150" i="22"/>
  <c r="SD152" i="22"/>
  <c r="SD149" i="22"/>
  <c r="SD151" i="22"/>
  <c r="SD145" i="22"/>
  <c r="SD138" i="22"/>
  <c r="SE147" i="22"/>
  <c r="SE144" i="22"/>
  <c r="SD137" i="22"/>
  <c r="SD136" i="22"/>
  <c r="SD132" i="22"/>
  <c r="SD135" i="22"/>
  <c r="SD134" i="22"/>
  <c r="SD133" i="22"/>
  <c r="SD130" i="22"/>
  <c r="SD129" i="22"/>
  <c r="SD143" i="22"/>
  <c r="SD128" i="22"/>
  <c r="SD142" i="22"/>
  <c r="SD123" i="22"/>
  <c r="SD125" i="22"/>
  <c r="SD124" i="22"/>
  <c r="SD122" i="22"/>
  <c r="SD121" i="22"/>
  <c r="SD116" i="22"/>
  <c r="SD127" i="22"/>
  <c r="SE136" i="22"/>
  <c r="SE139" i="22"/>
  <c r="SD119" i="22"/>
  <c r="SD118" i="22"/>
  <c r="SD120" i="22"/>
  <c r="SD114" i="22"/>
  <c r="SD117" i="22"/>
  <c r="SD115" i="22"/>
  <c r="SG4" i="22"/>
  <c r="SG5" i="22" s="1"/>
  <c r="FH11" i="22"/>
  <c r="SH3" i="22"/>
  <c r="SH7" i="22" s="1"/>
  <c r="SI2" i="22"/>
  <c r="SG44" i="22" l="1"/>
  <c r="SG55" i="22"/>
  <c r="SG57" i="22"/>
  <c r="SG54" i="22"/>
  <c r="SG53" i="22"/>
  <c r="SG56" i="22"/>
  <c r="SG51" i="22"/>
  <c r="SG50" i="22"/>
  <c r="SG52" i="22"/>
  <c r="SG49" i="22"/>
  <c r="SG47" i="22"/>
  <c r="SG48" i="22"/>
  <c r="SG58" i="22"/>
  <c r="SG46" i="22"/>
  <c r="SG45" i="22"/>
  <c r="SG40" i="22"/>
  <c r="SG41" i="22"/>
  <c r="SG43" i="22"/>
  <c r="SG42" i="22"/>
  <c r="SG38" i="22"/>
  <c r="SG39" i="22"/>
  <c r="SF16" i="22"/>
  <c r="SG6" i="22"/>
  <c r="SG16" i="22" s="1"/>
  <c r="SG14" i="22"/>
  <c r="SG35" i="22"/>
  <c r="SG36" i="22"/>
  <c r="SG37" i="22"/>
  <c r="SG32" i="22"/>
  <c r="SG33" i="22"/>
  <c r="SG34" i="22"/>
  <c r="SG31" i="22"/>
  <c r="SG27" i="22"/>
  <c r="SG28" i="22"/>
  <c r="SG29" i="22"/>
  <c r="SG30" i="22"/>
  <c r="SG23" i="22"/>
  <c r="SG19" i="22"/>
  <c r="SG24" i="22"/>
  <c r="SG20" i="22"/>
  <c r="SG25" i="22"/>
  <c r="SG21" i="22"/>
  <c r="SG17" i="22"/>
  <c r="SG26" i="22"/>
  <c r="SG22" i="22"/>
  <c r="SG18" i="22"/>
  <c r="SG15" i="22"/>
  <c r="SG13" i="22"/>
  <c r="SH8" i="22"/>
  <c r="SH9" i="22"/>
  <c r="SH10" i="22"/>
  <c r="SH11" i="22"/>
  <c r="SF157" i="22"/>
  <c r="SG159" i="22"/>
  <c r="SG156" i="22"/>
  <c r="SG153" i="22"/>
  <c r="SG158" i="22"/>
  <c r="SG155" i="22"/>
  <c r="SG154" i="22"/>
  <c r="SE135" i="22"/>
  <c r="SE145" i="22"/>
  <c r="SE132" i="22"/>
  <c r="SE141" i="22"/>
  <c r="SE149" i="22"/>
  <c r="SE151" i="22"/>
  <c r="SE138" i="22"/>
  <c r="SE146" i="22"/>
  <c r="SE150" i="22"/>
  <c r="SE152" i="22"/>
  <c r="SE148" i="22"/>
  <c r="SE140" i="22"/>
  <c r="SF144" i="22"/>
  <c r="SE137" i="22"/>
  <c r="SE131" i="22"/>
  <c r="SE134" i="22"/>
  <c r="SE133" i="22"/>
  <c r="SE130" i="22"/>
  <c r="SE129" i="22"/>
  <c r="SE143" i="22"/>
  <c r="SE128" i="22"/>
  <c r="SE142" i="22"/>
  <c r="SE119" i="22"/>
  <c r="SE124" i="22"/>
  <c r="SE122" i="22"/>
  <c r="SE123" i="22"/>
  <c r="SE127" i="22"/>
  <c r="SE118" i="22"/>
  <c r="SE125" i="22"/>
  <c r="SE121" i="22"/>
  <c r="SE126" i="22"/>
  <c r="SF138" i="22"/>
  <c r="SF132" i="22"/>
  <c r="SE120" i="22"/>
  <c r="SE114" i="22"/>
  <c r="SE117" i="22"/>
  <c r="SE115" i="22"/>
  <c r="SE116" i="22"/>
  <c r="SH4" i="22"/>
  <c r="SH6" i="22" s="1"/>
  <c r="FH12" i="22"/>
  <c r="SI3" i="22"/>
  <c r="SI11" i="22" s="1"/>
  <c r="SJ2" i="22"/>
  <c r="SH5" i="22" l="1"/>
  <c r="SI7" i="22"/>
  <c r="SI9" i="22"/>
  <c r="SI10" i="22"/>
  <c r="SI8" i="22"/>
  <c r="SH159" i="22"/>
  <c r="SH156" i="22"/>
  <c r="SH153" i="22"/>
  <c r="SH158" i="22"/>
  <c r="SH155" i="22"/>
  <c r="SH154" i="22"/>
  <c r="SG157" i="22"/>
  <c r="SF145" i="22"/>
  <c r="SF146" i="22"/>
  <c r="SF150" i="22"/>
  <c r="SF152" i="22"/>
  <c r="SF149" i="22"/>
  <c r="SF151" i="22"/>
  <c r="SF139" i="22"/>
  <c r="SF141" i="22"/>
  <c r="SF148" i="22"/>
  <c r="SF147" i="22"/>
  <c r="SF136" i="22"/>
  <c r="SG148" i="22"/>
  <c r="SF140" i="22"/>
  <c r="SF131" i="22"/>
  <c r="SF135" i="22"/>
  <c r="SF133" i="22"/>
  <c r="SF134" i="22"/>
  <c r="SF130" i="22"/>
  <c r="SF137" i="22"/>
  <c r="SF129" i="22"/>
  <c r="SF143" i="22"/>
  <c r="SF128" i="22"/>
  <c r="SF142" i="22"/>
  <c r="SF124" i="22"/>
  <c r="SF122" i="22"/>
  <c r="SF123" i="22"/>
  <c r="SF120" i="22"/>
  <c r="SF126" i="22"/>
  <c r="SF125" i="22"/>
  <c r="SG141" i="22"/>
  <c r="SF121" i="22"/>
  <c r="SF127" i="22"/>
  <c r="SG132" i="22"/>
  <c r="SG135" i="22"/>
  <c r="SG131" i="22"/>
  <c r="SF119" i="22"/>
  <c r="SF116" i="22"/>
  <c r="SF118" i="22"/>
  <c r="SF117" i="22"/>
  <c r="SF115" i="22"/>
  <c r="SF114" i="22"/>
  <c r="SI4" i="22"/>
  <c r="SI5" i="22" s="1"/>
  <c r="FH13" i="22"/>
  <c r="SJ3" i="22"/>
  <c r="SJ9" i="22" s="1"/>
  <c r="SK2" i="22"/>
  <c r="SI44" i="22" l="1"/>
  <c r="SI57" i="22"/>
  <c r="SI55" i="22"/>
  <c r="SI54" i="22"/>
  <c r="SI56" i="22"/>
  <c r="SI53" i="22"/>
  <c r="SI51" i="22"/>
  <c r="SI49" i="22"/>
  <c r="SI50" i="22"/>
  <c r="SI52" i="22"/>
  <c r="SI47" i="22"/>
  <c r="SI58" i="22"/>
  <c r="SI48" i="22"/>
  <c r="SI45" i="22"/>
  <c r="SI46" i="22"/>
  <c r="SH57" i="22"/>
  <c r="SH54" i="22"/>
  <c r="SH56" i="22"/>
  <c r="SH51" i="22"/>
  <c r="SH55" i="22"/>
  <c r="SH53" i="22"/>
  <c r="SH52" i="22"/>
  <c r="SH50" i="22"/>
  <c r="SH49" i="22"/>
  <c r="SH47" i="22"/>
  <c r="SH46" i="22"/>
  <c r="SH48" i="22"/>
  <c r="SH45" i="22"/>
  <c r="SH58" i="22"/>
  <c r="SH37" i="22"/>
  <c r="SH44" i="22"/>
  <c r="SH21" i="22"/>
  <c r="SH25" i="22"/>
  <c r="SH18" i="22"/>
  <c r="SH26" i="22"/>
  <c r="SH20" i="22"/>
  <c r="SH31" i="22"/>
  <c r="SH17" i="22"/>
  <c r="SH24" i="22"/>
  <c r="SH32" i="22"/>
  <c r="SH30" i="22"/>
  <c r="SH36" i="22"/>
  <c r="SH19" i="22"/>
  <c r="SH29" i="22"/>
  <c r="SH34" i="22"/>
  <c r="SH35" i="22"/>
  <c r="SH23" i="22"/>
  <c r="SH28" i="22"/>
  <c r="SH33" i="22"/>
  <c r="SI41" i="22"/>
  <c r="SI40" i="22"/>
  <c r="SI43" i="22"/>
  <c r="SI42" i="22"/>
  <c r="SI39" i="22"/>
  <c r="SI38" i="22"/>
  <c r="SH14" i="22"/>
  <c r="SH41" i="22"/>
  <c r="SH40" i="22"/>
  <c r="SH43" i="22"/>
  <c r="SH42" i="22"/>
  <c r="SH39" i="22"/>
  <c r="SH38" i="22"/>
  <c r="SH22" i="22"/>
  <c r="SH27" i="22"/>
  <c r="SI6" i="22"/>
  <c r="SH13" i="22"/>
  <c r="SH15" i="22"/>
  <c r="SH16" i="22"/>
  <c r="SI15" i="22"/>
  <c r="SI13" i="22"/>
  <c r="SI36" i="22"/>
  <c r="SI37" i="22"/>
  <c r="SI35" i="22"/>
  <c r="SI34" i="22"/>
  <c r="SI32" i="22"/>
  <c r="SI33" i="22"/>
  <c r="SI29" i="22"/>
  <c r="SI30" i="22"/>
  <c r="SI31" i="22"/>
  <c r="SI27" i="22"/>
  <c r="SI28" i="22"/>
  <c r="SI25" i="22"/>
  <c r="SI21" i="22"/>
  <c r="SI17" i="22"/>
  <c r="SI26" i="22"/>
  <c r="SI22" i="22"/>
  <c r="SI18" i="22"/>
  <c r="SI23" i="22"/>
  <c r="SI19" i="22"/>
  <c r="SI24" i="22"/>
  <c r="SI20" i="22"/>
  <c r="SI16" i="22"/>
  <c r="SI14" i="22"/>
  <c r="SJ7" i="22"/>
  <c r="SJ10" i="22"/>
  <c r="SJ8" i="22"/>
  <c r="SJ11" i="22"/>
  <c r="SI159" i="22"/>
  <c r="SI156" i="22"/>
  <c r="SI153" i="22"/>
  <c r="SI158" i="22"/>
  <c r="SI155" i="22"/>
  <c r="SI154" i="22"/>
  <c r="SH157" i="22"/>
  <c r="SG133" i="22"/>
  <c r="SG138" i="22"/>
  <c r="SG146" i="22"/>
  <c r="SG140" i="22"/>
  <c r="SG144" i="22"/>
  <c r="SG147" i="22"/>
  <c r="SG150" i="22"/>
  <c r="SG152" i="22"/>
  <c r="SG149" i="22"/>
  <c r="SG151" i="22"/>
  <c r="SG145" i="22"/>
  <c r="SG139" i="22"/>
  <c r="SH144" i="22"/>
  <c r="SG137" i="22"/>
  <c r="SG136" i="22"/>
  <c r="SG130" i="22"/>
  <c r="SG134" i="22"/>
  <c r="SG126" i="22"/>
  <c r="SG128" i="22"/>
  <c r="SG142" i="22"/>
  <c r="SG129" i="22"/>
  <c r="SG143" i="22"/>
  <c r="SG124" i="22"/>
  <c r="SG123" i="22"/>
  <c r="SG122" i="22"/>
  <c r="SG117" i="22"/>
  <c r="SG120" i="22"/>
  <c r="SG121" i="22"/>
  <c r="SG118" i="22"/>
  <c r="SG125" i="22"/>
  <c r="SG119" i="22"/>
  <c r="SG127" i="22"/>
  <c r="SH136" i="22"/>
  <c r="SH140" i="22"/>
  <c r="SH139" i="22"/>
  <c r="SG114" i="22"/>
  <c r="SG115" i="22"/>
  <c r="SG116" i="22"/>
  <c r="SJ4" i="22"/>
  <c r="SJ5" i="22" s="1"/>
  <c r="FH14" i="22"/>
  <c r="SK3" i="22"/>
  <c r="SK10" i="22" s="1"/>
  <c r="SL2" i="22"/>
  <c r="SJ44" i="22" l="1"/>
  <c r="SJ56" i="22"/>
  <c r="SJ57" i="22"/>
  <c r="SJ53" i="22"/>
  <c r="SJ51" i="22"/>
  <c r="SJ55" i="22"/>
  <c r="SJ54" i="22"/>
  <c r="SJ50" i="22"/>
  <c r="SJ52" i="22"/>
  <c r="SJ47" i="22"/>
  <c r="SJ49" i="22"/>
  <c r="SJ48" i="22"/>
  <c r="SJ58" i="22"/>
  <c r="SJ46" i="22"/>
  <c r="SJ45" i="22"/>
  <c r="SJ41" i="22"/>
  <c r="SJ40" i="22"/>
  <c r="SJ43" i="22"/>
  <c r="SJ42" i="22"/>
  <c r="SJ39" i="22"/>
  <c r="SJ38" i="22"/>
  <c r="SJ6" i="22"/>
  <c r="SJ16" i="22" s="1"/>
  <c r="SJ35" i="22"/>
  <c r="SJ36" i="22"/>
  <c r="SJ37" i="22"/>
  <c r="SJ33" i="22"/>
  <c r="SJ34" i="22"/>
  <c r="SJ32" i="22"/>
  <c r="SJ28" i="22"/>
  <c r="SJ29" i="22"/>
  <c r="SJ30" i="22"/>
  <c r="SJ31" i="22"/>
  <c r="SJ27" i="22"/>
  <c r="SJ24" i="22"/>
  <c r="SJ20" i="22"/>
  <c r="SJ25" i="22"/>
  <c r="SJ21" i="22"/>
  <c r="SJ17" i="22"/>
  <c r="SJ26" i="22"/>
  <c r="SJ22" i="22"/>
  <c r="SJ18" i="22"/>
  <c r="SJ23" i="22"/>
  <c r="SJ19" i="22"/>
  <c r="SJ14" i="22"/>
  <c r="SJ15" i="22"/>
  <c r="SJ13" i="22"/>
  <c r="SK11" i="22"/>
  <c r="SK9" i="22"/>
  <c r="SK7" i="22"/>
  <c r="SK8" i="22"/>
  <c r="SI157" i="22"/>
  <c r="SJ159" i="22"/>
  <c r="SJ156" i="22"/>
  <c r="SJ153" i="22"/>
  <c r="SJ155" i="22"/>
  <c r="SJ158" i="22"/>
  <c r="SJ154" i="22"/>
  <c r="SH147" i="22"/>
  <c r="SH145" i="22"/>
  <c r="SH146" i="22"/>
  <c r="SH149" i="22"/>
  <c r="SH151" i="22"/>
  <c r="SH150" i="22"/>
  <c r="SH152" i="22"/>
  <c r="SH148" i="22"/>
  <c r="SH138" i="22"/>
  <c r="SH141" i="22"/>
  <c r="SI148" i="22"/>
  <c r="SH135" i="22"/>
  <c r="SH137" i="22"/>
  <c r="SH131" i="22"/>
  <c r="SH132" i="22"/>
  <c r="SH133" i="22"/>
  <c r="SH134" i="22"/>
  <c r="SH130" i="22"/>
  <c r="SH123" i="22"/>
  <c r="SH129" i="22"/>
  <c r="SH143" i="22"/>
  <c r="SH128" i="22"/>
  <c r="SH142" i="22"/>
  <c r="SH120" i="22"/>
  <c r="SH124" i="22"/>
  <c r="SH122" i="22"/>
  <c r="SH121" i="22"/>
  <c r="SH125" i="22"/>
  <c r="SH126" i="22"/>
  <c r="SH118" i="22"/>
  <c r="SH119" i="22"/>
  <c r="SH127" i="22"/>
  <c r="SI138" i="22"/>
  <c r="SI139" i="22"/>
  <c r="SH117" i="22"/>
  <c r="SH115" i="22"/>
  <c r="SH114" i="22"/>
  <c r="SH116" i="22"/>
  <c r="SK4" i="22"/>
  <c r="SK6" i="22" s="1"/>
  <c r="FH15" i="22"/>
  <c r="SL3" i="22"/>
  <c r="SL7" i="22" s="1"/>
  <c r="SM2" i="22"/>
  <c r="SK5" i="22" l="1"/>
  <c r="SL8" i="22"/>
  <c r="SL9" i="22"/>
  <c r="SL10" i="22"/>
  <c r="SL11" i="22"/>
  <c r="SK156" i="22"/>
  <c r="SK159" i="22"/>
  <c r="SK158" i="22"/>
  <c r="SK155" i="22"/>
  <c r="SK153" i="22"/>
  <c r="SK154" i="22"/>
  <c r="SJ157" i="22"/>
  <c r="SI135" i="22"/>
  <c r="SI140" i="22"/>
  <c r="SI144" i="22"/>
  <c r="SI145" i="22"/>
  <c r="SI146" i="22"/>
  <c r="SI149" i="22"/>
  <c r="SI151" i="22"/>
  <c r="SI136" i="22"/>
  <c r="SI141" i="22"/>
  <c r="SI150" i="22"/>
  <c r="SI152" i="22"/>
  <c r="SI147" i="22"/>
  <c r="SJ148" i="22"/>
  <c r="SI137" i="22"/>
  <c r="SI126" i="22"/>
  <c r="SI119" i="22"/>
  <c r="SI134" i="22"/>
  <c r="SI132" i="22"/>
  <c r="SI133" i="22"/>
  <c r="SI131" i="22"/>
  <c r="SI130" i="22"/>
  <c r="SI124" i="22"/>
  <c r="SI128" i="22"/>
  <c r="SI142" i="22"/>
  <c r="SI129" i="22"/>
  <c r="SI143" i="22"/>
  <c r="SI123" i="22"/>
  <c r="SI122" i="22"/>
  <c r="SI121" i="22"/>
  <c r="SI117" i="22"/>
  <c r="SI125" i="22"/>
  <c r="SI127" i="22"/>
  <c r="SJ136" i="22"/>
  <c r="SJ132" i="22"/>
  <c r="SJ131" i="22"/>
  <c r="SI116" i="22"/>
  <c r="SI118" i="22"/>
  <c r="SI120" i="22"/>
  <c r="SI115" i="22"/>
  <c r="SI114" i="22"/>
  <c r="SL4" i="22"/>
  <c r="SL5" i="22" s="1"/>
  <c r="FH16" i="22"/>
  <c r="SM3" i="22"/>
  <c r="SM10" i="22" s="1"/>
  <c r="SN2" i="22"/>
  <c r="SL44" i="22" l="1"/>
  <c r="SL57" i="22"/>
  <c r="SL55" i="22"/>
  <c r="SL53" i="22"/>
  <c r="SL54" i="22"/>
  <c r="SL56" i="22"/>
  <c r="SL51" i="22"/>
  <c r="SL50" i="22"/>
  <c r="SL52" i="22"/>
  <c r="SL49" i="22"/>
  <c r="SL47" i="22"/>
  <c r="SL46" i="22"/>
  <c r="SL45" i="22"/>
  <c r="SL58" i="22"/>
  <c r="SL48" i="22"/>
  <c r="SK57" i="22"/>
  <c r="SK54" i="22"/>
  <c r="SK55" i="22"/>
  <c r="SK56" i="22"/>
  <c r="SK50" i="22"/>
  <c r="SK49" i="22"/>
  <c r="SK51" i="22"/>
  <c r="SK53" i="22"/>
  <c r="SK52" i="22"/>
  <c r="SK47" i="22"/>
  <c r="SK58" i="22"/>
  <c r="SK45" i="22"/>
  <c r="SK46" i="22"/>
  <c r="SK48" i="22"/>
  <c r="SK35" i="22"/>
  <c r="SK44" i="22"/>
  <c r="SK15" i="22"/>
  <c r="SK17" i="22"/>
  <c r="SK24" i="22"/>
  <c r="SK18" i="22"/>
  <c r="SK21" i="22"/>
  <c r="SK19" i="22"/>
  <c r="SK22" i="22"/>
  <c r="SK25" i="22"/>
  <c r="SK29" i="22"/>
  <c r="SK13" i="22"/>
  <c r="SK26" i="22"/>
  <c r="SK20" i="22"/>
  <c r="SK32" i="22"/>
  <c r="SK28" i="22"/>
  <c r="SK37" i="22"/>
  <c r="SK23" i="22"/>
  <c r="SK34" i="22"/>
  <c r="SK36" i="22"/>
  <c r="SL41" i="22"/>
  <c r="SL40" i="22"/>
  <c r="SL43" i="22"/>
  <c r="SL42" i="22"/>
  <c r="SL38" i="22"/>
  <c r="SL39" i="22"/>
  <c r="SK30" i="22"/>
  <c r="SK33" i="22"/>
  <c r="SK16" i="22"/>
  <c r="SK41" i="22"/>
  <c r="SK40" i="22"/>
  <c r="SK43" i="22"/>
  <c r="SK42" i="22"/>
  <c r="SK39" i="22"/>
  <c r="SK38" i="22"/>
  <c r="SL6" i="22"/>
  <c r="SL16" i="22" s="1"/>
  <c r="SK27" i="22"/>
  <c r="SK14" i="22"/>
  <c r="SK31" i="22"/>
  <c r="SL14" i="22"/>
  <c r="SL37" i="22"/>
  <c r="SL35" i="22"/>
  <c r="SL36" i="22"/>
  <c r="SL32" i="22"/>
  <c r="SL33" i="22"/>
  <c r="SL34" i="22"/>
  <c r="SL30" i="22"/>
  <c r="SL31" i="22"/>
  <c r="SL27" i="22"/>
  <c r="SL28" i="22"/>
  <c r="SL29" i="22"/>
  <c r="SL26" i="22"/>
  <c r="SL22" i="22"/>
  <c r="SL18" i="22"/>
  <c r="SL23" i="22"/>
  <c r="SL19" i="22"/>
  <c r="SL24" i="22"/>
  <c r="SL20" i="22"/>
  <c r="SL25" i="22"/>
  <c r="SL21" i="22"/>
  <c r="SL17" i="22"/>
  <c r="SL15" i="22"/>
  <c r="SL13" i="22"/>
  <c r="SM11" i="22"/>
  <c r="SM8" i="22"/>
  <c r="SM7" i="22"/>
  <c r="SM9" i="22"/>
  <c r="SK157" i="22"/>
  <c r="SL156" i="22"/>
  <c r="SL159" i="22"/>
  <c r="SL155" i="22"/>
  <c r="SL153" i="22"/>
  <c r="SL158" i="22"/>
  <c r="SL154" i="22"/>
  <c r="SJ139" i="22"/>
  <c r="SJ141" i="22"/>
  <c r="SJ147" i="22"/>
  <c r="SJ144" i="22"/>
  <c r="SJ150" i="22"/>
  <c r="SJ152" i="22"/>
  <c r="SJ146" i="22"/>
  <c r="SJ145" i="22"/>
  <c r="SJ149" i="22"/>
  <c r="SJ151" i="22"/>
  <c r="SJ140" i="22"/>
  <c r="SJ137" i="22"/>
  <c r="SJ135" i="22"/>
  <c r="SJ138" i="22"/>
  <c r="SK147" i="22"/>
  <c r="SJ133" i="22"/>
  <c r="SJ134" i="22"/>
  <c r="SJ130" i="22"/>
  <c r="SJ129" i="22"/>
  <c r="SJ143" i="22"/>
  <c r="SJ128" i="22"/>
  <c r="SJ142" i="22"/>
  <c r="SJ125" i="22"/>
  <c r="SJ122" i="22"/>
  <c r="SJ123" i="22"/>
  <c r="SJ120" i="22"/>
  <c r="SJ126" i="22"/>
  <c r="SJ127" i="22"/>
  <c r="SJ119" i="22"/>
  <c r="SJ124" i="22"/>
  <c r="SJ121" i="22"/>
  <c r="SK135" i="22"/>
  <c r="SJ115" i="22"/>
  <c r="SJ118" i="22"/>
  <c r="SJ116" i="22"/>
  <c r="SJ114" i="22"/>
  <c r="SJ117" i="22"/>
  <c r="SM4" i="22"/>
  <c r="SM5" i="22" s="1"/>
  <c r="FH17" i="22"/>
  <c r="SN3" i="22"/>
  <c r="SN10" i="22" s="1"/>
  <c r="SO2" i="22"/>
  <c r="SM44" i="22" l="1"/>
  <c r="SM57" i="22"/>
  <c r="SM54" i="22"/>
  <c r="SM51" i="22"/>
  <c r="SM53" i="22"/>
  <c r="SM55" i="22"/>
  <c r="SM56" i="22"/>
  <c r="SM52" i="22"/>
  <c r="SM49" i="22"/>
  <c r="SM50" i="22"/>
  <c r="SM48" i="22"/>
  <c r="SM46" i="22"/>
  <c r="SM47" i="22"/>
  <c r="SM45" i="22"/>
  <c r="SM58" i="22"/>
  <c r="SM41" i="22"/>
  <c r="SM40" i="22"/>
  <c r="SM43" i="22"/>
  <c r="SM42" i="22"/>
  <c r="SM39" i="22"/>
  <c r="SM38" i="22"/>
  <c r="SM6" i="22"/>
  <c r="SM16" i="22" s="1"/>
  <c r="SM15" i="22"/>
  <c r="SM13" i="22"/>
  <c r="SM14" i="22"/>
  <c r="SM36" i="22"/>
  <c r="SM37" i="22"/>
  <c r="SM35" i="22"/>
  <c r="SM34" i="22"/>
  <c r="SM32" i="22"/>
  <c r="SM33" i="22"/>
  <c r="SM29" i="22"/>
  <c r="SM30" i="22"/>
  <c r="SM31" i="22"/>
  <c r="SM27" i="22"/>
  <c r="SM28" i="22"/>
  <c r="SM25" i="22"/>
  <c r="SM21" i="22"/>
  <c r="SM17" i="22"/>
  <c r="SM26" i="22"/>
  <c r="SM22" i="22"/>
  <c r="SM18" i="22"/>
  <c r="SM23" i="22"/>
  <c r="SM19" i="22"/>
  <c r="SM24" i="22"/>
  <c r="SM20" i="22"/>
  <c r="SN8" i="22"/>
  <c r="SN11" i="22"/>
  <c r="SN9" i="22"/>
  <c r="SN7" i="22"/>
  <c r="SM159" i="22"/>
  <c r="SM156" i="22"/>
  <c r="SM153" i="22"/>
  <c r="SM158" i="22"/>
  <c r="SM155" i="22"/>
  <c r="SM154" i="22"/>
  <c r="SL157" i="22"/>
  <c r="SK139" i="22"/>
  <c r="SK148" i="22"/>
  <c r="SK141" i="22"/>
  <c r="SK140" i="22"/>
  <c r="SK145" i="22"/>
  <c r="SK146" i="22"/>
  <c r="SK150" i="22"/>
  <c r="SK152" i="22"/>
  <c r="SK144" i="22"/>
  <c r="SK149" i="22"/>
  <c r="SK151" i="22"/>
  <c r="SK138" i="22"/>
  <c r="SK136" i="22"/>
  <c r="SK132" i="22"/>
  <c r="SK137" i="22"/>
  <c r="SK130" i="22"/>
  <c r="SK131" i="22"/>
  <c r="SK134" i="22"/>
  <c r="SK133" i="22"/>
  <c r="SK128" i="22"/>
  <c r="SK142" i="22"/>
  <c r="SK129" i="22"/>
  <c r="SK143" i="22"/>
  <c r="SK118" i="22"/>
  <c r="SK123" i="22"/>
  <c r="SK122" i="22"/>
  <c r="SK116" i="22"/>
  <c r="SK126" i="22"/>
  <c r="SK125" i="22"/>
  <c r="SK124" i="22"/>
  <c r="SK119" i="22"/>
  <c r="SK127" i="22"/>
  <c r="SK120" i="22"/>
  <c r="SK121" i="22"/>
  <c r="SK115" i="22"/>
  <c r="SK117" i="22"/>
  <c r="SK114" i="22"/>
  <c r="SN4" i="22"/>
  <c r="SN6" i="22" s="1"/>
  <c r="FH18" i="22"/>
  <c r="SO3" i="22"/>
  <c r="SO9" i="22" s="1"/>
  <c r="SP2" i="22"/>
  <c r="SN5" i="22" l="1"/>
  <c r="SO8" i="22"/>
  <c r="SO10" i="22"/>
  <c r="SO11" i="22"/>
  <c r="SO7" i="22"/>
  <c r="SM157" i="22"/>
  <c r="SN156" i="22"/>
  <c r="SN159" i="22"/>
  <c r="SN158" i="22"/>
  <c r="SN153" i="22"/>
  <c r="SN155" i="22"/>
  <c r="SN154" i="22"/>
  <c r="SL138" i="22"/>
  <c r="SL144" i="22"/>
  <c r="SL136" i="22"/>
  <c r="SL147" i="22"/>
  <c r="SL150" i="22"/>
  <c r="SL152" i="22"/>
  <c r="SL141" i="22"/>
  <c r="SL146" i="22"/>
  <c r="SL139" i="22"/>
  <c r="SL148" i="22"/>
  <c r="SL145" i="22"/>
  <c r="SL149" i="22"/>
  <c r="SL151" i="22"/>
  <c r="SL130" i="22"/>
  <c r="SL132" i="22"/>
  <c r="SL140" i="22"/>
  <c r="SL135" i="22"/>
  <c r="SM144" i="22"/>
  <c r="SM148" i="22"/>
  <c r="SL137" i="22"/>
  <c r="SL131" i="22"/>
  <c r="SL134" i="22"/>
  <c r="SL133" i="22"/>
  <c r="SL126" i="22"/>
  <c r="SL123" i="22"/>
  <c r="SL129" i="22"/>
  <c r="SL143" i="22"/>
  <c r="SL128" i="22"/>
  <c r="SL142" i="22"/>
  <c r="SL122" i="22"/>
  <c r="SL120" i="22"/>
  <c r="SL124" i="22"/>
  <c r="SL117" i="22"/>
  <c r="SL127" i="22"/>
  <c r="SL121" i="22"/>
  <c r="SL119" i="22"/>
  <c r="SL118" i="22"/>
  <c r="SL125" i="22"/>
  <c r="SM140" i="22"/>
  <c r="SM135" i="22"/>
  <c r="SL115" i="22"/>
  <c r="SL116" i="22"/>
  <c r="SL114" i="22"/>
  <c r="SO4" i="22"/>
  <c r="SO5" i="22" s="1"/>
  <c r="FH19" i="22"/>
  <c r="SP3" i="22"/>
  <c r="SP10" i="22" s="1"/>
  <c r="SQ2" i="22"/>
  <c r="SO44" i="22" l="1"/>
  <c r="SO54" i="22"/>
  <c r="SO57" i="22"/>
  <c r="SO55" i="22"/>
  <c r="SO53" i="22"/>
  <c r="SO51" i="22"/>
  <c r="SO56" i="22"/>
  <c r="SO50" i="22"/>
  <c r="SO52" i="22"/>
  <c r="SO49" i="22"/>
  <c r="SO47" i="22"/>
  <c r="SO46" i="22"/>
  <c r="SO58" i="22"/>
  <c r="SO48" i="22"/>
  <c r="SO45" i="22"/>
  <c r="SN55" i="22"/>
  <c r="SN54" i="22"/>
  <c r="SN53" i="22"/>
  <c r="SN56" i="22"/>
  <c r="SN57" i="22"/>
  <c r="SN52" i="22"/>
  <c r="SN51" i="22"/>
  <c r="SN50" i="22"/>
  <c r="SN46" i="22"/>
  <c r="SN49" i="22"/>
  <c r="SN58" i="22"/>
  <c r="SN47" i="22"/>
  <c r="SN45" i="22"/>
  <c r="SN48" i="22"/>
  <c r="SN35" i="22"/>
  <c r="SN44" i="22"/>
  <c r="SN26" i="22"/>
  <c r="SN30" i="22"/>
  <c r="SN19" i="22"/>
  <c r="SN21" i="22"/>
  <c r="SN29" i="22"/>
  <c r="SN23" i="22"/>
  <c r="SN20" i="22"/>
  <c r="SN28" i="22"/>
  <c r="SN18" i="22"/>
  <c r="SN24" i="22"/>
  <c r="SN33" i="22"/>
  <c r="SN37" i="22"/>
  <c r="SO41" i="22"/>
  <c r="SO40" i="22"/>
  <c r="SO43" i="22"/>
  <c r="SO42" i="22"/>
  <c r="SO38" i="22"/>
  <c r="SO39" i="22"/>
  <c r="SN32" i="22"/>
  <c r="SN36" i="22"/>
  <c r="SN34" i="22"/>
  <c r="SN15" i="22"/>
  <c r="SN41" i="22"/>
  <c r="SN40" i="22"/>
  <c r="SN43" i="22"/>
  <c r="SN42" i="22"/>
  <c r="SN39" i="22"/>
  <c r="SN38" i="22"/>
  <c r="SN27" i="22"/>
  <c r="SN22" i="22"/>
  <c r="SN25" i="22"/>
  <c r="SN31" i="22"/>
  <c r="SN17" i="22"/>
  <c r="SN14" i="22"/>
  <c r="SN16" i="22"/>
  <c r="SO6" i="22"/>
  <c r="SN13" i="22"/>
  <c r="SO15" i="22"/>
  <c r="SO13" i="22"/>
  <c r="SO16" i="22"/>
  <c r="SO14" i="22"/>
  <c r="SO35" i="22"/>
  <c r="SO36" i="22"/>
  <c r="SO37" i="22"/>
  <c r="SO32" i="22"/>
  <c r="SO33" i="22"/>
  <c r="SO34" i="22"/>
  <c r="SO31" i="22"/>
  <c r="SO27" i="22"/>
  <c r="SO28" i="22"/>
  <c r="SO29" i="22"/>
  <c r="SO30" i="22"/>
  <c r="SO23" i="22"/>
  <c r="SO19" i="22"/>
  <c r="SO24" i="22"/>
  <c r="SO20" i="22"/>
  <c r="SO25" i="22"/>
  <c r="SO21" i="22"/>
  <c r="SO17" i="22"/>
  <c r="SO26" i="22"/>
  <c r="SO22" i="22"/>
  <c r="SO18" i="22"/>
  <c r="SP11" i="22"/>
  <c r="SP7" i="22"/>
  <c r="SP8" i="22"/>
  <c r="SP9" i="22"/>
  <c r="SO156" i="22"/>
  <c r="SO159" i="22"/>
  <c r="SO158" i="22"/>
  <c r="SO155" i="22"/>
  <c r="SO153" i="22"/>
  <c r="SO154" i="22"/>
  <c r="SN157" i="22"/>
  <c r="SM139" i="22"/>
  <c r="SM145" i="22"/>
  <c r="SM131" i="22"/>
  <c r="SM146" i="22"/>
  <c r="SM150" i="22"/>
  <c r="SM152" i="22"/>
  <c r="SM149" i="22"/>
  <c r="SM151" i="22"/>
  <c r="SM141" i="22"/>
  <c r="SM147" i="22"/>
  <c r="SM138" i="22"/>
  <c r="SN148" i="22"/>
  <c r="SN147" i="22"/>
  <c r="SM137" i="22"/>
  <c r="SM136" i="22"/>
  <c r="SM127" i="22"/>
  <c r="SM132" i="22"/>
  <c r="SM130" i="22"/>
  <c r="SM133" i="22"/>
  <c r="SM134" i="22"/>
  <c r="SM123" i="22"/>
  <c r="SM129" i="22"/>
  <c r="SM143" i="22"/>
  <c r="SM128" i="22"/>
  <c r="SM142" i="22"/>
  <c r="SM125" i="22"/>
  <c r="SM124" i="22"/>
  <c r="SM126" i="22"/>
  <c r="SM122" i="22"/>
  <c r="SM114" i="22"/>
  <c r="SM119" i="22"/>
  <c r="SM121" i="22"/>
  <c r="SM118" i="22"/>
  <c r="SN138" i="22"/>
  <c r="SN140" i="22"/>
  <c r="SN136" i="22"/>
  <c r="SN139" i="22"/>
  <c r="SN132" i="22"/>
  <c r="SN135" i="22"/>
  <c r="SM120" i="22"/>
  <c r="SM117" i="22"/>
  <c r="SM116" i="22"/>
  <c r="SM115" i="22"/>
  <c r="SP4" i="22"/>
  <c r="SP6" i="22" s="1"/>
  <c r="FH20" i="22"/>
  <c r="SQ3" i="22"/>
  <c r="SQ8" i="22" s="1"/>
  <c r="SR2" i="22"/>
  <c r="SP5" i="22" l="1"/>
  <c r="FG21" i="22"/>
  <c r="FG25" i="22"/>
  <c r="FG24" i="22"/>
  <c r="FG23" i="22"/>
  <c r="FG28" i="22"/>
  <c r="FG27" i="22"/>
  <c r="FG22" i="22"/>
  <c r="FG26" i="22"/>
  <c r="FG29" i="22"/>
  <c r="FG30" i="22"/>
  <c r="FG31" i="22"/>
  <c r="FG32" i="22"/>
  <c r="FG33" i="22"/>
  <c r="FG34" i="22"/>
  <c r="FG35" i="22"/>
  <c r="FI5" i="22"/>
  <c r="FI6" i="22"/>
  <c r="FI7" i="22"/>
  <c r="FI8" i="22"/>
  <c r="FI9" i="22"/>
  <c r="SN127" i="22"/>
  <c r="SQ11" i="22"/>
  <c r="SQ7" i="22"/>
  <c r="SQ9" i="22"/>
  <c r="SQ10" i="22"/>
  <c r="SN119" i="22"/>
  <c r="SP156" i="22"/>
  <c r="SP159" i="22"/>
  <c r="SP155" i="22"/>
  <c r="SP153" i="22"/>
  <c r="SP158" i="22"/>
  <c r="SP154" i="22"/>
  <c r="SO157" i="22"/>
  <c r="SN141" i="22"/>
  <c r="SN149" i="22"/>
  <c r="SN151" i="22"/>
  <c r="SN150" i="22"/>
  <c r="SN152" i="22"/>
  <c r="SN144" i="22"/>
  <c r="SN145" i="22"/>
  <c r="SN146" i="22"/>
  <c r="SO148" i="22"/>
  <c r="SO147" i="22"/>
  <c r="SN137" i="22"/>
  <c r="SN134" i="22"/>
  <c r="SN130" i="22"/>
  <c r="SN133" i="22"/>
  <c r="SN131" i="22"/>
  <c r="SN128" i="22"/>
  <c r="SN142" i="22"/>
  <c r="SN129" i="22"/>
  <c r="SN143" i="22"/>
  <c r="SN123" i="22"/>
  <c r="SN124" i="22"/>
  <c r="SN121" i="22"/>
  <c r="SN122" i="22"/>
  <c r="SN125" i="22"/>
  <c r="SN126" i="22"/>
  <c r="SO140" i="22"/>
  <c r="SO136" i="22"/>
  <c r="SO135" i="22"/>
  <c r="SN116" i="22"/>
  <c r="SN118" i="22"/>
  <c r="SN120" i="22"/>
  <c r="SN115" i="22"/>
  <c r="SN114" i="22"/>
  <c r="SN117" i="22"/>
  <c r="SQ4" i="22"/>
  <c r="SQ5" i="22" s="1"/>
  <c r="FH21" i="22"/>
  <c r="SR3" i="22"/>
  <c r="SR11" i="22" s="1"/>
  <c r="SS2" i="22"/>
  <c r="SQ44" i="22" l="1"/>
  <c r="SQ56" i="22"/>
  <c r="SQ55" i="22"/>
  <c r="SQ54" i="22"/>
  <c r="SQ57" i="22"/>
  <c r="SQ51" i="22"/>
  <c r="SQ52" i="22"/>
  <c r="SQ50" i="22"/>
  <c r="SQ47" i="22"/>
  <c r="SQ49" i="22"/>
  <c r="SQ53" i="22"/>
  <c r="SQ58" i="22"/>
  <c r="SQ48" i="22"/>
  <c r="SQ45" i="22"/>
  <c r="SQ46" i="22"/>
  <c r="FI10" i="22"/>
  <c r="SP57" i="22"/>
  <c r="SP55" i="22"/>
  <c r="SP53" i="22"/>
  <c r="SP54" i="22"/>
  <c r="SP56" i="22"/>
  <c r="SP51" i="22"/>
  <c r="SP47" i="22"/>
  <c r="SP52" i="22"/>
  <c r="SP50" i="22"/>
  <c r="SP49" i="22"/>
  <c r="SP46" i="22"/>
  <c r="SP45" i="22"/>
  <c r="SP48" i="22"/>
  <c r="SP58" i="22"/>
  <c r="SP35" i="22"/>
  <c r="SP44" i="22"/>
  <c r="SP21" i="22"/>
  <c r="SP19" i="22"/>
  <c r="SP29" i="22"/>
  <c r="SP33" i="22"/>
  <c r="SP14" i="22"/>
  <c r="SP25" i="22"/>
  <c r="SP23" i="22"/>
  <c r="SP28" i="22"/>
  <c r="SP32" i="22"/>
  <c r="SP16" i="22"/>
  <c r="SP20" i="22"/>
  <c r="SP18" i="22"/>
  <c r="SP30" i="22"/>
  <c r="SP36" i="22"/>
  <c r="SP17" i="22"/>
  <c r="SP24" i="22"/>
  <c r="SP26" i="22"/>
  <c r="SP34" i="22"/>
  <c r="SP37" i="22"/>
  <c r="SQ41" i="22"/>
  <c r="SQ40" i="22"/>
  <c r="SQ43" i="22"/>
  <c r="SQ42" i="22"/>
  <c r="SQ38" i="22"/>
  <c r="SQ39" i="22"/>
  <c r="SP15" i="22"/>
  <c r="SP41" i="22"/>
  <c r="SP43" i="22"/>
  <c r="SP40" i="22"/>
  <c r="SP42" i="22"/>
  <c r="SP38" i="22"/>
  <c r="SP39" i="22"/>
  <c r="SP22" i="22"/>
  <c r="SQ6" i="22"/>
  <c r="SQ26" i="22" s="1"/>
  <c r="SP27" i="22"/>
  <c r="SP31" i="22"/>
  <c r="SP13" i="22"/>
  <c r="FI11" i="22"/>
  <c r="SQ36" i="22"/>
  <c r="SQ37" i="22"/>
  <c r="SQ35" i="22"/>
  <c r="SQ34" i="22"/>
  <c r="SQ32" i="22"/>
  <c r="SQ33" i="22"/>
  <c r="SQ29" i="22"/>
  <c r="SQ30" i="22"/>
  <c r="SQ31" i="22"/>
  <c r="SQ27" i="22"/>
  <c r="SQ28" i="22"/>
  <c r="SQ25" i="22"/>
  <c r="SQ21" i="22"/>
  <c r="SQ17" i="22"/>
  <c r="SQ22" i="22"/>
  <c r="SQ18" i="22"/>
  <c r="SQ23" i="22"/>
  <c r="SQ19" i="22"/>
  <c r="SQ24" i="22"/>
  <c r="SQ20" i="22"/>
  <c r="SQ16" i="22"/>
  <c r="SQ14" i="22"/>
  <c r="SQ15" i="22"/>
  <c r="SQ13" i="22"/>
  <c r="SR9" i="22"/>
  <c r="SR8" i="22"/>
  <c r="SR10" i="22"/>
  <c r="SR7" i="22"/>
  <c r="SO123" i="22"/>
  <c r="SP157" i="22"/>
  <c r="SQ156" i="22"/>
  <c r="SQ159" i="22"/>
  <c r="SQ158" i="22"/>
  <c r="SQ155" i="22"/>
  <c r="SQ153" i="22"/>
  <c r="SQ154" i="22"/>
  <c r="SO144" i="22"/>
  <c r="SO150" i="22"/>
  <c r="SO152" i="22"/>
  <c r="SO149" i="22"/>
  <c r="SO151" i="22"/>
  <c r="SO141" i="22"/>
  <c r="SO145" i="22"/>
  <c r="SO146" i="22"/>
  <c r="SO126" i="22"/>
  <c r="SO138" i="22"/>
  <c r="SO139" i="22"/>
  <c r="SP145" i="22"/>
  <c r="SP144" i="22"/>
  <c r="SO137" i="22"/>
  <c r="SO132" i="22"/>
  <c r="SO127" i="22"/>
  <c r="SO131" i="22"/>
  <c r="SO130" i="22"/>
  <c r="SO133" i="22"/>
  <c r="SO134" i="22"/>
  <c r="SO128" i="22"/>
  <c r="SO142" i="22"/>
  <c r="SO129" i="22"/>
  <c r="SO143" i="22"/>
  <c r="SO124" i="22"/>
  <c r="SO120" i="22"/>
  <c r="SO121" i="22"/>
  <c r="SO122" i="22"/>
  <c r="SO117" i="22"/>
  <c r="SO119" i="22"/>
  <c r="SO125" i="22"/>
  <c r="SP139" i="22"/>
  <c r="SP131" i="22"/>
  <c r="SO116" i="22"/>
  <c r="SO118" i="22"/>
  <c r="SO114" i="22"/>
  <c r="SO115" i="22"/>
  <c r="SR4" i="22"/>
  <c r="SR6" i="22" s="1"/>
  <c r="FH22" i="22"/>
  <c r="SS3" i="22"/>
  <c r="SS8" i="22" s="1"/>
  <c r="ST2" i="22"/>
  <c r="SR5" i="22" l="1"/>
  <c r="SS9" i="22"/>
  <c r="SS10" i="22"/>
  <c r="SS11" i="22"/>
  <c r="SS7" i="22"/>
  <c r="SQ157" i="22"/>
  <c r="SR156" i="22"/>
  <c r="SR159" i="22"/>
  <c r="SR158" i="22"/>
  <c r="SR153" i="22"/>
  <c r="SR155" i="22"/>
  <c r="SR154" i="22"/>
  <c r="SP148" i="22"/>
  <c r="SP149" i="22"/>
  <c r="SP151" i="22"/>
  <c r="SP150" i="22"/>
  <c r="SP152" i="22"/>
  <c r="SP135" i="22"/>
  <c r="SP146" i="22"/>
  <c r="SP147" i="22"/>
  <c r="SP140" i="22"/>
  <c r="SP136" i="22"/>
  <c r="SP141" i="22"/>
  <c r="SP138" i="22"/>
  <c r="SQ146" i="22"/>
  <c r="SQ148" i="22"/>
  <c r="SQ144" i="22"/>
  <c r="SP137" i="22"/>
  <c r="SP134" i="22"/>
  <c r="SP133" i="22"/>
  <c r="SP132" i="22"/>
  <c r="SP130" i="22"/>
  <c r="SP129" i="22"/>
  <c r="SP143" i="22"/>
  <c r="SP123" i="22"/>
  <c r="SP128" i="22"/>
  <c r="SP142" i="22"/>
  <c r="SP122" i="22"/>
  <c r="SP120" i="22"/>
  <c r="SP121" i="22"/>
  <c r="SP125" i="22"/>
  <c r="SP127" i="22"/>
  <c r="SP126" i="22"/>
  <c r="SP124" i="22"/>
  <c r="SP118" i="22"/>
  <c r="SQ139" i="22"/>
  <c r="SP117" i="22"/>
  <c r="SP119" i="22"/>
  <c r="SP116" i="22"/>
  <c r="SP115" i="22"/>
  <c r="SP114" i="22"/>
  <c r="SS4" i="22"/>
  <c r="SS5" i="22" s="1"/>
  <c r="FH23" i="22"/>
  <c r="ST3" i="22"/>
  <c r="ST10" i="22" s="1"/>
  <c r="SU2" i="22"/>
  <c r="SS44" i="22" l="1"/>
  <c r="SS55" i="22"/>
  <c r="SS57" i="22"/>
  <c r="SS54" i="22"/>
  <c r="SS53" i="22"/>
  <c r="SS56" i="22"/>
  <c r="SS51" i="22"/>
  <c r="SS50" i="22"/>
  <c r="SS52" i="22"/>
  <c r="SS47" i="22"/>
  <c r="SS46" i="22"/>
  <c r="SS49" i="22"/>
  <c r="SS48" i="22"/>
  <c r="SS58" i="22"/>
  <c r="SS45" i="22"/>
  <c r="FI12" i="22"/>
  <c r="SR57" i="22"/>
  <c r="SR55" i="22"/>
  <c r="SR54" i="22"/>
  <c r="SR53" i="22"/>
  <c r="SR56" i="22"/>
  <c r="SR51" i="22"/>
  <c r="SR49" i="22"/>
  <c r="SR50" i="22"/>
  <c r="SR52" i="22"/>
  <c r="SR45" i="22"/>
  <c r="SR46" i="22"/>
  <c r="SR48" i="22"/>
  <c r="SR58" i="22"/>
  <c r="SR47" i="22"/>
  <c r="SR35" i="22"/>
  <c r="SR44" i="22"/>
  <c r="SR22" i="22"/>
  <c r="SR24" i="22"/>
  <c r="SR19" i="22"/>
  <c r="SR26" i="22"/>
  <c r="SR29" i="22"/>
  <c r="SR23" i="22"/>
  <c r="SR25" i="22"/>
  <c r="SR28" i="22"/>
  <c r="SR18" i="22"/>
  <c r="SR20" i="22"/>
  <c r="SR33" i="22"/>
  <c r="SR37" i="22"/>
  <c r="SR32" i="22"/>
  <c r="SR36" i="22"/>
  <c r="SS40" i="22"/>
  <c r="SS41" i="22"/>
  <c r="SS43" i="22"/>
  <c r="SS42" i="22"/>
  <c r="SS38" i="22"/>
  <c r="SS39" i="22"/>
  <c r="SR17" i="22"/>
  <c r="SR30" i="22"/>
  <c r="SR34" i="22"/>
  <c r="SR16" i="22"/>
  <c r="SR41" i="22"/>
  <c r="SR40" i="22"/>
  <c r="SR43" i="22"/>
  <c r="SR42" i="22"/>
  <c r="SR39" i="22"/>
  <c r="SR38" i="22"/>
  <c r="SR21" i="22"/>
  <c r="SR27" i="22"/>
  <c r="SR13" i="22"/>
  <c r="SR15" i="22"/>
  <c r="SS6" i="22"/>
  <c r="SS16" i="22" s="1"/>
  <c r="SR31" i="22"/>
  <c r="SR14" i="22"/>
  <c r="SS15" i="22"/>
  <c r="SS13" i="22"/>
  <c r="SS14" i="22"/>
  <c r="SS35" i="22"/>
  <c r="SS36" i="22"/>
  <c r="SS37" i="22"/>
  <c r="SS32" i="22"/>
  <c r="SS33" i="22"/>
  <c r="SS34" i="22"/>
  <c r="SS31" i="22"/>
  <c r="SS27" i="22"/>
  <c r="SS28" i="22"/>
  <c r="SS29" i="22"/>
  <c r="SS30" i="22"/>
  <c r="SS23" i="22"/>
  <c r="SS19" i="22"/>
  <c r="SS24" i="22"/>
  <c r="SS20" i="22"/>
  <c r="SS25" i="22"/>
  <c r="SS21" i="22"/>
  <c r="SS17" i="22"/>
  <c r="SS26" i="22"/>
  <c r="SS22" i="22"/>
  <c r="SS18" i="22"/>
  <c r="ST11" i="22"/>
  <c r="ST7" i="22"/>
  <c r="ST8" i="22"/>
  <c r="ST9" i="22"/>
  <c r="SQ147" i="22"/>
  <c r="SS156" i="22"/>
  <c r="SS159" i="22"/>
  <c r="SS158" i="22"/>
  <c r="SS155" i="22"/>
  <c r="SS153" i="22"/>
  <c r="SS154" i="22"/>
  <c r="SR157" i="22"/>
  <c r="SQ149" i="22"/>
  <c r="SQ151" i="22"/>
  <c r="SQ150" i="22"/>
  <c r="SQ152" i="22"/>
  <c r="SQ135" i="22"/>
  <c r="SQ138" i="22"/>
  <c r="SQ141" i="22"/>
  <c r="SQ145" i="22"/>
  <c r="SR148" i="22"/>
  <c r="SQ140" i="22"/>
  <c r="SQ131" i="22"/>
  <c r="SQ132" i="22"/>
  <c r="SQ137" i="22"/>
  <c r="SQ136" i="22"/>
  <c r="SQ130" i="22"/>
  <c r="SQ134" i="22"/>
  <c r="SQ133" i="22"/>
  <c r="SQ124" i="22"/>
  <c r="SQ123" i="22"/>
  <c r="SQ129" i="22"/>
  <c r="SQ143" i="22"/>
  <c r="SQ128" i="22"/>
  <c r="SQ142" i="22"/>
  <c r="SQ122" i="22"/>
  <c r="SQ119" i="22"/>
  <c r="SQ118" i="22"/>
  <c r="SQ127" i="22"/>
  <c r="SR141" i="22"/>
  <c r="SQ121" i="22"/>
  <c r="SQ117" i="22"/>
  <c r="SQ125" i="22"/>
  <c r="SQ126" i="22"/>
  <c r="SR131" i="22"/>
  <c r="SQ120" i="22"/>
  <c r="SQ116" i="22"/>
  <c r="SQ114" i="22"/>
  <c r="SQ115" i="22"/>
  <c r="ST4" i="22"/>
  <c r="ST6" i="22" s="1"/>
  <c r="FH24" i="22"/>
  <c r="SU3" i="22"/>
  <c r="SU11" i="22" s="1"/>
  <c r="SV2" i="22"/>
  <c r="ST5" i="22" l="1"/>
  <c r="SU7" i="22"/>
  <c r="SU9" i="22"/>
  <c r="SU10" i="22"/>
  <c r="SU8" i="22"/>
  <c r="SR127" i="22"/>
  <c r="SR147" i="22"/>
  <c r="SS157" i="22"/>
  <c r="SR144" i="22"/>
  <c r="ST156" i="22"/>
  <c r="ST159" i="22"/>
  <c r="ST158" i="22"/>
  <c r="ST155" i="22"/>
  <c r="ST153" i="22"/>
  <c r="ST154" i="22"/>
  <c r="SR139" i="22"/>
  <c r="SR146" i="22"/>
  <c r="SR150" i="22"/>
  <c r="SR152" i="22"/>
  <c r="SR149" i="22"/>
  <c r="SR151" i="22"/>
  <c r="SR145" i="22"/>
  <c r="SR138" i="22"/>
  <c r="SR137" i="22"/>
  <c r="SR140" i="22"/>
  <c r="SR135" i="22"/>
  <c r="SR130" i="22"/>
  <c r="SR134" i="22"/>
  <c r="SR136" i="22"/>
  <c r="SR133" i="22"/>
  <c r="SR132" i="22"/>
  <c r="SR128" i="22"/>
  <c r="SR142" i="22"/>
  <c r="SR129" i="22"/>
  <c r="SR143" i="22"/>
  <c r="SR122" i="22"/>
  <c r="SR123" i="22"/>
  <c r="SR126" i="22"/>
  <c r="SR124" i="22"/>
  <c r="SR125" i="22"/>
  <c r="SR121" i="22"/>
  <c r="SR119" i="22"/>
  <c r="SS140" i="22"/>
  <c r="SS131" i="22"/>
  <c r="SR117" i="22"/>
  <c r="SR116" i="22"/>
  <c r="SR118" i="22"/>
  <c r="SR120" i="22"/>
  <c r="SR114" i="22"/>
  <c r="SR115" i="22"/>
  <c r="SU4" i="22"/>
  <c r="SU6" i="22" s="1"/>
  <c r="FH25" i="22"/>
  <c r="SV3" i="22"/>
  <c r="SV9" i="22" s="1"/>
  <c r="SW2" i="22"/>
  <c r="ST57" i="22" l="1"/>
  <c r="ST55" i="22"/>
  <c r="ST54" i="22"/>
  <c r="ST53" i="22"/>
  <c r="ST56" i="22"/>
  <c r="ST51" i="22"/>
  <c r="ST50" i="22"/>
  <c r="ST49" i="22"/>
  <c r="ST47" i="22"/>
  <c r="ST46" i="22"/>
  <c r="ST52" i="22"/>
  <c r="ST58" i="22"/>
  <c r="ST45" i="22"/>
  <c r="ST48" i="22"/>
  <c r="ST37" i="22"/>
  <c r="ST44" i="22"/>
  <c r="ST21" i="22"/>
  <c r="ST18" i="22"/>
  <c r="ST14" i="22"/>
  <c r="ST20" i="22"/>
  <c r="ST28" i="22"/>
  <c r="ST16" i="22"/>
  <c r="ST24" i="22"/>
  <c r="ST30" i="22"/>
  <c r="ST17" i="22"/>
  <c r="ST23" i="22"/>
  <c r="ST32" i="22"/>
  <c r="ST36" i="22"/>
  <c r="ST26" i="22"/>
  <c r="ST34" i="22"/>
  <c r="ST35" i="22"/>
  <c r="ST19" i="22"/>
  <c r="ST29" i="22"/>
  <c r="ST33" i="22"/>
  <c r="ST15" i="22"/>
  <c r="ST41" i="22"/>
  <c r="ST43" i="22"/>
  <c r="ST40" i="22"/>
  <c r="ST42" i="22"/>
  <c r="ST38" i="22"/>
  <c r="ST39" i="22"/>
  <c r="ST22" i="22"/>
  <c r="ST25" i="22"/>
  <c r="ST27" i="22"/>
  <c r="SU5" i="22"/>
  <c r="ST31" i="22"/>
  <c r="ST13" i="22"/>
  <c r="SS120" i="22"/>
  <c r="SV8" i="22"/>
  <c r="SV10" i="22"/>
  <c r="SV11" i="22"/>
  <c r="SV7" i="22"/>
  <c r="SS148" i="22"/>
  <c r="SU159" i="22"/>
  <c r="SU156" i="22"/>
  <c r="SU153" i="22"/>
  <c r="SU158" i="22"/>
  <c r="SU155" i="22"/>
  <c r="SU154" i="22"/>
  <c r="ST157" i="22"/>
  <c r="SS138" i="22"/>
  <c r="SS132" i="22"/>
  <c r="SS141" i="22"/>
  <c r="SS147" i="22"/>
  <c r="SS144" i="22"/>
  <c r="SS150" i="22"/>
  <c r="SS152" i="22"/>
  <c r="SS139" i="22"/>
  <c r="SS149" i="22"/>
  <c r="SS151" i="22"/>
  <c r="SS146" i="22"/>
  <c r="SS145" i="22"/>
  <c r="ST148" i="22"/>
  <c r="ST147" i="22"/>
  <c r="SS136" i="22"/>
  <c r="SS130" i="22"/>
  <c r="SS126" i="22"/>
  <c r="SS137" i="22"/>
  <c r="SS135" i="22"/>
  <c r="SS134" i="22"/>
  <c r="SS133" i="22"/>
  <c r="SS123" i="22"/>
  <c r="SS128" i="22"/>
  <c r="SS142" i="22"/>
  <c r="SS129" i="22"/>
  <c r="SS143" i="22"/>
  <c r="SS124" i="22"/>
  <c r="SS118" i="22"/>
  <c r="SS121" i="22"/>
  <c r="SS122" i="22"/>
  <c r="SS114" i="22"/>
  <c r="SS127" i="22"/>
  <c r="SS119" i="22"/>
  <c r="SS125" i="22"/>
  <c r="ST138" i="22"/>
  <c r="ST140" i="22"/>
  <c r="ST135" i="22"/>
  <c r="ST132" i="22"/>
  <c r="SS115" i="22"/>
  <c r="SS116" i="22"/>
  <c r="SS117" i="22"/>
  <c r="SV4" i="22"/>
  <c r="SV5" i="22" s="1"/>
  <c r="FH26" i="22"/>
  <c r="SW3" i="22"/>
  <c r="SW10" i="22" s="1"/>
  <c r="SX2" i="22"/>
  <c r="SV44" i="22" l="1"/>
  <c r="SV54" i="22"/>
  <c r="SV55" i="22"/>
  <c r="SV56" i="22"/>
  <c r="SV53" i="22"/>
  <c r="SV50" i="22"/>
  <c r="SV57" i="22"/>
  <c r="SV51" i="22"/>
  <c r="SV49" i="22"/>
  <c r="SV52" i="22"/>
  <c r="SV47" i="22"/>
  <c r="SV46" i="22"/>
  <c r="SV58" i="22"/>
  <c r="SV45" i="22"/>
  <c r="SV48" i="22"/>
  <c r="SU54" i="22"/>
  <c r="SU57" i="22"/>
  <c r="SU56" i="22"/>
  <c r="SU53" i="22"/>
  <c r="SU55" i="22"/>
  <c r="SU52" i="22"/>
  <c r="SU50" i="22"/>
  <c r="SU49" i="22"/>
  <c r="SU51" i="22"/>
  <c r="SU47" i="22"/>
  <c r="SU46" i="22"/>
  <c r="SU48" i="22"/>
  <c r="SU45" i="22"/>
  <c r="SU58" i="22"/>
  <c r="SU35" i="22"/>
  <c r="SU44" i="22"/>
  <c r="SU33" i="22"/>
  <c r="SU26" i="22"/>
  <c r="SU37" i="22"/>
  <c r="SU24" i="22"/>
  <c r="SU23" i="22"/>
  <c r="SU30" i="22"/>
  <c r="SU34" i="22"/>
  <c r="SU20" i="22"/>
  <c r="SU18" i="22"/>
  <c r="SU29" i="22"/>
  <c r="SV41" i="22"/>
  <c r="SV40" i="22"/>
  <c r="SV43" i="22"/>
  <c r="SV42" i="22"/>
  <c r="SV39" i="22"/>
  <c r="SV38" i="22"/>
  <c r="SU31" i="22"/>
  <c r="SU41" i="22"/>
  <c r="SU40" i="22"/>
  <c r="SU43" i="22"/>
  <c r="SU42" i="22"/>
  <c r="SU39" i="22"/>
  <c r="SU38" i="22"/>
  <c r="SU19" i="22"/>
  <c r="SU28" i="22"/>
  <c r="SU32" i="22"/>
  <c r="SU36" i="22"/>
  <c r="SU15" i="22"/>
  <c r="SU14" i="22"/>
  <c r="SU16" i="22"/>
  <c r="SU13" i="22"/>
  <c r="SU17" i="22"/>
  <c r="SU27" i="22"/>
  <c r="SU21" i="22"/>
  <c r="SU22" i="22"/>
  <c r="SU25" i="22"/>
  <c r="SV6" i="22"/>
  <c r="SV26" i="22" s="1"/>
  <c r="SV35" i="22"/>
  <c r="SV36" i="22"/>
  <c r="SV37" i="22"/>
  <c r="SV33" i="22"/>
  <c r="SV34" i="22"/>
  <c r="SV32" i="22"/>
  <c r="SV28" i="22"/>
  <c r="SV29" i="22"/>
  <c r="SV30" i="22"/>
  <c r="SV31" i="22"/>
  <c r="SV27" i="22"/>
  <c r="SV24" i="22"/>
  <c r="SV20" i="22"/>
  <c r="SV25" i="22"/>
  <c r="SV21" i="22"/>
  <c r="SV17" i="22"/>
  <c r="SV22" i="22"/>
  <c r="SV18" i="22"/>
  <c r="SV23" i="22"/>
  <c r="SV19" i="22"/>
  <c r="SV15" i="22"/>
  <c r="SV13" i="22"/>
  <c r="SV14" i="22"/>
  <c r="SW11" i="22"/>
  <c r="SW9" i="22"/>
  <c r="SW7" i="22"/>
  <c r="SW8" i="22"/>
  <c r="SU157" i="22"/>
  <c r="SV156" i="22"/>
  <c r="SV159" i="22"/>
  <c r="SV158" i="22"/>
  <c r="SV153" i="22"/>
  <c r="SV155" i="22"/>
  <c r="SV154" i="22"/>
  <c r="ST144" i="22"/>
  <c r="ST146" i="22"/>
  <c r="ST150" i="22"/>
  <c r="ST152" i="22"/>
  <c r="ST141" i="22"/>
  <c r="ST145" i="22"/>
  <c r="ST149" i="22"/>
  <c r="ST151" i="22"/>
  <c r="ST139" i="22"/>
  <c r="SU148" i="22"/>
  <c r="SU144" i="22"/>
  <c r="SU147" i="22"/>
  <c r="ST137" i="22"/>
  <c r="ST136" i="22"/>
  <c r="ST131" i="22"/>
  <c r="ST130" i="22"/>
  <c r="ST134" i="22"/>
  <c r="ST133" i="22"/>
  <c r="ST129" i="22"/>
  <c r="ST143" i="22"/>
  <c r="ST128" i="22"/>
  <c r="ST142" i="22"/>
  <c r="ST124" i="22"/>
  <c r="ST123" i="22"/>
  <c r="ST117" i="22"/>
  <c r="ST122" i="22"/>
  <c r="ST121" i="22"/>
  <c r="ST127" i="22"/>
  <c r="ST119" i="22"/>
  <c r="ST118" i="22"/>
  <c r="ST125" i="22"/>
  <c r="ST126" i="22"/>
  <c r="SU140" i="22"/>
  <c r="SU135" i="22"/>
  <c r="ST120" i="22"/>
  <c r="ST115" i="22"/>
  <c r="ST116" i="22"/>
  <c r="ST114" i="22"/>
  <c r="SW4" i="22"/>
  <c r="SW6" i="22" s="1"/>
  <c r="FH27" i="22"/>
  <c r="SX3" i="22"/>
  <c r="SX7" i="22" s="1"/>
  <c r="SY2" i="22"/>
  <c r="SV16" i="22" l="1"/>
  <c r="SW5" i="22"/>
  <c r="SX10" i="22"/>
  <c r="SX8" i="22"/>
  <c r="SX9" i="22"/>
  <c r="SX11" i="22"/>
  <c r="SV157" i="22"/>
  <c r="SW159" i="22"/>
  <c r="SW156" i="22"/>
  <c r="SW153" i="22"/>
  <c r="SW158" i="22"/>
  <c r="SW155" i="22"/>
  <c r="SW154" i="22"/>
  <c r="SU139" i="22"/>
  <c r="SU145" i="22"/>
  <c r="SU136" i="22"/>
  <c r="SU141" i="22"/>
  <c r="SU146" i="22"/>
  <c r="SU138" i="22"/>
  <c r="SU150" i="22"/>
  <c r="SU152" i="22"/>
  <c r="SU149" i="22"/>
  <c r="SU151" i="22"/>
  <c r="SU132" i="22"/>
  <c r="SV146" i="22"/>
  <c r="SV148" i="22"/>
  <c r="SV147" i="22"/>
  <c r="SU137" i="22"/>
  <c r="SU131" i="22"/>
  <c r="SU134" i="22"/>
  <c r="SU133" i="22"/>
  <c r="SU130" i="22"/>
  <c r="SU123" i="22"/>
  <c r="SU129" i="22"/>
  <c r="SU143" i="22"/>
  <c r="SU128" i="22"/>
  <c r="SU142" i="22"/>
  <c r="SU124" i="22"/>
  <c r="SU122" i="22"/>
  <c r="SU119" i="22"/>
  <c r="SU118" i="22"/>
  <c r="SU120" i="22"/>
  <c r="SU126" i="22"/>
  <c r="SU125" i="22"/>
  <c r="SU127" i="22"/>
  <c r="SU121" i="22"/>
  <c r="SV135" i="22"/>
  <c r="SV139" i="22"/>
  <c r="SU117" i="22"/>
  <c r="SU116" i="22"/>
  <c r="SU114" i="22"/>
  <c r="SU115" i="22"/>
  <c r="SX4" i="22"/>
  <c r="SX6" i="22" s="1"/>
  <c r="FH28" i="22"/>
  <c r="SY3" i="22"/>
  <c r="SY11" i="22" s="1"/>
  <c r="SZ2" i="22"/>
  <c r="SW57" i="22" l="1"/>
  <c r="SW56" i="22"/>
  <c r="SW54" i="22"/>
  <c r="SW51" i="22"/>
  <c r="SW55" i="22"/>
  <c r="SW53" i="22"/>
  <c r="SW50" i="22"/>
  <c r="SW52" i="22"/>
  <c r="SW49" i="22"/>
  <c r="SW46" i="22"/>
  <c r="SW48" i="22"/>
  <c r="SW45" i="22"/>
  <c r="SW47" i="22"/>
  <c r="SW58" i="22"/>
  <c r="SW35" i="22"/>
  <c r="SW44" i="22"/>
  <c r="SW17" i="22"/>
  <c r="SW30" i="22"/>
  <c r="SW13" i="22"/>
  <c r="SW22" i="22"/>
  <c r="SW20" i="22"/>
  <c r="SW33" i="22"/>
  <c r="SW26" i="22"/>
  <c r="SW24" i="22"/>
  <c r="SW32" i="22"/>
  <c r="SW15" i="22"/>
  <c r="SW25" i="22"/>
  <c r="SW29" i="22"/>
  <c r="SW23" i="22"/>
  <c r="SW34" i="22"/>
  <c r="SW36" i="22"/>
  <c r="SW16" i="22"/>
  <c r="SW40" i="22"/>
  <c r="SW41" i="22"/>
  <c r="SW43" i="22"/>
  <c r="SW42" i="22"/>
  <c r="SW38" i="22"/>
  <c r="SW39" i="22"/>
  <c r="SW18" i="22"/>
  <c r="SW21" i="22"/>
  <c r="SW19" i="22"/>
  <c r="SW28" i="22"/>
  <c r="SW37" i="22"/>
  <c r="SX5" i="22"/>
  <c r="SW27" i="22"/>
  <c r="SW14" i="22"/>
  <c r="SW31" i="22"/>
  <c r="SY9" i="22"/>
  <c r="SY7" i="22"/>
  <c r="SY10" i="22"/>
  <c r="SY8" i="22"/>
  <c r="SX159" i="22"/>
  <c r="SX156" i="22"/>
  <c r="SX153" i="22"/>
  <c r="SX158" i="22"/>
  <c r="SX155" i="22"/>
  <c r="SX154" i="22"/>
  <c r="SW157" i="22"/>
  <c r="SV138" i="22"/>
  <c r="SV144" i="22"/>
  <c r="SV141" i="22"/>
  <c r="SV145" i="22"/>
  <c r="SV150" i="22"/>
  <c r="SV152" i="22"/>
  <c r="SV149" i="22"/>
  <c r="SV151" i="22"/>
  <c r="SW145" i="22"/>
  <c r="SW144" i="22"/>
  <c r="SV140" i="22"/>
  <c r="SV127" i="22"/>
  <c r="SV137" i="22"/>
  <c r="SV131" i="22"/>
  <c r="SV132" i="22"/>
  <c r="SV136" i="22"/>
  <c r="SV134" i="22"/>
  <c r="SV130" i="22"/>
  <c r="SV133" i="22"/>
  <c r="SV124" i="22"/>
  <c r="SV129" i="22"/>
  <c r="SV143" i="22"/>
  <c r="SV128" i="22"/>
  <c r="SV142" i="22"/>
  <c r="SV117" i="22"/>
  <c r="SV123" i="22"/>
  <c r="SV120" i="22"/>
  <c r="SV125" i="22"/>
  <c r="SV121" i="22"/>
  <c r="SV122" i="22"/>
  <c r="SV126" i="22"/>
  <c r="SV116" i="22"/>
  <c r="SW140" i="22"/>
  <c r="SW132" i="22"/>
  <c r="SW131" i="22"/>
  <c r="SV119" i="22"/>
  <c r="SV118" i="22"/>
  <c r="SV115" i="22"/>
  <c r="SV114" i="22"/>
  <c r="SY4" i="22"/>
  <c r="SY5" i="22" s="1"/>
  <c r="FH29" i="22"/>
  <c r="SZ3" i="22"/>
  <c r="SZ8" i="22" s="1"/>
  <c r="TA2" i="22"/>
  <c r="SX57" i="22" l="1"/>
  <c r="SX55" i="22"/>
  <c r="SX54" i="22"/>
  <c r="SX53" i="22"/>
  <c r="SX56" i="22"/>
  <c r="SX50" i="22"/>
  <c r="SX51" i="22"/>
  <c r="SX52" i="22"/>
  <c r="SX47" i="22"/>
  <c r="SX45" i="22"/>
  <c r="SX58" i="22"/>
  <c r="SX49" i="22"/>
  <c r="SX46" i="22"/>
  <c r="SX48" i="22"/>
  <c r="SY44" i="22"/>
  <c r="SY55" i="22"/>
  <c r="SY57" i="22"/>
  <c r="SY54" i="22"/>
  <c r="SY56" i="22"/>
  <c r="SY50" i="22"/>
  <c r="SY51" i="22"/>
  <c r="SY52" i="22"/>
  <c r="SY49" i="22"/>
  <c r="SY47" i="22"/>
  <c r="SY46" i="22"/>
  <c r="SY53" i="22"/>
  <c r="SY48" i="22"/>
  <c r="SY45" i="22"/>
  <c r="SY58" i="22"/>
  <c r="SX32" i="22"/>
  <c r="SX44" i="22"/>
  <c r="SX16" i="22"/>
  <c r="SX24" i="22"/>
  <c r="SX22" i="22"/>
  <c r="SX31" i="22"/>
  <c r="SX17" i="22"/>
  <c r="SX14" i="22"/>
  <c r="SX41" i="22"/>
  <c r="SX40" i="22"/>
  <c r="SX43" i="22"/>
  <c r="SX42" i="22"/>
  <c r="SX39" i="22"/>
  <c r="SX38" i="22"/>
  <c r="SX21" i="22"/>
  <c r="SX19" i="22"/>
  <c r="SX26" i="22"/>
  <c r="SX30" i="22"/>
  <c r="SX36" i="22"/>
  <c r="SX13" i="22"/>
  <c r="SX25" i="22"/>
  <c r="SX23" i="22"/>
  <c r="SX29" i="22"/>
  <c r="SX34" i="22"/>
  <c r="SX35" i="22"/>
  <c r="SY41" i="22"/>
  <c r="SY40" i="22"/>
  <c r="SY42" i="22"/>
  <c r="SY43" i="22"/>
  <c r="SY39" i="22"/>
  <c r="SY38" i="22"/>
  <c r="SX15" i="22"/>
  <c r="SX20" i="22"/>
  <c r="SX18" i="22"/>
  <c r="SX28" i="22"/>
  <c r="SX33" i="22"/>
  <c r="SX37" i="22"/>
  <c r="SX27" i="22"/>
  <c r="SY6" i="22"/>
  <c r="SY26" i="22" s="1"/>
  <c r="SY14" i="22"/>
  <c r="SY15" i="22"/>
  <c r="SY13" i="22"/>
  <c r="SY36" i="22"/>
  <c r="SY37" i="22"/>
  <c r="SY35" i="22"/>
  <c r="SY34" i="22"/>
  <c r="SY32" i="22"/>
  <c r="SY33" i="22"/>
  <c r="SY29" i="22"/>
  <c r="SY30" i="22"/>
  <c r="SY31" i="22"/>
  <c r="SY27" i="22"/>
  <c r="SY28" i="22"/>
  <c r="SY25" i="22"/>
  <c r="SY21" i="22"/>
  <c r="SY17" i="22"/>
  <c r="SY22" i="22"/>
  <c r="SY18" i="22"/>
  <c r="SY23" i="22"/>
  <c r="SY19" i="22"/>
  <c r="SY24" i="22"/>
  <c r="SY20" i="22"/>
  <c r="SZ11" i="22"/>
  <c r="SZ9" i="22"/>
  <c r="SZ7" i="22"/>
  <c r="SZ10" i="22"/>
  <c r="SY159" i="22"/>
  <c r="SY156" i="22"/>
  <c r="SY153" i="22"/>
  <c r="SY158" i="22"/>
  <c r="SY155" i="22"/>
  <c r="SY154" i="22"/>
  <c r="SW141" i="22"/>
  <c r="SX157" i="22"/>
  <c r="SW148" i="22"/>
  <c r="SW150" i="22"/>
  <c r="SW152" i="22"/>
  <c r="SW139" i="22"/>
  <c r="SW147" i="22"/>
  <c r="SW146" i="22"/>
  <c r="SW149" i="22"/>
  <c r="SW151" i="22"/>
  <c r="SW138" i="22"/>
  <c r="SW135" i="22"/>
  <c r="SW126" i="22"/>
  <c r="SX147" i="22"/>
  <c r="SW136" i="22"/>
  <c r="SW137" i="22"/>
  <c r="SW133" i="22"/>
  <c r="SW127" i="22"/>
  <c r="SW130" i="22"/>
  <c r="SW134" i="22"/>
  <c r="SW123" i="22"/>
  <c r="SW129" i="22"/>
  <c r="SW143" i="22"/>
  <c r="SW128" i="22"/>
  <c r="SW142" i="22"/>
  <c r="SW120" i="22"/>
  <c r="SW119" i="22"/>
  <c r="SW125" i="22"/>
  <c r="SW122" i="22"/>
  <c r="SW124" i="22"/>
  <c r="SW121" i="22"/>
  <c r="SW118" i="22"/>
  <c r="SX135" i="22"/>
  <c r="SW116" i="22"/>
  <c r="SW117" i="22"/>
  <c r="SW115" i="22"/>
  <c r="SW114" i="22"/>
  <c r="SZ4" i="22"/>
  <c r="SZ6" i="22" s="1"/>
  <c r="FH30" i="22"/>
  <c r="TA3" i="22"/>
  <c r="TA11" i="22" s="1"/>
  <c r="TB2" i="22"/>
  <c r="SY16" i="22" l="1"/>
  <c r="SZ5" i="22"/>
  <c r="SX119" i="22"/>
  <c r="TA9" i="22"/>
  <c r="TA7" i="22"/>
  <c r="TA8" i="22"/>
  <c r="TA10" i="22"/>
  <c r="SZ159" i="22"/>
  <c r="SZ156" i="22"/>
  <c r="SZ153" i="22"/>
  <c r="SZ155" i="22"/>
  <c r="SZ158" i="22"/>
  <c r="SZ154" i="22"/>
  <c r="SY157" i="22"/>
  <c r="SX139" i="22"/>
  <c r="SX132" i="22"/>
  <c r="SX136" i="22"/>
  <c r="SX141" i="22"/>
  <c r="SX148" i="22"/>
  <c r="SX145" i="22"/>
  <c r="SX146" i="22"/>
  <c r="SX149" i="22"/>
  <c r="SX151" i="22"/>
  <c r="SX140" i="22"/>
  <c r="SX150" i="22"/>
  <c r="SX152" i="22"/>
  <c r="SX144" i="22"/>
  <c r="SX137" i="22"/>
  <c r="SY145" i="22"/>
  <c r="SY148" i="22"/>
  <c r="SX138" i="22"/>
  <c r="SX131" i="22"/>
  <c r="SX126" i="22"/>
  <c r="SX133" i="22"/>
  <c r="SX127" i="22"/>
  <c r="SX134" i="22"/>
  <c r="SX130" i="22"/>
  <c r="SX124" i="22"/>
  <c r="SX123" i="22"/>
  <c r="SX129" i="22"/>
  <c r="SX143" i="22"/>
  <c r="SX128" i="22"/>
  <c r="SX142" i="22"/>
  <c r="SX125" i="22"/>
  <c r="SX122" i="22"/>
  <c r="SX120" i="22"/>
  <c r="SX121" i="22"/>
  <c r="SY140" i="22"/>
  <c r="SX115" i="22"/>
  <c r="SX118" i="22"/>
  <c r="SX114" i="22"/>
  <c r="SX116" i="22"/>
  <c r="SX117" i="22"/>
  <c r="TA4" i="22"/>
  <c r="TA5" i="22" s="1"/>
  <c r="FH31" i="22"/>
  <c r="TB3" i="22"/>
  <c r="TB7" i="22" s="1"/>
  <c r="TC2" i="22"/>
  <c r="TA44" i="22" l="1"/>
  <c r="TA55" i="22"/>
  <c r="TA57" i="22"/>
  <c r="TA53" i="22"/>
  <c r="TA56" i="22"/>
  <c r="TA51" i="22"/>
  <c r="TA54" i="22"/>
  <c r="TA52" i="22"/>
  <c r="TA50" i="22"/>
  <c r="TA48" i="22"/>
  <c r="TA49" i="22"/>
  <c r="TA45" i="22"/>
  <c r="TA47" i="22"/>
  <c r="TA46" i="22"/>
  <c r="TA58" i="22"/>
  <c r="SZ57" i="22"/>
  <c r="SZ55" i="22"/>
  <c r="SZ53" i="22"/>
  <c r="SZ56" i="22"/>
  <c r="SZ54" i="22"/>
  <c r="SZ49" i="22"/>
  <c r="SZ51" i="22"/>
  <c r="SZ50" i="22"/>
  <c r="SZ52" i="22"/>
  <c r="SZ46" i="22"/>
  <c r="SZ58" i="22"/>
  <c r="SZ47" i="22"/>
  <c r="SZ48" i="22"/>
  <c r="SZ45" i="22"/>
  <c r="SZ35" i="22"/>
  <c r="SZ44" i="22"/>
  <c r="SZ20" i="22"/>
  <c r="SZ18" i="22"/>
  <c r="SZ29" i="22"/>
  <c r="SZ22" i="22"/>
  <c r="SZ33" i="22"/>
  <c r="SZ19" i="22"/>
  <c r="SZ30" i="22"/>
  <c r="SZ26" i="22"/>
  <c r="SZ32" i="22"/>
  <c r="SZ36" i="22"/>
  <c r="SZ34" i="22"/>
  <c r="TA41" i="22"/>
  <c r="TA40" i="22"/>
  <c r="TA43" i="22"/>
  <c r="TA42" i="22"/>
  <c r="TA39" i="22"/>
  <c r="TA38" i="22"/>
  <c r="SZ16" i="22"/>
  <c r="SZ41" i="22"/>
  <c r="SZ40" i="22"/>
  <c r="SZ43" i="22"/>
  <c r="SZ42" i="22"/>
  <c r="SZ39" i="22"/>
  <c r="SZ38" i="22"/>
  <c r="SZ23" i="22"/>
  <c r="SZ24" i="22"/>
  <c r="SZ28" i="22"/>
  <c r="SZ37" i="22"/>
  <c r="SZ13" i="22"/>
  <c r="SZ15" i="22"/>
  <c r="SZ17" i="22"/>
  <c r="SZ21" i="22"/>
  <c r="SZ25" i="22"/>
  <c r="TA6" i="22"/>
  <c r="SZ27" i="22"/>
  <c r="SZ14" i="22"/>
  <c r="SZ31" i="22"/>
  <c r="TA16" i="22"/>
  <c r="TA14" i="22"/>
  <c r="TA15" i="22"/>
  <c r="TA13" i="22"/>
  <c r="TA35" i="22"/>
  <c r="TA36" i="22"/>
  <c r="TA37" i="22"/>
  <c r="TA32" i="22"/>
  <c r="TA33" i="22"/>
  <c r="TA34" i="22"/>
  <c r="TA31" i="22"/>
  <c r="TA27" i="22"/>
  <c r="TA28" i="22"/>
  <c r="TA29" i="22"/>
  <c r="TA30" i="22"/>
  <c r="TA26" i="22"/>
  <c r="TA23" i="22"/>
  <c r="TA19" i="22"/>
  <c r="TA24" i="22"/>
  <c r="TA20" i="22"/>
  <c r="TA25" i="22"/>
  <c r="TA21" i="22"/>
  <c r="TA17" i="22"/>
  <c r="TA22" i="22"/>
  <c r="TA18" i="22"/>
  <c r="FI19" i="22"/>
  <c r="FI13" i="22"/>
  <c r="FI17" i="22"/>
  <c r="FI14" i="22"/>
  <c r="FI16" i="22"/>
  <c r="FI15" i="22"/>
  <c r="FI20" i="22"/>
  <c r="FI18" i="22"/>
  <c r="FI21" i="22"/>
  <c r="TB8" i="22"/>
  <c r="TB9" i="22"/>
  <c r="TB10" i="22"/>
  <c r="TB11" i="22"/>
  <c r="SZ157" i="22"/>
  <c r="TA156" i="22"/>
  <c r="TA159" i="22"/>
  <c r="TA158" i="22"/>
  <c r="TA155" i="22"/>
  <c r="TA153" i="22"/>
  <c r="TA154" i="22"/>
  <c r="SY136" i="22"/>
  <c r="SY144" i="22"/>
  <c r="SY132" i="22"/>
  <c r="SY141" i="22"/>
  <c r="SY149" i="22"/>
  <c r="SY151" i="22"/>
  <c r="SY139" i="22"/>
  <c r="SY150" i="22"/>
  <c r="SY152" i="22"/>
  <c r="SY146" i="22"/>
  <c r="SY147" i="22"/>
  <c r="SZ148" i="22"/>
  <c r="SZ144" i="22"/>
  <c r="SY138" i="22"/>
  <c r="SY130" i="22"/>
  <c r="SY137" i="22"/>
  <c r="SY131" i="22"/>
  <c r="SY135" i="22"/>
  <c r="SY134" i="22"/>
  <c r="SY133" i="22"/>
  <c r="SY123" i="22"/>
  <c r="SY129" i="22"/>
  <c r="SY143" i="22"/>
  <c r="SY128" i="22"/>
  <c r="SY142" i="22"/>
  <c r="SY124" i="22"/>
  <c r="SY117" i="22"/>
  <c r="SY119" i="22"/>
  <c r="SY122" i="22"/>
  <c r="SY127" i="22"/>
  <c r="SZ141" i="22"/>
  <c r="SY125" i="22"/>
  <c r="SY121" i="22"/>
  <c r="SY126" i="22"/>
  <c r="SZ132" i="22"/>
  <c r="SZ139" i="22"/>
  <c r="SZ131" i="22"/>
  <c r="SY116" i="22"/>
  <c r="SY118" i="22"/>
  <c r="SY120" i="22"/>
  <c r="SY115" i="22"/>
  <c r="SY114" i="22"/>
  <c r="TB4" i="22"/>
  <c r="TB5" i="22" s="1"/>
  <c r="FH32" i="22"/>
  <c r="TC3" i="22"/>
  <c r="TC8" i="22" s="1"/>
  <c r="TD2" i="22"/>
  <c r="TB44" i="22" l="1"/>
  <c r="TB57" i="22"/>
  <c r="TB56" i="22"/>
  <c r="TB54" i="22"/>
  <c r="TB55" i="22"/>
  <c r="TB51" i="22"/>
  <c r="TB53" i="22"/>
  <c r="TB52" i="22"/>
  <c r="TB50" i="22"/>
  <c r="TB49" i="22"/>
  <c r="TB47" i="22"/>
  <c r="TB45" i="22"/>
  <c r="TB58" i="22"/>
  <c r="TB48" i="22"/>
  <c r="TB46" i="22"/>
  <c r="TB41" i="22"/>
  <c r="TB40" i="22"/>
  <c r="TB43" i="22"/>
  <c r="TB42" i="22"/>
  <c r="TB38" i="22"/>
  <c r="TB39" i="22"/>
  <c r="TB6" i="22"/>
  <c r="TB16" i="22" s="1"/>
  <c r="TB14" i="22"/>
  <c r="TB15" i="22"/>
  <c r="TB13" i="22"/>
  <c r="FI22" i="22"/>
  <c r="TB37" i="22"/>
  <c r="TB35" i="22"/>
  <c r="TB36" i="22"/>
  <c r="TB32" i="22"/>
  <c r="TB33" i="22"/>
  <c r="TB34" i="22"/>
  <c r="TB30" i="22"/>
  <c r="TB26" i="22"/>
  <c r="TB31" i="22"/>
  <c r="TB27" i="22"/>
  <c r="TB28" i="22"/>
  <c r="TB29" i="22"/>
  <c r="TB22" i="22"/>
  <c r="TB18" i="22"/>
  <c r="TB23" i="22"/>
  <c r="TB19" i="22"/>
  <c r="TB24" i="22"/>
  <c r="TB20" i="22"/>
  <c r="TB25" i="22"/>
  <c r="TB21" i="22"/>
  <c r="TB17" i="22"/>
  <c r="TC7" i="22"/>
  <c r="TC9" i="22"/>
  <c r="TC10" i="22"/>
  <c r="TC11" i="22"/>
  <c r="SZ145" i="22"/>
  <c r="TA157" i="22"/>
  <c r="TB156" i="22"/>
  <c r="TB159" i="22"/>
  <c r="TB155" i="22"/>
  <c r="TB153" i="22"/>
  <c r="TB158" i="22"/>
  <c r="TB154" i="22"/>
  <c r="SZ140" i="22"/>
  <c r="SZ135" i="22"/>
  <c r="SZ149" i="22"/>
  <c r="SZ151" i="22"/>
  <c r="SZ147" i="22"/>
  <c r="SZ150" i="22"/>
  <c r="SZ152" i="22"/>
  <c r="SZ138" i="22"/>
  <c r="SZ146" i="22"/>
  <c r="SZ136" i="22"/>
  <c r="TA146" i="22"/>
  <c r="TA145" i="22"/>
  <c r="TC4" i="22"/>
  <c r="TC6" i="22" s="1"/>
  <c r="SZ133" i="22"/>
  <c r="SZ137" i="22"/>
  <c r="SZ130" i="22"/>
  <c r="SZ134" i="22"/>
  <c r="SZ128" i="22"/>
  <c r="SZ142" i="22"/>
  <c r="SZ129" i="22"/>
  <c r="SZ143" i="22"/>
  <c r="SZ120" i="22"/>
  <c r="SZ123" i="22"/>
  <c r="SZ124" i="22"/>
  <c r="SZ118" i="22"/>
  <c r="SZ125" i="22"/>
  <c r="SZ122" i="22"/>
  <c r="SZ126" i="22"/>
  <c r="SZ121" i="22"/>
  <c r="SZ117" i="22"/>
  <c r="SZ119" i="22"/>
  <c r="SZ127" i="22"/>
  <c r="TA132" i="22"/>
  <c r="TA135" i="22"/>
  <c r="SZ115" i="22"/>
  <c r="SZ116" i="22"/>
  <c r="SZ114" i="22"/>
  <c r="FH33" i="22"/>
  <c r="TD3" i="22"/>
  <c r="TD9" i="22" s="1"/>
  <c r="TE2" i="22"/>
  <c r="TC5" i="22" l="1"/>
  <c r="TD7" i="22"/>
  <c r="TD10" i="22"/>
  <c r="TD8" i="22"/>
  <c r="TD11" i="22"/>
  <c r="TB157" i="22"/>
  <c r="TC159" i="22"/>
  <c r="TC156" i="22"/>
  <c r="TC153" i="22"/>
  <c r="TC158" i="22"/>
  <c r="TC155" i="22"/>
  <c r="TC154" i="22"/>
  <c r="TA148" i="22"/>
  <c r="TA144" i="22"/>
  <c r="TA141" i="22"/>
  <c r="TA127" i="22"/>
  <c r="TA150" i="22"/>
  <c r="TA152" i="22"/>
  <c r="TA139" i="22"/>
  <c r="TA147" i="22"/>
  <c r="TA149" i="22"/>
  <c r="TA151" i="22"/>
  <c r="TA140" i="22"/>
  <c r="TB144" i="22"/>
  <c r="TC145" i="22"/>
  <c r="TC148" i="22"/>
  <c r="TC131" i="22"/>
  <c r="TC147" i="22"/>
  <c r="TC134" i="22"/>
  <c r="TC133" i="22"/>
  <c r="TB147" i="22"/>
  <c r="TA136" i="22"/>
  <c r="TA138" i="22"/>
  <c r="TA137" i="22"/>
  <c r="TA131" i="22"/>
  <c r="TA130" i="22"/>
  <c r="TA134" i="22"/>
  <c r="TA126" i="22"/>
  <c r="TA133" i="22"/>
  <c r="TA123" i="22"/>
  <c r="TA129" i="22"/>
  <c r="TA143" i="22"/>
  <c r="TC143" i="22"/>
  <c r="TC142" i="22"/>
  <c r="TA128" i="22"/>
  <c r="TA142" i="22"/>
  <c r="TA119" i="22"/>
  <c r="TA125" i="22"/>
  <c r="TA122" i="22"/>
  <c r="TA124" i="22"/>
  <c r="TB140" i="22"/>
  <c r="TB139" i="22"/>
  <c r="TB131" i="22"/>
  <c r="TA121" i="22"/>
  <c r="TA117" i="22"/>
  <c r="TA115" i="22"/>
  <c r="TA116" i="22"/>
  <c r="TA118" i="22"/>
  <c r="TA120" i="22"/>
  <c r="TA114" i="22"/>
  <c r="TD4" i="22"/>
  <c r="TD5" i="22" s="1"/>
  <c r="FH34" i="22"/>
  <c r="TE3" i="22"/>
  <c r="TE10" i="22" s="1"/>
  <c r="TF2" i="22"/>
  <c r="TD44" i="22" l="1"/>
  <c r="TD55" i="22"/>
  <c r="TD54" i="22"/>
  <c r="TD56" i="22"/>
  <c r="TD57" i="22"/>
  <c r="TD51" i="22"/>
  <c r="TD53" i="22"/>
  <c r="TD50" i="22"/>
  <c r="TD49" i="22"/>
  <c r="TD46" i="22"/>
  <c r="TD47" i="22"/>
  <c r="TD52" i="22"/>
  <c r="TD45" i="22"/>
  <c r="TD48" i="22"/>
  <c r="TD58" i="22"/>
  <c r="TC55" i="22"/>
  <c r="TC57" i="22"/>
  <c r="TC56" i="22"/>
  <c r="TC53" i="22"/>
  <c r="TC50" i="22"/>
  <c r="TC54" i="22"/>
  <c r="TC51" i="22"/>
  <c r="TC47" i="22"/>
  <c r="TC52" i="22"/>
  <c r="TC46" i="22"/>
  <c r="TC49" i="22"/>
  <c r="TC58" i="22"/>
  <c r="TC125" i="22" s="1"/>
  <c r="TC48" i="22"/>
  <c r="TC45" i="22"/>
  <c r="TC36" i="22"/>
  <c r="TC44" i="22"/>
  <c r="TC19" i="22"/>
  <c r="TC30" i="22"/>
  <c r="TC13" i="22"/>
  <c r="TC18" i="22"/>
  <c r="TC29" i="22"/>
  <c r="TC20" i="22"/>
  <c r="TC17" i="22"/>
  <c r="TC33" i="22"/>
  <c r="TC24" i="22"/>
  <c r="TC28" i="22"/>
  <c r="TC34" i="22"/>
  <c r="TC35" i="22"/>
  <c r="TD41" i="22"/>
  <c r="TD40" i="22"/>
  <c r="TD43" i="22"/>
  <c r="TD39" i="22"/>
  <c r="TD42" i="22"/>
  <c r="TD38" i="22"/>
  <c r="TC37" i="22"/>
  <c r="TC16" i="22"/>
  <c r="TC23" i="22"/>
  <c r="TC26" i="22"/>
  <c r="TC32" i="22"/>
  <c r="TC31" i="22"/>
  <c r="TC41" i="22"/>
  <c r="TC40" i="22"/>
  <c r="TC43" i="22"/>
  <c r="TC42" i="22"/>
  <c r="TC129" i="22" s="1"/>
  <c r="TC39" i="22"/>
  <c r="TC38" i="22"/>
  <c r="TC15" i="22"/>
  <c r="TC14" i="22"/>
  <c r="TC25" i="22"/>
  <c r="TC22" i="22"/>
  <c r="TD6" i="22"/>
  <c r="TC27" i="22"/>
  <c r="TC21" i="22"/>
  <c r="TD35" i="22"/>
  <c r="TD36" i="22"/>
  <c r="TD37" i="22"/>
  <c r="TD33" i="22"/>
  <c r="TD34" i="22"/>
  <c r="TD32" i="22"/>
  <c r="TD28" i="22"/>
  <c r="TD29" i="22"/>
  <c r="TD30" i="22"/>
  <c r="TD26" i="22"/>
  <c r="TD31" i="22"/>
  <c r="TD27" i="22"/>
  <c r="TD24" i="22"/>
  <c r="TD20" i="22"/>
  <c r="TD25" i="22"/>
  <c r="TD21" i="22"/>
  <c r="TD17" i="22"/>
  <c r="TD22" i="22"/>
  <c r="TD18" i="22"/>
  <c r="TD23" i="22"/>
  <c r="TD19" i="22"/>
  <c r="TD16" i="22"/>
  <c r="TD14" i="22"/>
  <c r="TD15" i="22"/>
  <c r="TD13" i="22"/>
  <c r="TE11" i="22"/>
  <c r="TE7" i="22"/>
  <c r="TE9" i="22"/>
  <c r="TE8" i="22"/>
  <c r="TC127" i="22"/>
  <c r="TB127" i="22"/>
  <c r="TB148" i="22"/>
  <c r="TB124" i="22"/>
  <c r="TD156" i="22"/>
  <c r="TD159" i="22"/>
  <c r="TD158" i="22"/>
  <c r="TD153" i="22"/>
  <c r="TD155" i="22"/>
  <c r="TD154" i="22"/>
  <c r="TC157" i="22"/>
  <c r="TC136" i="22"/>
  <c r="TC141" i="22"/>
  <c r="TC130" i="22"/>
  <c r="TB141" i="22"/>
  <c r="TC140" i="22"/>
  <c r="TB145" i="22"/>
  <c r="TC149" i="22"/>
  <c r="TC151" i="22"/>
  <c r="TC150" i="22"/>
  <c r="TC152" i="22"/>
  <c r="TB149" i="22"/>
  <c r="TB151" i="22"/>
  <c r="TB150" i="22"/>
  <c r="TB152" i="22"/>
  <c r="TC146" i="22"/>
  <c r="TB138" i="22"/>
  <c r="TC144" i="22"/>
  <c r="TB146" i="22"/>
  <c r="TB136" i="22"/>
  <c r="TC139" i="22"/>
  <c r="TC138" i="22"/>
  <c r="TB137" i="22"/>
  <c r="TB132" i="22"/>
  <c r="TB135" i="22"/>
  <c r="TB126" i="22"/>
  <c r="TB130" i="22"/>
  <c r="TC122" i="22"/>
  <c r="TC137" i="22"/>
  <c r="TB133" i="22"/>
  <c r="TC132" i="22"/>
  <c r="TC135" i="22"/>
  <c r="TB134" i="22"/>
  <c r="TB128" i="22"/>
  <c r="TB142" i="22"/>
  <c r="TB129" i="22"/>
  <c r="TB143" i="22"/>
  <c r="TB120" i="22"/>
  <c r="TB118" i="22"/>
  <c r="TB122" i="22"/>
  <c r="TB123" i="22"/>
  <c r="TB125" i="22"/>
  <c r="TB119" i="22"/>
  <c r="TB121" i="22"/>
  <c r="TB116" i="22"/>
  <c r="TB115" i="22"/>
  <c r="TB117" i="22"/>
  <c r="TB114" i="22"/>
  <c r="TE4" i="22"/>
  <c r="TE6" i="22" s="1"/>
  <c r="TF3" i="22"/>
  <c r="TF7" i="22" s="1"/>
  <c r="TG2" i="22"/>
  <c r="TC115" i="22" l="1"/>
  <c r="TC117" i="22"/>
  <c r="TC116" i="22"/>
  <c r="TC118" i="22"/>
  <c r="TC121" i="22"/>
  <c r="TC114" i="22"/>
  <c r="TC126" i="22"/>
  <c r="TC120" i="22"/>
  <c r="TC124" i="22"/>
  <c r="TC123" i="22"/>
  <c r="TC119" i="22"/>
  <c r="TC128" i="22"/>
  <c r="TE5" i="22"/>
  <c r="TF8" i="22"/>
  <c r="TF9" i="22"/>
  <c r="TF10" i="22"/>
  <c r="TF11" i="22"/>
  <c r="TE156" i="22"/>
  <c r="TE159" i="22"/>
  <c r="TE158" i="22"/>
  <c r="TE155" i="22"/>
  <c r="TE153" i="22"/>
  <c r="TE154" i="22"/>
  <c r="TD157" i="22"/>
  <c r="TD145" i="22"/>
  <c r="TD144" i="22"/>
  <c r="TF4" i="22"/>
  <c r="TF5" i="22" s="1"/>
  <c r="TD141" i="22"/>
  <c r="TD140" i="22"/>
  <c r="TD136" i="22"/>
  <c r="TD139" i="22"/>
  <c r="TD135" i="22"/>
  <c r="TD127" i="22"/>
  <c r="TG3" i="22"/>
  <c r="TG11" i="22" s="1"/>
  <c r="TH2" i="22"/>
  <c r="TF44" i="22" l="1"/>
  <c r="TF56" i="22"/>
  <c r="TF55" i="22"/>
  <c r="TF54" i="22"/>
  <c r="TF57" i="22"/>
  <c r="TF53" i="22"/>
  <c r="TF50" i="22"/>
  <c r="TF51" i="22"/>
  <c r="TF47" i="22"/>
  <c r="TF52" i="22"/>
  <c r="TF46" i="22"/>
  <c r="TF58" i="22"/>
  <c r="TF49" i="22"/>
  <c r="TF48" i="22"/>
  <c r="TF45" i="22"/>
  <c r="TE57" i="22"/>
  <c r="TE55" i="22"/>
  <c r="TE54" i="22"/>
  <c r="TE51" i="22"/>
  <c r="TE53" i="22"/>
  <c r="TE56" i="22"/>
  <c r="TE52" i="22"/>
  <c r="TE49" i="22"/>
  <c r="TE47" i="22"/>
  <c r="TE50" i="22"/>
  <c r="TE48" i="22"/>
  <c r="TE46" i="22"/>
  <c r="TE58" i="22"/>
  <c r="TE45" i="22"/>
  <c r="TE35" i="22"/>
  <c r="TE44" i="22"/>
  <c r="TE13" i="22"/>
  <c r="TE20" i="22"/>
  <c r="TE29" i="22"/>
  <c r="TE18" i="22"/>
  <c r="TE19" i="22"/>
  <c r="TE28" i="22"/>
  <c r="TE17" i="22"/>
  <c r="TE23" i="22"/>
  <c r="TE34" i="22"/>
  <c r="TE123" i="22" s="1"/>
  <c r="TE16" i="22"/>
  <c r="TE25" i="22"/>
  <c r="TE26" i="22"/>
  <c r="TE32" i="22"/>
  <c r="TF14" i="22"/>
  <c r="TF41" i="22"/>
  <c r="TF43" i="22"/>
  <c r="TF40" i="22"/>
  <c r="TF42" i="22"/>
  <c r="TF38" i="22"/>
  <c r="TF39" i="22"/>
  <c r="TE37" i="22"/>
  <c r="TE36" i="22"/>
  <c r="TE14" i="22"/>
  <c r="TE22" i="22"/>
  <c r="TE24" i="22"/>
  <c r="TE30" i="22"/>
  <c r="TE33" i="22"/>
  <c r="TE31" i="22"/>
  <c r="TE41" i="22"/>
  <c r="TE40" i="22"/>
  <c r="TE43" i="22"/>
  <c r="TE42" i="22"/>
  <c r="TE38" i="22"/>
  <c r="TE39" i="22"/>
  <c r="TE15" i="22"/>
  <c r="TE27" i="22"/>
  <c r="TE21" i="22"/>
  <c r="TF6" i="22"/>
  <c r="TF26" i="22" s="1"/>
  <c r="TF37" i="22"/>
  <c r="TF35" i="22"/>
  <c r="TF36" i="22"/>
  <c r="TF32" i="22"/>
  <c r="TF33" i="22"/>
  <c r="TF34" i="22"/>
  <c r="TF30" i="22"/>
  <c r="TF31" i="22"/>
  <c r="TF27" i="22"/>
  <c r="TF28" i="22"/>
  <c r="TF29" i="22"/>
  <c r="TF22" i="22"/>
  <c r="TF18" i="22"/>
  <c r="TF23" i="22"/>
  <c r="TF19" i="22"/>
  <c r="TF24" i="22"/>
  <c r="TF20" i="22"/>
  <c r="TF25" i="22"/>
  <c r="TF21" i="22"/>
  <c r="TF17" i="22"/>
  <c r="TF15" i="22"/>
  <c r="TF13" i="22"/>
  <c r="TG7" i="22"/>
  <c r="TG9" i="22"/>
  <c r="TG10" i="22"/>
  <c r="TG8" i="22"/>
  <c r="TD119" i="22"/>
  <c r="TD148" i="22"/>
  <c r="TE157" i="22"/>
  <c r="TF156" i="22"/>
  <c r="TF159" i="22"/>
  <c r="TF155" i="22"/>
  <c r="TF153" i="22"/>
  <c r="TF158" i="22"/>
  <c r="TF154" i="22"/>
  <c r="TD138" i="22"/>
  <c r="TD150" i="22"/>
  <c r="TD152" i="22"/>
  <c r="TD147" i="22"/>
  <c r="TD149" i="22"/>
  <c r="TD151" i="22"/>
  <c r="TD146" i="22"/>
  <c r="TE145" i="22"/>
  <c r="TE148" i="22"/>
  <c r="TF146" i="22"/>
  <c r="TF148" i="22"/>
  <c r="TF145" i="22"/>
  <c r="TD137" i="22"/>
  <c r="TD132" i="22"/>
  <c r="TD131" i="22"/>
  <c r="TD130" i="22"/>
  <c r="TD134" i="22"/>
  <c r="TD133" i="22"/>
  <c r="TD123" i="22"/>
  <c r="TD128" i="22"/>
  <c r="TD142" i="22"/>
  <c r="TD129" i="22"/>
  <c r="TD143" i="22"/>
  <c r="TD125" i="22"/>
  <c r="TD122" i="22"/>
  <c r="TD124" i="22"/>
  <c r="TD126" i="22"/>
  <c r="TD121" i="22"/>
  <c r="TE141" i="22"/>
  <c r="TE140" i="22"/>
  <c r="TE131" i="22"/>
  <c r="TF140" i="22"/>
  <c r="TF139" i="22"/>
  <c r="TD120" i="22"/>
  <c r="TD117" i="22"/>
  <c r="TD115" i="22"/>
  <c r="TD118" i="22"/>
  <c r="TD114" i="22"/>
  <c r="TD116" i="22"/>
  <c r="TG4" i="22"/>
  <c r="TG5" i="22" s="1"/>
  <c r="TH3" i="22"/>
  <c r="TH10" i="22" s="1"/>
  <c r="TI2" i="22"/>
  <c r="TG44" i="22" l="1"/>
  <c r="TG57" i="22"/>
  <c r="TG55" i="22"/>
  <c r="TG56" i="22"/>
  <c r="TG53" i="22"/>
  <c r="TG54" i="22"/>
  <c r="TG51" i="22"/>
  <c r="TG49" i="22"/>
  <c r="TG50" i="22"/>
  <c r="TG52" i="22"/>
  <c r="TG46" i="22"/>
  <c r="TG58" i="22"/>
  <c r="TG48" i="22"/>
  <c r="TG45" i="22"/>
  <c r="TG47" i="22"/>
  <c r="TG41" i="22"/>
  <c r="TG40" i="22"/>
  <c r="TG43" i="22"/>
  <c r="TG42" i="22"/>
  <c r="TG38" i="22"/>
  <c r="TG39" i="22"/>
  <c r="TF16" i="22"/>
  <c r="TG6" i="22"/>
  <c r="TG26" i="22" s="1"/>
  <c r="TG15" i="22"/>
  <c r="TG13" i="22"/>
  <c r="TG36" i="22"/>
  <c r="TG37" i="22"/>
  <c r="TG35" i="22"/>
  <c r="TG34" i="22"/>
  <c r="TG32" i="22"/>
  <c r="TG33" i="22"/>
  <c r="TG29" i="22"/>
  <c r="TG30" i="22"/>
  <c r="TG31" i="22"/>
  <c r="TG27" i="22"/>
  <c r="TG28" i="22"/>
  <c r="TG25" i="22"/>
  <c r="TG21" i="22"/>
  <c r="TG17" i="22"/>
  <c r="TG22" i="22"/>
  <c r="TG18" i="22"/>
  <c r="TG23" i="22"/>
  <c r="TG19" i="22"/>
  <c r="TG24" i="22"/>
  <c r="TG20" i="22"/>
  <c r="TG14" i="22"/>
  <c r="FI27" i="22"/>
  <c r="FI26" i="22"/>
  <c r="FI25" i="22"/>
  <c r="FI24" i="22"/>
  <c r="TH7" i="22"/>
  <c r="TH11" i="22"/>
  <c r="TH9" i="22"/>
  <c r="TH8" i="22"/>
  <c r="TF127" i="22"/>
  <c r="TG156" i="22"/>
  <c r="TG159" i="22"/>
  <c r="TG158" i="22"/>
  <c r="TG155" i="22"/>
  <c r="TG153" i="22"/>
  <c r="TG154" i="22"/>
  <c r="TF157" i="22"/>
  <c r="TF144" i="22"/>
  <c r="TE144" i="22"/>
  <c r="TF135" i="22"/>
  <c r="TF132" i="22"/>
  <c r="TF147" i="22"/>
  <c r="TE146" i="22"/>
  <c r="TF149" i="22"/>
  <c r="TF151" i="22"/>
  <c r="TF138" i="22"/>
  <c r="TE149" i="22"/>
  <c r="TE151" i="22"/>
  <c r="TE150" i="22"/>
  <c r="TE152" i="22"/>
  <c r="TF141" i="22"/>
  <c r="TF150" i="22"/>
  <c r="TF152" i="22"/>
  <c r="TE147" i="22"/>
  <c r="TE139" i="22"/>
  <c r="TF137" i="22"/>
  <c r="TE138" i="22"/>
  <c r="TE137" i="22"/>
  <c r="TF131" i="22"/>
  <c r="TE135" i="22"/>
  <c r="TE130" i="22"/>
  <c r="TF136" i="22"/>
  <c r="TE136" i="22"/>
  <c r="TE134" i="22"/>
  <c r="TF134" i="22"/>
  <c r="TF130" i="22"/>
  <c r="TF133" i="22"/>
  <c r="TE132" i="22"/>
  <c r="TE133" i="22"/>
  <c r="TE127" i="22"/>
  <c r="TF119" i="22"/>
  <c r="TF126" i="22"/>
  <c r="TE126" i="22"/>
  <c r="TF129" i="22"/>
  <c r="TF143" i="22"/>
  <c r="TE128" i="22"/>
  <c r="TE142" i="22"/>
  <c r="TF128" i="22"/>
  <c r="TF142" i="22"/>
  <c r="TE129" i="22"/>
  <c r="TE143" i="22"/>
  <c r="TE120" i="22"/>
  <c r="TF125" i="22"/>
  <c r="TF121" i="22"/>
  <c r="TF124" i="22"/>
  <c r="TE124" i="22"/>
  <c r="TE125" i="22"/>
  <c r="TE121" i="22"/>
  <c r="TE118" i="22"/>
  <c r="TE117" i="22"/>
  <c r="TF122" i="22"/>
  <c r="TF123" i="22"/>
  <c r="TE122" i="22"/>
  <c r="TF118" i="22"/>
  <c r="TE119" i="22"/>
  <c r="TF120" i="22"/>
  <c r="TF116" i="22"/>
  <c r="TE115" i="22"/>
  <c r="TF115" i="22"/>
  <c r="TE114" i="22"/>
  <c r="TE116" i="22"/>
  <c r="TF114" i="22"/>
  <c r="TF117" i="22"/>
  <c r="TH4" i="22"/>
  <c r="TH5" i="22" s="1"/>
  <c r="TI3" i="22"/>
  <c r="TI11" i="22" s="1"/>
  <c r="TJ2" i="22"/>
  <c r="TH44" i="22" l="1"/>
  <c r="TH55" i="22"/>
  <c r="TH54" i="22"/>
  <c r="TH51" i="22"/>
  <c r="TH56" i="22"/>
  <c r="TH57" i="22"/>
  <c r="TH53" i="22"/>
  <c r="TH50" i="22"/>
  <c r="TH52" i="22"/>
  <c r="TH49" i="22"/>
  <c r="TH47" i="22"/>
  <c r="TH45" i="22"/>
  <c r="TH46" i="22"/>
  <c r="TH48" i="22"/>
  <c r="TH58" i="22"/>
  <c r="TH41" i="22"/>
  <c r="TH40" i="22"/>
  <c r="TH43" i="22"/>
  <c r="TH42" i="22"/>
  <c r="TH39" i="22"/>
  <c r="TH38" i="22"/>
  <c r="TG16" i="22"/>
  <c r="TH6" i="22"/>
  <c r="TH26" i="22" s="1"/>
  <c r="TH15" i="22"/>
  <c r="TH13" i="22"/>
  <c r="TH14" i="22"/>
  <c r="FI28" i="22"/>
  <c r="TH35" i="22"/>
  <c r="TH36" i="22"/>
  <c r="TH37" i="22"/>
  <c r="TH33" i="22"/>
  <c r="TH34" i="22"/>
  <c r="TH32" i="22"/>
  <c r="TH28" i="22"/>
  <c r="TH29" i="22"/>
  <c r="TH30" i="22"/>
  <c r="TH31" i="22"/>
  <c r="TH27" i="22"/>
  <c r="TH24" i="22"/>
  <c r="TH20" i="22"/>
  <c r="TH25" i="22"/>
  <c r="TH21" i="22"/>
  <c r="TH17" i="22"/>
  <c r="TH22" i="22"/>
  <c r="TH18" i="22"/>
  <c r="TH23" i="22"/>
  <c r="TH19" i="22"/>
  <c r="TI7" i="22"/>
  <c r="TI8" i="22"/>
  <c r="TI9" i="22"/>
  <c r="TI10" i="22"/>
  <c r="TH156" i="22"/>
  <c r="TH159" i="22"/>
  <c r="TH158" i="22"/>
  <c r="TH153" i="22"/>
  <c r="TH155" i="22"/>
  <c r="TH154" i="22"/>
  <c r="TG157" i="22"/>
  <c r="TG148" i="22"/>
  <c r="TG132" i="22"/>
  <c r="TI4" i="22"/>
  <c r="TI5" i="22" s="1"/>
  <c r="TJ3" i="22"/>
  <c r="TJ7" i="22" s="1"/>
  <c r="TK2" i="22"/>
  <c r="TI44" i="22" l="1"/>
  <c r="TI57" i="22"/>
  <c r="TI55" i="22"/>
  <c r="TI56" i="22"/>
  <c r="TI50" i="22"/>
  <c r="TI53" i="22"/>
  <c r="TI54" i="22"/>
  <c r="TI52" i="22"/>
  <c r="TI47" i="22"/>
  <c r="TI51" i="22"/>
  <c r="TI49" i="22"/>
  <c r="TI46" i="22"/>
  <c r="TI45" i="22"/>
  <c r="TI58" i="22"/>
  <c r="TI48" i="22"/>
  <c r="TI41" i="22"/>
  <c r="TI40" i="22"/>
  <c r="TI43" i="22"/>
  <c r="TI42" i="22"/>
  <c r="TI38" i="22"/>
  <c r="TI39" i="22"/>
  <c r="TH16" i="22"/>
  <c r="TI6" i="22"/>
  <c r="TI26" i="22" s="1"/>
  <c r="TI15" i="22"/>
  <c r="TI13" i="22"/>
  <c r="TI35" i="22"/>
  <c r="TI36" i="22"/>
  <c r="TI37" i="22"/>
  <c r="TI32" i="22"/>
  <c r="TI33" i="22"/>
  <c r="TI34" i="22"/>
  <c r="TI31" i="22"/>
  <c r="TI27" i="22"/>
  <c r="TI28" i="22"/>
  <c r="TI29" i="22"/>
  <c r="TI30" i="22"/>
  <c r="TI23" i="22"/>
  <c r="TI19" i="22"/>
  <c r="TI24" i="22"/>
  <c r="TI20" i="22"/>
  <c r="TI25" i="22"/>
  <c r="TI21" i="22"/>
  <c r="TI17" i="22"/>
  <c r="TI22" i="22"/>
  <c r="TI18" i="22"/>
  <c r="TI14" i="22"/>
  <c r="TJ8" i="22"/>
  <c r="TJ9" i="22"/>
  <c r="TJ10" i="22"/>
  <c r="TJ11" i="22"/>
  <c r="TG138" i="22"/>
  <c r="TG147" i="22"/>
  <c r="TI156" i="22"/>
  <c r="TI159" i="22"/>
  <c r="TI158" i="22"/>
  <c r="TI155" i="22"/>
  <c r="TI153" i="22"/>
  <c r="TI154" i="22"/>
  <c r="TG144" i="22"/>
  <c r="TH157" i="22"/>
  <c r="TG146" i="22"/>
  <c r="TG150" i="22"/>
  <c r="TG152" i="22"/>
  <c r="TG149" i="22"/>
  <c r="TG151" i="22"/>
  <c r="TG145" i="22"/>
  <c r="TG141" i="22"/>
  <c r="TG140" i="22"/>
  <c r="TG136" i="22"/>
  <c r="TH147" i="22"/>
  <c r="TG133" i="22"/>
  <c r="TG135" i="22"/>
  <c r="TG139" i="22"/>
  <c r="TG137" i="22"/>
  <c r="TG131" i="22"/>
  <c r="TG130" i="22"/>
  <c r="TG134" i="22"/>
  <c r="TG124" i="22"/>
  <c r="TG126" i="22"/>
  <c r="TG129" i="22"/>
  <c r="TG143" i="22"/>
  <c r="TG128" i="22"/>
  <c r="TG142" i="22"/>
  <c r="TG119" i="22"/>
  <c r="TG122" i="22"/>
  <c r="TG123" i="22"/>
  <c r="TG125" i="22"/>
  <c r="TH141" i="22"/>
  <c r="TG121" i="22"/>
  <c r="TG127" i="22"/>
  <c r="TG118" i="22"/>
  <c r="TH140" i="22"/>
  <c r="TH131" i="22"/>
  <c r="TG120" i="22"/>
  <c r="TG116" i="22"/>
  <c r="TG115" i="22"/>
  <c r="TG117" i="22"/>
  <c r="TG114" i="22"/>
  <c r="TJ4" i="22"/>
  <c r="TJ5" i="22" s="1"/>
  <c r="TK3" i="22"/>
  <c r="TK10" i="22" s="1"/>
  <c r="TL2" i="22"/>
  <c r="TJ44" i="22" l="1"/>
  <c r="TJ55" i="22"/>
  <c r="TJ54" i="22"/>
  <c r="TJ56" i="22"/>
  <c r="TJ57" i="22"/>
  <c r="TJ53" i="22"/>
  <c r="TJ50" i="22"/>
  <c r="TJ51" i="22"/>
  <c r="TJ47" i="22"/>
  <c r="TJ52" i="22"/>
  <c r="TJ49" i="22"/>
  <c r="TJ46" i="22"/>
  <c r="TJ48" i="22"/>
  <c r="TJ58" i="22"/>
  <c r="TJ45" i="22"/>
  <c r="TJ14" i="22"/>
  <c r="TJ41" i="22"/>
  <c r="TJ40" i="22"/>
  <c r="TJ43" i="22"/>
  <c r="TJ42" i="22"/>
  <c r="TJ38" i="22"/>
  <c r="TJ39" i="22"/>
  <c r="TI16" i="22"/>
  <c r="TJ6" i="22"/>
  <c r="TJ26" i="22" s="1"/>
  <c r="TJ37" i="22"/>
  <c r="TJ35" i="22"/>
  <c r="TJ36" i="22"/>
  <c r="TJ32" i="22"/>
  <c r="TJ33" i="22"/>
  <c r="TJ34" i="22"/>
  <c r="TJ30" i="22"/>
  <c r="TJ31" i="22"/>
  <c r="TJ27" i="22"/>
  <c r="TJ28" i="22"/>
  <c r="TJ29" i="22"/>
  <c r="TJ22" i="22"/>
  <c r="TJ18" i="22"/>
  <c r="TJ23" i="22"/>
  <c r="TJ19" i="22"/>
  <c r="TJ24" i="22"/>
  <c r="TJ20" i="22"/>
  <c r="TJ25" i="22"/>
  <c r="TJ21" i="22"/>
  <c r="TJ17" i="22"/>
  <c r="TJ15" i="22"/>
  <c r="TJ13" i="22"/>
  <c r="TH127" i="22"/>
  <c r="TK8" i="22"/>
  <c r="TK11" i="22"/>
  <c r="TK7" i="22"/>
  <c r="TK9" i="22"/>
  <c r="TJ156" i="22"/>
  <c r="TJ159" i="22"/>
  <c r="TJ158" i="22"/>
  <c r="TJ155" i="22"/>
  <c r="TJ153" i="22"/>
  <c r="TJ154" i="22"/>
  <c r="TI157" i="22"/>
  <c r="TH145" i="22"/>
  <c r="TH146" i="22"/>
  <c r="TH149" i="22"/>
  <c r="TH151" i="22"/>
  <c r="TH150" i="22"/>
  <c r="TH152" i="22"/>
  <c r="TH148" i="22"/>
  <c r="TH138" i="22"/>
  <c r="TH144" i="22"/>
  <c r="TH135" i="22"/>
  <c r="TI146" i="22"/>
  <c r="TI144" i="22"/>
  <c r="TI145" i="22"/>
  <c r="TI147" i="22"/>
  <c r="TH139" i="22"/>
  <c r="TH137" i="22"/>
  <c r="TH130" i="22"/>
  <c r="TH136" i="22"/>
  <c r="TH134" i="22"/>
  <c r="TH132" i="22"/>
  <c r="TH133" i="22"/>
  <c r="TH123" i="22"/>
  <c r="TH128" i="22"/>
  <c r="TH142" i="22"/>
  <c r="TH129" i="22"/>
  <c r="TH143" i="22"/>
  <c r="TH125" i="22"/>
  <c r="TH117" i="22"/>
  <c r="TH126" i="22"/>
  <c r="TH119" i="22"/>
  <c r="TH122" i="22"/>
  <c r="TI141" i="22"/>
  <c r="TH118" i="22"/>
  <c r="TH124" i="22"/>
  <c r="TH114" i="22"/>
  <c r="TH121" i="22"/>
  <c r="TI140" i="22"/>
  <c r="TI139" i="22"/>
  <c r="TH120" i="22"/>
  <c r="TH116" i="22"/>
  <c r="TH115" i="22"/>
  <c r="TK4" i="22"/>
  <c r="TK5" i="22" s="1"/>
  <c r="TL3" i="22"/>
  <c r="TL11" i="22" s="1"/>
  <c r="TM2" i="22"/>
  <c r="TK44" i="22" l="1"/>
  <c r="TK57" i="22"/>
  <c r="TK56" i="22"/>
  <c r="TK55" i="22"/>
  <c r="TK54" i="22"/>
  <c r="TK51" i="22"/>
  <c r="TK53" i="22"/>
  <c r="TK50" i="22"/>
  <c r="TK52" i="22"/>
  <c r="TK49" i="22"/>
  <c r="TK47" i="22"/>
  <c r="TK58" i="22"/>
  <c r="TK48" i="22"/>
  <c r="TK45" i="22"/>
  <c r="TK46" i="22"/>
  <c r="TK41" i="22"/>
  <c r="TK40" i="22"/>
  <c r="TK43" i="22"/>
  <c r="TK42" i="22"/>
  <c r="TK39" i="22"/>
  <c r="TK38" i="22"/>
  <c r="TJ16" i="22"/>
  <c r="TK6" i="22"/>
  <c r="TK26" i="22" s="1"/>
  <c r="FI31" i="22"/>
  <c r="TK36" i="22"/>
  <c r="TK37" i="22"/>
  <c r="TK35" i="22"/>
  <c r="TK34" i="22"/>
  <c r="TK32" i="22"/>
  <c r="TK33" i="22"/>
  <c r="TK29" i="22"/>
  <c r="TK30" i="22"/>
  <c r="TK31" i="22"/>
  <c r="TK27" i="22"/>
  <c r="TK28" i="22"/>
  <c r="TK25" i="22"/>
  <c r="TK21" i="22"/>
  <c r="TK17" i="22"/>
  <c r="TK22" i="22"/>
  <c r="TK18" i="22"/>
  <c r="TK23" i="22"/>
  <c r="TK19" i="22"/>
  <c r="TK24" i="22"/>
  <c r="TK20" i="22"/>
  <c r="TK15" i="22"/>
  <c r="TK13" i="22"/>
  <c r="TK16" i="22"/>
  <c r="TK14" i="22"/>
  <c r="TL7" i="22"/>
  <c r="TL9" i="22"/>
  <c r="TL8" i="22"/>
  <c r="TL10" i="22"/>
  <c r="TI119" i="22"/>
  <c r="TJ157" i="22"/>
  <c r="TK159" i="22"/>
  <c r="TK156" i="22"/>
  <c r="TK153" i="22"/>
  <c r="TK158" i="22"/>
  <c r="TK155" i="22"/>
  <c r="TK154" i="22"/>
  <c r="TI150" i="22"/>
  <c r="TI152" i="22"/>
  <c r="TI149" i="22"/>
  <c r="TI151" i="22"/>
  <c r="TI148" i="22"/>
  <c r="TJ148" i="22"/>
  <c r="TJ147" i="22"/>
  <c r="TI138" i="22"/>
  <c r="TI136" i="22"/>
  <c r="TI135" i="22"/>
  <c r="TI137" i="22"/>
  <c r="TI133" i="22"/>
  <c r="TI132" i="22"/>
  <c r="TI134" i="22"/>
  <c r="TI130" i="22"/>
  <c r="TI131" i="22"/>
  <c r="TI126" i="22"/>
  <c r="TI128" i="22"/>
  <c r="TI142" i="22"/>
  <c r="TI129" i="22"/>
  <c r="TI143" i="22"/>
  <c r="TI124" i="22"/>
  <c r="TI125" i="22"/>
  <c r="TI123" i="22"/>
  <c r="TI120" i="22"/>
  <c r="TI122" i="22"/>
  <c r="TI118" i="22"/>
  <c r="TI121" i="22"/>
  <c r="TI114" i="22"/>
  <c r="TI127" i="22"/>
  <c r="TJ138" i="22"/>
  <c r="TJ140" i="22"/>
  <c r="TJ131" i="22"/>
  <c r="TJ132" i="22"/>
  <c r="TI115" i="22"/>
  <c r="TI116" i="22"/>
  <c r="TI117" i="22"/>
  <c r="TL4" i="22"/>
  <c r="TL5" i="22" s="1"/>
  <c r="TN2" i="22"/>
  <c r="TM3" i="22"/>
  <c r="TM9" i="22" s="1"/>
  <c r="TL44" i="22" l="1"/>
  <c r="TL55" i="22"/>
  <c r="TL56" i="22"/>
  <c r="TL54" i="22"/>
  <c r="TL57" i="22"/>
  <c r="TL53" i="22"/>
  <c r="TL51" i="22"/>
  <c r="TL50" i="22"/>
  <c r="TL52" i="22"/>
  <c r="TL46" i="22"/>
  <c r="TL48" i="22"/>
  <c r="TL47" i="22"/>
  <c r="TL49" i="22"/>
  <c r="TL45" i="22"/>
  <c r="TL58" i="22"/>
  <c r="TL41" i="22"/>
  <c r="TL40" i="22"/>
  <c r="TL43" i="22"/>
  <c r="TL42" i="22"/>
  <c r="TL39" i="22"/>
  <c r="TL38" i="22"/>
  <c r="TL6" i="22"/>
  <c r="TL26" i="22" s="1"/>
  <c r="TL15" i="22"/>
  <c r="TL13" i="22"/>
  <c r="TL14" i="22"/>
  <c r="TL35" i="22"/>
  <c r="TL36" i="22"/>
  <c r="TL37" i="22"/>
  <c r="TL33" i="22"/>
  <c r="TL34" i="22"/>
  <c r="TL32" i="22"/>
  <c r="TL28" i="22"/>
  <c r="TL29" i="22"/>
  <c r="TL30" i="22"/>
  <c r="TL31" i="22"/>
  <c r="TL27" i="22"/>
  <c r="TL24" i="22"/>
  <c r="TL20" i="22"/>
  <c r="TL25" i="22"/>
  <c r="TL21" i="22"/>
  <c r="TL17" i="22"/>
  <c r="TL22" i="22"/>
  <c r="TL18" i="22"/>
  <c r="TL23" i="22"/>
  <c r="TL19" i="22"/>
  <c r="FI30" i="22"/>
  <c r="EU33" i="22"/>
  <c r="TM7" i="22"/>
  <c r="TM8" i="22"/>
  <c r="TM10" i="22"/>
  <c r="TM11" i="22"/>
  <c r="TL156" i="22"/>
  <c r="TL159" i="22"/>
  <c r="TL158" i="22"/>
  <c r="TL153" i="22"/>
  <c r="TL155" i="22"/>
  <c r="TL154" i="22"/>
  <c r="TJ146" i="22"/>
  <c r="TJ141" i="22"/>
  <c r="TK157" i="22"/>
  <c r="TJ119" i="22"/>
  <c r="TJ150" i="22"/>
  <c r="TJ152" i="22"/>
  <c r="TJ145" i="22"/>
  <c r="TJ149" i="22"/>
  <c r="TJ151" i="22"/>
  <c r="TJ144" i="22"/>
  <c r="TK145" i="22"/>
  <c r="TK144" i="22"/>
  <c r="TJ135" i="22"/>
  <c r="TJ139" i="22"/>
  <c r="TJ137" i="22"/>
  <c r="TJ136" i="22"/>
  <c r="TJ134" i="22"/>
  <c r="TJ133" i="22"/>
  <c r="TJ130" i="22"/>
  <c r="TJ129" i="22"/>
  <c r="TJ143" i="22"/>
  <c r="TJ128" i="22"/>
  <c r="TJ142" i="22"/>
  <c r="TJ123" i="22"/>
  <c r="TJ124" i="22"/>
  <c r="TJ125" i="22"/>
  <c r="TJ122" i="22"/>
  <c r="TJ126" i="22"/>
  <c r="TJ121" i="22"/>
  <c r="TJ114" i="22"/>
  <c r="TJ127" i="22"/>
  <c r="TK140" i="22"/>
  <c r="TK132" i="22"/>
  <c r="TJ117" i="22"/>
  <c r="TJ115" i="22"/>
  <c r="TJ116" i="22"/>
  <c r="TJ118" i="22"/>
  <c r="TJ120" i="22"/>
  <c r="TM4" i="22"/>
  <c r="TM6" i="22" s="1"/>
  <c r="TN3" i="22"/>
  <c r="DX6" i="22" s="1"/>
  <c r="TL16" i="22" l="1"/>
  <c r="TM5" i="22"/>
  <c r="TN7" i="22"/>
  <c r="TN8" i="22"/>
  <c r="TN9" i="22"/>
  <c r="TN10" i="22"/>
  <c r="TN11" i="22"/>
  <c r="TL157" i="22"/>
  <c r="TM159" i="22"/>
  <c r="TM156" i="22"/>
  <c r="TM153" i="22"/>
  <c r="TM158" i="22"/>
  <c r="TM155" i="22"/>
  <c r="TM154" i="22"/>
  <c r="TK148" i="22"/>
  <c r="TK135" i="22"/>
  <c r="TK136" i="22"/>
  <c r="TK150" i="22"/>
  <c r="TK152" i="22"/>
  <c r="TK138" i="22"/>
  <c r="TK147" i="22"/>
  <c r="TK149" i="22"/>
  <c r="TK151" i="22"/>
  <c r="TK139" i="22"/>
  <c r="TK141" i="22"/>
  <c r="TK146" i="22"/>
  <c r="TK119" i="22"/>
  <c r="TL146" i="22"/>
  <c r="TL148" i="22"/>
  <c r="TL145" i="22"/>
  <c r="TL147" i="22"/>
  <c r="TK137" i="22"/>
  <c r="TK126" i="22"/>
  <c r="TK127" i="22"/>
  <c r="TK131" i="22"/>
  <c r="TK130" i="22"/>
  <c r="TK123" i="22"/>
  <c r="TK134" i="22"/>
  <c r="TK133" i="22"/>
  <c r="TK128" i="22"/>
  <c r="TK142" i="22"/>
  <c r="TK129" i="22"/>
  <c r="TK143" i="22"/>
  <c r="TK124" i="22"/>
  <c r="TK125" i="22"/>
  <c r="TK117" i="22"/>
  <c r="TK122" i="22"/>
  <c r="TK120" i="22"/>
  <c r="TK121" i="22"/>
  <c r="TL140" i="22"/>
  <c r="TL136" i="22"/>
  <c r="TK118" i="22"/>
  <c r="TK114" i="22"/>
  <c r="TK115" i="22"/>
  <c r="TK116" i="22"/>
  <c r="TN4" i="22"/>
  <c r="TN6" i="22" s="1"/>
  <c r="DX14" i="22"/>
  <c r="DX10" i="22"/>
  <c r="DX13" i="22"/>
  <c r="DX11" i="22"/>
  <c r="DX9" i="22"/>
  <c r="DX12" i="22"/>
  <c r="DX8" i="22"/>
  <c r="DS6" i="22"/>
  <c r="DV6" i="22"/>
  <c r="DU6" i="22"/>
  <c r="DR6" i="22"/>
  <c r="DT6" i="22"/>
  <c r="DW6" i="22"/>
  <c r="FI33" i="22" l="1"/>
  <c r="TM55" i="22"/>
  <c r="TM57" i="22"/>
  <c r="TM54" i="22"/>
  <c r="TM56" i="22"/>
  <c r="TM53" i="22"/>
  <c r="TM51" i="22"/>
  <c r="TM50" i="22"/>
  <c r="TM52" i="22"/>
  <c r="TM47" i="22"/>
  <c r="TM48" i="22"/>
  <c r="TM58" i="22"/>
  <c r="TM49" i="22"/>
  <c r="TM46" i="22"/>
  <c r="TM45" i="22"/>
  <c r="TM35" i="22"/>
  <c r="TM44" i="22"/>
  <c r="TM18" i="22"/>
  <c r="TM31" i="22"/>
  <c r="TM20" i="22"/>
  <c r="TM21" i="22"/>
  <c r="TM26" i="22"/>
  <c r="TM37" i="22"/>
  <c r="TM16" i="22"/>
  <c r="TM25" i="22"/>
  <c r="TM28" i="22"/>
  <c r="TM22" i="22"/>
  <c r="TM23" i="22"/>
  <c r="TM32" i="22"/>
  <c r="TM19" i="22"/>
  <c r="TM29" i="22"/>
  <c r="TM33" i="22"/>
  <c r="TM15" i="22"/>
  <c r="TM41" i="22"/>
  <c r="TM40" i="22"/>
  <c r="TM43" i="22"/>
  <c r="TM42" i="22"/>
  <c r="TM38" i="22"/>
  <c r="TM39" i="22"/>
  <c r="TM14" i="22"/>
  <c r="TM17" i="22"/>
  <c r="TM24" i="22"/>
  <c r="TM30" i="22"/>
  <c r="TM34" i="22"/>
  <c r="TM36" i="22"/>
  <c r="DU20" i="22"/>
  <c r="ED20" i="22"/>
  <c r="DV20" i="22"/>
  <c r="EC20" i="22"/>
  <c r="DS20" i="22"/>
  <c r="DR20" i="22"/>
  <c r="DT20" i="22"/>
  <c r="EA20" i="22"/>
  <c r="DW20" i="22"/>
  <c r="EE20" i="22"/>
  <c r="DX20" i="22"/>
  <c r="DY20" i="22"/>
  <c r="EB20" i="22"/>
  <c r="EE19" i="22"/>
  <c r="DU19" i="22"/>
  <c r="EB19" i="22"/>
  <c r="DT19" i="22"/>
  <c r="EA19" i="22"/>
  <c r="DV19" i="22"/>
  <c r="DR19" i="22"/>
  <c r="DY19" i="22"/>
  <c r="DW19" i="22"/>
  <c r="EC19" i="22"/>
  <c r="DS19" i="22"/>
  <c r="ED19" i="22"/>
  <c r="DX19" i="22"/>
  <c r="EA22" i="22"/>
  <c r="DX22" i="22"/>
  <c r="DV22" i="22"/>
  <c r="DT22" i="22"/>
  <c r="DU22" i="22"/>
  <c r="EE22" i="22"/>
  <c r="EC22" i="22"/>
  <c r="DW22" i="22"/>
  <c r="DS22" i="22"/>
  <c r="ED22" i="22"/>
  <c r="DY22" i="22"/>
  <c r="DR22" i="22"/>
  <c r="EB22" i="22"/>
  <c r="EA18" i="22"/>
  <c r="DU18" i="22"/>
  <c r="DY18" i="22"/>
  <c r="ED18" i="22"/>
  <c r="EB18" i="22"/>
  <c r="EC18" i="22"/>
  <c r="EE18" i="22"/>
  <c r="DT18" i="22"/>
  <c r="DW18" i="22"/>
  <c r="DV18" i="22"/>
  <c r="DX18" i="22"/>
  <c r="DR18" i="22"/>
  <c r="DS18" i="22"/>
  <c r="DW21" i="22"/>
  <c r="DS21" i="22"/>
  <c r="EA21" i="22"/>
  <c r="DT21" i="22"/>
  <c r="EB21" i="22"/>
  <c r="DY21" i="22"/>
  <c r="ED21" i="22"/>
  <c r="DV21" i="22"/>
  <c r="DU21" i="22"/>
  <c r="DR21" i="22"/>
  <c r="EE21" i="22"/>
  <c r="EC21" i="22"/>
  <c r="DX21" i="22"/>
  <c r="EA17" i="22"/>
  <c r="DR17" i="22"/>
  <c r="DX17" i="22"/>
  <c r="EC17" i="22"/>
  <c r="DT17" i="22"/>
  <c r="EB17" i="22"/>
  <c r="DY17" i="22"/>
  <c r="DU17" i="22"/>
  <c r="DS17" i="22"/>
  <c r="EE17" i="22"/>
  <c r="DV17" i="22"/>
  <c r="ED17" i="22"/>
  <c r="DW17" i="22"/>
  <c r="TM27" i="22"/>
  <c r="TN5" i="22"/>
  <c r="TM13" i="22"/>
  <c r="EW35" i="22"/>
  <c r="FE5" i="22"/>
  <c r="FG20" i="22"/>
  <c r="FI23" i="22"/>
  <c r="FI29" i="22"/>
  <c r="FI32" i="22"/>
  <c r="AY52" i="22"/>
  <c r="AY51" i="22"/>
  <c r="TN159" i="22"/>
  <c r="TO159" i="22" s="1"/>
  <c r="BL95" i="22" s="1"/>
  <c r="TN156" i="22"/>
  <c r="TO156" i="22" s="1"/>
  <c r="BL89" i="22" s="1"/>
  <c r="TN153" i="22"/>
  <c r="TO153" i="22" s="1"/>
  <c r="BL83" i="22" s="1"/>
  <c r="TN158" i="22"/>
  <c r="TO158" i="22" s="1"/>
  <c r="BL93" i="22" s="1"/>
  <c r="TN155" i="22"/>
  <c r="TO155" i="22" s="1"/>
  <c r="BL87" i="22" s="1"/>
  <c r="TN154" i="22"/>
  <c r="TO154" i="22" s="1"/>
  <c r="BL85" i="22" s="1"/>
  <c r="TM157" i="22"/>
  <c r="TL149" i="22"/>
  <c r="TL151" i="22"/>
  <c r="TL150" i="22"/>
  <c r="TL152" i="22"/>
  <c r="TL141" i="22"/>
  <c r="TL144" i="22"/>
  <c r="TL137" i="22"/>
  <c r="TM145" i="22"/>
  <c r="TL138" i="22"/>
  <c r="TL139" i="22"/>
  <c r="TL130" i="22"/>
  <c r="TL132" i="22"/>
  <c r="TL131" i="22"/>
  <c r="TL133" i="22"/>
  <c r="TL135" i="22"/>
  <c r="TL134" i="22"/>
  <c r="TL127" i="22"/>
  <c r="TL123" i="22"/>
  <c r="TL129" i="22"/>
  <c r="TL143" i="22"/>
  <c r="TL128" i="22"/>
  <c r="TL142" i="22"/>
  <c r="TL121" i="22"/>
  <c r="TL116" i="22"/>
  <c r="TL124" i="22"/>
  <c r="TL125" i="22"/>
  <c r="TL118" i="22"/>
  <c r="TL115" i="22"/>
  <c r="TL122" i="22"/>
  <c r="TL126" i="22"/>
  <c r="TL114" i="22"/>
  <c r="TL119" i="22"/>
  <c r="TL117" i="22"/>
  <c r="TM140" i="22"/>
  <c r="TL120" i="22"/>
  <c r="DU13" i="22"/>
  <c r="DU11" i="22"/>
  <c r="DU9" i="22"/>
  <c r="DU14" i="22"/>
  <c r="DU12" i="22"/>
  <c r="DU10" i="22"/>
  <c r="DU8" i="22"/>
  <c r="DW14" i="22"/>
  <c r="DW12" i="22"/>
  <c r="DW10" i="22"/>
  <c r="DW8" i="22"/>
  <c r="DW13" i="22"/>
  <c r="DW11" i="22"/>
  <c r="DW9" i="22"/>
  <c r="DV14" i="22"/>
  <c r="DV12" i="22"/>
  <c r="DV10" i="22"/>
  <c r="DV8" i="22"/>
  <c r="DV13" i="22"/>
  <c r="DV11" i="22"/>
  <c r="DV9" i="22"/>
  <c r="DT12" i="22"/>
  <c r="DT13" i="22"/>
  <c r="DT11" i="22"/>
  <c r="DT9" i="22"/>
  <c r="DT14" i="22"/>
  <c r="DT10" i="22"/>
  <c r="DT8" i="22"/>
  <c r="DS14" i="22"/>
  <c r="DS12" i="22"/>
  <c r="DS10" i="22"/>
  <c r="DS8" i="22"/>
  <c r="DS13" i="22"/>
  <c r="DS11" i="22"/>
  <c r="DS9" i="22"/>
  <c r="DR14" i="22"/>
  <c r="DR12" i="22"/>
  <c r="DR10" i="22"/>
  <c r="DR8" i="22"/>
  <c r="DR13" i="22"/>
  <c r="DR9" i="22"/>
  <c r="DR11" i="22"/>
  <c r="EF6" i="22"/>
  <c r="FI34" i="22" l="1"/>
  <c r="TN57" i="22"/>
  <c r="TN55" i="22"/>
  <c r="TN54" i="22"/>
  <c r="TN56" i="22"/>
  <c r="TN51" i="22"/>
  <c r="TN53" i="22"/>
  <c r="TN52" i="22"/>
  <c r="TN50" i="22"/>
  <c r="TN49" i="22"/>
  <c r="TN46" i="22"/>
  <c r="TN48" i="22"/>
  <c r="TN58" i="22"/>
  <c r="TN45" i="22"/>
  <c r="TN47" i="22"/>
  <c r="TN37" i="22"/>
  <c r="TN44" i="22"/>
  <c r="TN16" i="22"/>
  <c r="TN24" i="22"/>
  <c r="TN26" i="22"/>
  <c r="TN17" i="22"/>
  <c r="TN23" i="22"/>
  <c r="TN30" i="22"/>
  <c r="TN35" i="22"/>
  <c r="TN13" i="22"/>
  <c r="TN25" i="22"/>
  <c r="TN18" i="22"/>
  <c r="TN34" i="22"/>
  <c r="TN36" i="22"/>
  <c r="TN14" i="22"/>
  <c r="TN20" i="22"/>
  <c r="TN29" i="22"/>
  <c r="TN32" i="22"/>
  <c r="TN15" i="22"/>
  <c r="TN21" i="22"/>
  <c r="TN19" i="22"/>
  <c r="TN28" i="22"/>
  <c r="TN33" i="22"/>
  <c r="TN41" i="22"/>
  <c r="TN40" i="22"/>
  <c r="TN43" i="22"/>
  <c r="TN42" i="22"/>
  <c r="TN39" i="22"/>
  <c r="TN38" i="22"/>
  <c r="TN31" i="22"/>
  <c r="ED16" i="22"/>
  <c r="DV16" i="22"/>
  <c r="AW26" i="22" s="1"/>
  <c r="DR16" i="22"/>
  <c r="AS22" i="22" s="1"/>
  <c r="EE16" i="22"/>
  <c r="DS16" i="22"/>
  <c r="AT23" i="22" s="1"/>
  <c r="DX16" i="22"/>
  <c r="DY16" i="22"/>
  <c r="DT16" i="22"/>
  <c r="AU46" i="22" s="1"/>
  <c r="EB16" i="22"/>
  <c r="EC16" i="22"/>
  <c r="DW16" i="22"/>
  <c r="AX30" i="22" s="1"/>
  <c r="DU16" i="22"/>
  <c r="AV29" i="22" s="1"/>
  <c r="EA16" i="22"/>
  <c r="TN27" i="22"/>
  <c r="TN22" i="22"/>
  <c r="TM135" i="22"/>
  <c r="TM138" i="22"/>
  <c r="TM141" i="22"/>
  <c r="AW52" i="22"/>
  <c r="AW51" i="22"/>
  <c r="AT47" i="22"/>
  <c r="AT51" i="22"/>
  <c r="AT45" i="22"/>
  <c r="AT49" i="22"/>
  <c r="AT48" i="22"/>
  <c r="AT52" i="22"/>
  <c r="AS52" i="22"/>
  <c r="AS51" i="22"/>
  <c r="AX51" i="22"/>
  <c r="AX52" i="22"/>
  <c r="AV52" i="22"/>
  <c r="AV51" i="22"/>
  <c r="AU45" i="22"/>
  <c r="AU52" i="22"/>
  <c r="AU47" i="22"/>
  <c r="AU51" i="22"/>
  <c r="TN157" i="22"/>
  <c r="TO157" i="22" s="1"/>
  <c r="BL91" i="22" s="1"/>
  <c r="TM144" i="22"/>
  <c r="TM149" i="22"/>
  <c r="TM151" i="22"/>
  <c r="TM146" i="22"/>
  <c r="TM147" i="22"/>
  <c r="TM150" i="22"/>
  <c r="TM152" i="22"/>
  <c r="TM148" i="22"/>
  <c r="TM139" i="22"/>
  <c r="AU36" i="22"/>
  <c r="AU24" i="22"/>
  <c r="AU22" i="22"/>
  <c r="AU26" i="22"/>
  <c r="AU37" i="22"/>
  <c r="AU41" i="22"/>
  <c r="AT37" i="22"/>
  <c r="AT41" i="22"/>
  <c r="AT36" i="22"/>
  <c r="AT24" i="22"/>
  <c r="AT29" i="22"/>
  <c r="AU30" i="22"/>
  <c r="TN146" i="22"/>
  <c r="TN145" i="22"/>
  <c r="TO145" i="22" s="1"/>
  <c r="BL67" i="22" s="1"/>
  <c r="AT40" i="22"/>
  <c r="AT44" i="22"/>
  <c r="AT35" i="22"/>
  <c r="AT39" i="22"/>
  <c r="AT43" i="22"/>
  <c r="AT38" i="22"/>
  <c r="AT42" i="22"/>
  <c r="AU44" i="22"/>
  <c r="AU19" i="22"/>
  <c r="AU35" i="22"/>
  <c r="AU39" i="22"/>
  <c r="AU43" i="22"/>
  <c r="AU38" i="22"/>
  <c r="TM137" i="22"/>
  <c r="TM136" i="22"/>
  <c r="TM127" i="22"/>
  <c r="TM131" i="22"/>
  <c r="TM132" i="22"/>
  <c r="TM134" i="22"/>
  <c r="TM130" i="22"/>
  <c r="TM133" i="22"/>
  <c r="AT16" i="22"/>
  <c r="AU16" i="22"/>
  <c r="AU18" i="22"/>
  <c r="AT28" i="22"/>
  <c r="AU15" i="22"/>
  <c r="AU28" i="22"/>
  <c r="AT34" i="22"/>
  <c r="AT33" i="22"/>
  <c r="AT32" i="22"/>
  <c r="AU33" i="22"/>
  <c r="AU32" i="22"/>
  <c r="AU34" i="22"/>
  <c r="AT21" i="22"/>
  <c r="AU5" i="22"/>
  <c r="AU17" i="22"/>
  <c r="AU21" i="22"/>
  <c r="TM123" i="22"/>
  <c r="TM128" i="22"/>
  <c r="TM142" i="22"/>
  <c r="TM129" i="22"/>
  <c r="TM143" i="22"/>
  <c r="TM125" i="22"/>
  <c r="TM124" i="22"/>
  <c r="AT9" i="22"/>
  <c r="AU6" i="22"/>
  <c r="AU7" i="22"/>
  <c r="AU8" i="22"/>
  <c r="AU9" i="22"/>
  <c r="AU10" i="22"/>
  <c r="AU11" i="22"/>
  <c r="AU13" i="22"/>
  <c r="AU14" i="22"/>
  <c r="AT13" i="22"/>
  <c r="TM122" i="22"/>
  <c r="TM126" i="22"/>
  <c r="TM119" i="22"/>
  <c r="TM121" i="22"/>
  <c r="TM117" i="22"/>
  <c r="TM120" i="22"/>
  <c r="TN120" i="22"/>
  <c r="TN136" i="22"/>
  <c r="TN132" i="22"/>
  <c r="TN139" i="22"/>
  <c r="TN135" i="22"/>
  <c r="TM114" i="22"/>
  <c r="TM118" i="22"/>
  <c r="TM115" i="22"/>
  <c r="TM116" i="22"/>
  <c r="EF20" i="22"/>
  <c r="EF18" i="22"/>
  <c r="EF8" i="22"/>
  <c r="EF10" i="22"/>
  <c r="EF13" i="22"/>
  <c r="EF17" i="22"/>
  <c r="EF12" i="22"/>
  <c r="EF9" i="22"/>
  <c r="EF21" i="22"/>
  <c r="EF11" i="22"/>
  <c r="AU40" i="22" l="1"/>
  <c r="AT46" i="22"/>
  <c r="AU12" i="22"/>
  <c r="AU27" i="22"/>
  <c r="AU29" i="22"/>
  <c r="AU20" i="22"/>
  <c r="AT26" i="22"/>
  <c r="AT50" i="22"/>
  <c r="AW32" i="22"/>
  <c r="AW44" i="22"/>
  <c r="AW48" i="22"/>
  <c r="AW40" i="22"/>
  <c r="AW41" i="22"/>
  <c r="AW42" i="22"/>
  <c r="AW34" i="22"/>
  <c r="AW37" i="22"/>
  <c r="AW38" i="22"/>
  <c r="AW12" i="22"/>
  <c r="AW28" i="22"/>
  <c r="AW43" i="22"/>
  <c r="AW39" i="22"/>
  <c r="AW47" i="22"/>
  <c r="AW33" i="22"/>
  <c r="AW35" i="22"/>
  <c r="AU42" i="22"/>
  <c r="AU25" i="22"/>
  <c r="AU31" i="22"/>
  <c r="AW36" i="22"/>
  <c r="AU23" i="22"/>
  <c r="AU48" i="22"/>
  <c r="AU49" i="22"/>
  <c r="AU50" i="22"/>
  <c r="AW49" i="22"/>
  <c r="AV17" i="22"/>
  <c r="AV46" i="22"/>
  <c r="AV36" i="22"/>
  <c r="AV9" i="22"/>
  <c r="AV41" i="22"/>
  <c r="AV43" i="22"/>
  <c r="AV42" i="22"/>
  <c r="BG42" i="22" s="1"/>
  <c r="AV8" i="22"/>
  <c r="AV18" i="22"/>
  <c r="AV37" i="22"/>
  <c r="AV39" i="22"/>
  <c r="AV40" i="22"/>
  <c r="AV11" i="22"/>
  <c r="AV38" i="22"/>
  <c r="AV7" i="22"/>
  <c r="AV34" i="22"/>
  <c r="AV26" i="22"/>
  <c r="AV35" i="22"/>
  <c r="AV48" i="22"/>
  <c r="AW45" i="22"/>
  <c r="AV15" i="22"/>
  <c r="AV50" i="22"/>
  <c r="AV10" i="22"/>
  <c r="AV14" i="22"/>
  <c r="AV6" i="22"/>
  <c r="AV27" i="22"/>
  <c r="AV33" i="22"/>
  <c r="AV24" i="22"/>
  <c r="AV49" i="22"/>
  <c r="AV12" i="22"/>
  <c r="AV13" i="22"/>
  <c r="AV21" i="22"/>
  <c r="AV44" i="22"/>
  <c r="AV45" i="22"/>
  <c r="AS34" i="22"/>
  <c r="AS43" i="22"/>
  <c r="AS49" i="22"/>
  <c r="BC47" i="22"/>
  <c r="BC39" i="22"/>
  <c r="BC43" i="22"/>
  <c r="BC38" i="22"/>
  <c r="BC37" i="22"/>
  <c r="BC46" i="22"/>
  <c r="BC50" i="22"/>
  <c r="BC42" i="22"/>
  <c r="BC49" i="22"/>
  <c r="BC40" i="22"/>
  <c r="BC45" i="22"/>
  <c r="BC41" i="22"/>
  <c r="BC44" i="22"/>
  <c r="BC48" i="22"/>
  <c r="AS32" i="22"/>
  <c r="BB36" i="22"/>
  <c r="BB48" i="22"/>
  <c r="BB37" i="22"/>
  <c r="BB46" i="22"/>
  <c r="BB43" i="22"/>
  <c r="BB41" i="22"/>
  <c r="BB39" i="22"/>
  <c r="BB50" i="22"/>
  <c r="BB47" i="22"/>
  <c r="BB40" i="22"/>
  <c r="BB49" i="22"/>
  <c r="BB42" i="22"/>
  <c r="BB44" i="22"/>
  <c r="BB38" i="22"/>
  <c r="BB45" i="22"/>
  <c r="BD46" i="22"/>
  <c r="BD38" i="22"/>
  <c r="BD37" i="22"/>
  <c r="BD50" i="22"/>
  <c r="BD42" i="22"/>
  <c r="BD48" i="22"/>
  <c r="BD41" i="22"/>
  <c r="BD45" i="22"/>
  <c r="BD40" i="22"/>
  <c r="BD49" i="22"/>
  <c r="BD44" i="22"/>
  <c r="BD43" i="22"/>
  <c r="BD47" i="22"/>
  <c r="BD39" i="22"/>
  <c r="TN118" i="22"/>
  <c r="AX40" i="22"/>
  <c r="AS39" i="22"/>
  <c r="AX36" i="22"/>
  <c r="AX42" i="22"/>
  <c r="AS35" i="22"/>
  <c r="AX41" i="22"/>
  <c r="AX49" i="22"/>
  <c r="AS50" i="22"/>
  <c r="AW50" i="22"/>
  <c r="AX48" i="22"/>
  <c r="AS45" i="22"/>
  <c r="AX38" i="22"/>
  <c r="AS44" i="22"/>
  <c r="AX37" i="22"/>
  <c r="AS36" i="22"/>
  <c r="AV47" i="22"/>
  <c r="AX45" i="22"/>
  <c r="AS46" i="22"/>
  <c r="AW46" i="22"/>
  <c r="AZ36" i="22"/>
  <c r="AZ41" i="22"/>
  <c r="AZ47" i="22"/>
  <c r="AZ37" i="22"/>
  <c r="AZ46" i="22"/>
  <c r="AZ39" i="22"/>
  <c r="AZ45" i="22"/>
  <c r="AZ42" i="22"/>
  <c r="AZ50" i="22"/>
  <c r="AZ43" i="22"/>
  <c r="AZ38" i="22"/>
  <c r="AZ40" i="22"/>
  <c r="AZ48" i="22"/>
  <c r="AZ44" i="22"/>
  <c r="AZ49" i="22"/>
  <c r="AX47" i="22"/>
  <c r="AX43" i="22"/>
  <c r="AS40" i="22"/>
  <c r="AS41" i="22"/>
  <c r="AX50" i="22"/>
  <c r="AY36" i="22"/>
  <c r="AY48" i="22"/>
  <c r="AY43" i="22"/>
  <c r="AY38" i="22"/>
  <c r="AY47" i="22"/>
  <c r="AY37" i="22"/>
  <c r="AY42" i="22"/>
  <c r="AY41" i="22"/>
  <c r="AY46" i="22"/>
  <c r="AY50" i="22"/>
  <c r="AY40" i="22"/>
  <c r="AY39" i="22"/>
  <c r="AY45" i="22"/>
  <c r="AY44" i="22"/>
  <c r="AY49" i="22"/>
  <c r="AS48" i="22"/>
  <c r="AX46" i="22"/>
  <c r="AS47" i="22"/>
  <c r="BA36" i="22"/>
  <c r="BA45" i="22"/>
  <c r="BA38" i="22"/>
  <c r="BA37" i="22"/>
  <c r="BA49" i="22"/>
  <c r="BA42" i="22"/>
  <c r="BA40" i="22"/>
  <c r="BA48" i="22"/>
  <c r="BA47" i="22"/>
  <c r="BA39" i="22"/>
  <c r="BA41" i="22"/>
  <c r="BA44" i="22"/>
  <c r="BA43" i="22"/>
  <c r="BA46" i="22"/>
  <c r="BA50" i="22"/>
  <c r="AX39" i="22"/>
  <c r="AS42" i="22"/>
  <c r="AS37" i="22"/>
  <c r="AS33" i="22"/>
  <c r="AX44" i="22"/>
  <c r="AS38" i="22"/>
  <c r="BE49" i="22"/>
  <c r="BE47" i="22"/>
  <c r="BE48" i="22"/>
  <c r="BE46" i="22"/>
  <c r="BE50" i="22"/>
  <c r="BE45" i="22"/>
  <c r="BE39" i="22"/>
  <c r="BE38" i="22"/>
  <c r="BE43" i="22"/>
  <c r="BE42" i="22"/>
  <c r="BE37" i="22"/>
  <c r="BE41" i="22"/>
  <c r="BE40" i="22"/>
  <c r="BE44" i="22"/>
  <c r="TN116" i="22"/>
  <c r="TO116" i="22" s="1"/>
  <c r="BL9" i="22" s="1"/>
  <c r="TN119" i="22"/>
  <c r="AS30" i="22"/>
  <c r="AS13" i="22"/>
  <c r="AS18" i="22"/>
  <c r="AS9" i="22"/>
  <c r="AS25" i="22"/>
  <c r="AX10" i="22"/>
  <c r="AS17" i="22"/>
  <c r="AW11" i="22"/>
  <c r="AW17" i="22"/>
  <c r="AW7" i="22"/>
  <c r="AW22" i="22"/>
  <c r="AW6" i="22"/>
  <c r="AW5" i="22"/>
  <c r="AW15" i="22"/>
  <c r="AW18" i="22"/>
  <c r="AW31" i="22"/>
  <c r="AW9" i="22"/>
  <c r="AW14" i="22"/>
  <c r="AW10" i="22"/>
  <c r="AW27" i="22"/>
  <c r="AW16" i="22"/>
  <c r="AW30" i="22"/>
  <c r="AW25" i="22"/>
  <c r="AW23" i="22"/>
  <c r="AW8" i="22"/>
  <c r="AW13" i="22"/>
  <c r="AW21" i="22"/>
  <c r="AW29" i="22"/>
  <c r="AW19" i="22"/>
  <c r="AW20" i="22"/>
  <c r="AW24" i="22"/>
  <c r="TN114" i="22"/>
  <c r="AT14" i="22"/>
  <c r="AT10" i="22"/>
  <c r="AT6" i="22"/>
  <c r="AT5" i="22"/>
  <c r="AT18" i="22"/>
  <c r="AT19" i="22"/>
  <c r="AT20" i="22"/>
  <c r="AT30" i="22"/>
  <c r="AT31" i="22"/>
  <c r="AT8" i="22"/>
  <c r="AT17" i="22"/>
  <c r="AT15" i="22"/>
  <c r="AT22" i="22"/>
  <c r="AT12" i="22"/>
  <c r="AT11" i="22"/>
  <c r="AT7" i="22"/>
  <c r="AT27" i="22"/>
  <c r="AT25" i="22"/>
  <c r="AV22" i="22"/>
  <c r="AV20" i="22"/>
  <c r="TN117" i="22"/>
  <c r="TO117" i="22" s="1"/>
  <c r="BL11" i="22" s="1"/>
  <c r="AX8" i="22"/>
  <c r="AS12" i="22"/>
  <c r="AS8" i="22"/>
  <c r="AS16" i="22"/>
  <c r="AS19" i="22"/>
  <c r="AS20" i="22"/>
  <c r="AS24" i="22"/>
  <c r="AS26" i="22"/>
  <c r="AS5" i="22"/>
  <c r="AS27" i="22"/>
  <c r="AS28" i="22"/>
  <c r="AS23" i="22"/>
  <c r="AS11" i="22"/>
  <c r="AS7" i="22"/>
  <c r="AX14" i="22"/>
  <c r="AS14" i="22"/>
  <c r="AS10" i="22"/>
  <c r="AS6" i="22"/>
  <c r="AS21" i="22"/>
  <c r="AS15" i="22"/>
  <c r="AS29" i="22"/>
  <c r="BC8" i="22"/>
  <c r="BC36" i="22"/>
  <c r="BD8" i="22"/>
  <c r="BD36" i="22"/>
  <c r="BE8" i="22"/>
  <c r="BE36" i="22"/>
  <c r="AX9" i="22"/>
  <c r="AX11" i="22"/>
  <c r="AX21" i="22"/>
  <c r="AX35" i="22"/>
  <c r="AX25" i="22"/>
  <c r="AX22" i="22"/>
  <c r="AS31" i="22"/>
  <c r="AX29" i="22"/>
  <c r="AX17" i="22"/>
  <c r="AX32" i="22"/>
  <c r="AX18" i="22"/>
  <c r="AX19" i="22"/>
  <c r="AX20" i="22"/>
  <c r="AX31" i="22"/>
  <c r="AX7" i="22"/>
  <c r="AX13" i="22"/>
  <c r="AX27" i="22"/>
  <c r="AX33" i="22"/>
  <c r="AX28" i="22"/>
  <c r="AX16" i="22"/>
  <c r="AX23" i="22"/>
  <c r="AX6" i="22"/>
  <c r="AX12" i="22"/>
  <c r="AX5" i="22"/>
  <c r="AX34" i="22"/>
  <c r="AX15" i="22"/>
  <c r="AX24" i="22"/>
  <c r="AX26" i="22"/>
  <c r="AV5" i="22"/>
  <c r="AV32" i="22"/>
  <c r="AV28" i="22"/>
  <c r="AV16" i="22"/>
  <c r="AV31" i="22"/>
  <c r="AV19" i="22"/>
  <c r="AV30" i="22"/>
  <c r="AV23" i="22"/>
  <c r="AV25" i="22"/>
  <c r="EF16" i="22"/>
  <c r="AZ19" i="22"/>
  <c r="AZ26" i="22"/>
  <c r="AZ18" i="22"/>
  <c r="AZ13" i="22"/>
  <c r="AZ28" i="22"/>
  <c r="AZ14" i="22"/>
  <c r="AZ23" i="22"/>
  <c r="AZ9" i="22"/>
  <c r="AZ35" i="22"/>
  <c r="AZ29" i="22"/>
  <c r="AZ27" i="22"/>
  <c r="AZ30" i="22"/>
  <c r="AZ31" i="22"/>
  <c r="AZ33" i="22"/>
  <c r="AZ12" i="22"/>
  <c r="AZ34" i="22"/>
  <c r="AZ24" i="22"/>
  <c r="AZ17" i="22"/>
  <c r="AZ25" i="22"/>
  <c r="AZ32" i="22"/>
  <c r="AZ11" i="22"/>
  <c r="AZ10" i="22"/>
  <c r="AZ16" i="22"/>
  <c r="AZ21" i="22"/>
  <c r="AZ15" i="22"/>
  <c r="AZ20" i="22"/>
  <c r="AZ22" i="22"/>
  <c r="BC29" i="22"/>
  <c r="BC26" i="22"/>
  <c r="BC33" i="22"/>
  <c r="BC27" i="22"/>
  <c r="BC12" i="22"/>
  <c r="BC32" i="22"/>
  <c r="BC24" i="22"/>
  <c r="BC30" i="22"/>
  <c r="BC23" i="22"/>
  <c r="BC19" i="22"/>
  <c r="BC34" i="22"/>
  <c r="BC9" i="22"/>
  <c r="BC14" i="22"/>
  <c r="BC28" i="22"/>
  <c r="BC31" i="22"/>
  <c r="BC25" i="22"/>
  <c r="BC35" i="22"/>
  <c r="BC18" i="22"/>
  <c r="BC17" i="22"/>
  <c r="BC13" i="22"/>
  <c r="BC11" i="22"/>
  <c r="BC16" i="22"/>
  <c r="BC15" i="22"/>
  <c r="BC10" i="22"/>
  <c r="BC22" i="22"/>
  <c r="BC21" i="22"/>
  <c r="BC20" i="22"/>
  <c r="AY29" i="22"/>
  <c r="AY31" i="22"/>
  <c r="AY25" i="22"/>
  <c r="AY35" i="22"/>
  <c r="AY34" i="22"/>
  <c r="AY21" i="22"/>
  <c r="AY12" i="22"/>
  <c r="AY9" i="22"/>
  <c r="AY22" i="22"/>
  <c r="AY15" i="22"/>
  <c r="AY32" i="22"/>
  <c r="AY24" i="22"/>
  <c r="AY26" i="22"/>
  <c r="AY30" i="22"/>
  <c r="AY16" i="22"/>
  <c r="AY28" i="22"/>
  <c r="AY17" i="22"/>
  <c r="AY10" i="22"/>
  <c r="AY14" i="22"/>
  <c r="AY23" i="22"/>
  <c r="AY20" i="22"/>
  <c r="AY19" i="22"/>
  <c r="AY18" i="22"/>
  <c r="AY33" i="22"/>
  <c r="AY27" i="22"/>
  <c r="AY11" i="22"/>
  <c r="AY8" i="22"/>
  <c r="AY13" i="22"/>
  <c r="AZ8" i="22"/>
  <c r="BA28" i="22"/>
  <c r="BA29" i="22"/>
  <c r="BA25" i="22"/>
  <c r="BA35" i="22"/>
  <c r="BA9" i="22"/>
  <c r="BA12" i="22"/>
  <c r="BA23" i="22"/>
  <c r="BA32" i="22"/>
  <c r="BA27" i="22"/>
  <c r="BA14" i="22"/>
  <c r="BA31" i="22"/>
  <c r="BA30" i="22"/>
  <c r="BA33" i="22"/>
  <c r="BA17" i="22"/>
  <c r="BA26" i="22"/>
  <c r="BA24" i="22"/>
  <c r="BA19" i="22"/>
  <c r="BA18" i="22"/>
  <c r="BA34" i="22"/>
  <c r="BA13" i="22"/>
  <c r="BA11" i="22"/>
  <c r="BA20" i="22"/>
  <c r="BA16" i="22"/>
  <c r="BA22" i="22"/>
  <c r="BA21" i="22"/>
  <c r="BA15" i="22"/>
  <c r="BA10" i="22"/>
  <c r="BB31" i="22"/>
  <c r="BB19" i="22"/>
  <c r="BB28" i="22"/>
  <c r="BB34" i="22"/>
  <c r="BB17" i="22"/>
  <c r="BB29" i="22"/>
  <c r="BB25" i="22"/>
  <c r="BB35" i="22"/>
  <c r="BB18" i="22"/>
  <c r="BB32" i="22"/>
  <c r="BB9" i="22"/>
  <c r="BB26" i="22"/>
  <c r="BB24" i="22"/>
  <c r="BB33" i="22"/>
  <c r="BB13" i="22"/>
  <c r="BB23" i="22"/>
  <c r="BB30" i="22"/>
  <c r="BB12" i="22"/>
  <c r="BB27" i="22"/>
  <c r="BB14" i="22"/>
  <c r="BB11" i="22"/>
  <c r="BB16" i="22"/>
  <c r="BB15" i="22"/>
  <c r="BB22" i="22"/>
  <c r="BB21" i="22"/>
  <c r="BB20" i="22"/>
  <c r="BB10" i="22"/>
  <c r="BD31" i="22"/>
  <c r="BD30" i="22"/>
  <c r="BD35" i="22"/>
  <c r="BD18" i="22"/>
  <c r="BD32" i="22"/>
  <c r="BD27" i="22"/>
  <c r="BD26" i="22"/>
  <c r="BD29" i="22"/>
  <c r="BD25" i="22"/>
  <c r="BD28" i="22"/>
  <c r="BD33" i="22"/>
  <c r="BD9" i="22"/>
  <c r="BD14" i="22"/>
  <c r="BD24" i="22"/>
  <c r="BD34" i="22"/>
  <c r="BD13" i="22"/>
  <c r="BD23" i="22"/>
  <c r="BD19" i="22"/>
  <c r="BD17" i="22"/>
  <c r="BD12" i="22"/>
  <c r="BD11" i="22"/>
  <c r="BD10" i="22"/>
  <c r="BD16" i="22"/>
  <c r="BD21" i="22"/>
  <c r="BD22" i="22"/>
  <c r="BD20" i="22"/>
  <c r="BD15" i="22"/>
  <c r="BA8" i="22"/>
  <c r="BE26" i="22"/>
  <c r="BE24" i="22"/>
  <c r="BE33" i="22"/>
  <c r="BE13" i="22"/>
  <c r="BE28" i="22"/>
  <c r="BE29" i="22"/>
  <c r="BE17" i="22"/>
  <c r="BE12" i="22"/>
  <c r="BE9" i="22"/>
  <c r="BE23" i="22"/>
  <c r="BE19" i="22"/>
  <c r="BE18" i="22"/>
  <c r="BE32" i="22"/>
  <c r="BE27" i="22"/>
  <c r="BE14" i="22"/>
  <c r="BE30" i="22"/>
  <c r="BE31" i="22"/>
  <c r="BE25" i="22"/>
  <c r="BE35" i="22"/>
  <c r="BE34" i="22"/>
  <c r="BE11" i="22"/>
  <c r="BE15" i="22"/>
  <c r="BE10" i="22"/>
  <c r="BE22" i="22"/>
  <c r="BE21" i="22"/>
  <c r="BE16" i="22"/>
  <c r="BE20" i="22"/>
  <c r="BB8" i="22"/>
  <c r="AZ7" i="22"/>
  <c r="AZ6" i="22"/>
  <c r="AZ5" i="22"/>
  <c r="BC5" i="22"/>
  <c r="BC7" i="22"/>
  <c r="BC6" i="22"/>
  <c r="AY5" i="22"/>
  <c r="AY6" i="22"/>
  <c r="AY7" i="22"/>
  <c r="BA5" i="22"/>
  <c r="BA6" i="22"/>
  <c r="BA7" i="22"/>
  <c r="BB7" i="22"/>
  <c r="BB5" i="22"/>
  <c r="BB6" i="22"/>
  <c r="BD5" i="22"/>
  <c r="BD6" i="22"/>
  <c r="BD7" i="22"/>
  <c r="BE5" i="22"/>
  <c r="BE6" i="22"/>
  <c r="BE7" i="22"/>
  <c r="TO146" i="22"/>
  <c r="BL69" i="22" s="1"/>
  <c r="TO135" i="22"/>
  <c r="BL47" i="22" s="1"/>
  <c r="TO136" i="22"/>
  <c r="BL49" i="22" s="1"/>
  <c r="BG52" i="22"/>
  <c r="BM95" i="22" s="1"/>
  <c r="TN141" i="22"/>
  <c r="TO141" i="22" s="1"/>
  <c r="BL59" i="22" s="1"/>
  <c r="BG51" i="22"/>
  <c r="BM93" i="22" s="1"/>
  <c r="TN126" i="22"/>
  <c r="TO126" i="22" s="1"/>
  <c r="TN150" i="22"/>
  <c r="TO150" i="22" s="1"/>
  <c r="BL77" i="22" s="1"/>
  <c r="TN152" i="22"/>
  <c r="TO152" i="22" s="1"/>
  <c r="BL81" i="22" s="1"/>
  <c r="TN148" i="22"/>
  <c r="TO148" i="22" s="1"/>
  <c r="BL73" i="22" s="1"/>
  <c r="TN149" i="22"/>
  <c r="TO149" i="22" s="1"/>
  <c r="BL75" i="22" s="1"/>
  <c r="TN151" i="22"/>
  <c r="TO151" i="22" s="1"/>
  <c r="BL79" i="22" s="1"/>
  <c r="TN140" i="22"/>
  <c r="TO140" i="22" s="1"/>
  <c r="BL57" i="22" s="1"/>
  <c r="TN144" i="22"/>
  <c r="TO144" i="22" s="1"/>
  <c r="BL65" i="22" s="1"/>
  <c r="TN147" i="22"/>
  <c r="TO147" i="22" s="1"/>
  <c r="BL71" i="22" s="1"/>
  <c r="TO139" i="22"/>
  <c r="BL55" i="22" s="1"/>
  <c r="TO132" i="22"/>
  <c r="BL41" i="22" s="1"/>
  <c r="TN137" i="22"/>
  <c r="TO137" i="22" s="1"/>
  <c r="BL51" i="22" s="1"/>
  <c r="TN138" i="22"/>
  <c r="TO138" i="22" s="1"/>
  <c r="BL53" i="22" s="1"/>
  <c r="TN131" i="22"/>
  <c r="TO131" i="22" s="1"/>
  <c r="BL39" i="22" s="1"/>
  <c r="TO119" i="22"/>
  <c r="BL15" i="22" s="1"/>
  <c r="TN115" i="22"/>
  <c r="TO115" i="22" s="1"/>
  <c r="TO120" i="22"/>
  <c r="BL17" i="22" s="1"/>
  <c r="TN134" i="22"/>
  <c r="TO134" i="22" s="1"/>
  <c r="BL45" i="22" s="1"/>
  <c r="TN130" i="22"/>
  <c r="TO130" i="22" s="1"/>
  <c r="BL37" i="22" s="1"/>
  <c r="TN133" i="22"/>
  <c r="TO133" i="22" s="1"/>
  <c r="BL43" i="22" s="1"/>
  <c r="TN129" i="22"/>
  <c r="TO129" i="22" s="1"/>
  <c r="TN143" i="22"/>
  <c r="TO143" i="22" s="1"/>
  <c r="TN128" i="22"/>
  <c r="TO128" i="22" s="1"/>
  <c r="TN142" i="22"/>
  <c r="TO142" i="22" s="1"/>
  <c r="TN125" i="22"/>
  <c r="TO125" i="22" s="1"/>
  <c r="TN122" i="22"/>
  <c r="TO122" i="22" s="1"/>
  <c r="TN123" i="22"/>
  <c r="TO123" i="22" s="1"/>
  <c r="TN127" i="22"/>
  <c r="TO127" i="22" s="1"/>
  <c r="TN124" i="22"/>
  <c r="TO124" i="22" s="1"/>
  <c r="TN121" i="22"/>
  <c r="TO121" i="22" s="1"/>
  <c r="TO118" i="22"/>
  <c r="TO114" i="22"/>
  <c r="EF19" i="22"/>
  <c r="EF22" i="22"/>
  <c r="EF14" i="22"/>
  <c r="BG18" i="22" l="1"/>
  <c r="BG39" i="22"/>
  <c r="BG20" i="22"/>
  <c r="BG37" i="22"/>
  <c r="BG40" i="22"/>
  <c r="BG49" i="22"/>
  <c r="BM91" i="22" s="1"/>
  <c r="BG45" i="22"/>
  <c r="BM83" i="22" s="1"/>
  <c r="BG50" i="22"/>
  <c r="BG38" i="22"/>
  <c r="BG43" i="22"/>
  <c r="BM79" i="22" s="1"/>
  <c r="BG46" i="22"/>
  <c r="BM85" i="22" s="1"/>
  <c r="BG48" i="22"/>
  <c r="BM89" i="22" s="1"/>
  <c r="BG27" i="22"/>
  <c r="BG35" i="22"/>
  <c r="BG47" i="22"/>
  <c r="BM87" i="22" s="1"/>
  <c r="BG41" i="22"/>
  <c r="BM21" i="22" s="1"/>
  <c r="BG44" i="22"/>
  <c r="BM81" i="22" s="1"/>
  <c r="BG32" i="22"/>
  <c r="BG34" i="22"/>
  <c r="BG9" i="22"/>
  <c r="BG36" i="22"/>
  <c r="BG8" i="22"/>
  <c r="BG24" i="22"/>
  <c r="BG31" i="22"/>
  <c r="BG10" i="22"/>
  <c r="BG17" i="22"/>
  <c r="BG28" i="22"/>
  <c r="BG23" i="22"/>
  <c r="BG19" i="22"/>
  <c r="BG12" i="22"/>
  <c r="BG33" i="22"/>
  <c r="BG7" i="22"/>
  <c r="BG11" i="22"/>
  <c r="BG22" i="22"/>
  <c r="BG25" i="22"/>
  <c r="BG15" i="22"/>
  <c r="BG16" i="22"/>
  <c r="BG26" i="22"/>
  <c r="BM47" i="22" s="1"/>
  <c r="BG13" i="22"/>
  <c r="BG29" i="22"/>
  <c r="BG21" i="22"/>
  <c r="BG14" i="22"/>
  <c r="BG30" i="22"/>
  <c r="BG5" i="22"/>
  <c r="BG6" i="22"/>
  <c r="BM53" i="22"/>
  <c r="BM57" i="22"/>
  <c r="BM55" i="22"/>
  <c r="BM19" i="22"/>
  <c r="BM67" i="22"/>
  <c r="BM75" i="22"/>
  <c r="BM59" i="22"/>
  <c r="BM69" i="22"/>
  <c r="BM77" i="22"/>
  <c r="BM61" i="22"/>
  <c r="BM65" i="22"/>
  <c r="BM73" i="22"/>
  <c r="BM63" i="22"/>
  <c r="BM71" i="22"/>
  <c r="BM51" i="22"/>
  <c r="BM49" i="22"/>
  <c r="BM43" i="22"/>
  <c r="BM35" i="22"/>
  <c r="BM39" i="22"/>
  <c r="BM37" i="22"/>
  <c r="BM33" i="22"/>
  <c r="BM41" i="22"/>
  <c r="BM31" i="22"/>
  <c r="BM45" i="22"/>
  <c r="BM29" i="22"/>
  <c r="BL5" i="22"/>
  <c r="BL29" i="22"/>
  <c r="BL27" i="22"/>
  <c r="BL35" i="22"/>
  <c r="BL31" i="22"/>
  <c r="BL21" i="22"/>
  <c r="BL63" i="22"/>
  <c r="BL25" i="22"/>
  <c r="BL23" i="22"/>
  <c r="BL33" i="22"/>
  <c r="BL13" i="22"/>
  <c r="BL7" i="22"/>
  <c r="BL19" i="22"/>
  <c r="BL61" i="22"/>
  <c r="BM17" i="22" l="1"/>
  <c r="BM23" i="22"/>
  <c r="BM15" i="22"/>
  <c r="BM7" i="22"/>
  <c r="BM5" i="22"/>
  <c r="BM13" i="22"/>
  <c r="BM11" i="22"/>
  <c r="BM27" i="22"/>
  <c r="BM25" i="22"/>
  <c r="BI5" i="22" a="1"/>
  <c r="BI5" i="22" s="1"/>
  <c r="BJ5" i="22" s="1" a="1"/>
  <c r="BJ5" i="22" s="1"/>
  <c r="BK5" i="22" s="1" a="1"/>
  <c r="BK5" i="22" s="1"/>
  <c r="BI63" i="22" a="1"/>
  <c r="BI63" i="22" s="1"/>
  <c r="BJ63" i="22" s="1" a="1"/>
  <c r="BJ63" i="22" s="1"/>
  <c r="BI25" i="22" a="1"/>
  <c r="BI25" i="22" s="1"/>
  <c r="BJ25" i="22" s="1" a="1"/>
  <c r="BJ25" i="22" s="1"/>
  <c r="BK25" i="22" s="1" a="1"/>
  <c r="BK25" i="22" s="1"/>
  <c r="BI11" i="22" a="1"/>
  <c r="BI11" i="22" s="1"/>
  <c r="BJ11" i="22" s="1" a="1"/>
  <c r="BJ11" i="22" s="1"/>
  <c r="BI75" i="22" a="1"/>
  <c r="BI75" i="22" s="1"/>
  <c r="BJ75" i="22" s="1" a="1"/>
  <c r="BJ75" i="22" s="1"/>
  <c r="BQ75" i="22" s="1" a="1"/>
  <c r="BQ75" i="22" s="1"/>
  <c r="BI37" i="22" a="1"/>
  <c r="BI37" i="22" s="1"/>
  <c r="BJ37" i="22" s="1" a="1"/>
  <c r="BJ37" i="22" s="1"/>
  <c r="BI31" i="22" a="1"/>
  <c r="BI31" i="22" s="1"/>
  <c r="BJ31" i="22" s="1" a="1"/>
  <c r="BJ31" i="22" s="1"/>
  <c r="BI95" i="22" a="1"/>
  <c r="BI95" i="22" s="1"/>
  <c r="BJ95" i="22" s="1" a="1"/>
  <c r="BJ95" i="22" s="1"/>
  <c r="BO95" i="22" s="1" a="1"/>
  <c r="BO95" i="22" s="1"/>
  <c r="BI69" i="22" a="1"/>
  <c r="BI69" i="22" s="1"/>
  <c r="BJ69" i="22" s="1" a="1"/>
  <c r="BJ69" i="22" s="1"/>
  <c r="BO69" i="22" s="1" a="1"/>
  <c r="BO69" i="22" s="1"/>
  <c r="BM9" i="22"/>
  <c r="BI43" i="22" a="1"/>
  <c r="BI43" i="22" s="1"/>
  <c r="BJ43" i="22" s="1" a="1"/>
  <c r="BJ43" i="22" s="1"/>
  <c r="BP43" i="22" s="1" a="1"/>
  <c r="BP43" i="22" s="1"/>
  <c r="BI89" i="22" a="1"/>
  <c r="BI89" i="22" s="1"/>
  <c r="BJ89" i="22" s="1" a="1"/>
  <c r="BJ89" i="22" s="1"/>
  <c r="BI15" i="22" a="1"/>
  <c r="BI15" i="22" s="1"/>
  <c r="BJ15" i="22" s="1" a="1"/>
  <c r="BJ15" i="22" s="1"/>
  <c r="BN15" i="22" s="1" a="1"/>
  <c r="BN15" i="22" s="1"/>
  <c r="BI47" i="22" a="1"/>
  <c r="BI47" i="22" s="1"/>
  <c r="BJ47" i="22" s="1" a="1"/>
  <c r="BJ47" i="22" s="1"/>
  <c r="BI79" i="22" a="1"/>
  <c r="BI79" i="22" s="1"/>
  <c r="BJ79" i="22" s="1" a="1"/>
  <c r="BJ79" i="22" s="1"/>
  <c r="BI9" i="22" a="1"/>
  <c r="BI9" i="22" s="1"/>
  <c r="BJ9" i="22" s="1" a="1"/>
  <c r="BJ9" i="22" s="1"/>
  <c r="BI41" i="22" a="1"/>
  <c r="BI41" i="22" s="1"/>
  <c r="BJ41" i="22" s="1" a="1"/>
  <c r="BJ41" i="22" s="1"/>
  <c r="BO41" i="22" s="1" a="1"/>
  <c r="BO41" i="22" s="1"/>
  <c r="BI73" i="22" a="1"/>
  <c r="BI73" i="22" s="1"/>
  <c r="BJ73" i="22" s="1" a="1"/>
  <c r="BJ73" i="22" s="1"/>
  <c r="BI27" i="22" a="1"/>
  <c r="BI27" i="22" s="1"/>
  <c r="BJ27" i="22" s="1" a="1"/>
  <c r="BJ27" i="22" s="1"/>
  <c r="BI59" i="22" a="1"/>
  <c r="BI59" i="22" s="1"/>
  <c r="BJ59" i="22" s="1" a="1"/>
  <c r="BJ59" i="22" s="1"/>
  <c r="BI91" i="22" a="1"/>
  <c r="BI91" i="22" s="1"/>
  <c r="BJ91" i="22" s="1" a="1"/>
  <c r="BJ91" i="22" s="1"/>
  <c r="BO91" i="22" s="1" a="1"/>
  <c r="BO91" i="22" s="1"/>
  <c r="BI21" i="22" a="1"/>
  <c r="BI21" i="22" s="1"/>
  <c r="BJ21" i="22" s="1" a="1"/>
  <c r="BJ21" i="22" s="1"/>
  <c r="BO21" i="22" s="1" a="1"/>
  <c r="BO21" i="22" s="1"/>
  <c r="BI53" i="22" a="1"/>
  <c r="BI53" i="22" s="1"/>
  <c r="BJ53" i="22" s="1" a="1"/>
  <c r="BJ53" i="22" s="1"/>
  <c r="BK53" i="22" s="1" a="1"/>
  <c r="BK53" i="22" s="1"/>
  <c r="BI85" i="22" a="1"/>
  <c r="BI85" i="22" s="1"/>
  <c r="BJ85" i="22" s="1" a="1"/>
  <c r="BJ85" i="22" s="1"/>
  <c r="BK85" i="22" s="1" a="1"/>
  <c r="BK85" i="22" s="1"/>
  <c r="BI57" i="22" a="1"/>
  <c r="BI57" i="22" s="1"/>
  <c r="BJ57" i="22" s="1" a="1"/>
  <c r="BJ57" i="22" s="1"/>
  <c r="BQ57" i="22" s="1" a="1"/>
  <c r="BQ57" i="22" s="1"/>
  <c r="BI81" i="22" a="1"/>
  <c r="BI81" i="22" s="1"/>
  <c r="BJ81" i="22" s="1" a="1"/>
  <c r="BJ81" i="22" s="1"/>
  <c r="BI19" i="22" a="1"/>
  <c r="BI19" i="22" s="1"/>
  <c r="BJ19" i="22" s="1" a="1"/>
  <c r="BJ19" i="22" s="1"/>
  <c r="BI35" i="22" a="1"/>
  <c r="BI35" i="22" s="1"/>
  <c r="BJ35" i="22" s="1" a="1"/>
  <c r="BJ35" i="22" s="1"/>
  <c r="BO35" i="22" s="1" a="1"/>
  <c r="BO35" i="22" s="1"/>
  <c r="BI51" i="22" a="1"/>
  <c r="BI51" i="22" s="1"/>
  <c r="BJ51" i="22" s="1" a="1"/>
  <c r="BJ51" i="22" s="1"/>
  <c r="BQ51" i="22" s="1" a="1"/>
  <c r="BQ51" i="22" s="1"/>
  <c r="BI67" i="22" a="1"/>
  <c r="BI67" i="22" s="1"/>
  <c r="BJ67" i="22" s="1" a="1"/>
  <c r="BJ67" i="22" s="1"/>
  <c r="BI83" i="22" a="1"/>
  <c r="BI83" i="22" s="1"/>
  <c r="BJ83" i="22" s="1" a="1"/>
  <c r="BJ83" i="22" s="1"/>
  <c r="BI99" i="22" a="1"/>
  <c r="BI99" i="22" s="1"/>
  <c r="BJ99" i="22" s="1" a="1"/>
  <c r="BJ99" i="22" s="1"/>
  <c r="BP99" i="22" s="1" a="1"/>
  <c r="BP99" i="22" s="1"/>
  <c r="BI13" i="22" a="1"/>
  <c r="BI13" i="22" s="1"/>
  <c r="BJ13" i="22" s="1" a="1"/>
  <c r="BJ13" i="22" s="1"/>
  <c r="BP13" i="22" s="1" a="1"/>
  <c r="BP13" i="22" s="1"/>
  <c r="BI29" i="22" a="1"/>
  <c r="BI29" i="22" s="1"/>
  <c r="BJ29" i="22" s="1" a="1"/>
  <c r="BJ29" i="22" s="1"/>
  <c r="BI45" i="22" a="1"/>
  <c r="BI45" i="22" s="1"/>
  <c r="BJ45" i="22" s="1" a="1"/>
  <c r="BJ45" i="22" s="1"/>
  <c r="BI61" i="22" a="1"/>
  <c r="BI61" i="22" s="1"/>
  <c r="BJ61" i="22" s="1" a="1"/>
  <c r="BJ61" i="22" s="1"/>
  <c r="BI77" i="22" a="1"/>
  <c r="BI77" i="22" s="1"/>
  <c r="BJ77" i="22" s="1" a="1"/>
  <c r="BJ77" i="22" s="1"/>
  <c r="BP77" i="22" s="1" a="1"/>
  <c r="BP77" i="22" s="1"/>
  <c r="BI7" i="22" a="1"/>
  <c r="BI7" i="22" s="1"/>
  <c r="BJ7" i="22" s="1" a="1"/>
  <c r="BJ7" i="22" s="1"/>
  <c r="BI23" i="22" a="1"/>
  <c r="BI23" i="22" s="1"/>
  <c r="BJ23" i="22" s="1" a="1"/>
  <c r="BJ23" i="22" s="1"/>
  <c r="BQ23" i="22" s="1" a="1"/>
  <c r="BQ23" i="22" s="1"/>
  <c r="BI39" i="22" a="1"/>
  <c r="BI39" i="22" s="1"/>
  <c r="BJ39" i="22" s="1" a="1"/>
  <c r="BJ39" i="22" s="1"/>
  <c r="BN39" i="22" s="1" a="1"/>
  <c r="BN39" i="22" s="1"/>
  <c r="BI55" i="22" a="1"/>
  <c r="BI55" i="22" s="1"/>
  <c r="BJ55" i="22" s="1" a="1"/>
  <c r="BJ55" i="22" s="1"/>
  <c r="BI71" i="22" a="1"/>
  <c r="BI71" i="22" s="1"/>
  <c r="BJ71" i="22" s="1" a="1"/>
  <c r="BJ71" i="22" s="1"/>
  <c r="BI87" i="22" a="1"/>
  <c r="BI87" i="22" s="1"/>
  <c r="BJ87" i="22" s="1" a="1"/>
  <c r="BJ87" i="22" s="1"/>
  <c r="BN87" i="22" s="1" a="1"/>
  <c r="BN87" i="22" s="1"/>
  <c r="BI103" i="22" a="1"/>
  <c r="BI103" i="22" s="1"/>
  <c r="BJ103" i="22" s="1" a="1"/>
  <c r="BJ103" i="22" s="1"/>
  <c r="BI17" i="22" a="1"/>
  <c r="BI17" i="22" s="1"/>
  <c r="BJ17" i="22" s="1" a="1"/>
  <c r="BJ17" i="22" s="1"/>
  <c r="BI33" i="22" a="1"/>
  <c r="BI33" i="22" s="1"/>
  <c r="BJ33" i="22" s="1" a="1"/>
  <c r="BJ33" i="22" s="1"/>
  <c r="BI49" i="22" a="1"/>
  <c r="BI49" i="22" s="1"/>
  <c r="BJ49" i="22" s="1" a="1"/>
  <c r="BJ49" i="22" s="1"/>
  <c r="BI65" i="22" a="1"/>
  <c r="BI65" i="22" s="1"/>
  <c r="BJ65" i="22" s="1" a="1"/>
  <c r="BJ65" i="22" s="1"/>
  <c r="BI101" i="22" a="1"/>
  <c r="BI101" i="22" s="1"/>
  <c r="BJ101" i="22" s="1" a="1"/>
  <c r="BJ101" i="22" s="1"/>
  <c r="BI93" i="22" a="1"/>
  <c r="BI93" i="22" s="1"/>
  <c r="BJ93" i="22" s="1" a="1"/>
  <c r="BJ93" i="22" s="1"/>
  <c r="BI97" i="22" a="1"/>
  <c r="BI97" i="22" s="1"/>
  <c r="BJ97" i="22" s="1" a="1"/>
  <c r="BJ97" i="22" s="1"/>
  <c r="BP97" i="22" s="1" a="1"/>
  <c r="BP97" i="22" s="1"/>
  <c r="BK95" i="22" l="1" a="1"/>
  <c r="BK95" i="22" s="1"/>
  <c r="BN95" i="22" a="1"/>
  <c r="BN95" i="22" s="1"/>
  <c r="BP95" i="22" a="1"/>
  <c r="BP95" i="22" s="1"/>
  <c r="BQ95" i="22" a="1"/>
  <c r="BQ95" i="22" s="1"/>
  <c r="BP31" i="22" a="1"/>
  <c r="BP31" i="22" s="1"/>
  <c r="BN31" i="22" a="1"/>
  <c r="BN31" i="22" s="1"/>
  <c r="BP91" i="22" a="1"/>
  <c r="BP91" i="22" s="1"/>
  <c r="BN83" i="22" a="1"/>
  <c r="BN83" i="22" s="1"/>
  <c r="BK63" i="22" a="1"/>
  <c r="BK63" i="22" s="1"/>
  <c r="BN63" i="22" a="1"/>
  <c r="BN63" i="22" s="1"/>
  <c r="BP27" i="22" a="1"/>
  <c r="BP27" i="22" s="1"/>
  <c r="BP63" i="22" a="1"/>
  <c r="BP63" i="22" s="1"/>
  <c r="BP59" i="22" a="1"/>
  <c r="BP59" i="22" s="1"/>
  <c r="BQ63" i="22" a="1"/>
  <c r="BQ63" i="22" s="1"/>
  <c r="BP73" i="22" a="1"/>
  <c r="BP73" i="22" s="1"/>
  <c r="BO73" i="22" a="1"/>
  <c r="BO73" i="22" s="1"/>
  <c r="BO63" i="22" a="1"/>
  <c r="BO63" i="22" s="1"/>
  <c r="BK73" i="22" a="1"/>
  <c r="BK73" i="22" s="1"/>
  <c r="BQ11" i="22" a="1"/>
  <c r="BQ11" i="22" s="1"/>
  <c r="BO11" i="22" a="1"/>
  <c r="BO11" i="22" s="1"/>
  <c r="BN59" i="22" a="1"/>
  <c r="BN59" i="22" s="1"/>
  <c r="BP101" i="22" a="1"/>
  <c r="BP101" i="22" s="1"/>
  <c r="BQ59" i="22" a="1"/>
  <c r="BQ59" i="22" s="1"/>
  <c r="BK37" i="22" a="1"/>
  <c r="BK37" i="22" s="1"/>
  <c r="BN37" i="22" a="1"/>
  <c r="BN37" i="22" s="1"/>
  <c r="BO59" i="22" a="1"/>
  <c r="BO59" i="22" s="1"/>
  <c r="BN47" i="22" a="1"/>
  <c r="BN47" i="22" s="1"/>
  <c r="BK47" i="22" a="1"/>
  <c r="BK47" i="22" s="1"/>
  <c r="BP47" i="22" a="1"/>
  <c r="BP47" i="22" s="1"/>
  <c r="BK59" i="22" a="1"/>
  <c r="BK59" i="22" s="1"/>
  <c r="BP37" i="22" a="1"/>
  <c r="BP37" i="22" s="1"/>
  <c r="BK11" i="22" a="1"/>
  <c r="BK11" i="22" s="1"/>
  <c r="BQ37" i="22" a="1"/>
  <c r="BQ37" i="22" s="1"/>
  <c r="BN11" i="22" a="1"/>
  <c r="BN11" i="22" s="1"/>
  <c r="BQ47" i="22" a="1"/>
  <c r="BQ47" i="22" s="1"/>
  <c r="BO37" i="22" a="1"/>
  <c r="BO37" i="22" s="1"/>
  <c r="BP11" i="22" a="1"/>
  <c r="BP11" i="22" s="1"/>
  <c r="BO47" i="22" a="1"/>
  <c r="BO47" i="22" s="1"/>
  <c r="BN9" i="22" a="1"/>
  <c r="BN9" i="22" s="1"/>
  <c r="BQ9" i="22" a="1"/>
  <c r="BQ9" i="22" s="1"/>
  <c r="BK81" i="22" a="1"/>
  <c r="BK81" i="22" s="1"/>
  <c r="BN73" i="22" a="1"/>
  <c r="BN73" i="22" s="1"/>
  <c r="BP81" i="22" a="1"/>
  <c r="BP81" i="22" s="1"/>
  <c r="BO81" i="22" a="1"/>
  <c r="BO81" i="22" s="1"/>
  <c r="BQ73" i="22" a="1"/>
  <c r="BQ73" i="22" s="1"/>
  <c r="BQ81" i="22" a="1"/>
  <c r="BQ81" i="22" s="1"/>
  <c r="BK9" i="22" a="1"/>
  <c r="BK9" i="22" s="1"/>
  <c r="BP9" i="22" a="1"/>
  <c r="BP9" i="22" s="1"/>
  <c r="BO9" i="22" a="1"/>
  <c r="BO9" i="22" s="1"/>
  <c r="BN81" i="22" a="1"/>
  <c r="BN81" i="22" s="1"/>
  <c r="BK79" i="22" a="1"/>
  <c r="BK79" i="22" s="1"/>
  <c r="BN25" i="22" a="1"/>
  <c r="BN25" i="22" s="1"/>
  <c r="BP79" i="22" a="1"/>
  <c r="BP79" i="22" s="1"/>
  <c r="BO25" i="22" a="1"/>
  <c r="BO25" i="22" s="1"/>
  <c r="BO19" i="22" a="1"/>
  <c r="BO19" i="22" s="1"/>
  <c r="BP25" i="22" a="1"/>
  <c r="BP25" i="22" s="1"/>
  <c r="BQ25" i="22" a="1"/>
  <c r="BQ25" i="22" s="1"/>
  <c r="BK23" i="22" a="1"/>
  <c r="BK23" i="22" s="1"/>
  <c r="BN21" i="22" a="1"/>
  <c r="BN21" i="22" s="1"/>
  <c r="F22" i="31" s="1"/>
  <c r="C12" i="43" s="1"/>
  <c r="BK21" i="22" a="1"/>
  <c r="BK21" i="22" s="1"/>
  <c r="BP21" i="22" a="1"/>
  <c r="BP21" i="22" s="1"/>
  <c r="BQ21" i="22" a="1"/>
  <c r="BQ21" i="22" s="1"/>
  <c r="BP53" i="22" a="1"/>
  <c r="BP53" i="22" s="1"/>
  <c r="BO61" i="22" a="1"/>
  <c r="BO61" i="22" s="1"/>
  <c r="BN85" i="22" a="1"/>
  <c r="BN85" i="22" s="1"/>
  <c r="BN89" i="22" a="1"/>
  <c r="BN89" i="22" s="1"/>
  <c r="BK89" i="22" a="1"/>
  <c r="BK89" i="22" s="1"/>
  <c r="BP85" i="22" a="1"/>
  <c r="BP85" i="22" s="1"/>
  <c r="BP89" i="22" a="1"/>
  <c r="BP89" i="22" s="1"/>
  <c r="BQ85" i="22" a="1"/>
  <c r="BQ85" i="22" s="1"/>
  <c r="BQ89" i="22" a="1"/>
  <c r="BQ89" i="22" s="1"/>
  <c r="BO85" i="22" a="1"/>
  <c r="BO85" i="22" s="1"/>
  <c r="BO89" i="22" a="1"/>
  <c r="BO89" i="22" s="1"/>
  <c r="BN69" i="22" a="1"/>
  <c r="BN69" i="22" s="1"/>
  <c r="BK75" i="22" a="1"/>
  <c r="BK75" i="22" s="1"/>
  <c r="BP75" i="22" a="1"/>
  <c r="BP75" i="22" s="1"/>
  <c r="BK41" i="22" a="1"/>
  <c r="BK41" i="22" s="1"/>
  <c r="BK57" i="22" a="1"/>
  <c r="BK57" i="22" s="1"/>
  <c r="BK15" i="22" a="1"/>
  <c r="BK15" i="22" s="1"/>
  <c r="BO101" i="22" a="1"/>
  <c r="BO101" i="22" s="1"/>
  <c r="BQ69" i="22" a="1"/>
  <c r="BQ69" i="22" s="1"/>
  <c r="BQ91" i="22" a="1"/>
  <c r="BQ91" i="22" s="1"/>
  <c r="BO75" i="22" a="1"/>
  <c r="BO75" i="22" s="1"/>
  <c r="BN57" i="22" a="1"/>
  <c r="BN57" i="22" s="1"/>
  <c r="BN41" i="22" a="1"/>
  <c r="BN41" i="22" s="1"/>
  <c r="BP15" i="22" a="1"/>
  <c r="BP15" i="22" s="1"/>
  <c r="BQ77" i="22" a="1"/>
  <c r="BQ77" i="22" s="1"/>
  <c r="BO13" i="22" a="1"/>
  <c r="BO13" i="22" s="1"/>
  <c r="BP57" i="22" a="1"/>
  <c r="BP57" i="22" s="1"/>
  <c r="BP41" i="22" a="1"/>
  <c r="BP41" i="22" s="1"/>
  <c r="BQ15" i="22" a="1"/>
  <c r="BQ15" i="22" s="1"/>
  <c r="BK69" i="22" a="1"/>
  <c r="BK69" i="22" s="1"/>
  <c r="BK91" i="22" a="1"/>
  <c r="BK91" i="22" s="1"/>
  <c r="BP69" i="22" a="1"/>
  <c r="BP69" i="22" s="1"/>
  <c r="BN91" i="22" a="1"/>
  <c r="BN91" i="22" s="1"/>
  <c r="BN75" i="22" a="1"/>
  <c r="BN75" i="22" s="1"/>
  <c r="BO57" i="22" a="1"/>
  <c r="BO57" i="22" s="1"/>
  <c r="BQ41" i="22" a="1"/>
  <c r="BQ41" i="22" s="1"/>
  <c r="BO15" i="22" a="1"/>
  <c r="BO15" i="22" s="1"/>
  <c r="BO45" i="22" a="1"/>
  <c r="BO45" i="22" s="1"/>
  <c r="BP51" i="22" a="1"/>
  <c r="BP51" i="22" s="1"/>
  <c r="BK97" i="22" a="1"/>
  <c r="BK97" i="22" s="1"/>
  <c r="BK45" i="22" a="1"/>
  <c r="BK45" i="22" s="1"/>
  <c r="BQ53" i="22" a="1"/>
  <c r="BQ53" i="22" s="1"/>
  <c r="BO43" i="22" a="1"/>
  <c r="BO43" i="22" s="1"/>
  <c r="BQ27" i="22" a="1"/>
  <c r="BQ27" i="22" s="1"/>
  <c r="BQ79" i="22" a="1"/>
  <c r="BQ79" i="22" s="1"/>
  <c r="BO31" i="22" a="1"/>
  <c r="BO31" i="22" s="1"/>
  <c r="BQ45" i="22" a="1"/>
  <c r="BQ45" i="22" s="1"/>
  <c r="BP83" i="22" a="1"/>
  <c r="BP83" i="22" s="1"/>
  <c r="BQ19" i="22" a="1"/>
  <c r="BQ19" i="22" s="1"/>
  <c r="BK43" i="22" a="1"/>
  <c r="BK43" i="22" s="1"/>
  <c r="BK83" i="22" a="1"/>
  <c r="BK83" i="22" s="1"/>
  <c r="BK49" i="22" a="1"/>
  <c r="BK49" i="22" s="1"/>
  <c r="BO53" i="22" a="1"/>
  <c r="BO53" i="22" s="1"/>
  <c r="BQ43" i="22" a="1"/>
  <c r="BQ43" i="22" s="1"/>
  <c r="BO27" i="22" a="1"/>
  <c r="BO27" i="22" s="1"/>
  <c r="BO79" i="22" a="1"/>
  <c r="BO79" i="22" s="1"/>
  <c r="BQ31" i="22" a="1"/>
  <c r="BQ31" i="22" s="1"/>
  <c r="BN45" i="22" a="1"/>
  <c r="BN45" i="22" s="1"/>
  <c r="BQ83" i="22" a="1"/>
  <c r="BQ83" i="22" s="1"/>
  <c r="BN19" i="22" a="1"/>
  <c r="BN19" i="22" s="1"/>
  <c r="BN23" i="22" a="1"/>
  <c r="BN23" i="22" s="1"/>
  <c r="F24" i="31" s="1"/>
  <c r="BK27" i="22" a="1"/>
  <c r="BK27" i="22" s="1"/>
  <c r="BK31" i="22" a="1"/>
  <c r="BK31" i="22" s="1"/>
  <c r="BK19" i="22" a="1"/>
  <c r="BK19" i="22" s="1"/>
  <c r="BK87" i="22" a="1"/>
  <c r="BK87" i="22" s="1"/>
  <c r="BN53" i="22" a="1"/>
  <c r="BN53" i="22" s="1"/>
  <c r="BN43" i="22" a="1"/>
  <c r="BN43" i="22" s="1"/>
  <c r="BN27" i="22" a="1"/>
  <c r="BN27" i="22" s="1"/>
  <c r="BN79" i="22" a="1"/>
  <c r="BN79" i="22" s="1"/>
  <c r="BP45" i="22" a="1"/>
  <c r="BP45" i="22" s="1"/>
  <c r="BO83" i="22" a="1"/>
  <c r="BO83" i="22" s="1"/>
  <c r="BP19" i="22" a="1"/>
  <c r="BP19" i="22" s="1"/>
  <c r="BO23" i="22" a="1"/>
  <c r="BO23" i="22" s="1"/>
  <c r="BP87" i="22" a="1"/>
  <c r="BP87" i="22" s="1"/>
  <c r="BO87" i="22" a="1"/>
  <c r="BO87" i="22" s="1"/>
  <c r="BP55" i="22" a="1"/>
  <c r="BP55" i="22" s="1"/>
  <c r="BO39" i="22" a="1"/>
  <c r="BO39" i="22" s="1"/>
  <c r="BQ97" i="22" a="1"/>
  <c r="BQ97" i="22" s="1"/>
  <c r="BP49" i="22" a="1"/>
  <c r="BP49" i="22" s="1"/>
  <c r="BQ49" i="22" a="1"/>
  <c r="BQ49" i="22" s="1"/>
  <c r="BO97" i="22" a="1"/>
  <c r="BO97" i="22" s="1"/>
  <c r="BO49" i="22" a="1"/>
  <c r="BO49" i="22" s="1"/>
  <c r="BQ87" i="22" a="1"/>
  <c r="BQ87" i="22" s="1"/>
  <c r="BP23" i="22" a="1"/>
  <c r="BP23" i="22" s="1"/>
  <c r="BN97" i="22" a="1"/>
  <c r="BN97" i="22" s="1"/>
  <c r="BN49" i="22" a="1"/>
  <c r="BN49" i="22" s="1"/>
  <c r="BP61" i="22" a="1"/>
  <c r="BP61" i="22" s="1"/>
  <c r="BQ99" i="22" a="1"/>
  <c r="BQ99" i="22" s="1"/>
  <c r="BP35" i="22" a="1"/>
  <c r="BP35" i="22" s="1"/>
  <c r="BO103" i="22" a="1"/>
  <c r="BO103" i="22" s="1"/>
  <c r="BK61" i="22" a="1"/>
  <c r="BK61" i="22" s="1"/>
  <c r="BK35" i="22" a="1"/>
  <c r="BK35" i="22" s="1"/>
  <c r="BK65" i="22" a="1"/>
  <c r="BK65" i="22" s="1"/>
  <c r="BK39" i="22" a="1"/>
  <c r="BK39" i="22" s="1"/>
  <c r="BQ61" i="22" a="1"/>
  <c r="BQ61" i="22" s="1"/>
  <c r="BN99" i="22" a="1"/>
  <c r="BN99" i="22" s="1"/>
  <c r="BQ35" i="22" a="1"/>
  <c r="BQ35" i="22" s="1"/>
  <c r="BK99" i="22" a="1"/>
  <c r="BK99" i="22" s="1"/>
  <c r="BK103" i="22" a="1"/>
  <c r="BK103" i="22" s="1"/>
  <c r="BN61" i="22" a="1"/>
  <c r="BN61" i="22" s="1"/>
  <c r="BO99" i="22" a="1"/>
  <c r="BO99" i="22" s="1"/>
  <c r="BN35" i="22" a="1"/>
  <c r="BN35" i="22" s="1"/>
  <c r="BQ65" i="22" a="1"/>
  <c r="BQ65" i="22" s="1"/>
  <c r="BQ17" i="22" a="1"/>
  <c r="BQ17" i="22" s="1"/>
  <c r="BN33" i="22" a="1"/>
  <c r="BN33" i="22" s="1"/>
  <c r="BP33" i="22" a="1"/>
  <c r="BP33" i="22" s="1"/>
  <c r="BN65" i="22" a="1"/>
  <c r="BN65" i="22" s="1"/>
  <c r="BP103" i="22" a="1"/>
  <c r="BP103" i="22" s="1"/>
  <c r="BP39" i="22" a="1"/>
  <c r="BP39" i="22" s="1"/>
  <c r="BP65" i="22" a="1"/>
  <c r="BP65" i="22" s="1"/>
  <c r="BQ103" i="22" a="1"/>
  <c r="BQ103" i="22" s="1"/>
  <c r="BQ39" i="22" a="1"/>
  <c r="BQ39" i="22" s="1"/>
  <c r="BO65" i="22" a="1"/>
  <c r="BO65" i="22" s="1"/>
  <c r="BN103" i="22" a="1"/>
  <c r="BN103" i="22" s="1"/>
  <c r="BP67" i="22" a="1"/>
  <c r="BP67" i="22" s="1"/>
  <c r="BQ55" i="22" a="1"/>
  <c r="BQ55" i="22" s="1"/>
  <c r="BP17" i="22" a="1"/>
  <c r="BP17" i="22" s="1"/>
  <c r="BP29" i="22" a="1"/>
  <c r="BP29" i="22" s="1"/>
  <c r="BP93" i="22" a="1"/>
  <c r="BP93" i="22" s="1"/>
  <c r="BP7" i="22" a="1"/>
  <c r="BP7" i="22" s="1"/>
  <c r="BP71" i="22" a="1"/>
  <c r="BP71" i="22" s="1"/>
  <c r="BQ29" i="22" a="1"/>
  <c r="BQ29" i="22" s="1"/>
  <c r="BO33" i="22" a="1"/>
  <c r="BO33" i="22" s="1"/>
  <c r="BQ7" i="22" a="1"/>
  <c r="BQ7" i="22" s="1"/>
  <c r="BK101" i="22" a="1"/>
  <c r="BK101" i="22" s="1"/>
  <c r="BK93" i="22" a="1"/>
  <c r="BK93" i="22" s="1"/>
  <c r="BK29" i="22" a="1"/>
  <c r="BK29" i="22" s="1"/>
  <c r="BK67" i="22" a="1"/>
  <c r="BK67" i="22" s="1"/>
  <c r="BK33" i="22" a="1"/>
  <c r="BK33" i="22" s="1"/>
  <c r="BK71" i="22" a="1"/>
  <c r="BK71" i="22" s="1"/>
  <c r="BK7" i="22" a="1"/>
  <c r="BK7" i="22" s="1"/>
  <c r="BQ101" i="22" a="1"/>
  <c r="BQ101" i="22" s="1"/>
  <c r="BQ93" i="22" a="1"/>
  <c r="BQ93" i="22" s="1"/>
  <c r="BO77" i="22" a="1"/>
  <c r="BO77" i="22" s="1"/>
  <c r="BO29" i="22" a="1"/>
  <c r="BO29" i="22" s="1"/>
  <c r="BQ13" i="22" a="1"/>
  <c r="BQ13" i="22" s="1"/>
  <c r="BQ67" i="22" a="1"/>
  <c r="BQ67" i="22" s="1"/>
  <c r="BO51" i="22" a="1"/>
  <c r="BO51" i="22" s="1"/>
  <c r="BQ33" i="22" a="1"/>
  <c r="BQ33" i="22" s="1"/>
  <c r="BO17" i="22" a="1"/>
  <c r="BO17" i="22" s="1"/>
  <c r="BO71" i="22" a="1"/>
  <c r="BO71" i="22" s="1"/>
  <c r="BO55" i="22" a="1"/>
  <c r="BO55" i="22" s="1"/>
  <c r="BO7" i="22" a="1"/>
  <c r="BO7" i="22" s="1"/>
  <c r="BO93" i="22" a="1"/>
  <c r="BO93" i="22" s="1"/>
  <c r="BO67" i="22" a="1"/>
  <c r="BO67" i="22" s="1"/>
  <c r="BQ71" i="22" a="1"/>
  <c r="BQ71" i="22" s="1"/>
  <c r="BK77" i="22" a="1"/>
  <c r="BK77" i="22" s="1"/>
  <c r="BK13" i="22" a="1"/>
  <c r="BK13" i="22" s="1"/>
  <c r="BK51" i="22" a="1"/>
  <c r="BK51" i="22" s="1"/>
  <c r="BK17" i="22" a="1"/>
  <c r="BK17" i="22" s="1"/>
  <c r="BK55" i="22" a="1"/>
  <c r="BK55" i="22" s="1"/>
  <c r="BN101" i="22" a="1"/>
  <c r="BN101" i="22" s="1"/>
  <c r="BN93" i="22" a="1"/>
  <c r="BN93" i="22" s="1"/>
  <c r="BN77" i="22" a="1"/>
  <c r="BN77" i="22" s="1"/>
  <c r="BN29" i="22" a="1"/>
  <c r="BN29" i="22" s="1"/>
  <c r="BN13" i="22" a="1"/>
  <c r="BN13" i="22" s="1"/>
  <c r="BN67" i="22" a="1"/>
  <c r="BN67" i="22" s="1"/>
  <c r="BN51" i="22" a="1"/>
  <c r="BN51" i="22" s="1"/>
  <c r="BN17" i="22" a="1"/>
  <c r="BN17" i="22" s="1"/>
  <c r="BN71" i="22" a="1"/>
  <c r="BN71" i="22" s="1"/>
  <c r="BN55" i="22" a="1"/>
  <c r="BN55" i="22" s="1"/>
  <c r="BN7" i="22" a="1"/>
  <c r="BN7" i="22" s="1"/>
  <c r="BR5" i="22"/>
  <c r="BQ5" i="22" a="1"/>
  <c r="BQ5" i="22" s="1"/>
  <c r="BN5" i="22" a="1"/>
  <c r="BN5" i="22" s="1"/>
  <c r="BO5" i="22" a="1"/>
  <c r="BO5" i="22" s="1"/>
  <c r="BP5" i="22" a="1"/>
  <c r="BP5" i="22" s="1"/>
  <c r="BR6" i="22"/>
  <c r="O24" i="31" l="1"/>
  <c r="C13" i="43"/>
  <c r="I24" i="31"/>
  <c r="F13" i="43" s="1"/>
  <c r="G24" i="31"/>
  <c r="D13" i="43" s="1"/>
  <c r="Q24" i="31"/>
  <c r="N24" i="31"/>
  <c r="F66" i="31"/>
  <c r="F132" i="31"/>
  <c r="F49" i="31"/>
  <c r="F8" i="31"/>
  <c r="C5" i="43" s="1"/>
  <c r="F95" i="31"/>
  <c r="F116" i="31"/>
  <c r="F45" i="31"/>
  <c r="F89" i="31"/>
  <c r="F14" i="31"/>
  <c r="F78" i="31"/>
  <c r="F64" i="31"/>
  <c r="F10" i="31"/>
  <c r="C6" i="43" s="1"/>
  <c r="F43" i="31"/>
  <c r="F47" i="31"/>
  <c r="F118" i="31"/>
  <c r="F20" i="31"/>
  <c r="C11" i="43" s="1"/>
  <c r="F114" i="31"/>
  <c r="F16" i="31"/>
  <c r="F12" i="31"/>
  <c r="C7" i="43" s="1"/>
  <c r="F101" i="31"/>
  <c r="F76" i="31"/>
  <c r="F122" i="31"/>
  <c r="F74" i="31"/>
  <c r="F120" i="31"/>
  <c r="F62" i="31"/>
  <c r="F6" i="31"/>
  <c r="N6" i="31" s="1"/>
  <c r="F93" i="31"/>
  <c r="F70" i="31"/>
  <c r="F39" i="31"/>
  <c r="F105" i="31"/>
  <c r="F51" i="31"/>
  <c r="F87" i="31"/>
  <c r="F126" i="31"/>
  <c r="F124" i="31"/>
  <c r="F99" i="31"/>
  <c r="F35" i="31"/>
  <c r="O35" i="31" s="1"/>
  <c r="F97" i="31"/>
  <c r="F72" i="31"/>
  <c r="F18" i="31"/>
  <c r="C10" i="43" s="1"/>
  <c r="F60" i="31"/>
  <c r="F91" i="31"/>
  <c r="F130" i="31"/>
  <c r="F41" i="31"/>
  <c r="F128" i="31"/>
  <c r="F68" i="31"/>
  <c r="F103" i="31"/>
  <c r="F37" i="31"/>
  <c r="BR104" i="22"/>
  <c r="BR103" i="22"/>
  <c r="BR102" i="22"/>
  <c r="BR101" i="22"/>
  <c r="BR88" i="22"/>
  <c r="BR87" i="22"/>
  <c r="BR100" i="22"/>
  <c r="BR99" i="22"/>
  <c r="BR90" i="22"/>
  <c r="BR89" i="22"/>
  <c r="BR94" i="22"/>
  <c r="BR93" i="22"/>
  <c r="BR86" i="22"/>
  <c r="BR85" i="22"/>
  <c r="BR98" i="22"/>
  <c r="BR97" i="22"/>
  <c r="BR92" i="22"/>
  <c r="BR91" i="22"/>
  <c r="BR96" i="22"/>
  <c r="BR95" i="22"/>
  <c r="BR76" i="22"/>
  <c r="BR75" i="22"/>
  <c r="BR72" i="22"/>
  <c r="BR71" i="22"/>
  <c r="BR78" i="22"/>
  <c r="BR77" i="22"/>
  <c r="BR74" i="22"/>
  <c r="BR73" i="22"/>
  <c r="BR82" i="22"/>
  <c r="BR81" i="22"/>
  <c r="BR70" i="22"/>
  <c r="BR69" i="22"/>
  <c r="BR84" i="22"/>
  <c r="BR83" i="22"/>
  <c r="BR80" i="22"/>
  <c r="BR79" i="22"/>
  <c r="BR66" i="22"/>
  <c r="BR65" i="22"/>
  <c r="BR64" i="22"/>
  <c r="BR63" i="22"/>
  <c r="BR60" i="22"/>
  <c r="BR59" i="22"/>
  <c r="BR54" i="22"/>
  <c r="BR53" i="22"/>
  <c r="BR68" i="22"/>
  <c r="BR67" i="22"/>
  <c r="BR58" i="22"/>
  <c r="BR57" i="22"/>
  <c r="BR62" i="22"/>
  <c r="BR61" i="22"/>
  <c r="BR56" i="22"/>
  <c r="BR55" i="22"/>
  <c r="BR38" i="22"/>
  <c r="BR37" i="22"/>
  <c r="BR52" i="22"/>
  <c r="BR51" i="22"/>
  <c r="BR44" i="22"/>
  <c r="BR43" i="22"/>
  <c r="BR46" i="22"/>
  <c r="BR45" i="22"/>
  <c r="BR40" i="22"/>
  <c r="BR39" i="22"/>
  <c r="BR42" i="22"/>
  <c r="BR41" i="22"/>
  <c r="BR50" i="22"/>
  <c r="BR49" i="22"/>
  <c r="BR48" i="22"/>
  <c r="BR47" i="22"/>
  <c r="BR36" i="22"/>
  <c r="BR35" i="22"/>
  <c r="BR34" i="22"/>
  <c r="BR33" i="22"/>
  <c r="BR32" i="22"/>
  <c r="BR31" i="22"/>
  <c r="BR24" i="22"/>
  <c r="BR23" i="22"/>
  <c r="J24" i="31" s="1"/>
  <c r="BR26" i="22"/>
  <c r="BR25" i="22"/>
  <c r="BR22" i="22"/>
  <c r="BR21" i="22"/>
  <c r="BR30" i="22"/>
  <c r="BR29" i="22"/>
  <c r="BR28" i="22"/>
  <c r="BR27" i="22"/>
  <c r="BR14" i="22"/>
  <c r="BR13" i="22"/>
  <c r="BR20" i="22"/>
  <c r="BR19" i="22"/>
  <c r="BR18" i="22"/>
  <c r="BR17" i="22"/>
  <c r="BR16" i="22"/>
  <c r="BR15" i="22"/>
  <c r="BR12" i="22"/>
  <c r="BR11" i="22"/>
  <c r="BR10" i="22"/>
  <c r="BR9" i="22"/>
  <c r="BR8" i="22"/>
  <c r="BR7" i="22"/>
  <c r="C4" i="43" l="1"/>
  <c r="K24" i="31"/>
  <c r="M24" i="31" s="1"/>
  <c r="S24" i="31"/>
  <c r="G13" i="43"/>
  <c r="O16" i="31"/>
  <c r="C9" i="43"/>
  <c r="O14" i="31"/>
  <c r="C8" i="43"/>
  <c r="J35" i="31"/>
  <c r="J36" i="31"/>
  <c r="H72" i="31"/>
  <c r="M72" i="31"/>
  <c r="M73" i="31"/>
  <c r="H122" i="31"/>
  <c r="M122" i="31"/>
  <c r="M123" i="31"/>
  <c r="H116" i="31"/>
  <c r="M116" i="31"/>
  <c r="M117" i="31"/>
  <c r="H128" i="31"/>
  <c r="M128" i="31"/>
  <c r="M129" i="31"/>
  <c r="H60" i="31"/>
  <c r="M60" i="31"/>
  <c r="M61" i="31"/>
  <c r="H35" i="31"/>
  <c r="H87" i="31"/>
  <c r="M87" i="31"/>
  <c r="M88" i="31"/>
  <c r="H70" i="31"/>
  <c r="M70" i="31"/>
  <c r="M71" i="31"/>
  <c r="H120" i="31"/>
  <c r="M120" i="31"/>
  <c r="M121" i="31"/>
  <c r="H101" i="31"/>
  <c r="M101" i="31"/>
  <c r="M102" i="31"/>
  <c r="H89" i="31"/>
  <c r="M89" i="31"/>
  <c r="M90" i="31"/>
  <c r="H66" i="31"/>
  <c r="M66" i="31"/>
  <c r="M67" i="31"/>
  <c r="H130" i="31"/>
  <c r="M130" i="31"/>
  <c r="M131" i="31"/>
  <c r="H105" i="31"/>
  <c r="M105" i="31"/>
  <c r="M106" i="31"/>
  <c r="H47" i="31"/>
  <c r="M47" i="31"/>
  <c r="M48" i="31"/>
  <c r="H78" i="31"/>
  <c r="M78" i="31"/>
  <c r="M79" i="31"/>
  <c r="H68" i="31"/>
  <c r="M68" i="31"/>
  <c r="M69" i="31"/>
  <c r="H91" i="31"/>
  <c r="M91" i="31"/>
  <c r="M92" i="31"/>
  <c r="H97" i="31"/>
  <c r="M97" i="31"/>
  <c r="M98" i="31"/>
  <c r="H126" i="31"/>
  <c r="M126" i="31"/>
  <c r="M127" i="31"/>
  <c r="H39" i="31"/>
  <c r="H62" i="31"/>
  <c r="M62" i="31"/>
  <c r="M63" i="31"/>
  <c r="H76" i="31"/>
  <c r="M76" i="31"/>
  <c r="M77" i="31"/>
  <c r="H114" i="31"/>
  <c r="M114" i="31"/>
  <c r="M115" i="31"/>
  <c r="H43" i="31"/>
  <c r="H95" i="31"/>
  <c r="M95" i="31"/>
  <c r="M96" i="31"/>
  <c r="H103" i="31"/>
  <c r="M103" i="31"/>
  <c r="M104" i="31"/>
  <c r="H124" i="31"/>
  <c r="M124" i="31"/>
  <c r="M125" i="31"/>
  <c r="H132" i="31"/>
  <c r="M132" i="31"/>
  <c r="M133" i="31"/>
  <c r="H37" i="31"/>
  <c r="H41" i="31"/>
  <c r="H99" i="31"/>
  <c r="M99" i="31"/>
  <c r="M100" i="31"/>
  <c r="H51" i="31"/>
  <c r="M51" i="31"/>
  <c r="M52" i="31"/>
  <c r="H93" i="31"/>
  <c r="M93" i="31"/>
  <c r="M94" i="31"/>
  <c r="H74" i="31"/>
  <c r="M74" i="31"/>
  <c r="M75" i="31"/>
  <c r="H118" i="31"/>
  <c r="M118" i="31"/>
  <c r="M119" i="31"/>
  <c r="H64" i="31"/>
  <c r="M64" i="31"/>
  <c r="M65" i="31"/>
  <c r="H45" i="31"/>
  <c r="H49" i="31"/>
  <c r="M49" i="31"/>
  <c r="M50" i="31"/>
  <c r="H8" i="31"/>
  <c r="E5" i="43" s="1"/>
  <c r="I8" i="31"/>
  <c r="F5" i="43" s="1"/>
  <c r="H20" i="31"/>
  <c r="E11" i="43" s="1"/>
  <c r="I20" i="31"/>
  <c r="F11" i="43" s="1"/>
  <c r="H10" i="31"/>
  <c r="E6" i="43" s="1"/>
  <c r="I10" i="31"/>
  <c r="F6" i="43" s="1"/>
  <c r="H18" i="31"/>
  <c r="E10" i="43" s="1"/>
  <c r="I18" i="31"/>
  <c r="F10" i="43" s="1"/>
  <c r="H14" i="31"/>
  <c r="E8" i="43" s="1"/>
  <c r="I14" i="31"/>
  <c r="F8" i="43" s="1"/>
  <c r="H16" i="31"/>
  <c r="E9" i="43" s="1"/>
  <c r="I16" i="31"/>
  <c r="F9" i="43" s="1"/>
  <c r="H22" i="31"/>
  <c r="E12" i="43" s="1"/>
  <c r="I22" i="31"/>
  <c r="F12" i="43" s="1"/>
  <c r="H6" i="31"/>
  <c r="E4" i="43" s="1"/>
  <c r="I6" i="31"/>
  <c r="F4" i="43" s="1"/>
  <c r="H12" i="31"/>
  <c r="E7" i="43" s="1"/>
  <c r="I12" i="31"/>
  <c r="F7" i="43" s="1"/>
  <c r="J121" i="31"/>
  <c r="K121" i="31" s="1"/>
  <c r="F33" i="31"/>
  <c r="G6" i="31"/>
  <c r="D4" i="43" s="1"/>
  <c r="I47" i="31"/>
  <c r="G47" i="31"/>
  <c r="I126" i="31"/>
  <c r="G126" i="31"/>
  <c r="I72" i="31"/>
  <c r="G72" i="31"/>
  <c r="I93" i="31"/>
  <c r="G93" i="31"/>
  <c r="G18" i="31"/>
  <c r="D10" i="43" s="1"/>
  <c r="I118" i="31"/>
  <c r="G118" i="31"/>
  <c r="G132" i="31"/>
  <c r="I132" i="31"/>
  <c r="I45" i="31"/>
  <c r="G45" i="31"/>
  <c r="G105" i="31"/>
  <c r="I105" i="31"/>
  <c r="I91" i="31"/>
  <c r="G91" i="31"/>
  <c r="G103" i="31"/>
  <c r="I103" i="31"/>
  <c r="I37" i="31"/>
  <c r="G37" i="31"/>
  <c r="I99" i="31"/>
  <c r="G99" i="31"/>
  <c r="G43" i="31"/>
  <c r="I43" i="31"/>
  <c r="G70" i="31"/>
  <c r="I70" i="31"/>
  <c r="G12" i="31"/>
  <c r="D7" i="43" s="1"/>
  <c r="I66" i="31"/>
  <c r="G66" i="31"/>
  <c r="G130" i="31"/>
  <c r="I130" i="31"/>
  <c r="I128" i="31"/>
  <c r="G128" i="31"/>
  <c r="G116" i="31"/>
  <c r="I116" i="31"/>
  <c r="G20" i="31"/>
  <c r="D11" i="43" s="1"/>
  <c r="I64" i="31"/>
  <c r="G64" i="31"/>
  <c r="G16" i="31"/>
  <c r="D9" i="43" s="1"/>
  <c r="I101" i="31"/>
  <c r="G101" i="31"/>
  <c r="G95" i="31"/>
  <c r="I95" i="31"/>
  <c r="G76" i="31"/>
  <c r="I76" i="31"/>
  <c r="G35" i="31"/>
  <c r="I35" i="31"/>
  <c r="G8" i="31"/>
  <c r="D5" i="43" s="1"/>
  <c r="G122" i="31"/>
  <c r="I122" i="31"/>
  <c r="I74" i="31"/>
  <c r="G74" i="31"/>
  <c r="G78" i="31"/>
  <c r="I78" i="31"/>
  <c r="G14" i="31"/>
  <c r="D8" i="43" s="1"/>
  <c r="G97" i="31"/>
  <c r="I97" i="31"/>
  <c r="G62" i="31"/>
  <c r="I62" i="31"/>
  <c r="G49" i="31"/>
  <c r="I49" i="31"/>
  <c r="G10" i="31"/>
  <c r="D6" i="43" s="1"/>
  <c r="G60" i="31"/>
  <c r="I60" i="31"/>
  <c r="I39" i="31"/>
  <c r="G39" i="31"/>
  <c r="G51" i="31"/>
  <c r="I51" i="31"/>
  <c r="G114" i="31"/>
  <c r="I114" i="31"/>
  <c r="G89" i="31"/>
  <c r="I89" i="31"/>
  <c r="G68" i="31"/>
  <c r="I68" i="31"/>
  <c r="G22" i="31"/>
  <c r="D12" i="43" s="1"/>
  <c r="G87" i="31"/>
  <c r="I87" i="31"/>
  <c r="G124" i="31"/>
  <c r="I124" i="31"/>
  <c r="G41" i="31"/>
  <c r="I41" i="31"/>
  <c r="I120" i="31"/>
  <c r="G120" i="31"/>
  <c r="J126" i="31"/>
  <c r="K126" i="31" s="1"/>
  <c r="J127" i="31"/>
  <c r="K127" i="31" s="1"/>
  <c r="J118" i="31"/>
  <c r="K118" i="31" s="1"/>
  <c r="J119" i="31"/>
  <c r="K119" i="31" s="1"/>
  <c r="J132" i="31"/>
  <c r="K132" i="31" s="1"/>
  <c r="J133" i="31"/>
  <c r="K133" i="31" s="1"/>
  <c r="J130" i="31"/>
  <c r="K130" i="31" s="1"/>
  <c r="J131" i="31"/>
  <c r="K131" i="31" s="1"/>
  <c r="J128" i="31"/>
  <c r="K128" i="31" s="1"/>
  <c r="J129" i="31"/>
  <c r="K129" i="31" s="1"/>
  <c r="J116" i="31"/>
  <c r="K116" i="31" s="1"/>
  <c r="J117" i="31"/>
  <c r="K117" i="31" s="1"/>
  <c r="J122" i="31"/>
  <c r="K122" i="31" s="1"/>
  <c r="J123" i="31"/>
  <c r="J114" i="31"/>
  <c r="K114" i="31" s="1"/>
  <c r="J115" i="31"/>
  <c r="K115" i="31" s="1"/>
  <c r="J124" i="31"/>
  <c r="K124" i="31" s="1"/>
  <c r="J125" i="31"/>
  <c r="J120" i="31"/>
  <c r="K120" i="31" s="1"/>
  <c r="J93" i="31"/>
  <c r="K93" i="31" s="1"/>
  <c r="J94" i="31"/>
  <c r="K94" i="31" s="1"/>
  <c r="J105" i="31"/>
  <c r="K105" i="31" s="1"/>
  <c r="J106" i="31"/>
  <c r="K106" i="31" s="1"/>
  <c r="J91" i="31"/>
  <c r="K91" i="31" s="1"/>
  <c r="J92" i="31"/>
  <c r="K92" i="31" s="1"/>
  <c r="J103" i="31"/>
  <c r="K103" i="31" s="1"/>
  <c r="J104" i="31"/>
  <c r="K104" i="31" s="1"/>
  <c r="J99" i="31"/>
  <c r="K99" i="31" s="1"/>
  <c r="J100" i="31"/>
  <c r="K100" i="31" s="1"/>
  <c r="J101" i="31"/>
  <c r="K101" i="31" s="1"/>
  <c r="J102" i="31"/>
  <c r="K102" i="31" s="1"/>
  <c r="J95" i="31"/>
  <c r="K95" i="31" s="1"/>
  <c r="J96" i="31"/>
  <c r="K96" i="31" s="1"/>
  <c r="J97" i="31"/>
  <c r="K97" i="31" s="1"/>
  <c r="J98" i="31"/>
  <c r="K98" i="31" s="1"/>
  <c r="J89" i="31"/>
  <c r="K89" i="31" s="1"/>
  <c r="J90" i="31"/>
  <c r="K90" i="31" s="1"/>
  <c r="J87" i="31"/>
  <c r="K87" i="31" s="1"/>
  <c r="J88" i="31"/>
  <c r="K88" i="31" s="1"/>
  <c r="J72" i="31"/>
  <c r="K72" i="31" s="1"/>
  <c r="J73" i="31"/>
  <c r="K73" i="31" s="1"/>
  <c r="J70" i="31"/>
  <c r="K70" i="31" s="1"/>
  <c r="J71" i="31"/>
  <c r="K71" i="31" s="1"/>
  <c r="J66" i="31"/>
  <c r="K66" i="31" s="1"/>
  <c r="J67" i="31"/>
  <c r="K67" i="31" s="1"/>
  <c r="J64" i="31"/>
  <c r="K64" i="31" s="1"/>
  <c r="J65" i="31"/>
  <c r="K65" i="31" s="1"/>
  <c r="J76" i="31"/>
  <c r="K76" i="31" s="1"/>
  <c r="J77" i="31"/>
  <c r="K77" i="31" s="1"/>
  <c r="J74" i="31"/>
  <c r="K74" i="31" s="1"/>
  <c r="J75" i="31"/>
  <c r="K75" i="31" s="1"/>
  <c r="J78" i="31"/>
  <c r="K78" i="31" s="1"/>
  <c r="J79" i="31"/>
  <c r="K79" i="31" s="1"/>
  <c r="J62" i="31"/>
  <c r="K62" i="31" s="1"/>
  <c r="J63" i="31"/>
  <c r="K63" i="31" s="1"/>
  <c r="J60" i="31"/>
  <c r="K60" i="31" s="1"/>
  <c r="J61" i="31"/>
  <c r="K61" i="31" s="1"/>
  <c r="J68" i="31"/>
  <c r="K68" i="31" s="1"/>
  <c r="J69" i="31"/>
  <c r="K69" i="31" s="1"/>
  <c r="J47" i="31"/>
  <c r="K47" i="31" s="1"/>
  <c r="J48" i="31"/>
  <c r="K48" i="31" s="1"/>
  <c r="J45" i="31"/>
  <c r="K45" i="31" s="1"/>
  <c r="J46" i="31"/>
  <c r="K46" i="31" s="1"/>
  <c r="J37" i="31"/>
  <c r="J38" i="31"/>
  <c r="J43" i="31"/>
  <c r="J44" i="31"/>
  <c r="J49" i="31"/>
  <c r="K49" i="31" s="1"/>
  <c r="J50" i="31"/>
  <c r="K50" i="31" s="1"/>
  <c r="J39" i="31"/>
  <c r="J40" i="31"/>
  <c r="J51" i="31"/>
  <c r="K51" i="31" s="1"/>
  <c r="J52" i="31"/>
  <c r="K52" i="31" s="1"/>
  <c r="J41" i="31"/>
  <c r="J42" i="31"/>
  <c r="J18" i="31"/>
  <c r="J19" i="31"/>
  <c r="J20" i="31"/>
  <c r="J21" i="31"/>
  <c r="D16" i="31"/>
  <c r="J16" i="31"/>
  <c r="J17" i="31"/>
  <c r="J22" i="31"/>
  <c r="J23" i="31"/>
  <c r="J14" i="31"/>
  <c r="J15" i="31"/>
  <c r="J12" i="31"/>
  <c r="J13" i="31"/>
  <c r="J10" i="31"/>
  <c r="J11" i="31"/>
  <c r="D8" i="31"/>
  <c r="J8" i="31"/>
  <c r="J9" i="31"/>
  <c r="J6" i="31"/>
  <c r="J7" i="31"/>
  <c r="D47" i="31"/>
  <c r="D126" i="31"/>
  <c r="D72" i="31"/>
  <c r="D93" i="31"/>
  <c r="D18" i="31"/>
  <c r="D118" i="31"/>
  <c r="D132" i="31"/>
  <c r="D45" i="31"/>
  <c r="D105" i="31"/>
  <c r="D91" i="31"/>
  <c r="D103" i="31"/>
  <c r="D37" i="31"/>
  <c r="D99" i="31"/>
  <c r="D43" i="31"/>
  <c r="D70" i="31"/>
  <c r="D12" i="31"/>
  <c r="D66" i="31"/>
  <c r="D130" i="31"/>
  <c r="D128" i="31"/>
  <c r="D116" i="31"/>
  <c r="D20" i="31"/>
  <c r="D64" i="31"/>
  <c r="D101" i="31"/>
  <c r="D95" i="31"/>
  <c r="D76" i="31"/>
  <c r="D35" i="31"/>
  <c r="D122" i="31"/>
  <c r="D74" i="31"/>
  <c r="D78" i="31"/>
  <c r="D14" i="31"/>
  <c r="D97" i="31"/>
  <c r="D62" i="31"/>
  <c r="D49" i="31"/>
  <c r="D10" i="31"/>
  <c r="D60" i="31"/>
  <c r="D39" i="31"/>
  <c r="D51" i="31"/>
  <c r="D114" i="31"/>
  <c r="D89" i="31"/>
  <c r="D68" i="31"/>
  <c r="D22" i="31"/>
  <c r="D87" i="31"/>
  <c r="D124" i="31"/>
  <c r="D41" i="31"/>
  <c r="D120" i="31"/>
  <c r="O6" i="31"/>
  <c r="N47" i="31"/>
  <c r="O47" i="31"/>
  <c r="N126" i="31"/>
  <c r="O126" i="31"/>
  <c r="N72" i="31"/>
  <c r="O72" i="31"/>
  <c r="N93" i="31"/>
  <c r="O93" i="31"/>
  <c r="N18" i="31"/>
  <c r="O18" i="31"/>
  <c r="N118" i="31"/>
  <c r="O118" i="31"/>
  <c r="N132" i="31"/>
  <c r="O132" i="31"/>
  <c r="N45" i="31"/>
  <c r="O45" i="31"/>
  <c r="N105" i="31"/>
  <c r="O105" i="31"/>
  <c r="N91" i="31"/>
  <c r="O91" i="31"/>
  <c r="N103" i="31"/>
  <c r="O103" i="31"/>
  <c r="N37" i="31"/>
  <c r="O37" i="31"/>
  <c r="N99" i="31"/>
  <c r="O99" i="31"/>
  <c r="N43" i="31"/>
  <c r="O43" i="31"/>
  <c r="N70" i="31"/>
  <c r="O70" i="31"/>
  <c r="N12" i="31"/>
  <c r="O12" i="31"/>
  <c r="N66" i="31"/>
  <c r="O66" i="31"/>
  <c r="N130" i="31"/>
  <c r="O130" i="31"/>
  <c r="N128" i="31"/>
  <c r="O128" i="31"/>
  <c r="N116" i="31"/>
  <c r="O116" i="31"/>
  <c r="N20" i="31"/>
  <c r="O20" i="31"/>
  <c r="N64" i="31"/>
  <c r="O64" i="31"/>
  <c r="N16" i="31"/>
  <c r="N101" i="31"/>
  <c r="O101" i="31"/>
  <c r="N95" i="31"/>
  <c r="O95" i="31"/>
  <c r="N76" i="31"/>
  <c r="O76" i="31"/>
  <c r="N35" i="31"/>
  <c r="N8" i="31"/>
  <c r="O8" i="31"/>
  <c r="N122" i="31"/>
  <c r="O122" i="31"/>
  <c r="N74" i="31"/>
  <c r="O74" i="31"/>
  <c r="N78" i="31"/>
  <c r="O78" i="31"/>
  <c r="N14" i="31"/>
  <c r="N97" i="31"/>
  <c r="O97" i="31"/>
  <c r="N62" i="31"/>
  <c r="O62" i="31"/>
  <c r="N49" i="31"/>
  <c r="O49" i="31"/>
  <c r="N10" i="31"/>
  <c r="O10" i="31"/>
  <c r="N60" i="31"/>
  <c r="O60" i="31"/>
  <c r="N39" i="31"/>
  <c r="O39" i="31"/>
  <c r="N51" i="31"/>
  <c r="O51" i="31"/>
  <c r="N114" i="31"/>
  <c r="O114" i="31"/>
  <c r="N89" i="31"/>
  <c r="O89" i="31"/>
  <c r="N68" i="31"/>
  <c r="O68" i="31"/>
  <c r="N22" i="31"/>
  <c r="O22" i="31"/>
  <c r="N87" i="31"/>
  <c r="O87" i="31"/>
  <c r="N124" i="31"/>
  <c r="O124" i="31"/>
  <c r="N41" i="31"/>
  <c r="O41" i="31"/>
  <c r="N120" i="31"/>
  <c r="O120" i="31"/>
  <c r="Q6" i="31"/>
  <c r="B43" i="31"/>
  <c r="Q43" i="31"/>
  <c r="S43" i="31" s="1"/>
  <c r="B70" i="31"/>
  <c r="Q70" i="31"/>
  <c r="S70" i="31" s="1"/>
  <c r="B93" i="31"/>
  <c r="Q93" i="31"/>
  <c r="S93" i="31" s="1"/>
  <c r="B74" i="31"/>
  <c r="Q74" i="31"/>
  <c r="S74" i="31" s="1"/>
  <c r="B101" i="31"/>
  <c r="Q101" i="31"/>
  <c r="S101" i="31" s="1"/>
  <c r="B68" i="31"/>
  <c r="Q68" i="31"/>
  <c r="S68" i="31" s="1"/>
  <c r="B105" i="31"/>
  <c r="Q105" i="31"/>
  <c r="S105" i="31" s="1"/>
  <c r="B39" i="31"/>
  <c r="Q39" i="31"/>
  <c r="S39" i="31" s="1"/>
  <c r="B132" i="31"/>
  <c r="Q132" i="31"/>
  <c r="S132" i="31" s="1"/>
  <c r="Q16" i="31"/>
  <c r="B99" i="31"/>
  <c r="Q99" i="31"/>
  <c r="S99" i="31" s="1"/>
  <c r="Q35" i="31"/>
  <c r="S35" i="31" s="1"/>
  <c r="B47" i="31"/>
  <c r="Q47" i="31"/>
  <c r="S47" i="31" s="1"/>
  <c r="B62" i="31"/>
  <c r="Q62" i="31"/>
  <c r="S62" i="31" s="1"/>
  <c r="B89" i="31"/>
  <c r="Q89" i="31"/>
  <c r="S89" i="31" s="1"/>
  <c r="Q22" i="31"/>
  <c r="B76" i="31"/>
  <c r="Q76" i="31"/>
  <c r="S76" i="31" s="1"/>
  <c r="B64" i="31"/>
  <c r="Q64" i="31"/>
  <c r="S64" i="31" s="1"/>
  <c r="B51" i="31"/>
  <c r="Q51" i="31"/>
  <c r="S51" i="31" s="1"/>
  <c r="B91" i="31"/>
  <c r="Q91" i="31"/>
  <c r="S91" i="31" s="1"/>
  <c r="B122" i="31"/>
  <c r="Q122" i="31"/>
  <c r="S122" i="31" s="1"/>
  <c r="Q10" i="31"/>
  <c r="B120" i="31"/>
  <c r="Q120" i="31"/>
  <c r="S120" i="31" s="1"/>
  <c r="B49" i="31"/>
  <c r="Q49" i="31"/>
  <c r="S49" i="31" s="1"/>
  <c r="B87" i="31"/>
  <c r="Q87" i="31"/>
  <c r="S87" i="31" s="1"/>
  <c r="B60" i="31"/>
  <c r="Q60" i="31"/>
  <c r="S60" i="31" s="1"/>
  <c r="B114" i="31"/>
  <c r="Q114" i="31"/>
  <c r="S114" i="31" s="1"/>
  <c r="B103" i="31"/>
  <c r="Q103" i="31"/>
  <c r="S103" i="31" s="1"/>
  <c r="Q14" i="31"/>
  <c r="Q18" i="31"/>
  <c r="B124" i="31"/>
  <c r="Q124" i="31"/>
  <c r="S124" i="31" s="1"/>
  <c r="B45" i="31"/>
  <c r="Q45" i="31"/>
  <c r="S45" i="31" s="1"/>
  <c r="Q8" i="31"/>
  <c r="B116" i="31"/>
  <c r="Q116" i="31"/>
  <c r="S116" i="31" s="1"/>
  <c r="Q20" i="31"/>
  <c r="B95" i="31"/>
  <c r="Q95" i="31"/>
  <c r="S95" i="31" s="1"/>
  <c r="B118" i="31"/>
  <c r="Q118" i="31"/>
  <c r="S118" i="31" s="1"/>
  <c r="B72" i="31"/>
  <c r="Q72" i="31"/>
  <c r="S72" i="31" s="1"/>
  <c r="B130" i="31"/>
  <c r="Q130" i="31"/>
  <c r="S130" i="31" s="1"/>
  <c r="B78" i="31"/>
  <c r="Q78" i="31"/>
  <c r="S78" i="31" s="1"/>
  <c r="Q12" i="31"/>
  <c r="B128" i="31"/>
  <c r="Q128" i="31"/>
  <c r="S128" i="31" s="1"/>
  <c r="B126" i="31"/>
  <c r="Q126" i="31"/>
  <c r="S126" i="31" s="1"/>
  <c r="B66" i="31"/>
  <c r="Q66" i="31"/>
  <c r="S66" i="31" s="1"/>
  <c r="B97" i="31"/>
  <c r="Q97" i="31"/>
  <c r="S97" i="31" s="1"/>
  <c r="B37" i="31"/>
  <c r="Q37" i="31"/>
  <c r="S37" i="31" s="1"/>
  <c r="B41" i="31"/>
  <c r="Q41" i="31"/>
  <c r="S41" i="31" s="1"/>
  <c r="S18" i="31" l="1"/>
  <c r="G10" i="43"/>
  <c r="S6" i="31"/>
  <c r="G4" i="43"/>
  <c r="S14" i="31"/>
  <c r="G8" i="43"/>
  <c r="S12" i="31"/>
  <c r="G7" i="43"/>
  <c r="S20" i="31"/>
  <c r="G11" i="43"/>
  <c r="S10" i="31"/>
  <c r="G6" i="43"/>
  <c r="S22" i="31"/>
  <c r="G12" i="43"/>
  <c r="S16" i="31"/>
  <c r="G9" i="43"/>
  <c r="S8" i="31"/>
  <c r="G5" i="43"/>
  <c r="K22" i="31"/>
  <c r="K23" i="31" s="1"/>
  <c r="M46" i="31"/>
  <c r="M45" i="31"/>
  <c r="K39" i="31"/>
  <c r="M40" i="31" s="1"/>
  <c r="K10" i="31"/>
  <c r="M10" i="31" s="1"/>
  <c r="K43" i="31"/>
  <c r="K44" i="31" s="1"/>
  <c r="K41" i="31"/>
  <c r="K42" i="31" s="1"/>
  <c r="K6" i="31"/>
  <c r="M7" i="31" s="1"/>
  <c r="K20" i="31"/>
  <c r="M21" i="31" s="1"/>
  <c r="K8" i="31"/>
  <c r="M8" i="31" s="1"/>
  <c r="K18" i="31"/>
  <c r="M19" i="31" s="1"/>
  <c r="K35" i="31"/>
  <c r="M36" i="31" s="1"/>
  <c r="K37" i="31"/>
  <c r="M38" i="31" s="1"/>
  <c r="K12" i="31"/>
  <c r="M12" i="31" s="1"/>
  <c r="K14" i="31"/>
  <c r="M14" i="31" s="1"/>
  <c r="K16" i="31"/>
  <c r="M16" i="31" s="1"/>
  <c r="K40" i="31"/>
  <c r="K125" i="31"/>
  <c r="K123" i="31"/>
  <c r="H33" i="31"/>
  <c r="D24" i="31"/>
  <c r="Q33" i="31"/>
  <c r="S33" i="31" s="1"/>
  <c r="N33" i="31"/>
  <c r="J33" i="31"/>
  <c r="J25" i="31"/>
  <c r="M25" i="31" s="1"/>
  <c r="H24" i="31"/>
  <c r="E13" i="43" s="1"/>
  <c r="O33" i="31"/>
  <c r="D33" i="31"/>
  <c r="J34" i="31"/>
  <c r="G33" i="31"/>
  <c r="B33" i="31"/>
  <c r="I33" i="31"/>
  <c r="K11" i="31" l="1"/>
  <c r="M11" i="31"/>
  <c r="M39" i="31"/>
  <c r="K21" i="31"/>
  <c r="K17" i="31"/>
  <c r="K15" i="31"/>
  <c r="K13" i="31"/>
  <c r="K36" i="31"/>
  <c r="K19" i="31"/>
  <c r="K7" i="31"/>
  <c r="M41" i="31"/>
  <c r="M42" i="31"/>
  <c r="M43" i="31"/>
  <c r="M44" i="31"/>
  <c r="K9" i="31"/>
  <c r="M23" i="31"/>
  <c r="M6" i="31"/>
  <c r="M20" i="31"/>
  <c r="M18" i="31"/>
  <c r="M9" i="31"/>
  <c r="M35" i="31"/>
  <c r="M13" i="31"/>
  <c r="M22" i="31"/>
  <c r="M17" i="31"/>
  <c r="K38" i="31"/>
  <c r="M37" i="31"/>
  <c r="M15" i="31"/>
  <c r="K33" i="31"/>
  <c r="M34" i="31" s="1"/>
  <c r="K25" i="31"/>
  <c r="K34" i="31" l="1"/>
  <c r="M3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ryo</author>
  </authors>
  <commentList>
    <comment ref="TN2" authorId="0" shapeId="0" xr:uid="{00000000-0006-0000-0100-000001000000}">
      <text>
        <r>
          <rPr>
            <b/>
            <sz val="9"/>
            <color indexed="81"/>
            <rFont val="ＭＳ Ｐゴシック"/>
            <family val="3"/>
            <charset val="128"/>
          </rPr>
          <t>閏年の時に使う</t>
        </r>
      </text>
    </comment>
    <comment ref="BN5" authorId="0" shapeId="0" xr:uid="{00000000-0006-0000-0100-000002000000}">
      <text>
        <r>
          <rPr>
            <sz val="10"/>
            <color indexed="81"/>
            <rFont val="ＭＳ Ｐゴシック"/>
            <family val="3"/>
            <charset val="128"/>
          </rPr>
          <t>=IFERROR(IF(態様&lt;&gt;3,(INDEX(系統名の列,MATCH(申請番号&amp;最大回数&amp;最小距離,申請番号の列&amp;計画運行回数の列&amp;距離の列,完全一致),0)),INDEX(系統名の列,MATCH(,申請番号,申請番号の列,完全一致))),"")
態様が3（区域）でなければ路線定期の主系統を判断、3ならばそのまま系統名
（区域の距離を「空白」にしている為、ifで区域だという事を判断させないと反映できない）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ryo</author>
    <author>なし</author>
  </authors>
  <commentList>
    <comment ref="P4" authorId="0" shapeId="0" xr:uid="{00000000-0006-0000-0200-000001000000}">
      <text>
        <r>
          <rPr>
            <b/>
            <sz val="9"/>
            <color indexed="81"/>
            <rFont val="ＭＳ Ｐゴシック"/>
            <family val="3"/>
            <charset val="128"/>
          </rPr>
          <t>注3.　参照</t>
        </r>
      </text>
    </comment>
    <comment ref="S5" authorId="1" shapeId="0" xr:uid="{00000000-0006-0000-0200-000002000000}">
      <text>
        <r>
          <rPr>
            <b/>
            <sz val="9"/>
            <color indexed="81"/>
            <rFont val="ＭＳ Ｐゴシック"/>
            <family val="3"/>
            <charset val="128"/>
          </rPr>
          <t>右枠外のU～W列に内容を入力（選択）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6" authorId="0" shapeId="0" xr:uid="{D468D53F-21EB-42A7-8D18-15C702E10E22}">
      <text>
        <r>
          <rPr>
            <sz val="9"/>
            <color indexed="81"/>
            <rFont val="Meiryo UI"/>
            <family val="3"/>
            <charset val="128"/>
          </rPr>
          <t>以下３つのうち、該当するものを記載
「交通事業者」
「自治体名」
「自治体名（運行は交通事業者に委託）」</t>
        </r>
      </text>
    </comment>
  </commentList>
</comments>
</file>

<file path=xl/sharedStrings.xml><?xml version="1.0" encoding="utf-8"?>
<sst xmlns="http://schemas.openxmlformats.org/spreadsheetml/2006/main" count="691" uniqueCount="315">
  <si>
    <t>水</t>
  </si>
  <si>
    <t>木</t>
  </si>
  <si>
    <t>金</t>
  </si>
  <si>
    <t>土</t>
  </si>
  <si>
    <t>日</t>
  </si>
  <si>
    <t>calendar</t>
  </si>
  <si>
    <t>申請番号ごとの運行日数</t>
    <rPh sb="0" eb="2">
      <t>シンセイ</t>
    </rPh>
    <rPh sb="2" eb="4">
      <t>バンゴウ</t>
    </rPh>
    <rPh sb="7" eb="9">
      <t>ウンコウ</t>
    </rPh>
    <rPh sb="9" eb="11">
      <t>ニッスウ</t>
    </rPh>
    <phoneticPr fontId="1"/>
  </si>
  <si>
    <t>申請
番号</t>
    <rPh sb="0" eb="2">
      <t>シンセイ</t>
    </rPh>
    <rPh sb="3" eb="5">
      <t>バンゴウ</t>
    </rPh>
    <phoneticPr fontId="7"/>
  </si>
  <si>
    <t>系統名</t>
    <rPh sb="0" eb="2">
      <t>ケイトウ</t>
    </rPh>
    <rPh sb="2" eb="3">
      <t>メイ</t>
    </rPh>
    <phoneticPr fontId="7"/>
  </si>
  <si>
    <t>起点</t>
    <rPh sb="0" eb="2">
      <t>キテン</t>
    </rPh>
    <phoneticPr fontId="7"/>
  </si>
  <si>
    <t>終点</t>
    <rPh sb="0" eb="2">
      <t>シュウテン</t>
    </rPh>
    <phoneticPr fontId="7"/>
  </si>
  <si>
    <t>区域</t>
    <rPh sb="0" eb="2">
      <t>クイキ</t>
    </rPh>
    <phoneticPr fontId="7"/>
  </si>
  <si>
    <t>月</t>
    <rPh sb="0" eb="1">
      <t>ツキ</t>
    </rPh>
    <phoneticPr fontId="7"/>
  </si>
  <si>
    <t>火</t>
    <rPh sb="0" eb="1">
      <t>カ</t>
    </rPh>
    <phoneticPr fontId="7"/>
  </si>
  <si>
    <t>水</t>
    <rPh sb="0" eb="1">
      <t>スイ</t>
    </rPh>
    <phoneticPr fontId="7"/>
  </si>
  <si>
    <t>木</t>
    <rPh sb="0" eb="1">
      <t>モク</t>
    </rPh>
    <phoneticPr fontId="7"/>
  </si>
  <si>
    <t>金</t>
    <rPh sb="0" eb="1">
      <t>キン</t>
    </rPh>
    <phoneticPr fontId="7"/>
  </si>
  <si>
    <t>土</t>
    <rPh sb="0" eb="1">
      <t>ド</t>
    </rPh>
    <phoneticPr fontId="7"/>
  </si>
  <si>
    <t>日</t>
    <rPh sb="0" eb="1">
      <t>ニチ</t>
    </rPh>
    <phoneticPr fontId="7"/>
  </si>
  <si>
    <t>特1</t>
  </si>
  <si>
    <t>特2</t>
  </si>
  <si>
    <t>特3</t>
  </si>
  <si>
    <t>特4</t>
  </si>
  <si>
    <t>特5</t>
  </si>
  <si>
    <t>日数</t>
    <rPh sb="0" eb="2">
      <t>ニッスウ</t>
    </rPh>
    <phoneticPr fontId="7"/>
  </si>
  <si>
    <t>回数</t>
    <rPh sb="0" eb="2">
      <t>カイスウ</t>
    </rPh>
    <phoneticPr fontId="7"/>
  </si>
  <si>
    <t>祝</t>
    <rPh sb="0" eb="1">
      <t>シュク</t>
    </rPh>
    <phoneticPr fontId="7"/>
  </si>
  <si>
    <t>最大回数</t>
    <rPh sb="0" eb="2">
      <t>サイダイ</t>
    </rPh>
    <rPh sb="2" eb="4">
      <t>カイスウ</t>
    </rPh>
    <phoneticPr fontId="7"/>
  </si>
  <si>
    <t>月</t>
  </si>
  <si>
    <t>火</t>
  </si>
  <si>
    <t>祝</t>
    <rPh sb="0" eb="1">
      <t>シュク</t>
    </rPh>
    <phoneticPr fontId="1"/>
  </si>
  <si>
    <t>特1</t>
    <phoneticPr fontId="7"/>
  </si>
  <si>
    <t>特2</t>
    <phoneticPr fontId="7"/>
  </si>
  <si>
    <t>休</t>
  </si>
  <si>
    <t>計</t>
    <rPh sb="0" eb="1">
      <t>ケイ</t>
    </rPh>
    <phoneticPr fontId="7"/>
  </si>
  <si>
    <t>表１　地域公共交通確保維持事業により運行を確保・維持する運行系統の概要及び運行予定者（地域内フィーダー系統）</t>
    <rPh sb="0" eb="1">
      <t>ヒョウ</t>
    </rPh>
    <rPh sb="18" eb="20">
      <t>ウンコウ</t>
    </rPh>
    <rPh sb="21" eb="23">
      <t>カクホ</t>
    </rPh>
    <rPh sb="24" eb="26">
      <t>イジ</t>
    </rPh>
    <rPh sb="28" eb="30">
      <t>ウンコウ</t>
    </rPh>
    <rPh sb="30" eb="32">
      <t>ケイトウ</t>
    </rPh>
    <rPh sb="33" eb="35">
      <t>ガイヨウ</t>
    </rPh>
    <rPh sb="35" eb="36">
      <t>オヨ</t>
    </rPh>
    <rPh sb="37" eb="39">
      <t>ウンコウ</t>
    </rPh>
    <rPh sb="38" eb="39">
      <t>イ</t>
    </rPh>
    <rPh sb="39" eb="42">
      <t>ヨテイシャ</t>
    </rPh>
    <rPh sb="43" eb="45">
      <t>チイキ</t>
    </rPh>
    <rPh sb="45" eb="46">
      <t>ナイ</t>
    </rPh>
    <rPh sb="51" eb="53">
      <t>ケイトウ</t>
    </rPh>
    <phoneticPr fontId="7"/>
  </si>
  <si>
    <t>市区町村</t>
    <rPh sb="0" eb="4">
      <t>シクチョウソン</t>
    </rPh>
    <phoneticPr fontId="7"/>
  </si>
  <si>
    <t>運行予定者名</t>
    <rPh sb="0" eb="2">
      <t>ウンコウ</t>
    </rPh>
    <rPh sb="2" eb="5">
      <t>ヨテイシャ</t>
    </rPh>
    <rPh sb="5" eb="6">
      <t>メイ</t>
    </rPh>
    <phoneticPr fontId="7"/>
  </si>
  <si>
    <t>運行系統名
（申請番号）</t>
    <rPh sb="0" eb="2">
      <t>ウンコウ</t>
    </rPh>
    <rPh sb="2" eb="4">
      <t>ケイトウ</t>
    </rPh>
    <rPh sb="4" eb="5">
      <t>メイ</t>
    </rPh>
    <rPh sb="7" eb="9">
      <t>シンセイ</t>
    </rPh>
    <rPh sb="9" eb="11">
      <t>バンゴウ</t>
    </rPh>
    <phoneticPr fontId="7"/>
  </si>
  <si>
    <t>運行系統</t>
    <rPh sb="0" eb="2">
      <t>ウンコウ</t>
    </rPh>
    <rPh sb="2" eb="4">
      <t>ケイトウ</t>
    </rPh>
    <phoneticPr fontId="7"/>
  </si>
  <si>
    <t>系統
キロ程</t>
    <rPh sb="0" eb="2">
      <t>ケイトウ</t>
    </rPh>
    <rPh sb="5" eb="6">
      <t>テイ</t>
    </rPh>
    <phoneticPr fontId="7"/>
  </si>
  <si>
    <t>計画運行日数</t>
    <rPh sb="0" eb="2">
      <t>ケイカク</t>
    </rPh>
    <rPh sb="2" eb="4">
      <t>ウンコウ</t>
    </rPh>
    <rPh sb="4" eb="6">
      <t>ニッスウ</t>
    </rPh>
    <phoneticPr fontId="7"/>
  </si>
  <si>
    <t>計画運行回数</t>
    <rPh sb="0" eb="2">
      <t>ケイカク</t>
    </rPh>
    <rPh sb="2" eb="4">
      <t>ウンコウ</t>
    </rPh>
    <rPh sb="4" eb="6">
      <t>カイスウ</t>
    </rPh>
    <phoneticPr fontId="7"/>
  </si>
  <si>
    <t>再編特例措置</t>
    <rPh sb="0" eb="2">
      <t>サイヘン</t>
    </rPh>
    <rPh sb="2" eb="4">
      <t>トクレイ</t>
    </rPh>
    <rPh sb="4" eb="6">
      <t>ソチ</t>
    </rPh>
    <phoneticPr fontId="7"/>
  </si>
  <si>
    <t>経由地</t>
    <rPh sb="0" eb="3">
      <t>ケイユチ</t>
    </rPh>
    <phoneticPr fontId="7"/>
  </si>
  <si>
    <t>基準ロで該当する要件</t>
    <rPh sb="0" eb="2">
      <t>キジュン</t>
    </rPh>
    <rPh sb="4" eb="6">
      <t>ガイトウ</t>
    </rPh>
    <rPh sb="8" eb="10">
      <t>ヨウケン</t>
    </rPh>
    <phoneticPr fontId="7"/>
  </si>
  <si>
    <t>接続する補助対象地域間幹線系統等との接続確保策</t>
    <rPh sb="0" eb="2">
      <t>セツゾク</t>
    </rPh>
    <rPh sb="4" eb="6">
      <t>ホジョ</t>
    </rPh>
    <rPh sb="6" eb="8">
      <t>タイショウ</t>
    </rPh>
    <rPh sb="8" eb="11">
      <t>チイキカン</t>
    </rPh>
    <rPh sb="11" eb="13">
      <t>カンセン</t>
    </rPh>
    <rPh sb="13" eb="15">
      <t>ケイトウ</t>
    </rPh>
    <rPh sb="15" eb="16">
      <t>トウ</t>
    </rPh>
    <rPh sb="18" eb="20">
      <t>セツゾク</t>
    </rPh>
    <rPh sb="20" eb="22">
      <t>カクホ</t>
    </rPh>
    <rPh sb="22" eb="23">
      <t>サク</t>
    </rPh>
    <phoneticPr fontId="7"/>
  </si>
  <si>
    <t>事業者名リスト</t>
    <rPh sb="0" eb="4">
      <t>ジギョウシャメイ</t>
    </rPh>
    <phoneticPr fontId="7"/>
  </si>
  <si>
    <t>停留所・駅名リスト</t>
    <rPh sb="0" eb="3">
      <t>テイリュウジョ</t>
    </rPh>
    <rPh sb="4" eb="6">
      <t>エキメイ</t>
    </rPh>
    <phoneticPr fontId="7"/>
  </si>
  <si>
    <t>申請番号毎回数</t>
    <rPh sb="0" eb="2">
      <t>シンセイ</t>
    </rPh>
    <rPh sb="2" eb="4">
      <t>バンゴウ</t>
    </rPh>
    <rPh sb="4" eb="5">
      <t>ゴト</t>
    </rPh>
    <rPh sb="5" eb="7">
      <t>カイスウ</t>
    </rPh>
    <phoneticPr fontId="1"/>
  </si>
  <si>
    <t>休</t>
    <rPh sb="0" eb="1">
      <t>ヤス</t>
    </rPh>
    <phoneticPr fontId="1"/>
  </si>
  <si>
    <t>カレンダーＮo.1</t>
    <phoneticPr fontId="1"/>
  </si>
  <si>
    <t>カレンダーＮo.2</t>
    <phoneticPr fontId="1"/>
  </si>
  <si>
    <t>カレンダーＮo.3</t>
  </si>
  <si>
    <t>カレンダーＮo.4</t>
  </si>
  <si>
    <t>カレンダーＮo.5</t>
  </si>
  <si>
    <t>カレンダーＮo.6</t>
  </si>
  <si>
    <t>カレンダーＮo.7</t>
  </si>
  <si>
    <t>往</t>
    <rPh sb="0" eb="1">
      <t>オウ</t>
    </rPh>
    <phoneticPr fontId="1"/>
  </si>
  <si>
    <t>復</t>
    <rPh sb="0" eb="1">
      <t>フク</t>
    </rPh>
    <phoneticPr fontId="1"/>
  </si>
  <si>
    <t>最大回数の中の最短キロ（往）</t>
    <rPh sb="0" eb="2">
      <t>サイダイ</t>
    </rPh>
    <rPh sb="2" eb="4">
      <t>カイスウ</t>
    </rPh>
    <rPh sb="5" eb="6">
      <t>ナカ</t>
    </rPh>
    <rPh sb="7" eb="9">
      <t>サイタン</t>
    </rPh>
    <rPh sb="12" eb="13">
      <t>オウ</t>
    </rPh>
    <phoneticPr fontId="7"/>
  </si>
  <si>
    <t>路線定期</t>
    <rPh sb="0" eb="2">
      <t>ロセン</t>
    </rPh>
    <rPh sb="2" eb="4">
      <t>テイキ</t>
    </rPh>
    <phoneticPr fontId="1"/>
  </si>
  <si>
    <t>路線不定期</t>
    <rPh sb="0" eb="5">
      <t>ロセンフテイキ</t>
    </rPh>
    <phoneticPr fontId="1"/>
  </si>
  <si>
    <t>区域</t>
    <rPh sb="0" eb="2">
      <t>クイキ</t>
    </rPh>
    <phoneticPr fontId="1"/>
  </si>
  <si>
    <t>運行態様
の別</t>
    <rPh sb="0" eb="2">
      <t>ウンコウ</t>
    </rPh>
    <rPh sb="2" eb="4">
      <t>タイヨウ</t>
    </rPh>
    <phoneticPr fontId="7"/>
  </si>
  <si>
    <t>地域内フィーダー系統の基準適合
（別表７及び別表９）</t>
    <phoneticPr fontId="7"/>
  </si>
  <si>
    <t>基準ニで該当する要件
（別表７のみ）</t>
    <rPh sb="0" eb="2">
      <t>キジュン</t>
    </rPh>
    <rPh sb="8" eb="10">
      <t>ヨウケン</t>
    </rPh>
    <rPh sb="12" eb="14">
      <t>ベッピョウ</t>
    </rPh>
    <phoneticPr fontId="7"/>
  </si>
  <si>
    <t>不定
日数</t>
    <rPh sb="0" eb="2">
      <t>フテイ</t>
    </rPh>
    <rPh sb="3" eb="5">
      <t>ニッスウ</t>
    </rPh>
    <phoneticPr fontId="7"/>
  </si>
  <si>
    <t>不定
回数</t>
    <rPh sb="0" eb="2">
      <t>フテイ</t>
    </rPh>
    <rPh sb="3" eb="5">
      <t>カイスウ</t>
    </rPh>
    <phoneticPr fontId="7"/>
  </si>
  <si>
    <t>定期　日数×回数</t>
    <rPh sb="0" eb="2">
      <t>テイキ</t>
    </rPh>
    <rPh sb="3" eb="5">
      <t>ニッスウ</t>
    </rPh>
    <rPh sb="6" eb="8">
      <t>カイスウ</t>
    </rPh>
    <phoneticPr fontId="7"/>
  </si>
  <si>
    <t>態様</t>
    <rPh sb="0" eb="2">
      <t>タイヨウ</t>
    </rPh>
    <phoneticPr fontId="1"/>
  </si>
  <si>
    <t>距離</t>
    <rPh sb="0" eb="2">
      <t>キョリ</t>
    </rPh>
    <phoneticPr fontId="1"/>
  </si>
  <si>
    <t>系統名</t>
    <rPh sb="0" eb="2">
      <t>ケイトウ</t>
    </rPh>
    <rPh sb="2" eb="3">
      <t>メイ</t>
    </rPh>
    <phoneticPr fontId="1"/>
  </si>
  <si>
    <t>起点</t>
    <rPh sb="0" eb="2">
      <t>キテン</t>
    </rPh>
    <phoneticPr fontId="1"/>
  </si>
  <si>
    <t>経由</t>
    <rPh sb="0" eb="2">
      <t>ケイユ</t>
    </rPh>
    <phoneticPr fontId="1"/>
  </si>
  <si>
    <t>終点</t>
    <rPh sb="0" eb="2">
      <t>シュウテン</t>
    </rPh>
    <phoneticPr fontId="1"/>
  </si>
  <si>
    <t>記入例</t>
    <rPh sb="0" eb="2">
      <t>キニュウ</t>
    </rPh>
    <rPh sb="2" eb="3">
      <t>レイ</t>
    </rPh>
    <phoneticPr fontId="1"/>
  </si>
  <si>
    <t>祝日ダイヤの有り無しを選択して下さい</t>
    <rPh sb="0" eb="2">
      <t>シュクジツ</t>
    </rPh>
    <rPh sb="6" eb="7">
      <t>ア</t>
    </rPh>
    <rPh sb="8" eb="9">
      <t>ナ</t>
    </rPh>
    <rPh sb="11" eb="13">
      <t>センタク</t>
    </rPh>
    <rPh sb="15" eb="16">
      <t>クダ</t>
    </rPh>
    <phoneticPr fontId="1"/>
  </si>
  <si>
    <t>カレンダーどおりに運行しない日</t>
    <rPh sb="9" eb="11">
      <t>ウンコウ</t>
    </rPh>
    <rPh sb="14" eb="15">
      <t>ヒ</t>
    </rPh>
    <phoneticPr fontId="1"/>
  </si>
  <si>
    <t>運休or適用するダイヤの曜日</t>
    <rPh sb="0" eb="2">
      <t>ウンキュウ</t>
    </rPh>
    <rPh sb="4" eb="6">
      <t>テキヨウ</t>
    </rPh>
    <rPh sb="12" eb="14">
      <t>ヨウビ</t>
    </rPh>
    <phoneticPr fontId="1"/>
  </si>
  <si>
    <t>申請番号毎日数</t>
    <rPh sb="0" eb="2">
      <t>シンセイ</t>
    </rPh>
    <rPh sb="2" eb="4">
      <t>バンゴウ</t>
    </rPh>
    <rPh sb="4" eb="5">
      <t>ゴト</t>
    </rPh>
    <rPh sb="5" eb="7">
      <t>ニッスウ</t>
    </rPh>
    <phoneticPr fontId="1"/>
  </si>
  <si>
    <t>（注）</t>
    <rPh sb="1" eb="2">
      <t>チュウ</t>
    </rPh>
    <phoneticPr fontId="7"/>
  </si>
  <si>
    <t>１．区域運行の場合は、運行系統の「経由地」に営業区域を記することとし、「系統キロ程」について記載を要しない。</t>
    <rPh sb="2" eb="4">
      <t>クイキ</t>
    </rPh>
    <rPh sb="4" eb="6">
      <t>ウンコウ</t>
    </rPh>
    <rPh sb="7" eb="9">
      <t>バアイ</t>
    </rPh>
    <rPh sb="11" eb="13">
      <t>ウンコウ</t>
    </rPh>
    <rPh sb="13" eb="15">
      <t>ケイトウ</t>
    </rPh>
    <rPh sb="17" eb="20">
      <t>ケイユチ</t>
    </rPh>
    <rPh sb="22" eb="24">
      <t>エイギョウ</t>
    </rPh>
    <rPh sb="24" eb="26">
      <t>クイキ</t>
    </rPh>
    <rPh sb="27" eb="28">
      <t>キ</t>
    </rPh>
    <rPh sb="36" eb="38">
      <t>ケイトウ</t>
    </rPh>
    <rPh sb="40" eb="41">
      <t>テイ</t>
    </rPh>
    <rPh sb="46" eb="48">
      <t>キサイ</t>
    </rPh>
    <rPh sb="49" eb="50">
      <t>ヨウ</t>
    </rPh>
    <phoneticPr fontId="7"/>
  </si>
  <si>
    <t>２．「系統キロ程」については、小数点第１位（第２位以下切り捨て）まで記載すること。なお、循環系統の場合には、往又は復のどちらかの欄にキロ程を記載し、もう片方の欄に「循環」と記載すること。</t>
    <rPh sb="34" eb="36">
      <t>キサイ</t>
    </rPh>
    <rPh sb="49" eb="51">
      <t>バアイ</t>
    </rPh>
    <phoneticPr fontId="7"/>
  </si>
  <si>
    <t>３．「再編特例措置」については、地域公共交通再編実施計画の認定を受け、地域内フィーダー系統に係る特例措置の適用（別表９）を受けて補助対象となる場合のみ「○」を記載する。</t>
    <rPh sb="3" eb="5">
      <t>サイヘン</t>
    </rPh>
    <rPh sb="5" eb="7">
      <t>トクレイ</t>
    </rPh>
    <rPh sb="7" eb="9">
      <t>ソチ</t>
    </rPh>
    <rPh sb="16" eb="18">
      <t>チイキ</t>
    </rPh>
    <rPh sb="18" eb="20">
      <t>コウキョウ</t>
    </rPh>
    <rPh sb="20" eb="22">
      <t>コウツウ</t>
    </rPh>
    <rPh sb="22" eb="24">
      <t>サイヘン</t>
    </rPh>
    <rPh sb="24" eb="26">
      <t>ジッシ</t>
    </rPh>
    <rPh sb="26" eb="28">
      <t>ケイカク</t>
    </rPh>
    <rPh sb="35" eb="37">
      <t>チイキ</t>
    </rPh>
    <rPh sb="37" eb="38">
      <t>ナイ</t>
    </rPh>
    <rPh sb="64" eb="66">
      <t>ホジョ</t>
    </rPh>
    <rPh sb="66" eb="68">
      <t>タイショウ</t>
    </rPh>
    <phoneticPr fontId="7"/>
  </si>
  <si>
    <t>４．「運行態様の別」については、路線定期運行、路線不定期運行、区域運行の別を記載すること。</t>
    <rPh sb="3" eb="5">
      <t>ウンコウ</t>
    </rPh>
    <rPh sb="5" eb="7">
      <t>タイヨウ</t>
    </rPh>
    <rPh sb="8" eb="9">
      <t>ベツ</t>
    </rPh>
    <phoneticPr fontId="7"/>
  </si>
  <si>
    <t>５．「接続する補助対象地域間幹線系統等と接続確保策」については、地域内フィーダー系統が接続する補助対象地域間幹線系統又は地域間交通ネットワークと、どのように接続を確保するかについて記載する。</t>
    <rPh sb="20" eb="22">
      <t>セツゾク</t>
    </rPh>
    <rPh sb="22" eb="24">
      <t>カクホ</t>
    </rPh>
    <rPh sb="24" eb="25">
      <t>サク</t>
    </rPh>
    <rPh sb="32" eb="34">
      <t>チイキ</t>
    </rPh>
    <rPh sb="34" eb="35">
      <t>ナイ</t>
    </rPh>
    <rPh sb="40" eb="42">
      <t>ケイトウ</t>
    </rPh>
    <rPh sb="43" eb="45">
      <t>セツゾク</t>
    </rPh>
    <rPh sb="47" eb="49">
      <t>ホジョ</t>
    </rPh>
    <rPh sb="49" eb="51">
      <t>タイショウ</t>
    </rPh>
    <rPh sb="51" eb="54">
      <t>チイキカン</t>
    </rPh>
    <rPh sb="54" eb="56">
      <t>カンセン</t>
    </rPh>
    <rPh sb="56" eb="58">
      <t>ケイトウ</t>
    </rPh>
    <rPh sb="58" eb="59">
      <t>マタ</t>
    </rPh>
    <rPh sb="60" eb="63">
      <t>チイキカン</t>
    </rPh>
    <rPh sb="63" eb="65">
      <t>コウツウ</t>
    </rPh>
    <rPh sb="78" eb="80">
      <t>セツゾク</t>
    </rPh>
    <rPh sb="81" eb="83">
      <t>カクホ</t>
    </rPh>
    <rPh sb="90" eb="92">
      <t>キサイ</t>
    </rPh>
    <phoneticPr fontId="7"/>
  </si>
  <si>
    <t>６．本表に記載する運行予定系統を示した地図及び運行ダイヤを添付すること。</t>
    <rPh sb="2" eb="3">
      <t>ホン</t>
    </rPh>
    <rPh sb="3" eb="4">
      <t>ヒョウ</t>
    </rPh>
    <rPh sb="5" eb="7">
      <t>キサイ</t>
    </rPh>
    <rPh sb="9" eb="11">
      <t>ウンコウ</t>
    </rPh>
    <rPh sb="11" eb="13">
      <t>ヨテイ</t>
    </rPh>
    <rPh sb="13" eb="15">
      <t>ケイトウ</t>
    </rPh>
    <rPh sb="16" eb="17">
      <t>シメ</t>
    </rPh>
    <rPh sb="19" eb="21">
      <t>チズ</t>
    </rPh>
    <rPh sb="21" eb="22">
      <t>オヨ</t>
    </rPh>
    <rPh sb="23" eb="25">
      <t>ウンコウ</t>
    </rPh>
    <rPh sb="29" eb="31">
      <t>テンプ</t>
    </rPh>
    <phoneticPr fontId="7"/>
  </si>
  <si>
    <t>経由
（区域運行の場合は
営業区域）</t>
    <rPh sb="0" eb="2">
      <t>ケイユ</t>
    </rPh>
    <rPh sb="4" eb="6">
      <t>クイキ</t>
    </rPh>
    <rPh sb="6" eb="8">
      <t>ウンコウ</t>
    </rPh>
    <rPh sb="9" eb="11">
      <t>バアイ</t>
    </rPh>
    <rPh sb="13" eb="15">
      <t>エイギョウ</t>
    </rPh>
    <rPh sb="15" eb="17">
      <t>クイキ</t>
    </rPh>
    <phoneticPr fontId="7"/>
  </si>
  <si>
    <t>…特殊ダイヤ日</t>
  </si>
  <si>
    <t>…運休日</t>
  </si>
  <si>
    <t>確認用カレンダー</t>
    <rPh sb="0" eb="3">
      <t>カクニンヨウ</t>
    </rPh>
    <phoneticPr fontId="1"/>
  </si>
  <si>
    <t>カレンダーNoを選んでください
↓</t>
    <rPh sb="8" eb="9">
      <t>エラ</t>
    </rPh>
    <phoneticPr fontId="1"/>
  </si>
  <si>
    <t>カレンダーNo</t>
    <phoneticPr fontId="1"/>
  </si>
  <si>
    <t>系統ごとの回数計算</t>
    <rPh sb="0" eb="2">
      <t>ケイトウ</t>
    </rPh>
    <rPh sb="5" eb="7">
      <t>カイスウ</t>
    </rPh>
    <rPh sb="7" eb="9">
      <t>ケイサン</t>
    </rPh>
    <phoneticPr fontId="1"/>
  </si>
  <si>
    <t>祝日あり</t>
    <rPh sb="0" eb="2">
      <t>シュクジツ</t>
    </rPh>
    <phoneticPr fontId="1"/>
  </si>
  <si>
    <t>祝日なし</t>
    <rPh sb="0" eb="2">
      <t>シュクジツ</t>
    </rPh>
    <phoneticPr fontId="1"/>
  </si>
  <si>
    <t>枝番</t>
    <rPh sb="0" eb="2">
      <t>エダバン</t>
    </rPh>
    <phoneticPr fontId="1"/>
  </si>
  <si>
    <t>起点
（区域運行の場合は
不要）</t>
    <rPh sb="0" eb="2">
      <t>キテン</t>
    </rPh>
    <rPh sb="13" eb="15">
      <t>フヨウ</t>
    </rPh>
    <phoneticPr fontId="7"/>
  </si>
  <si>
    <t>終点
（区域運行の場合は
不要）</t>
    <rPh sb="0" eb="2">
      <t>シュウテン</t>
    </rPh>
    <phoneticPr fontId="7"/>
  </si>
  <si>
    <t>接続する路線の運行者</t>
    <rPh sb="0" eb="2">
      <t>セツゾク</t>
    </rPh>
    <rPh sb="4" eb="6">
      <t>ロセン</t>
    </rPh>
    <rPh sb="7" eb="9">
      <t>ウンコウ</t>
    </rPh>
    <rPh sb="9" eb="10">
      <t>シャ</t>
    </rPh>
    <phoneticPr fontId="1"/>
  </si>
  <si>
    <t>接続する路線名</t>
    <rPh sb="0" eb="2">
      <t>セツゾク</t>
    </rPh>
    <rPh sb="4" eb="6">
      <t>ロセン</t>
    </rPh>
    <rPh sb="6" eb="7">
      <t>メイ</t>
    </rPh>
    <phoneticPr fontId="1"/>
  </si>
  <si>
    <t>接続する停留所、駅名</t>
    <rPh sb="0" eb="2">
      <t>セツゾク</t>
    </rPh>
    <rPh sb="4" eb="7">
      <t>テイリュウジョ</t>
    </rPh>
    <rPh sb="8" eb="9">
      <t>エキ</t>
    </rPh>
    <rPh sb="9" eb="10">
      <t>メイ</t>
    </rPh>
    <phoneticPr fontId="1"/>
  </si>
  <si>
    <t>10/1～9/30が含まれていれば前後はオーバーしても大丈夫です。</t>
    <rPh sb="10" eb="11">
      <t>フク</t>
    </rPh>
    <rPh sb="17" eb="19">
      <t>ゼンゴ</t>
    </rPh>
    <rPh sb="27" eb="30">
      <t>ダイジョウブ</t>
    </rPh>
    <phoneticPr fontId="1"/>
  </si>
  <si>
    <t>参考</t>
    <rPh sb="0" eb="2">
      <t>サンコウ</t>
    </rPh>
    <phoneticPr fontId="1"/>
  </si>
  <si>
    <t>←の系統のキロ程（復）</t>
    <rPh sb="2" eb="4">
      <t>ケイトウ</t>
    </rPh>
    <rPh sb="7" eb="8">
      <t>テイ</t>
    </rPh>
    <rPh sb="9" eb="10">
      <t>フク</t>
    </rPh>
    <phoneticPr fontId="1"/>
  </si>
  <si>
    <t>例</t>
    <rPh sb="0" eb="1">
      <t>レイ</t>
    </rPh>
    <phoneticPr fontId="1"/>
  </si>
  <si>
    <t>月</t>
    <rPh sb="0" eb="1">
      <t>ゲツ</t>
    </rPh>
    <phoneticPr fontId="1"/>
  </si>
  <si>
    <t>火</t>
    <rPh sb="0" eb="1">
      <t>カ</t>
    </rPh>
    <phoneticPr fontId="1"/>
  </si>
  <si>
    <t>祝日</t>
    <rPh sb="0" eb="1">
      <t>シュク</t>
    </rPh>
    <rPh sb="1" eb="2">
      <t>ジツ</t>
    </rPh>
    <phoneticPr fontId="1"/>
  </si>
  <si>
    <t>計</t>
    <rPh sb="0" eb="1">
      <t>ケイ</t>
    </rPh>
    <phoneticPr fontId="1"/>
  </si>
  <si>
    <t>主系統</t>
    <rPh sb="0" eb="1">
      <t>シュ</t>
    </rPh>
    <rPh sb="1" eb="3">
      <t>ケイトウ</t>
    </rPh>
    <phoneticPr fontId="1"/>
  </si>
  <si>
    <t>運行</t>
    <rPh sb="0" eb="2">
      <t>ウンコウ</t>
    </rPh>
    <phoneticPr fontId="1"/>
  </si>
  <si>
    <t>○</t>
    <phoneticPr fontId="1"/>
  </si>
  <si>
    <t>運休</t>
    <rPh sb="0" eb="2">
      <t>ウンキュウ</t>
    </rPh>
    <phoneticPr fontId="1"/>
  </si>
  <si>
    <t>カレンダー</t>
    <phoneticPr fontId="1"/>
  </si>
  <si>
    <t>みなし系統A</t>
    <rPh sb="3" eb="5">
      <t>ケイトウ</t>
    </rPh>
    <phoneticPr fontId="1"/>
  </si>
  <si>
    <t>曜日どおり</t>
    <rPh sb="0" eb="2">
      <t>ヨウビ</t>
    </rPh>
    <phoneticPr fontId="1"/>
  </si>
  <si>
    <t>祝日</t>
    <rPh sb="0" eb="2">
      <t>シュクジツ</t>
    </rPh>
    <phoneticPr fontId="1"/>
  </si>
  <si>
    <t>みなし系統B</t>
    <rPh sb="3" eb="5">
      <t>ケイトウ</t>
    </rPh>
    <phoneticPr fontId="1"/>
  </si>
  <si>
    <t>運行回数は片道0.5回です。</t>
    <rPh sb="0" eb="2">
      <t>ウンコウ</t>
    </rPh>
    <rPh sb="2" eb="4">
      <t>カイスウ</t>
    </rPh>
    <rPh sb="5" eb="7">
      <t>カタミチ</t>
    </rPh>
    <rPh sb="10" eb="11">
      <t>カイ</t>
    </rPh>
    <phoneticPr fontId="1"/>
  </si>
  <si>
    <t>ただし、循環系統は1回と数えます。</t>
    <rPh sb="4" eb="6">
      <t>ジュンカン</t>
    </rPh>
    <rPh sb="6" eb="8">
      <t>ケイトウ</t>
    </rPh>
    <rPh sb="10" eb="11">
      <t>カイ</t>
    </rPh>
    <rPh sb="12" eb="13">
      <t>カゾ</t>
    </rPh>
    <phoneticPr fontId="1"/>
  </si>
  <si>
    <t>　・「〇〇駅A」と「〇〇駅B」は別の停留所として判断されます。</t>
    <rPh sb="5" eb="6">
      <t>エキ</t>
    </rPh>
    <rPh sb="12" eb="13">
      <t>エキ</t>
    </rPh>
    <rPh sb="16" eb="17">
      <t>ベツ</t>
    </rPh>
    <rPh sb="18" eb="21">
      <t>テイリュウジョ</t>
    </rPh>
    <rPh sb="24" eb="26">
      <t>ハンダン</t>
    </rPh>
    <phoneticPr fontId="1"/>
  </si>
  <si>
    <t>系統としては</t>
    <rPh sb="0" eb="2">
      <t>ケイトウ</t>
    </rPh>
    <phoneticPr fontId="1"/>
  </si>
  <si>
    <t>本エクセルファイルの便宜上の名称で「路線不定期」及び「路線区域」を指します。</t>
    <rPh sb="0" eb="1">
      <t>ホン</t>
    </rPh>
    <rPh sb="10" eb="12">
      <t>ベンギ</t>
    </rPh>
    <rPh sb="12" eb="13">
      <t>ジョウ</t>
    </rPh>
    <rPh sb="14" eb="16">
      <t>メイショウ</t>
    </rPh>
    <rPh sb="18" eb="20">
      <t>ロセン</t>
    </rPh>
    <rPh sb="20" eb="23">
      <t>フテイキ</t>
    </rPh>
    <rPh sb="24" eb="25">
      <t>オヨ</t>
    </rPh>
    <rPh sb="27" eb="29">
      <t>ロセン</t>
    </rPh>
    <rPh sb="29" eb="31">
      <t>クイキ</t>
    </rPh>
    <rPh sb="33" eb="34">
      <t>サ</t>
    </rPh>
    <phoneticPr fontId="1"/>
  </si>
  <si>
    <t>本エクセルにおいては、路線定期の様に明確な数字の根拠を出す必要はありません。</t>
    <rPh sb="0" eb="1">
      <t>ホン</t>
    </rPh>
    <rPh sb="11" eb="13">
      <t>ロセン</t>
    </rPh>
    <rPh sb="13" eb="15">
      <t>テイキ</t>
    </rPh>
    <rPh sb="16" eb="17">
      <t>ヨウ</t>
    </rPh>
    <rPh sb="18" eb="20">
      <t>メイカク</t>
    </rPh>
    <rPh sb="21" eb="23">
      <t>スウジ</t>
    </rPh>
    <rPh sb="24" eb="26">
      <t>コンキョ</t>
    </rPh>
    <rPh sb="27" eb="28">
      <t>ダ</t>
    </rPh>
    <rPh sb="29" eb="31">
      <t>ヒツヨウ</t>
    </rPh>
    <phoneticPr fontId="1"/>
  </si>
  <si>
    <t>（曜日ごとの回数を入れたり、カレンダーに運行日を入れる必要はありません）</t>
    <rPh sb="1" eb="3">
      <t>ヨウビ</t>
    </rPh>
    <rPh sb="6" eb="8">
      <t>カイスウ</t>
    </rPh>
    <rPh sb="9" eb="10">
      <t>イ</t>
    </rPh>
    <rPh sb="20" eb="22">
      <t>ウンコウ</t>
    </rPh>
    <rPh sb="22" eb="23">
      <t>ビ</t>
    </rPh>
    <rPh sb="24" eb="25">
      <t>イ</t>
    </rPh>
    <rPh sb="27" eb="29">
      <t>ヒツヨウ</t>
    </rPh>
    <phoneticPr fontId="1"/>
  </si>
  <si>
    <t>往復の判断は道路運送法の系統の解釈に基づいて判断して下さい。</t>
    <rPh sb="0" eb="2">
      <t>オウフク</t>
    </rPh>
    <rPh sb="15" eb="17">
      <t>カイシャク</t>
    </rPh>
    <phoneticPr fontId="1"/>
  </si>
  <si>
    <t>カレンダーどおりに運行しない日を入力してください（路線定期のみ）</t>
    <rPh sb="9" eb="11">
      <t>ウンコウ</t>
    </rPh>
    <rPh sb="14" eb="15">
      <t>ヒ</t>
    </rPh>
    <rPh sb="16" eb="18">
      <t>ニュウリョク</t>
    </rPh>
    <phoneticPr fontId="1"/>
  </si>
  <si>
    <t>内閣府　祝日HP</t>
  </si>
  <si>
    <t>年度ごとに新しくしてください。</t>
    <rPh sb="0" eb="2">
      <t>ネンド</t>
    </rPh>
    <rPh sb="5" eb="6">
      <t>アタラ</t>
    </rPh>
    <phoneticPr fontId="1"/>
  </si>
  <si>
    <t>…祝日（休日）</t>
    <rPh sb="1" eb="3">
      <t>シュクジツ</t>
    </rPh>
    <rPh sb="4" eb="5">
      <t>キュウ</t>
    </rPh>
    <phoneticPr fontId="1"/>
  </si>
  <si>
    <t>循環の場合は往路のみに入力してください。</t>
    <rPh sb="0" eb="2">
      <t>ジュンカン</t>
    </rPh>
    <rPh sb="3" eb="5">
      <t>バアイ</t>
    </rPh>
    <rPh sb="6" eb="8">
      <t>オウロ</t>
    </rPh>
    <rPh sb="11" eb="13">
      <t>ニュウリョク</t>
    </rPh>
    <phoneticPr fontId="1"/>
  </si>
  <si>
    <t>区域の場合は空白にしてください。</t>
    <rPh sb="0" eb="2">
      <t>クイキ</t>
    </rPh>
    <rPh sb="3" eb="5">
      <t>バアイ</t>
    </rPh>
    <rPh sb="6" eb="8">
      <t>クウハク</t>
    </rPh>
    <phoneticPr fontId="1"/>
  </si>
  <si>
    <t>往路と復路は同じ行に入力してください。</t>
    <rPh sb="0" eb="2">
      <t>オウロ</t>
    </rPh>
    <rPh sb="3" eb="5">
      <t>フクロ</t>
    </rPh>
    <rPh sb="6" eb="7">
      <t>オナ</t>
    </rPh>
    <rPh sb="8" eb="9">
      <t>ギョウ</t>
    </rPh>
    <rPh sb="10" eb="12">
      <t>ニュウリョク</t>
    </rPh>
    <phoneticPr fontId="1"/>
  </si>
  <si>
    <t>「特〇」は学休日など、曜日、祝日のどれにも当てはまらないダイヤの場合に入力して下さい。</t>
    <rPh sb="1" eb="2">
      <t>トク</t>
    </rPh>
    <phoneticPr fontId="1"/>
  </si>
  <si>
    <t>カレンダーで「祝日あり」と設定する場合には、日と祝は別々に入力してください。</t>
    <rPh sb="7" eb="9">
      <t>シュクジツ</t>
    </rPh>
    <rPh sb="13" eb="15">
      <t>セッテイ</t>
    </rPh>
    <rPh sb="17" eb="19">
      <t>バアイ</t>
    </rPh>
    <rPh sb="22" eb="23">
      <t>ニチ</t>
    </rPh>
    <rPh sb="24" eb="25">
      <t>シュク</t>
    </rPh>
    <rPh sb="26" eb="28">
      <t>ベツベツ</t>
    </rPh>
    <rPh sb="29" eb="31">
      <t>ニュウリョク</t>
    </rPh>
    <phoneticPr fontId="1"/>
  </si>
  <si>
    <t>適用するカレンダーを選びます。</t>
    <rPh sb="0" eb="2">
      <t>テキヨウ</t>
    </rPh>
    <rPh sb="10" eb="11">
      <t>エラ</t>
    </rPh>
    <phoneticPr fontId="1"/>
  </si>
  <si>
    <t>祝日ダイヤが有る場合は「祝日あり」を選択してください。</t>
    <rPh sb="0" eb="2">
      <t>シュクジツ</t>
    </rPh>
    <rPh sb="6" eb="7">
      <t>ア</t>
    </rPh>
    <rPh sb="8" eb="10">
      <t>バアイ</t>
    </rPh>
    <rPh sb="12" eb="14">
      <t>シュクジツ</t>
    </rPh>
    <rPh sb="18" eb="20">
      <t>センタク</t>
    </rPh>
    <phoneticPr fontId="1"/>
  </si>
  <si>
    <t>通常と違うダイヤを適用する日付を入力し、適用するダイヤの曜日を選んでください。</t>
    <rPh sb="0" eb="2">
      <t>ツウジョウ</t>
    </rPh>
    <rPh sb="3" eb="4">
      <t>チガ</t>
    </rPh>
    <rPh sb="9" eb="11">
      <t>テキヨウ</t>
    </rPh>
    <rPh sb="13" eb="15">
      <t>ヒヅケ</t>
    </rPh>
    <rPh sb="16" eb="18">
      <t>ニュウリョク</t>
    </rPh>
    <rPh sb="20" eb="22">
      <t>テキヨウ</t>
    </rPh>
    <rPh sb="28" eb="30">
      <t>ヨウビ</t>
    </rPh>
    <rPh sb="31" eb="32">
      <t>エラ</t>
    </rPh>
    <phoneticPr fontId="1"/>
  </si>
  <si>
    <t>祝日は毎年変更になります。内閣府のHPなどで確認して下さい。</t>
    <rPh sb="0" eb="2">
      <t>シュクジツ</t>
    </rPh>
    <rPh sb="3" eb="5">
      <t>マイトシ</t>
    </rPh>
    <rPh sb="5" eb="7">
      <t>ヘンコウ</t>
    </rPh>
    <rPh sb="13" eb="15">
      <t>ナイカク</t>
    </rPh>
    <rPh sb="15" eb="16">
      <t>フ</t>
    </rPh>
    <rPh sb="22" eb="24">
      <t>カクニン</t>
    </rPh>
    <rPh sb="26" eb="27">
      <t>クダ</t>
    </rPh>
    <phoneticPr fontId="1"/>
  </si>
  <si>
    <t>内閣府HP</t>
    <rPh sb="0" eb="3">
      <t>ナイカクフ</t>
    </rPh>
    <phoneticPr fontId="1"/>
  </si>
  <si>
    <t>カレンダーNo</t>
    <phoneticPr fontId="7"/>
  </si>
  <si>
    <t>表1に記載される番号です。</t>
    <rPh sb="0" eb="1">
      <t>ヒョウ</t>
    </rPh>
    <rPh sb="3" eb="5">
      <t>キサイ</t>
    </rPh>
    <rPh sb="8" eb="10">
      <t>バンゴウ</t>
    </rPh>
    <phoneticPr fontId="1"/>
  </si>
  <si>
    <t>主系統とみなし系統は同じ番号を入力して下さい。</t>
    <rPh sb="0" eb="1">
      <t>シュ</t>
    </rPh>
    <rPh sb="1" eb="3">
      <t>ケイトウ</t>
    </rPh>
    <rPh sb="7" eb="9">
      <t>ケイトウ</t>
    </rPh>
    <rPh sb="10" eb="11">
      <t>オナ</t>
    </rPh>
    <rPh sb="12" eb="14">
      <t>バンゴウ</t>
    </rPh>
    <rPh sb="15" eb="17">
      <t>ニュウリョク</t>
    </rPh>
    <rPh sb="19" eb="20">
      <t>クダ</t>
    </rPh>
    <phoneticPr fontId="1"/>
  </si>
  <si>
    <t>主系統と判断されたC列の名称がそのまま表１に反映します。</t>
    <rPh sb="0" eb="1">
      <t>シュ</t>
    </rPh>
    <rPh sb="1" eb="3">
      <t>ケイトウ</t>
    </rPh>
    <rPh sb="4" eb="6">
      <t>ハンダン</t>
    </rPh>
    <rPh sb="10" eb="11">
      <t>レツ</t>
    </rPh>
    <rPh sb="12" eb="14">
      <t>メイショウ</t>
    </rPh>
    <rPh sb="19" eb="20">
      <t>ヒョウ</t>
    </rPh>
    <rPh sb="22" eb="24">
      <t>ハンエイ</t>
    </rPh>
    <phoneticPr fontId="1"/>
  </si>
  <si>
    <t>※各項目のリンクは説明に飛びます</t>
    <rPh sb="1" eb="2">
      <t>カク</t>
    </rPh>
    <rPh sb="2" eb="4">
      <t>コウモク</t>
    </rPh>
    <rPh sb="9" eb="11">
      <t>セツメイ</t>
    </rPh>
    <rPh sb="12" eb="13">
      <t>ト</t>
    </rPh>
    <phoneticPr fontId="1"/>
  </si>
  <si>
    <t>原則として入力が必要なセルです。</t>
    <rPh sb="0" eb="2">
      <t>ゲンソク</t>
    </rPh>
    <rPh sb="5" eb="7">
      <t>ニュウリョク</t>
    </rPh>
    <rPh sb="8" eb="10">
      <t>ヒツヨウ</t>
    </rPh>
    <phoneticPr fontId="1"/>
  </si>
  <si>
    <t>入力箇所により表示される箇所が変わります。</t>
    <rPh sb="0" eb="2">
      <t>ニュウリョク</t>
    </rPh>
    <rPh sb="2" eb="4">
      <t>カショ</t>
    </rPh>
    <rPh sb="7" eb="9">
      <t>ヒョウジ</t>
    </rPh>
    <rPh sb="12" eb="14">
      <t>カショ</t>
    </rPh>
    <rPh sb="15" eb="16">
      <t>カ</t>
    </rPh>
    <phoneticPr fontId="1"/>
  </si>
  <si>
    <t>路線不定期、区域は片道1回です。</t>
    <rPh sb="0" eb="2">
      <t>ロセン</t>
    </rPh>
    <rPh sb="2" eb="5">
      <t>フテイキ</t>
    </rPh>
    <rPh sb="6" eb="8">
      <t>クイキ</t>
    </rPh>
    <rPh sb="9" eb="11">
      <t>カタミチ</t>
    </rPh>
    <rPh sb="12" eb="13">
      <t>カイ</t>
    </rPh>
    <phoneticPr fontId="1"/>
  </si>
  <si>
    <t>１．黄色のセルについて</t>
    <rPh sb="2" eb="4">
      <t>キイロ</t>
    </rPh>
    <phoneticPr fontId="1"/>
  </si>
  <si>
    <t>２．申請番号</t>
    <rPh sb="2" eb="4">
      <t>シンセイ</t>
    </rPh>
    <rPh sb="4" eb="6">
      <t>バンゴウ</t>
    </rPh>
    <phoneticPr fontId="1"/>
  </si>
  <si>
    <t>３．系統名</t>
    <rPh sb="2" eb="4">
      <t>ケイトウ</t>
    </rPh>
    <rPh sb="4" eb="5">
      <t>メイ</t>
    </rPh>
    <phoneticPr fontId="1"/>
  </si>
  <si>
    <t>４．運行日数の数え方（自動で計算されます）</t>
    <rPh sb="2" eb="4">
      <t>ウンコウ</t>
    </rPh>
    <rPh sb="4" eb="6">
      <t>ニッスウ</t>
    </rPh>
    <rPh sb="7" eb="8">
      <t>カゾ</t>
    </rPh>
    <rPh sb="9" eb="10">
      <t>カタ</t>
    </rPh>
    <rPh sb="11" eb="13">
      <t>ジドウ</t>
    </rPh>
    <rPh sb="14" eb="16">
      <t>ケイサン</t>
    </rPh>
    <phoneticPr fontId="1"/>
  </si>
  <si>
    <t>５．運行回数の数え方</t>
    <rPh sb="2" eb="4">
      <t>ウンコウ</t>
    </rPh>
    <rPh sb="4" eb="6">
      <t>カイスウ</t>
    </rPh>
    <rPh sb="7" eb="8">
      <t>カゾ</t>
    </rPh>
    <rPh sb="9" eb="10">
      <t>カタ</t>
    </rPh>
    <phoneticPr fontId="1"/>
  </si>
  <si>
    <t>６．循環系統とは</t>
    <rPh sb="2" eb="4">
      <t>ジュンカン</t>
    </rPh>
    <rPh sb="4" eb="6">
      <t>ケイトウ</t>
    </rPh>
    <phoneticPr fontId="1"/>
  </si>
  <si>
    <t>７．不定とは</t>
    <rPh sb="2" eb="4">
      <t>フテイ</t>
    </rPh>
    <phoneticPr fontId="1"/>
  </si>
  <si>
    <t>キロ程
（循環は往のみ）
区域は「空白」</t>
    <rPh sb="2" eb="3">
      <t>テイ</t>
    </rPh>
    <rPh sb="5" eb="7">
      <t>ジュンカン</t>
    </rPh>
    <rPh sb="8" eb="9">
      <t>オウ</t>
    </rPh>
    <rPh sb="13" eb="15">
      <t>クイキ</t>
    </rPh>
    <rPh sb="17" eb="19">
      <t>クウハク</t>
    </rPh>
    <phoneticPr fontId="7"/>
  </si>
  <si>
    <t>計画
運行
回数</t>
    <rPh sb="0" eb="2">
      <t>ケイカク</t>
    </rPh>
    <rPh sb="3" eb="5">
      <t>ウンコウ</t>
    </rPh>
    <rPh sb="6" eb="8">
      <t>カイスウ</t>
    </rPh>
    <phoneticPr fontId="7"/>
  </si>
  <si>
    <t>日数、回数算出表　※黄色のセルに入力してください。</t>
    <rPh sb="0" eb="2">
      <t>ニッスウ</t>
    </rPh>
    <rPh sb="3" eb="5">
      <t>カイスウ</t>
    </rPh>
    <rPh sb="5" eb="7">
      <t>サンシュツ</t>
    </rPh>
    <rPh sb="7" eb="8">
      <t>ヒョウ</t>
    </rPh>
    <rPh sb="10" eb="12">
      <t>キイロ</t>
    </rPh>
    <rPh sb="16" eb="18">
      <t>ニュウリョク</t>
    </rPh>
    <phoneticPr fontId="7"/>
  </si>
  <si>
    <t>表１に表示しないで区別する為の付記をする場合はD列に入れて下さい。</t>
    <rPh sb="0" eb="1">
      <t>ヒョウ</t>
    </rPh>
    <rPh sb="3" eb="5">
      <t>ヒョウジ</t>
    </rPh>
    <rPh sb="9" eb="11">
      <t>クベツ</t>
    </rPh>
    <rPh sb="13" eb="14">
      <t>タメ</t>
    </rPh>
    <rPh sb="15" eb="17">
      <t>フキ</t>
    </rPh>
    <rPh sb="20" eb="22">
      <t>バアイ</t>
    </rPh>
    <rPh sb="24" eb="25">
      <t>レツ</t>
    </rPh>
    <rPh sb="26" eb="27">
      <t>イ</t>
    </rPh>
    <rPh sb="29" eb="30">
      <t>クダ</t>
    </rPh>
    <phoneticPr fontId="1"/>
  </si>
  <si>
    <t>表１に表示する系統名</t>
    <rPh sb="0" eb="1">
      <t>ヒョウ</t>
    </rPh>
    <rPh sb="3" eb="5">
      <t>ヒョウジ</t>
    </rPh>
    <rPh sb="7" eb="9">
      <t>ケイトウ</t>
    </rPh>
    <rPh sb="9" eb="10">
      <t>メイ</t>
    </rPh>
    <phoneticPr fontId="1"/>
  </si>
  <si>
    <t>付記</t>
    <rPh sb="0" eb="2">
      <t>フキ</t>
    </rPh>
    <phoneticPr fontId="1"/>
  </si>
  <si>
    <t>　・循環系統とほぼ同じであっても終点が起点の一つ手前や先になれば循環とはなりません。</t>
    <rPh sb="2" eb="4">
      <t>ジュンカン</t>
    </rPh>
    <rPh sb="4" eb="6">
      <t>ケイトウ</t>
    </rPh>
    <rPh sb="9" eb="10">
      <t>オナ</t>
    </rPh>
    <rPh sb="16" eb="18">
      <t>シュウテン</t>
    </rPh>
    <rPh sb="19" eb="21">
      <t>キテン</t>
    </rPh>
    <rPh sb="22" eb="23">
      <t>ヒト</t>
    </rPh>
    <rPh sb="24" eb="26">
      <t>テマエ</t>
    </rPh>
    <rPh sb="27" eb="28">
      <t>サキ</t>
    </rPh>
    <rPh sb="32" eb="34">
      <t>ジュンカン</t>
    </rPh>
    <phoneticPr fontId="1"/>
  </si>
  <si>
    <t>枝番は任意です。（主系統とみなし系統を分ける時に便宜上使用しますが、使わなくても問題はありません。）</t>
    <rPh sb="0" eb="2">
      <t>エダバン</t>
    </rPh>
    <rPh sb="3" eb="5">
      <t>ニンイ</t>
    </rPh>
    <rPh sb="9" eb="10">
      <t>シュ</t>
    </rPh>
    <rPh sb="10" eb="12">
      <t>ケイトウ</t>
    </rPh>
    <rPh sb="16" eb="18">
      <t>ケイトウ</t>
    </rPh>
    <rPh sb="19" eb="20">
      <t>ワ</t>
    </rPh>
    <rPh sb="22" eb="23">
      <t>トキ</t>
    </rPh>
    <rPh sb="24" eb="26">
      <t>ベンギ</t>
    </rPh>
    <rPh sb="26" eb="27">
      <t>ジョウ</t>
    </rPh>
    <rPh sb="27" eb="29">
      <t>シヨウ</t>
    </rPh>
    <rPh sb="34" eb="35">
      <t>ツカ</t>
    </rPh>
    <rPh sb="40" eb="42">
      <t>モンダイ</t>
    </rPh>
    <phoneticPr fontId="1"/>
  </si>
  <si>
    <t>入力する等により色が消えますが、例外となる箇所もあります。</t>
    <rPh sb="0" eb="2">
      <t>ニュウリョク</t>
    </rPh>
    <rPh sb="4" eb="5">
      <t>ナド</t>
    </rPh>
    <rPh sb="8" eb="9">
      <t>イロ</t>
    </rPh>
    <rPh sb="10" eb="11">
      <t>キ</t>
    </rPh>
    <rPh sb="16" eb="18">
      <t>レイガイ</t>
    </rPh>
    <rPh sb="21" eb="23">
      <t>カショ</t>
    </rPh>
    <phoneticPr fontId="1"/>
  </si>
  <si>
    <t>主系統とみなし系統を併せて１便でも運行があれば１日と数えます。</t>
    <rPh sb="0" eb="1">
      <t>シュ</t>
    </rPh>
    <rPh sb="1" eb="3">
      <t>ケイトウ</t>
    </rPh>
    <rPh sb="7" eb="9">
      <t>ケイトウ</t>
    </rPh>
    <rPh sb="10" eb="11">
      <t>アワ</t>
    </rPh>
    <rPh sb="14" eb="15">
      <t>ビン</t>
    </rPh>
    <rPh sb="17" eb="19">
      <t>ウンコウ</t>
    </rPh>
    <rPh sb="24" eb="25">
      <t>ニチ</t>
    </rPh>
    <rPh sb="26" eb="27">
      <t>カゾ</t>
    </rPh>
    <phoneticPr fontId="1"/>
  </si>
  <si>
    <t>2020/10/1～2021/9/30の場合</t>
    <rPh sb="20" eb="22">
      <t>バアイ</t>
    </rPh>
    <phoneticPr fontId="1"/>
  </si>
  <si>
    <t>1/1(金)の運行</t>
    <rPh sb="4" eb="5">
      <t>キン</t>
    </rPh>
    <rPh sb="7" eb="9">
      <t>ウンコウ</t>
    </rPh>
    <phoneticPr fontId="1"/>
  </si>
  <si>
    <t>フィーダー認定申請においては起点と終点が同じ停留所名かどうかにより機械的に判断します。</t>
    <rPh sb="5" eb="7">
      <t>ニンテイ</t>
    </rPh>
    <rPh sb="7" eb="9">
      <t>シンセイ</t>
    </rPh>
    <rPh sb="14" eb="16">
      <t>キテン</t>
    </rPh>
    <rPh sb="17" eb="19">
      <t>シュウテン</t>
    </rPh>
    <rPh sb="20" eb="21">
      <t>オナ</t>
    </rPh>
    <rPh sb="22" eb="25">
      <t>テイリュウジョ</t>
    </rPh>
    <rPh sb="25" eb="26">
      <t>メイ</t>
    </rPh>
    <rPh sb="33" eb="36">
      <t>キカイテキ</t>
    </rPh>
    <rPh sb="37" eb="39">
      <t>ハンダン</t>
    </rPh>
    <phoneticPr fontId="1"/>
  </si>
  <si>
    <t>　・循環系統は往復という概念がありませんので、「右回り」「左回り」などの場合はそれぞれ別の系統とします。</t>
    <rPh sb="2" eb="6">
      <t>ジュンカンケイトウ</t>
    </rPh>
    <rPh sb="7" eb="9">
      <t>オウフク</t>
    </rPh>
    <rPh sb="12" eb="14">
      <t>ガイネン</t>
    </rPh>
    <rPh sb="24" eb="25">
      <t>ミギ</t>
    </rPh>
    <rPh sb="25" eb="26">
      <t>マワ</t>
    </rPh>
    <rPh sb="29" eb="30">
      <t>ヒダリ</t>
    </rPh>
    <rPh sb="30" eb="31">
      <t>マワ</t>
    </rPh>
    <rPh sb="36" eb="38">
      <t>バアイ</t>
    </rPh>
    <rPh sb="43" eb="44">
      <t>ベツ</t>
    </rPh>
    <rPh sb="45" eb="47">
      <t>ケイトウ</t>
    </rPh>
    <phoneticPr fontId="1"/>
  </si>
  <si>
    <t>予約による運行になるので、日数が回数を上回ることはありません。</t>
    <rPh sb="0" eb="2">
      <t>ヨヤク</t>
    </rPh>
    <rPh sb="5" eb="7">
      <t>ウンコウ</t>
    </rPh>
    <rPh sb="13" eb="15">
      <t>ニッスウ</t>
    </rPh>
    <rPh sb="16" eb="18">
      <t>カイスウ</t>
    </rPh>
    <rPh sb="19" eb="21">
      <t>ウワマワ</t>
    </rPh>
    <phoneticPr fontId="1"/>
  </si>
  <si>
    <t>①主系統は、261日（月～金）から祝日17日を引いて244日、そこから祝日でも運行する1/1の１日分を追加して245日
②みなし系統Aは、主系統が運行しない土にも運行するので土の＋52日、祝日は運行するので火木の祝日分を加えて＋7日
③みなし系統Bは、月水金の祝日分を加えて＋10日だが、1/1（金）が重複しているので－1日。①～③は合計313日となる。
→系統全体としてみれば、月～土の運行で、且つ祝日は曜日どおり運行するので、365日-日曜日＝313日になる。</t>
    <rPh sb="11" eb="12">
      <t>ゲツ</t>
    </rPh>
    <rPh sb="13" eb="14">
      <t>キン</t>
    </rPh>
    <rPh sb="35" eb="37">
      <t>シュクジツ</t>
    </rPh>
    <rPh sb="39" eb="41">
      <t>ウンコウ</t>
    </rPh>
    <rPh sb="48" eb="49">
      <t>ニチ</t>
    </rPh>
    <rPh sb="49" eb="50">
      <t>ブン</t>
    </rPh>
    <rPh sb="64" eb="66">
      <t>ケイトウ</t>
    </rPh>
    <rPh sb="94" eb="96">
      <t>シュクジツ</t>
    </rPh>
    <rPh sb="97" eb="99">
      <t>ウンコウ</t>
    </rPh>
    <rPh sb="148" eb="149">
      <t>キン</t>
    </rPh>
    <phoneticPr fontId="1"/>
  </si>
  <si>
    <t>(運行日数の数え方の考え)</t>
    <rPh sb="1" eb="3">
      <t>ウンコウ</t>
    </rPh>
    <rPh sb="3" eb="5">
      <t>ニッスウ</t>
    </rPh>
    <rPh sb="6" eb="7">
      <t>カゾ</t>
    </rPh>
    <rPh sb="8" eb="9">
      <t>カタ</t>
    </rPh>
    <rPh sb="10" eb="11">
      <t>カンガ</t>
    </rPh>
    <phoneticPr fontId="1"/>
  </si>
  <si>
    <r>
      <t>R３</t>
    </r>
    <r>
      <rPr>
        <b/>
        <sz val="12"/>
        <rFont val="ＭＳ Ｐゴシック"/>
        <family val="3"/>
        <charset val="128"/>
        <scheme val="minor"/>
      </rPr>
      <t>年度</t>
    </r>
    <r>
      <rPr>
        <b/>
        <sz val="12"/>
        <color theme="1"/>
        <rFont val="ＭＳ Ｐゴシック"/>
        <family val="3"/>
        <charset val="128"/>
        <scheme val="minor"/>
      </rPr>
      <t>フィーダー系統補助認定申請様式（参考）について</t>
    </r>
    <rPh sb="2" eb="4">
      <t>ネンド</t>
    </rPh>
    <rPh sb="9" eb="11">
      <t>ケイトウ</t>
    </rPh>
    <rPh sb="11" eb="13">
      <t>ホジョ</t>
    </rPh>
    <rPh sb="13" eb="15">
      <t>ニンテイ</t>
    </rPh>
    <rPh sb="15" eb="17">
      <t>シンセイ</t>
    </rPh>
    <rPh sb="17" eb="19">
      <t>ヨウシキ</t>
    </rPh>
    <rPh sb="20" eb="22">
      <t>サンコウ</t>
    </rPh>
    <phoneticPr fontId="1"/>
  </si>
  <si>
    <t>※本エクセルは九州運輸局HP掲載の様式に数式等を入れた参考様式です。
　各協議会の既存の資料を使用いただいても構いませんので必要に応じて適宜ご活用ください。</t>
    <rPh sb="1" eb="2">
      <t>ホン</t>
    </rPh>
    <rPh sb="7" eb="9">
      <t>キュウシュウ</t>
    </rPh>
    <rPh sb="9" eb="11">
      <t>ウンユ</t>
    </rPh>
    <rPh sb="11" eb="12">
      <t>キョク</t>
    </rPh>
    <rPh sb="14" eb="16">
      <t>ケイサイ</t>
    </rPh>
    <rPh sb="17" eb="19">
      <t>ヨウシキ</t>
    </rPh>
    <rPh sb="20" eb="22">
      <t>スウシキ</t>
    </rPh>
    <rPh sb="22" eb="23">
      <t>ナド</t>
    </rPh>
    <rPh sb="24" eb="25">
      <t>イ</t>
    </rPh>
    <rPh sb="27" eb="29">
      <t>サンコウ</t>
    </rPh>
    <rPh sb="29" eb="31">
      <t>ヨウシキ</t>
    </rPh>
    <rPh sb="36" eb="37">
      <t>カク</t>
    </rPh>
    <rPh sb="37" eb="40">
      <t>キョウギカイ</t>
    </rPh>
    <rPh sb="41" eb="43">
      <t>キゾン</t>
    </rPh>
    <rPh sb="44" eb="46">
      <t>シリョウ</t>
    </rPh>
    <rPh sb="47" eb="49">
      <t>シヨウ</t>
    </rPh>
    <rPh sb="55" eb="56">
      <t>カマ</t>
    </rPh>
    <rPh sb="62" eb="64">
      <t>ヒツヨウ</t>
    </rPh>
    <rPh sb="65" eb="66">
      <t>オウ</t>
    </rPh>
    <phoneticPr fontId="1"/>
  </si>
  <si>
    <t>下記例のとおり、便や系統で扱いが違う日があるので、曜日単位ではなく個別の日付で日数を検討する必要があります。</t>
    <rPh sb="0" eb="2">
      <t>カキ</t>
    </rPh>
    <rPh sb="2" eb="3">
      <t>レイ</t>
    </rPh>
    <rPh sb="8" eb="9">
      <t>ビン</t>
    </rPh>
    <rPh sb="10" eb="12">
      <t>ケイトウ</t>
    </rPh>
    <rPh sb="13" eb="14">
      <t>アツカ</t>
    </rPh>
    <rPh sb="16" eb="17">
      <t>チガ</t>
    </rPh>
    <rPh sb="18" eb="19">
      <t>ヒ</t>
    </rPh>
    <rPh sb="25" eb="27">
      <t>ヨウビ</t>
    </rPh>
    <rPh sb="27" eb="29">
      <t>タンイ</t>
    </rPh>
    <rPh sb="33" eb="35">
      <t>コベツ</t>
    </rPh>
    <rPh sb="36" eb="38">
      <t>ヒヅケ</t>
    </rPh>
    <rPh sb="39" eb="41">
      <t>ニッスウ</t>
    </rPh>
    <rPh sb="42" eb="44">
      <t>ケントウ</t>
    </rPh>
    <rPh sb="46" eb="48">
      <t>ヒツヨウ</t>
    </rPh>
    <phoneticPr fontId="1"/>
  </si>
  <si>
    <t>７．キロ程について</t>
    <rPh sb="4" eb="5">
      <t>テイ</t>
    </rPh>
    <phoneticPr fontId="1"/>
  </si>
  <si>
    <t>８．曜日について</t>
    <rPh sb="2" eb="4">
      <t>ヨウビ</t>
    </rPh>
    <phoneticPr fontId="1"/>
  </si>
  <si>
    <t>９．カレンダーNo.について</t>
    <phoneticPr fontId="1"/>
  </si>
  <si>
    <t>①</t>
  </si>
  <si>
    <t>③</t>
  </si>
  <si>
    <r>
      <t>表１　地域公共交通確保維持事業により運行を確保・維持する運行系統の概要及び運</t>
    </r>
    <r>
      <rPr>
        <sz val="14"/>
        <rFont val="ＭＳ Ｐゴシック"/>
        <family val="3"/>
        <charset val="128"/>
      </rPr>
      <t>送予定者（地域内フィーダー系統）</t>
    </r>
    <rPh sb="0" eb="1">
      <t>ヒョウ</t>
    </rPh>
    <rPh sb="18" eb="20">
      <t>ウンコウ</t>
    </rPh>
    <rPh sb="21" eb="23">
      <t>カクホ</t>
    </rPh>
    <rPh sb="24" eb="26">
      <t>イジ</t>
    </rPh>
    <rPh sb="28" eb="30">
      <t>ウンコウ</t>
    </rPh>
    <rPh sb="30" eb="32">
      <t>ケイトウ</t>
    </rPh>
    <rPh sb="33" eb="35">
      <t>ガイヨウ</t>
    </rPh>
    <rPh sb="35" eb="36">
      <t>オヨ</t>
    </rPh>
    <rPh sb="38" eb="39">
      <t>ソウ</t>
    </rPh>
    <rPh sb="39" eb="42">
      <t>ヨテイシャ</t>
    </rPh>
    <rPh sb="43" eb="45">
      <t>チイキ</t>
    </rPh>
    <rPh sb="45" eb="46">
      <t>ナイ</t>
    </rPh>
    <rPh sb="51" eb="53">
      <t>ケイトウ</t>
    </rPh>
    <phoneticPr fontId="31"/>
  </si>
  <si>
    <t>年度</t>
    <rPh sb="0" eb="2">
      <t>ネンド</t>
    </rPh>
    <phoneticPr fontId="31"/>
  </si>
  <si>
    <t>市区町村名</t>
    <rPh sb="0" eb="4">
      <t>シクチョウソン</t>
    </rPh>
    <rPh sb="4" eb="5">
      <t>メイ</t>
    </rPh>
    <phoneticPr fontId="31"/>
  </si>
  <si>
    <t>運送予定者名</t>
    <rPh sb="0" eb="1">
      <t>ウン</t>
    </rPh>
    <rPh sb="1" eb="2">
      <t>ソウ</t>
    </rPh>
    <rPh sb="2" eb="5">
      <t>ヨテイシャ</t>
    </rPh>
    <rPh sb="5" eb="6">
      <t>メイ</t>
    </rPh>
    <phoneticPr fontId="31"/>
  </si>
  <si>
    <t>運行系統名等
（申請番号）</t>
    <rPh sb="0" eb="2">
      <t>ウンコウ</t>
    </rPh>
    <rPh sb="2" eb="4">
      <t>ケイトウ</t>
    </rPh>
    <rPh sb="4" eb="5">
      <t>メイ</t>
    </rPh>
    <rPh sb="5" eb="6">
      <t>トウ</t>
    </rPh>
    <rPh sb="8" eb="10">
      <t>シンセイ</t>
    </rPh>
    <rPh sb="10" eb="12">
      <t>バンゴウ</t>
    </rPh>
    <phoneticPr fontId="31"/>
  </si>
  <si>
    <t>運行系統</t>
    <rPh sb="0" eb="2">
      <t>ウンコウ</t>
    </rPh>
    <rPh sb="2" eb="4">
      <t>ケイトウ</t>
    </rPh>
    <phoneticPr fontId="31"/>
  </si>
  <si>
    <t>系統
キロ程</t>
    <rPh sb="0" eb="2">
      <t>ケイトウ</t>
    </rPh>
    <rPh sb="5" eb="6">
      <t>テイ</t>
    </rPh>
    <phoneticPr fontId="31"/>
  </si>
  <si>
    <t>計画運行日数</t>
    <rPh sb="0" eb="2">
      <t>ケイカク</t>
    </rPh>
    <rPh sb="2" eb="4">
      <t>ウンコウ</t>
    </rPh>
    <rPh sb="4" eb="6">
      <t>ニッスウ</t>
    </rPh>
    <phoneticPr fontId="31"/>
  </si>
  <si>
    <t>計画運行回数</t>
    <rPh sb="0" eb="2">
      <t>ケイカク</t>
    </rPh>
    <rPh sb="2" eb="4">
      <t>ウンコウ</t>
    </rPh>
    <rPh sb="4" eb="6">
      <t>カイスウ</t>
    </rPh>
    <phoneticPr fontId="31"/>
  </si>
  <si>
    <t>利便増進特例措置</t>
    <rPh sb="0" eb="2">
      <t>リベン</t>
    </rPh>
    <rPh sb="2" eb="4">
      <t>ゾウシン</t>
    </rPh>
    <rPh sb="4" eb="6">
      <t>トクレイ</t>
    </rPh>
    <rPh sb="6" eb="8">
      <t>ソチ</t>
    </rPh>
    <phoneticPr fontId="31"/>
  </si>
  <si>
    <t>運送継続特例措置</t>
    <rPh sb="0" eb="4">
      <t>ウンソウケイゾク</t>
    </rPh>
    <rPh sb="4" eb="6">
      <t>トクレイ</t>
    </rPh>
    <rPh sb="6" eb="8">
      <t>ソチ</t>
    </rPh>
    <phoneticPr fontId="31"/>
  </si>
  <si>
    <t>地域内フィーダー系統の基準適合
（別表７・別表９・別表１０）</t>
    <rPh sb="0" eb="2">
      <t>チイキ</t>
    </rPh>
    <rPh sb="2" eb="3">
      <t>ナイ</t>
    </rPh>
    <rPh sb="8" eb="10">
      <t>ケイトウ</t>
    </rPh>
    <rPh sb="11" eb="13">
      <t>キジュン</t>
    </rPh>
    <rPh sb="13" eb="15">
      <t>テキゴウ</t>
    </rPh>
    <rPh sb="21" eb="23">
      <t>ベッピョウ</t>
    </rPh>
    <rPh sb="25" eb="27">
      <t>ベッピョウ</t>
    </rPh>
    <phoneticPr fontId="31"/>
  </si>
  <si>
    <t>起点</t>
    <rPh sb="0" eb="2">
      <t>キテン</t>
    </rPh>
    <phoneticPr fontId="31"/>
  </si>
  <si>
    <t>経由地</t>
    <rPh sb="0" eb="3">
      <t>ケイユチ</t>
    </rPh>
    <phoneticPr fontId="31"/>
  </si>
  <si>
    <t>終点</t>
    <rPh sb="0" eb="2">
      <t>シュウテン</t>
    </rPh>
    <phoneticPr fontId="31"/>
  </si>
  <si>
    <t>運行態様の別</t>
    <rPh sb="0" eb="2">
      <t>ウンコウ</t>
    </rPh>
    <rPh sb="2" eb="4">
      <t>タイヨウ</t>
    </rPh>
    <phoneticPr fontId="31"/>
  </si>
  <si>
    <t>基準ハで該当する要件
（別表７・９）</t>
    <rPh sb="0" eb="2">
      <t>キジュン</t>
    </rPh>
    <rPh sb="4" eb="6">
      <t>ガイトウ</t>
    </rPh>
    <rPh sb="8" eb="10">
      <t>ヨウケン</t>
    </rPh>
    <rPh sb="12" eb="14">
      <t>ベッピョウ</t>
    </rPh>
    <phoneticPr fontId="31"/>
  </si>
  <si>
    <t>補助対象地域間幹線系統等と接続の確保</t>
    <rPh sb="0" eb="2">
      <t>ホジョ</t>
    </rPh>
    <rPh sb="2" eb="4">
      <t>タイショウ</t>
    </rPh>
    <rPh sb="4" eb="7">
      <t>チイキカン</t>
    </rPh>
    <rPh sb="7" eb="9">
      <t>カンセン</t>
    </rPh>
    <rPh sb="9" eb="11">
      <t>ケイトウ</t>
    </rPh>
    <rPh sb="11" eb="12">
      <t>トウ</t>
    </rPh>
    <rPh sb="13" eb="15">
      <t>セツゾク</t>
    </rPh>
    <rPh sb="16" eb="18">
      <t>カクホ</t>
    </rPh>
    <phoneticPr fontId="31"/>
  </si>
  <si>
    <r>
      <t xml:space="preserve">基準ホで該当する要件
</t>
    </r>
    <r>
      <rPr>
        <sz val="10"/>
        <rFont val="ＭＳ Ｐゴシック"/>
        <family val="3"/>
        <charset val="128"/>
      </rPr>
      <t>（別表７のみ）</t>
    </r>
    <rPh sb="0" eb="2">
      <t>キジュン</t>
    </rPh>
    <rPh sb="8" eb="10">
      <t>ヨウケン</t>
    </rPh>
    <rPh sb="12" eb="14">
      <t>ベッピョウ</t>
    </rPh>
    <phoneticPr fontId="31"/>
  </si>
  <si>
    <t>○○市</t>
    <rPh sb="2" eb="3">
      <t>シ</t>
    </rPh>
    <phoneticPr fontId="31"/>
  </si>
  <si>
    <t>（株）○○バス</t>
    <rPh sb="1" eb="2">
      <t>カブ</t>
    </rPh>
    <phoneticPr fontId="31"/>
  </si>
  <si>
    <t>○○線</t>
    <rPh sb="2" eb="3">
      <t>セン</t>
    </rPh>
    <phoneticPr fontId="31"/>
  </si>
  <si>
    <t>○○駅</t>
    <rPh sb="2" eb="3">
      <t>エキ</t>
    </rPh>
    <phoneticPr fontId="31"/>
  </si>
  <si>
    <t>○○病院</t>
    <rPh sb="2" eb="4">
      <t>ビョウイン</t>
    </rPh>
    <phoneticPr fontId="31"/>
  </si>
  <si>
    <t>往　　10.5　ｋｍ</t>
    <rPh sb="0" eb="1">
      <t>オウ</t>
    </rPh>
    <phoneticPr fontId="31"/>
  </si>
  <si>
    <t>100日</t>
    <rPh sb="3" eb="4">
      <t>ニチ</t>
    </rPh>
    <phoneticPr fontId="31"/>
  </si>
  <si>
    <t>200回</t>
    <rPh sb="3" eb="4">
      <t>カイ</t>
    </rPh>
    <phoneticPr fontId="31"/>
  </si>
  <si>
    <t>路線定期運行</t>
    <rPh sb="0" eb="2">
      <t>ロセン</t>
    </rPh>
    <rPh sb="2" eb="4">
      <t>テイキ</t>
    </rPh>
    <rPh sb="4" eb="6">
      <t>ウンコウ</t>
    </rPh>
    <phoneticPr fontId="31"/>
  </si>
  <si>
    <t>○○駅で補助対象地域間幹線系統〇〇線と接続</t>
    <rPh sb="2" eb="3">
      <t>エキ</t>
    </rPh>
    <rPh sb="17" eb="18">
      <t>セン</t>
    </rPh>
    <rPh sb="19" eb="21">
      <t>セツゾク</t>
    </rPh>
    <phoneticPr fontId="31"/>
  </si>
  <si>
    <t>復　10.5　ｋｍ</t>
    <rPh sb="0" eb="1">
      <t>フク</t>
    </rPh>
    <phoneticPr fontId="31"/>
  </si>
  <si>
    <t>●●タクシー㈱</t>
  </si>
  <si>
    <t>○○市ふれあいタクシー</t>
    <rPh sb="2" eb="3">
      <t>シ</t>
    </rPh>
    <phoneticPr fontId="31"/>
  </si>
  <si>
    <t>●●市内</t>
    <rPh sb="2" eb="4">
      <t>シナイ</t>
    </rPh>
    <phoneticPr fontId="31"/>
  </si>
  <si>
    <t>往　　　ｋｍ</t>
    <rPh sb="0" eb="1">
      <t>オウ</t>
    </rPh>
    <phoneticPr fontId="31"/>
  </si>
  <si>
    <t>120日</t>
    <rPh sb="3" eb="4">
      <t>ニチ</t>
    </rPh>
    <phoneticPr fontId="31"/>
  </si>
  <si>
    <t>240回</t>
    <rPh sb="3" eb="4">
      <t>カイ</t>
    </rPh>
    <phoneticPr fontId="31"/>
  </si>
  <si>
    <t>乗用タクシー</t>
    <rPh sb="0" eb="2">
      <t>ジョウヨウ</t>
    </rPh>
    <phoneticPr fontId="31"/>
  </si>
  <si>
    <t>●●駅で補助対象地域間幹線系統●●線と接続</t>
    <rPh sb="2" eb="3">
      <t>エキ</t>
    </rPh>
    <rPh sb="17" eb="18">
      <t>セン</t>
    </rPh>
    <rPh sb="19" eb="21">
      <t>セツゾク</t>
    </rPh>
    <phoneticPr fontId="31"/>
  </si>
  <si>
    <t>②</t>
  </si>
  <si>
    <t>復　　　ｋｍ</t>
    <rPh sb="0" eb="1">
      <t>フク</t>
    </rPh>
    <phoneticPr fontId="31"/>
  </si>
  <si>
    <t>日</t>
    <rPh sb="0" eb="1">
      <t>ニチ</t>
    </rPh>
    <phoneticPr fontId="31"/>
  </si>
  <si>
    <t>回</t>
    <rPh sb="0" eb="1">
      <t>カイ</t>
    </rPh>
    <phoneticPr fontId="31"/>
  </si>
  <si>
    <t>（注）</t>
    <rPh sb="1" eb="2">
      <t>チュウ</t>
    </rPh>
    <phoneticPr fontId="31"/>
  </si>
  <si>
    <t>１．乗用タクシーによる運行の場合は、「運行系統名等」に運賃低廉化を行う運行サービスの名称を記載すること。</t>
    <rPh sb="2" eb="4">
      <t>ジョウヨウ</t>
    </rPh>
    <rPh sb="11" eb="13">
      <t>ウンコウ</t>
    </rPh>
    <rPh sb="14" eb="16">
      <t>バアイ</t>
    </rPh>
    <rPh sb="19" eb="21">
      <t>ウンコウ</t>
    </rPh>
    <rPh sb="21" eb="23">
      <t>ケイトウ</t>
    </rPh>
    <rPh sb="23" eb="24">
      <t>メイ</t>
    </rPh>
    <rPh sb="24" eb="25">
      <t>トウ</t>
    </rPh>
    <rPh sb="27" eb="29">
      <t>ウンチン</t>
    </rPh>
    <rPh sb="29" eb="32">
      <t>テイレンカ</t>
    </rPh>
    <rPh sb="33" eb="34">
      <t>オコナ</t>
    </rPh>
    <rPh sb="35" eb="37">
      <t>ウンコウ</t>
    </rPh>
    <rPh sb="42" eb="44">
      <t>メイショウ</t>
    </rPh>
    <rPh sb="45" eb="47">
      <t>キサイ</t>
    </rPh>
    <phoneticPr fontId="31"/>
  </si>
  <si>
    <t>２．区域運行又は乗用タクシーによる運行の場合は、運行系統の「経由地」に営業区域又は運賃低廉化対象地域を記載することとし、「起点」、「終点」及び「系統キロ程」について記載を要しない。</t>
    <rPh sb="2" eb="4">
      <t>クイキ</t>
    </rPh>
    <rPh sb="4" eb="6">
      <t>ウンコウ</t>
    </rPh>
    <rPh sb="6" eb="7">
      <t>マタ</t>
    </rPh>
    <rPh sb="8" eb="10">
      <t>ジョウヨウ</t>
    </rPh>
    <rPh sb="17" eb="19">
      <t>ウンコウ</t>
    </rPh>
    <rPh sb="20" eb="22">
      <t>バアイ</t>
    </rPh>
    <rPh sb="24" eb="26">
      <t>ウンコウ</t>
    </rPh>
    <rPh sb="26" eb="28">
      <t>ケイトウ</t>
    </rPh>
    <rPh sb="30" eb="33">
      <t>ケイユチ</t>
    </rPh>
    <rPh sb="35" eb="37">
      <t>エイギョウ</t>
    </rPh>
    <rPh sb="37" eb="39">
      <t>クイキ</t>
    </rPh>
    <rPh sb="39" eb="40">
      <t>マタ</t>
    </rPh>
    <rPh sb="41" eb="43">
      <t>ウンチン</t>
    </rPh>
    <rPh sb="43" eb="46">
      <t>テイレンカ</t>
    </rPh>
    <rPh sb="46" eb="48">
      <t>タイショウ</t>
    </rPh>
    <rPh sb="48" eb="50">
      <t>チイキ</t>
    </rPh>
    <rPh sb="51" eb="52">
      <t>キ</t>
    </rPh>
    <rPh sb="61" eb="63">
      <t>キテン</t>
    </rPh>
    <rPh sb="66" eb="68">
      <t>シュウテン</t>
    </rPh>
    <rPh sb="69" eb="70">
      <t>オヨ</t>
    </rPh>
    <rPh sb="72" eb="74">
      <t>ケイトウ</t>
    </rPh>
    <rPh sb="76" eb="77">
      <t>テイ</t>
    </rPh>
    <rPh sb="82" eb="84">
      <t>キサイ</t>
    </rPh>
    <rPh sb="85" eb="86">
      <t>ヨウ</t>
    </rPh>
    <phoneticPr fontId="31"/>
  </si>
  <si>
    <t>３．「系統キロ程」については、小数点第１位（第２位以下切り捨て）まで記載すること。なお、循環系統の場合には、往又は復のどちらかの欄にキロ程を記載し、もう片方の欄に「循環」と記載すること。</t>
    <rPh sb="34" eb="36">
      <t>キサイ</t>
    </rPh>
    <rPh sb="49" eb="51">
      <t>バアイ</t>
    </rPh>
    <phoneticPr fontId="31"/>
  </si>
  <si>
    <t>４．「利便増進特例措置」及び「運送継続特例措置」については、利便増進計画又は運送継続計画の認定を受け、地域内フィーダー系統に係る特例措置の適用（別表９又は別表１０）を受けて補助対象となる場合のみ「○」を記載すること。</t>
    <rPh sb="3" eb="5">
      <t>リベン</t>
    </rPh>
    <rPh sb="5" eb="7">
      <t>ゾウシン</t>
    </rPh>
    <rPh sb="7" eb="9">
      <t>トクレイ</t>
    </rPh>
    <rPh sb="9" eb="11">
      <t>ソチ</t>
    </rPh>
    <rPh sb="12" eb="13">
      <t>オヨ</t>
    </rPh>
    <rPh sb="15" eb="19">
      <t>ウンソウケイゾク</t>
    </rPh>
    <rPh sb="19" eb="21">
      <t>トクレイ</t>
    </rPh>
    <rPh sb="21" eb="23">
      <t>ソチ</t>
    </rPh>
    <rPh sb="30" eb="32">
      <t>リベン</t>
    </rPh>
    <rPh sb="32" eb="34">
      <t>ゾウシン</t>
    </rPh>
    <rPh sb="34" eb="36">
      <t>ケイカク</t>
    </rPh>
    <rPh sb="36" eb="37">
      <t>マタ</t>
    </rPh>
    <rPh sb="38" eb="42">
      <t>ウンソウケイゾク</t>
    </rPh>
    <rPh sb="42" eb="44">
      <t>ケイカク</t>
    </rPh>
    <rPh sb="51" eb="53">
      <t>チイキ</t>
    </rPh>
    <rPh sb="53" eb="54">
      <t>ナイ</t>
    </rPh>
    <rPh sb="75" eb="76">
      <t>マタ</t>
    </rPh>
    <rPh sb="77" eb="79">
      <t>ベッピョウ</t>
    </rPh>
    <rPh sb="86" eb="88">
      <t>ホジョ</t>
    </rPh>
    <rPh sb="88" eb="90">
      <t>タイショウ</t>
    </rPh>
    <phoneticPr fontId="31"/>
  </si>
  <si>
    <t>５．「運行態様の別」については、路線定期運行、路線不定期運行、区域運行、乗用タクシーによる運行の別を記載すること。</t>
    <rPh sb="3" eb="5">
      <t>ウンコウ</t>
    </rPh>
    <rPh sb="5" eb="7">
      <t>タイヨウ</t>
    </rPh>
    <rPh sb="8" eb="9">
      <t>ベツ</t>
    </rPh>
    <rPh sb="36" eb="38">
      <t>ジョウヨウ</t>
    </rPh>
    <rPh sb="45" eb="47">
      <t>ウンコウ</t>
    </rPh>
    <phoneticPr fontId="31"/>
  </si>
  <si>
    <t>６．「補助対象地域間幹線系統等と接続の確保」については、地域内フィーダー系統が接続する補助対象地域間幹線系統又は地域間交通ネットワークとどのように接続を確保するかについて記載すること。</t>
    <rPh sb="16" eb="18">
      <t>セツゾク</t>
    </rPh>
    <rPh sb="19" eb="21">
      <t>カクホ</t>
    </rPh>
    <rPh sb="28" eb="30">
      <t>チイキ</t>
    </rPh>
    <rPh sb="30" eb="31">
      <t>ナイ</t>
    </rPh>
    <rPh sb="36" eb="38">
      <t>ケイトウ</t>
    </rPh>
    <rPh sb="39" eb="41">
      <t>セツゾク</t>
    </rPh>
    <rPh sb="43" eb="45">
      <t>ホジョ</t>
    </rPh>
    <rPh sb="45" eb="47">
      <t>タイショウ</t>
    </rPh>
    <rPh sb="47" eb="50">
      <t>チイキカン</t>
    </rPh>
    <rPh sb="50" eb="52">
      <t>カンセン</t>
    </rPh>
    <rPh sb="52" eb="54">
      <t>ケイトウ</t>
    </rPh>
    <rPh sb="54" eb="55">
      <t>マタ</t>
    </rPh>
    <rPh sb="56" eb="59">
      <t>チイキカン</t>
    </rPh>
    <rPh sb="59" eb="61">
      <t>コウツウ</t>
    </rPh>
    <rPh sb="73" eb="75">
      <t>セツゾク</t>
    </rPh>
    <rPh sb="76" eb="78">
      <t>カクホ</t>
    </rPh>
    <rPh sb="85" eb="87">
      <t>キサイ</t>
    </rPh>
    <phoneticPr fontId="31"/>
  </si>
  <si>
    <t>７．乗用タクシーによる運行の場合は、「運行系統名」「利便増進特例措置」について記載を要しない。</t>
    <rPh sb="2" eb="4">
      <t>ジョウヨウ</t>
    </rPh>
    <rPh sb="11" eb="13">
      <t>ウンコウ</t>
    </rPh>
    <rPh sb="14" eb="16">
      <t>バアイ</t>
    </rPh>
    <rPh sb="19" eb="21">
      <t>ウンコウ</t>
    </rPh>
    <rPh sb="21" eb="23">
      <t>ケイトウ</t>
    </rPh>
    <rPh sb="23" eb="24">
      <t>メイ</t>
    </rPh>
    <rPh sb="26" eb="28">
      <t>リベン</t>
    </rPh>
    <rPh sb="28" eb="30">
      <t>ゾウシン</t>
    </rPh>
    <rPh sb="30" eb="32">
      <t>トクレイ</t>
    </rPh>
    <rPh sb="32" eb="34">
      <t>ソチ</t>
    </rPh>
    <rPh sb="39" eb="41">
      <t>キサイ</t>
    </rPh>
    <rPh sb="42" eb="43">
      <t>ヨウ</t>
    </rPh>
    <phoneticPr fontId="31"/>
  </si>
  <si>
    <t>８．本表に記載する運行予定系統を示した地図及び運行ダイヤを添付すること。乗用タクシーによる運行の場合は、営業区域を示した地図を添付すること。</t>
    <rPh sb="2" eb="3">
      <t>ホン</t>
    </rPh>
    <rPh sb="3" eb="4">
      <t>ヒョウ</t>
    </rPh>
    <rPh sb="5" eb="7">
      <t>キサイ</t>
    </rPh>
    <rPh sb="9" eb="11">
      <t>ウンコウ</t>
    </rPh>
    <rPh sb="11" eb="13">
      <t>ヨテイ</t>
    </rPh>
    <rPh sb="13" eb="15">
      <t>ケイトウ</t>
    </rPh>
    <rPh sb="16" eb="17">
      <t>シメ</t>
    </rPh>
    <rPh sb="19" eb="21">
      <t>チズ</t>
    </rPh>
    <rPh sb="21" eb="22">
      <t>オヨ</t>
    </rPh>
    <rPh sb="23" eb="25">
      <t>ウンコウ</t>
    </rPh>
    <rPh sb="29" eb="31">
      <t>テンプ</t>
    </rPh>
    <rPh sb="36" eb="38">
      <t>ジョウヨウ</t>
    </rPh>
    <rPh sb="45" eb="47">
      <t>ウンコウ</t>
    </rPh>
    <rPh sb="48" eb="50">
      <t>バアイ</t>
    </rPh>
    <rPh sb="52" eb="54">
      <t>エイギョウ</t>
    </rPh>
    <rPh sb="54" eb="56">
      <t>クイキ</t>
    </rPh>
    <rPh sb="57" eb="58">
      <t>シメ</t>
    </rPh>
    <rPh sb="60" eb="62">
      <t>チズ</t>
    </rPh>
    <rPh sb="63" eb="65">
      <t>テンプ</t>
    </rPh>
    <phoneticPr fontId="31"/>
  </si>
  <si>
    <t>実施主体</t>
    <rPh sb="0" eb="2">
      <t>ジッシ</t>
    </rPh>
    <rPh sb="2" eb="4">
      <t>シュタイ</t>
    </rPh>
    <phoneticPr fontId="1"/>
  </si>
  <si>
    <t>運行系統名</t>
    <rPh sb="0" eb="2">
      <t>ウンコウ</t>
    </rPh>
    <rPh sb="2" eb="4">
      <t>ケイトウ</t>
    </rPh>
    <rPh sb="4" eb="5">
      <t>メイ</t>
    </rPh>
    <phoneticPr fontId="1"/>
  </si>
  <si>
    <t>経由地</t>
    <rPh sb="0" eb="3">
      <t>ケイユチ</t>
    </rPh>
    <phoneticPr fontId="1"/>
  </si>
  <si>
    <t>補助事業の活用</t>
    <rPh sb="0" eb="2">
      <t>ホジョ</t>
    </rPh>
    <rPh sb="2" eb="4">
      <t>ジギョウ</t>
    </rPh>
    <rPh sb="5" eb="7">
      <t>カツヨウ</t>
    </rPh>
    <phoneticPr fontId="1"/>
  </si>
  <si>
    <t>フィーダー補助</t>
    <rPh sb="5" eb="7">
      <t>ホジョ</t>
    </rPh>
    <phoneticPr fontId="1"/>
  </si>
  <si>
    <r>
      <rPr>
        <b/>
        <u/>
        <sz val="12"/>
        <color rgb="FFFF0000"/>
        <rFont val="Meiryo UI"/>
        <family val="3"/>
        <charset val="128"/>
      </rPr>
      <t>路線定期</t>
    </r>
    <r>
      <rPr>
        <u/>
        <sz val="12"/>
        <color theme="10"/>
        <rFont val="Meiryo UI"/>
        <family val="3"/>
        <charset val="128"/>
      </rPr>
      <t>　１日当たり　運行回数 
片道0.5回 ただし、循環線は１運行１回</t>
    </r>
    <rPh sb="0" eb="2">
      <t>ロセン</t>
    </rPh>
    <rPh sb="2" eb="4">
      <t>テイキ</t>
    </rPh>
    <rPh sb="6" eb="7">
      <t>ニチ</t>
    </rPh>
    <rPh sb="7" eb="8">
      <t>ア</t>
    </rPh>
    <rPh sb="11" eb="13">
      <t>ウンコウ</t>
    </rPh>
    <rPh sb="13" eb="15">
      <t>カイスウ</t>
    </rPh>
    <phoneticPr fontId="7"/>
  </si>
  <si>
    <r>
      <t xml:space="preserve">路線
</t>
    </r>
    <r>
      <rPr>
        <b/>
        <u/>
        <sz val="12"/>
        <color rgb="FFFF0000"/>
        <rFont val="Meiryo UI"/>
        <family val="3"/>
        <charset val="128"/>
      </rPr>
      <t>不定期</t>
    </r>
    <rPh sb="0" eb="2">
      <t>ロセン</t>
    </rPh>
    <rPh sb="3" eb="6">
      <t>フテイキ</t>
    </rPh>
    <phoneticPr fontId="7"/>
  </si>
  <si>
    <t>（備考）</t>
    <rPh sb="1" eb="3">
      <t>ビコウ</t>
    </rPh>
    <phoneticPr fontId="1"/>
  </si>
  <si>
    <t>・上記系統については、地域公共交通確保維持改善事業を活用し、継続的な運行を維持する必要があるものをまとめたもの。</t>
    <rPh sb="1" eb="3">
      <t>ジョウキ</t>
    </rPh>
    <rPh sb="3" eb="5">
      <t>ケイトウ</t>
    </rPh>
    <rPh sb="11" eb="13">
      <t>チイキ</t>
    </rPh>
    <rPh sb="13" eb="15">
      <t>コウキョウ</t>
    </rPh>
    <rPh sb="15" eb="17">
      <t>コウツウ</t>
    </rPh>
    <rPh sb="17" eb="19">
      <t>カクホ</t>
    </rPh>
    <rPh sb="19" eb="21">
      <t>イジ</t>
    </rPh>
    <rPh sb="21" eb="23">
      <t>カイゼン</t>
    </rPh>
    <rPh sb="23" eb="25">
      <t>ジギョウ</t>
    </rPh>
    <rPh sb="26" eb="28">
      <t>カツヨウ</t>
    </rPh>
    <rPh sb="30" eb="33">
      <t>ケイゾクテキ</t>
    </rPh>
    <rPh sb="34" eb="36">
      <t>ウンコウ</t>
    </rPh>
    <rPh sb="37" eb="39">
      <t>イジ</t>
    </rPh>
    <rPh sb="41" eb="43">
      <t>ヒツヨウ</t>
    </rPh>
    <phoneticPr fontId="1"/>
  </si>
  <si>
    <t>運行の態様</t>
    <rPh sb="0" eb="2">
      <t>ウンコウ</t>
    </rPh>
    <rPh sb="3" eb="5">
      <t>タイヨウ</t>
    </rPh>
    <phoneticPr fontId="1"/>
  </si>
  <si>
    <t>補助系統に係る事業の概要や役割等を示した一覧表</t>
    <rPh sb="0" eb="2">
      <t>ホジョ</t>
    </rPh>
    <rPh sb="2" eb="4">
      <t>ケイトウ</t>
    </rPh>
    <rPh sb="5" eb="6">
      <t>カカ</t>
    </rPh>
    <rPh sb="7" eb="9">
      <t>ジギョウ</t>
    </rPh>
    <rPh sb="10" eb="12">
      <t>ガイヨウ</t>
    </rPh>
    <rPh sb="13" eb="15">
      <t>ヤクワリ</t>
    </rPh>
    <rPh sb="15" eb="16">
      <t>トウ</t>
    </rPh>
    <rPh sb="17" eb="18">
      <t>シメ</t>
    </rPh>
    <rPh sb="20" eb="23">
      <t>イチランヒョウ</t>
    </rPh>
    <phoneticPr fontId="1"/>
  </si>
  <si>
    <t>役割</t>
    <rPh sb="0" eb="2">
      <t>ヤクワリ</t>
    </rPh>
    <phoneticPr fontId="1"/>
  </si>
  <si>
    <t>清水・上庄線</t>
    <rPh sb="0" eb="2">
      <t>キヨミズ</t>
    </rPh>
    <rPh sb="3" eb="5">
      <t>カミノショウ</t>
    </rPh>
    <rPh sb="5" eb="6">
      <t>セン</t>
    </rPh>
    <phoneticPr fontId="1"/>
  </si>
  <si>
    <t>市立図書館</t>
    <rPh sb="0" eb="2">
      <t>シリツ</t>
    </rPh>
    <rPh sb="2" eb="5">
      <t>トショカン</t>
    </rPh>
    <phoneticPr fontId="1"/>
  </si>
  <si>
    <t>市立図書館</t>
    <rPh sb="0" eb="5">
      <t>シリツトショカン</t>
    </rPh>
    <phoneticPr fontId="1"/>
  </si>
  <si>
    <t>総合市民センター</t>
    <rPh sb="0" eb="4">
      <t>ソウゴウシミン</t>
    </rPh>
    <phoneticPr fontId="1"/>
  </si>
  <si>
    <t>清水山荘</t>
    <rPh sb="0" eb="2">
      <t>キヨミズ</t>
    </rPh>
    <rPh sb="2" eb="4">
      <t>サンソウ</t>
    </rPh>
    <phoneticPr fontId="1"/>
  </si>
  <si>
    <t>筑後広域公園プール玄関前</t>
    <rPh sb="0" eb="6">
      <t>チクゴコウイキコウエン</t>
    </rPh>
    <rPh sb="9" eb="11">
      <t>ゲンカン</t>
    </rPh>
    <rPh sb="11" eb="12">
      <t>マエ</t>
    </rPh>
    <phoneticPr fontId="1"/>
  </si>
  <si>
    <t>筑後広域公園プール玄関前、清水山荘</t>
    <rPh sb="0" eb="6">
      <t>チクゴコウイキコウエン</t>
    </rPh>
    <rPh sb="9" eb="11">
      <t>ゲンカン</t>
    </rPh>
    <rPh sb="11" eb="12">
      <t>マエ</t>
    </rPh>
    <rPh sb="13" eb="17">
      <t>キヨミズサンソウ</t>
    </rPh>
    <phoneticPr fontId="1"/>
  </si>
  <si>
    <t>JR瀬高駅</t>
    <rPh sb="2" eb="5">
      <t>セタカエキ</t>
    </rPh>
    <phoneticPr fontId="1"/>
  </si>
  <si>
    <t>主系統</t>
    <rPh sb="0" eb="3">
      <t>シュケイトウ</t>
    </rPh>
    <phoneticPr fontId="1"/>
  </si>
  <si>
    <t>筑後広域公園プール玄関前</t>
    <rPh sb="0" eb="6">
      <t>チクゴコウイキコウエン</t>
    </rPh>
    <rPh sb="9" eb="12">
      <t>ゲンカンマエ</t>
    </rPh>
    <phoneticPr fontId="1"/>
  </si>
  <si>
    <t>瀬高・高田線（太神・岩田経由）</t>
    <rPh sb="0" eb="2">
      <t>セタカ</t>
    </rPh>
    <rPh sb="3" eb="5">
      <t>タカダ</t>
    </rPh>
    <rPh sb="5" eb="6">
      <t>セン</t>
    </rPh>
    <rPh sb="7" eb="9">
      <t>オオガ</t>
    </rPh>
    <rPh sb="10" eb="12">
      <t>イワタ</t>
    </rPh>
    <rPh sb="12" eb="14">
      <t>ケイユ</t>
    </rPh>
    <phoneticPr fontId="1"/>
  </si>
  <si>
    <t>ヨコクラ病院前</t>
    <rPh sb="4" eb="7">
      <t>ビョウインマエ</t>
    </rPh>
    <phoneticPr fontId="1"/>
  </si>
  <si>
    <t>前原整形外科前</t>
    <rPh sb="0" eb="7">
      <t>マエハラセイケイゲカマエ</t>
    </rPh>
    <phoneticPr fontId="1"/>
  </si>
  <si>
    <t>岩津郵便局前</t>
    <rPh sb="0" eb="2">
      <t>イワツ</t>
    </rPh>
    <rPh sb="2" eb="5">
      <t>ユウビンキョク</t>
    </rPh>
    <rPh sb="5" eb="6">
      <t>マエ</t>
    </rPh>
    <phoneticPr fontId="1"/>
  </si>
  <si>
    <t>安武医院、あたご苑</t>
    <rPh sb="0" eb="2">
      <t>ヤスタケ</t>
    </rPh>
    <rPh sb="2" eb="4">
      <t>イイン</t>
    </rPh>
    <rPh sb="8" eb="9">
      <t>エン</t>
    </rPh>
    <phoneticPr fontId="1"/>
  </si>
  <si>
    <t>安武医院</t>
    <rPh sb="0" eb="2">
      <t>ヤスタケ</t>
    </rPh>
    <rPh sb="2" eb="4">
      <t>イイン</t>
    </rPh>
    <phoneticPr fontId="1"/>
  </si>
  <si>
    <t>あたご苑</t>
    <rPh sb="3" eb="4">
      <t>エン</t>
    </rPh>
    <phoneticPr fontId="1"/>
  </si>
  <si>
    <t>高田・瀬高線（江浦・浜田・大江経由）①</t>
    <rPh sb="0" eb="2">
      <t>タカダ</t>
    </rPh>
    <rPh sb="3" eb="5">
      <t>セタカ</t>
    </rPh>
    <rPh sb="5" eb="6">
      <t>セン</t>
    </rPh>
    <rPh sb="7" eb="9">
      <t>エノウラ</t>
    </rPh>
    <rPh sb="10" eb="12">
      <t>ハマダ</t>
    </rPh>
    <rPh sb="13" eb="15">
      <t>オオエ</t>
    </rPh>
    <rPh sb="15" eb="17">
      <t>ケイユ</t>
    </rPh>
    <phoneticPr fontId="1"/>
  </si>
  <si>
    <t>JR渡瀬駅</t>
    <rPh sb="2" eb="5">
      <t>ワタセエキ</t>
    </rPh>
    <phoneticPr fontId="1"/>
  </si>
  <si>
    <t>堀切</t>
    <rPh sb="0" eb="2">
      <t>ホリキリ</t>
    </rPh>
    <phoneticPr fontId="1"/>
  </si>
  <si>
    <t>みやま市役所</t>
    <rPh sb="3" eb="6">
      <t>シヤクショ</t>
    </rPh>
    <phoneticPr fontId="1"/>
  </si>
  <si>
    <t>道の駅みやま</t>
    <rPh sb="0" eb="1">
      <t>ミチ</t>
    </rPh>
    <rPh sb="2" eb="3">
      <t>エキ</t>
    </rPh>
    <phoneticPr fontId="1"/>
  </si>
  <si>
    <t>高田・瀬高線（江浦・浜田・大江経由）②</t>
    <rPh sb="0" eb="2">
      <t>タカダ</t>
    </rPh>
    <rPh sb="3" eb="5">
      <t>セタカ</t>
    </rPh>
    <rPh sb="5" eb="6">
      <t>セン</t>
    </rPh>
    <rPh sb="7" eb="9">
      <t>エノウラ</t>
    </rPh>
    <rPh sb="10" eb="12">
      <t>ハマダ</t>
    </rPh>
    <rPh sb="13" eb="15">
      <t>オオエ</t>
    </rPh>
    <rPh sb="15" eb="17">
      <t>ケイユ</t>
    </rPh>
    <phoneticPr fontId="1"/>
  </si>
  <si>
    <t>JR渡瀬駅</t>
    <rPh sb="2" eb="4">
      <t>ワタセ</t>
    </rPh>
    <rPh sb="4" eb="5">
      <t>エキ</t>
    </rPh>
    <phoneticPr fontId="1"/>
  </si>
  <si>
    <t>山内医院前</t>
    <rPh sb="0" eb="2">
      <t>ヤマウチ</t>
    </rPh>
    <rPh sb="2" eb="4">
      <t>イイン</t>
    </rPh>
    <rPh sb="4" eb="5">
      <t>マエ</t>
    </rPh>
    <phoneticPr fontId="1"/>
  </si>
  <si>
    <t>高田・瀬高線（国道209号経由）</t>
    <rPh sb="0" eb="2">
      <t>タカダ</t>
    </rPh>
    <rPh sb="3" eb="5">
      <t>セタカ</t>
    </rPh>
    <rPh sb="5" eb="6">
      <t>セン</t>
    </rPh>
    <rPh sb="7" eb="9">
      <t>コクドウ</t>
    </rPh>
    <rPh sb="12" eb="13">
      <t>ゴウ</t>
    </rPh>
    <rPh sb="13" eb="15">
      <t>ケイユ</t>
    </rPh>
    <phoneticPr fontId="1"/>
  </si>
  <si>
    <t>新船小屋</t>
    <rPh sb="0" eb="4">
      <t>シンフナゴヤ</t>
    </rPh>
    <phoneticPr fontId="1"/>
  </si>
  <si>
    <t>さくら団地</t>
    <rPh sb="3" eb="5">
      <t>ダンチ</t>
    </rPh>
    <phoneticPr fontId="1"/>
  </si>
  <si>
    <t>山川・瀬高線①</t>
    <rPh sb="0" eb="2">
      <t>ヤマカワ</t>
    </rPh>
    <rPh sb="3" eb="6">
      <t>セタカセン</t>
    </rPh>
    <phoneticPr fontId="1"/>
  </si>
  <si>
    <t>真弓公民館</t>
    <rPh sb="0" eb="5">
      <t>マユミコウミンカン</t>
    </rPh>
    <phoneticPr fontId="1"/>
  </si>
  <si>
    <t>JR瀬高駅</t>
    <rPh sb="2" eb="4">
      <t>セタカ</t>
    </rPh>
    <rPh sb="4" eb="5">
      <t>エキ</t>
    </rPh>
    <phoneticPr fontId="1"/>
  </si>
  <si>
    <t>山川げんきかん、JR瀬高駅、みやま市役所</t>
    <rPh sb="0" eb="2">
      <t>ヤマカワ</t>
    </rPh>
    <rPh sb="10" eb="12">
      <t>セタカ</t>
    </rPh>
    <rPh sb="12" eb="13">
      <t>エキ</t>
    </rPh>
    <rPh sb="17" eb="20">
      <t>シヤクショ</t>
    </rPh>
    <phoneticPr fontId="1"/>
  </si>
  <si>
    <t>山川げんきかん</t>
    <rPh sb="0" eb="2">
      <t>ヤマカワ</t>
    </rPh>
    <phoneticPr fontId="1"/>
  </si>
  <si>
    <t>山川げんきかん、みやま市役所</t>
    <rPh sb="0" eb="2">
      <t>ヤマカワ</t>
    </rPh>
    <rPh sb="11" eb="14">
      <t>シヤクショ</t>
    </rPh>
    <phoneticPr fontId="1"/>
  </si>
  <si>
    <t>山川げんきかん、JR瀬高駅</t>
    <rPh sb="0" eb="2">
      <t>ヤマカワ</t>
    </rPh>
    <rPh sb="10" eb="13">
      <t>セタカエキ</t>
    </rPh>
    <phoneticPr fontId="1"/>
  </si>
  <si>
    <t>山川げんきかん、JR瀬高駅、道の駅みやま</t>
    <rPh sb="0" eb="2">
      <t>ヤマカワ</t>
    </rPh>
    <rPh sb="10" eb="13">
      <t>セタカエキ</t>
    </rPh>
    <rPh sb="14" eb="15">
      <t>ミチ</t>
    </rPh>
    <rPh sb="16" eb="17">
      <t>エキ</t>
    </rPh>
    <phoneticPr fontId="1"/>
  </si>
  <si>
    <t>JR瀬高駅、道の駅みやま</t>
    <rPh sb="2" eb="5">
      <t>セタカエキ</t>
    </rPh>
    <rPh sb="6" eb="7">
      <t>ミチ</t>
    </rPh>
    <rPh sb="8" eb="9">
      <t>エキ</t>
    </rPh>
    <phoneticPr fontId="1"/>
  </si>
  <si>
    <t>山川・瀬高線②</t>
    <rPh sb="0" eb="2">
      <t>ヤマカワ</t>
    </rPh>
    <rPh sb="3" eb="6">
      <t>セタカセン</t>
    </rPh>
    <phoneticPr fontId="1"/>
  </si>
  <si>
    <t>バイオマスセンター</t>
    <phoneticPr fontId="1"/>
  </si>
  <si>
    <t>JR瀬高駅、みやま市役所</t>
    <rPh sb="2" eb="5">
      <t>セタカエキ</t>
    </rPh>
    <rPh sb="9" eb="12">
      <t>シヤクショ</t>
    </rPh>
    <phoneticPr fontId="1"/>
  </si>
  <si>
    <t>山川・瀬高線③</t>
    <rPh sb="0" eb="2">
      <t>ヤマカワ</t>
    </rPh>
    <rPh sb="3" eb="6">
      <t>セタカセン</t>
    </rPh>
    <phoneticPr fontId="1"/>
  </si>
  <si>
    <t>真弓公民館</t>
    <rPh sb="0" eb="2">
      <t>マユミ</t>
    </rPh>
    <rPh sb="2" eb="5">
      <t>コウミンカン</t>
    </rPh>
    <phoneticPr fontId="1"/>
  </si>
  <si>
    <t>高田南部・西部線（循環）</t>
    <rPh sb="0" eb="2">
      <t>タカダ</t>
    </rPh>
    <rPh sb="2" eb="4">
      <t>ナンブ</t>
    </rPh>
    <rPh sb="5" eb="7">
      <t>セイブ</t>
    </rPh>
    <rPh sb="7" eb="8">
      <t>セン</t>
    </rPh>
    <rPh sb="9" eb="11">
      <t>ジュンカン</t>
    </rPh>
    <phoneticPr fontId="1"/>
  </si>
  <si>
    <t>西鉄開駅</t>
    <rPh sb="0" eb="4">
      <t>ニシテツヒラキエキ</t>
    </rPh>
    <phoneticPr fontId="1"/>
  </si>
  <si>
    <t>山川・高田線（亀谷・竹飯経由）</t>
    <rPh sb="0" eb="2">
      <t>ヤマカワ</t>
    </rPh>
    <rPh sb="3" eb="6">
      <t>タカダセン</t>
    </rPh>
    <rPh sb="7" eb="9">
      <t>カメタニ</t>
    </rPh>
    <rPh sb="10" eb="11">
      <t>タケ</t>
    </rPh>
    <rPh sb="11" eb="12">
      <t>メシ</t>
    </rPh>
    <rPh sb="12" eb="14">
      <t>ケイユ</t>
    </rPh>
    <phoneticPr fontId="1"/>
  </si>
  <si>
    <t>西竹飯、あたご苑</t>
    <rPh sb="0" eb="1">
      <t>ニシ</t>
    </rPh>
    <rPh sb="1" eb="2">
      <t>タケ</t>
    </rPh>
    <rPh sb="2" eb="3">
      <t>メシ</t>
    </rPh>
    <rPh sb="7" eb="8">
      <t>エン</t>
    </rPh>
    <phoneticPr fontId="1"/>
  </si>
  <si>
    <t>西竹飯</t>
    <rPh sb="0" eb="3">
      <t>ニシタケメシ</t>
    </rPh>
    <phoneticPr fontId="1"/>
  </si>
  <si>
    <t>山川・高田線（田浦・田尻経由）①</t>
    <rPh sb="0" eb="2">
      <t>ヤマカワ</t>
    </rPh>
    <rPh sb="3" eb="5">
      <t>タカダ</t>
    </rPh>
    <rPh sb="5" eb="6">
      <t>セン</t>
    </rPh>
    <rPh sb="7" eb="9">
      <t>タウラ</t>
    </rPh>
    <rPh sb="10" eb="12">
      <t>タジリ</t>
    </rPh>
    <rPh sb="12" eb="14">
      <t>ケイユ</t>
    </rPh>
    <phoneticPr fontId="1"/>
  </si>
  <si>
    <t>蒲地山</t>
    <rPh sb="0" eb="2">
      <t>カマチ</t>
    </rPh>
    <rPh sb="2" eb="3">
      <t>ヤマ</t>
    </rPh>
    <phoneticPr fontId="1"/>
  </si>
  <si>
    <t>田尻小柳</t>
    <rPh sb="0" eb="2">
      <t>タジリ</t>
    </rPh>
    <rPh sb="2" eb="4">
      <t>コヤナギ</t>
    </rPh>
    <phoneticPr fontId="1"/>
  </si>
  <si>
    <t>山川・高田線（田浦・田尻経由）②</t>
    <rPh sb="0" eb="2">
      <t>ヤマカワ</t>
    </rPh>
    <rPh sb="3" eb="5">
      <t>タカダ</t>
    </rPh>
    <rPh sb="5" eb="6">
      <t>セン</t>
    </rPh>
    <rPh sb="7" eb="9">
      <t>タウラ</t>
    </rPh>
    <rPh sb="10" eb="12">
      <t>タジリ</t>
    </rPh>
    <rPh sb="12" eb="14">
      <t>ケイユ</t>
    </rPh>
    <phoneticPr fontId="1"/>
  </si>
  <si>
    <t>ヨコクラ病院前</t>
    <rPh sb="4" eb="6">
      <t>ビョウイン</t>
    </rPh>
    <rPh sb="6" eb="7">
      <t>マエ</t>
    </rPh>
    <phoneticPr fontId="1"/>
  </si>
  <si>
    <t>みやま市</t>
    <rPh sb="3" eb="4">
      <t>シ</t>
    </rPh>
    <phoneticPr fontId="1"/>
  </si>
  <si>
    <t>みやま市</t>
    <rPh sb="3" eb="4">
      <t>シ</t>
    </rPh>
    <phoneticPr fontId="1"/>
  </si>
  <si>
    <t>②(1)</t>
  </si>
  <si>
    <t>JR九州</t>
    <rPh sb="2" eb="4">
      <t>キュウシュウ</t>
    </rPh>
    <phoneticPr fontId="7"/>
  </si>
  <si>
    <t>鹿児島本線</t>
    <rPh sb="0" eb="3">
      <t>カゴシマ</t>
    </rPh>
    <rPh sb="3" eb="5">
      <t>ホンセン</t>
    </rPh>
    <phoneticPr fontId="1"/>
  </si>
  <si>
    <t>瀬高駅にて接続、堀川バスの瀬高・柳川線と瀬高駅</t>
    <rPh sb="0" eb="2">
      <t>セタカ</t>
    </rPh>
    <rPh sb="2" eb="3">
      <t>エキ</t>
    </rPh>
    <rPh sb="5" eb="7">
      <t>セツゾク</t>
    </rPh>
    <rPh sb="8" eb="10">
      <t>ホリカワ</t>
    </rPh>
    <rPh sb="13" eb="15">
      <t>セタカ</t>
    </rPh>
    <rPh sb="16" eb="18">
      <t>ヤナガワ</t>
    </rPh>
    <rPh sb="18" eb="19">
      <t>セン</t>
    </rPh>
    <rPh sb="20" eb="22">
      <t>セタカ</t>
    </rPh>
    <rPh sb="22" eb="23">
      <t>エキ</t>
    </rPh>
    <phoneticPr fontId="1"/>
  </si>
  <si>
    <t>南瀬高駅及び渡瀬駅</t>
    <rPh sb="0" eb="4">
      <t>ミナミセタカエキ</t>
    </rPh>
    <rPh sb="4" eb="5">
      <t>オヨ</t>
    </rPh>
    <rPh sb="6" eb="8">
      <t>ワタセ</t>
    </rPh>
    <rPh sb="8" eb="9">
      <t>エキ</t>
    </rPh>
    <phoneticPr fontId="1"/>
  </si>
  <si>
    <t>瀬高駅及び渡瀬駅にて接続、堀川バスの瀬高・柳川線と瀬高駅</t>
    <rPh sb="0" eb="2">
      <t>セタカ</t>
    </rPh>
    <rPh sb="2" eb="3">
      <t>エキ</t>
    </rPh>
    <rPh sb="3" eb="4">
      <t>オヨ</t>
    </rPh>
    <rPh sb="5" eb="7">
      <t>ワタセ</t>
    </rPh>
    <rPh sb="7" eb="8">
      <t>エキ</t>
    </rPh>
    <rPh sb="10" eb="12">
      <t>セツゾク</t>
    </rPh>
    <rPh sb="13" eb="15">
      <t>ホリカワ</t>
    </rPh>
    <rPh sb="18" eb="20">
      <t>セタカ</t>
    </rPh>
    <rPh sb="21" eb="23">
      <t>ヤナガワ</t>
    </rPh>
    <rPh sb="23" eb="24">
      <t>セン</t>
    </rPh>
    <rPh sb="25" eb="27">
      <t>セタカ</t>
    </rPh>
    <rPh sb="27" eb="28">
      <t>エキ</t>
    </rPh>
    <phoneticPr fontId="1"/>
  </si>
  <si>
    <t>渡瀬駅</t>
    <rPh sb="0" eb="2">
      <t>ワタセ</t>
    </rPh>
    <rPh sb="2" eb="3">
      <t>エキ</t>
    </rPh>
    <phoneticPr fontId="1"/>
  </si>
  <si>
    <t>瀬高駅及び南瀬高駅、渡瀬駅にて接続、堀川バスの瀬高・柳川線と瀬高駅</t>
    <rPh sb="0" eb="2">
      <t>セタカ</t>
    </rPh>
    <rPh sb="2" eb="3">
      <t>エキ</t>
    </rPh>
    <rPh sb="3" eb="4">
      <t>オヨ</t>
    </rPh>
    <rPh sb="5" eb="9">
      <t>ミナミセタカエキ</t>
    </rPh>
    <rPh sb="10" eb="12">
      <t>ワタセ</t>
    </rPh>
    <rPh sb="12" eb="13">
      <t>エキ</t>
    </rPh>
    <rPh sb="15" eb="17">
      <t>セツゾク</t>
    </rPh>
    <rPh sb="18" eb="20">
      <t>ホリカワ</t>
    </rPh>
    <rPh sb="23" eb="25">
      <t>セタカ</t>
    </rPh>
    <rPh sb="26" eb="28">
      <t>ヤナガワ</t>
    </rPh>
    <rPh sb="28" eb="29">
      <t>セン</t>
    </rPh>
    <rPh sb="30" eb="32">
      <t>セタカ</t>
    </rPh>
    <rPh sb="32" eb="33">
      <t>エキ</t>
    </rPh>
    <phoneticPr fontId="1"/>
  </si>
  <si>
    <t>西日本鉄道</t>
    <rPh sb="0" eb="1">
      <t>ニシ</t>
    </rPh>
    <rPh sb="1" eb="3">
      <t>ニホン</t>
    </rPh>
    <rPh sb="3" eb="5">
      <t>テツドウ</t>
    </rPh>
    <phoneticPr fontId="7"/>
  </si>
  <si>
    <t>天神大牟田線</t>
    <rPh sb="0" eb="2">
      <t>テンジン</t>
    </rPh>
    <rPh sb="2" eb="5">
      <t>オオムタ</t>
    </rPh>
    <rPh sb="5" eb="6">
      <t>セン</t>
    </rPh>
    <phoneticPr fontId="1"/>
  </si>
  <si>
    <t>開駅及び江の浦駅、JR九州の渡瀬駅にて接続</t>
    <rPh sb="0" eb="1">
      <t>ヒラキ</t>
    </rPh>
    <rPh sb="1" eb="2">
      <t>エキ</t>
    </rPh>
    <rPh sb="2" eb="3">
      <t>オヨ</t>
    </rPh>
    <rPh sb="4" eb="5">
      <t>エ</t>
    </rPh>
    <rPh sb="6" eb="8">
      <t>ウラエキ</t>
    </rPh>
    <rPh sb="11" eb="13">
      <t>キュウシュウ</t>
    </rPh>
    <rPh sb="14" eb="16">
      <t>ワタセ</t>
    </rPh>
    <rPh sb="16" eb="17">
      <t>エキ</t>
    </rPh>
    <rPh sb="19" eb="21">
      <t>セツゾク</t>
    </rPh>
    <phoneticPr fontId="1"/>
  </si>
  <si>
    <t>渡瀬駅</t>
    <rPh sb="0" eb="3">
      <t>ワタセエキ</t>
    </rPh>
    <phoneticPr fontId="1"/>
  </si>
  <si>
    <t>みやま市</t>
    <rPh sb="3" eb="4">
      <t>シ</t>
    </rPh>
    <phoneticPr fontId="1"/>
  </si>
  <si>
    <t>祝日なし</t>
  </si>
  <si>
    <t>フィーダー補助
車両減価償却費</t>
    <rPh sb="5" eb="7">
      <t>ホジョ</t>
    </rPh>
    <rPh sb="8" eb="12">
      <t>シャリョウゲンカ</t>
    </rPh>
    <rPh sb="12" eb="15">
      <t>ショウキャクヒ</t>
    </rPh>
    <phoneticPr fontId="1"/>
  </si>
  <si>
    <t>買い物・通院など地域の移動手段として欠かせない路線である。一方で、自治体や事業者の運営努力だけでは路線の維持が難しく、地域公共交通確保事業により、運行を確保・維持する必要がある。</t>
    <rPh sb="0" eb="1">
      <t>カ</t>
    </rPh>
    <rPh sb="2" eb="3">
      <t>モノ</t>
    </rPh>
    <rPh sb="4" eb="6">
      <t>ツウイン</t>
    </rPh>
    <rPh sb="8" eb="10">
      <t>チイキ</t>
    </rPh>
    <rPh sb="11" eb="15">
      <t>イドウシュダン</t>
    </rPh>
    <rPh sb="18" eb="19">
      <t>カ</t>
    </rPh>
    <rPh sb="23" eb="25">
      <t>ロセン</t>
    </rPh>
    <rPh sb="29" eb="31">
      <t>イッポウ</t>
    </rPh>
    <rPh sb="33" eb="36">
      <t>ジチタイ</t>
    </rPh>
    <rPh sb="37" eb="40">
      <t>ジギョウシャ</t>
    </rPh>
    <rPh sb="41" eb="45">
      <t>ウンエイドリョク</t>
    </rPh>
    <rPh sb="49" eb="51">
      <t>ロセン</t>
    </rPh>
    <rPh sb="52" eb="54">
      <t>イジ</t>
    </rPh>
    <rPh sb="55" eb="56">
      <t>ムズカ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</si>
</sst>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m/d;@"/>
    <numFmt numFmtId="177" formatCode="#,##0_ ;[Red]\-#,##0\ "/>
    <numFmt numFmtId="178" formatCode="0.0_);[Red]\(0.0\)"/>
    <numFmt numFmtId="179" formatCode="#,##0.0_ ;[Red]\-#,##0.0\ "/>
    <numFmt numFmtId="180" formatCode="#,##0.0;[Red]\-#,##0.0"/>
    <numFmt numFmtId="181" formatCode="&quot;&quot;\ 0&quot;日&quot;"/>
    <numFmt numFmtId="182" formatCode="&quot;&quot;\ 0&quot;年度&quot;"/>
    <numFmt numFmtId="183" formatCode="\(#\)"/>
    <numFmt numFmtId="184" formatCode="&quot;&quot;\ 0.0&quot;km&quot;"/>
    <numFmt numFmtId="185" formatCode="&quot;&quot;\ 0.0&quot;回&quot;"/>
    <numFmt numFmtId="186" formatCode="0.0&quot;km&quot;"/>
    <numFmt numFmtId="187" formatCode="0_);[Red]\(0\)"/>
    <numFmt numFmtId="188" formatCode="[DBNum3]&quot;令和&quot;0&quot;年度　運行計画&quot;"/>
    <numFmt numFmtId="189" formatCode="m/d"/>
    <numFmt numFmtId="190" formatCode="[DBNum3]&quot;令和&quot;0&quot;年度　祝日&quot;"/>
    <numFmt numFmtId="191" formatCode="#,##0;&quot;△ &quot;#,##0"/>
    <numFmt numFmtId="192" formatCode="&quot;往&quot;\ 0.0&quot;km&quot;"/>
    <numFmt numFmtId="193" formatCode="&quot;復&quot;\ 0.0&quot;km&quot;"/>
    <numFmt numFmtId="194" formatCode="0.0"/>
  </numFmts>
  <fonts count="62" x14ac:knownFonts="1">
    <font>
      <sz val="11"/>
      <color theme="1"/>
      <name val="ＭＳ Ｐゴシック"/>
      <family val="2"/>
      <charset val="128"/>
      <scheme val="minor"/>
    </font>
    <font>
      <sz val="6"/>
      <name val="ＭＳ Ｐゴシック"/>
      <family val="2"/>
      <charset val="128"/>
      <scheme val="minor"/>
    </font>
    <font>
      <b/>
      <sz val="9"/>
      <color indexed="81"/>
      <name val="ＭＳ Ｐゴシック"/>
      <family val="3"/>
      <charset val="128"/>
    </font>
    <font>
      <sz val="8"/>
      <color theme="1"/>
      <name val="ＭＳ Ｐゴシック"/>
      <family val="2"/>
      <charset val="128"/>
      <scheme val="minor"/>
    </font>
    <font>
      <sz val="8"/>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scheme val="minor"/>
    </font>
    <font>
      <sz val="11"/>
      <name val="ＭＳ Ｐゴシック"/>
      <family val="3"/>
      <charset val="128"/>
    </font>
    <font>
      <sz val="10"/>
      <name val="ＭＳ Ｐゴシック"/>
      <family val="3"/>
      <charset val="128"/>
    </font>
    <font>
      <sz val="12"/>
      <name val="ＭＳ Ｐゴシック"/>
      <family val="3"/>
      <charset val="128"/>
    </font>
    <font>
      <sz val="9"/>
      <color theme="1"/>
      <name val="ＭＳ Ｐゴシック"/>
      <family val="3"/>
      <charset val="128"/>
      <scheme val="minor"/>
    </font>
    <font>
      <sz val="14"/>
      <name val="ＭＳ Ｐゴシック"/>
      <family val="3"/>
      <charset val="128"/>
    </font>
    <font>
      <sz val="9"/>
      <name val="ＭＳ Ｐゴシック"/>
      <family val="3"/>
      <charset val="128"/>
    </font>
    <font>
      <sz val="9"/>
      <color theme="1"/>
      <name val="ＭＳ Ｐゴシック"/>
      <family val="2"/>
      <charset val="128"/>
      <scheme val="minor"/>
    </font>
    <font>
      <sz val="10"/>
      <color theme="1"/>
      <name val="ＭＳ Ｐゴシック"/>
      <family val="2"/>
      <charset val="128"/>
      <scheme val="minor"/>
    </font>
    <font>
      <sz val="10"/>
      <name val="ＭＳ Ｐゴシック"/>
      <family val="2"/>
      <charset val="128"/>
    </font>
    <font>
      <sz val="10"/>
      <color theme="1"/>
      <name val="ＭＳ Ｐゴシック"/>
      <family val="3"/>
      <charset val="128"/>
      <scheme val="minor"/>
    </font>
    <font>
      <sz val="8"/>
      <name val="ＭＳ Ｐゴシック"/>
      <family val="2"/>
      <charset val="128"/>
    </font>
    <font>
      <sz val="8"/>
      <name val="ＭＳ Ｐゴシック"/>
      <family val="3"/>
      <charset val="128"/>
    </font>
    <font>
      <u/>
      <sz val="11"/>
      <color theme="10"/>
      <name val="ＭＳ Ｐゴシック"/>
      <family val="3"/>
      <charset val="128"/>
    </font>
    <font>
      <sz val="10"/>
      <color indexed="81"/>
      <name val="ＭＳ Ｐゴシック"/>
      <family val="3"/>
      <charset val="128"/>
    </font>
    <font>
      <sz val="12"/>
      <color theme="1"/>
      <name val="ＭＳ Ｐゴシック"/>
      <family val="2"/>
      <charset val="128"/>
      <scheme val="minor"/>
    </font>
    <font>
      <u/>
      <sz val="12"/>
      <color theme="10"/>
      <name val="ＭＳ Ｐゴシック"/>
      <family val="3"/>
      <charset val="128"/>
    </font>
    <font>
      <sz val="12"/>
      <color theme="1"/>
      <name val="ＭＳ Ｐゴシック"/>
      <family val="3"/>
      <charset val="128"/>
      <scheme val="minor"/>
    </font>
    <font>
      <b/>
      <sz val="12"/>
      <color theme="1"/>
      <name val="ＭＳ Ｐゴシック"/>
      <family val="3"/>
      <charset val="128"/>
      <scheme val="minor"/>
    </font>
    <font>
      <b/>
      <sz val="12"/>
      <name val="ＭＳ Ｐゴシック"/>
      <family val="3"/>
      <charset val="128"/>
      <scheme val="minor"/>
    </font>
    <font>
      <sz val="12"/>
      <color rgb="FFFF0000"/>
      <name val="ＭＳ Ｐゴシック"/>
      <family val="3"/>
      <charset val="128"/>
      <scheme val="minor"/>
    </font>
    <font>
      <sz val="11"/>
      <name val="ＭＳ Ｐゴシック"/>
      <family val="3"/>
    </font>
    <font>
      <sz val="14"/>
      <name val="ＭＳ Ｐゴシック"/>
      <family val="3"/>
    </font>
    <font>
      <sz val="6"/>
      <name val="ＭＳ Ｐゴシック"/>
      <family val="3"/>
    </font>
    <font>
      <sz val="12"/>
      <name val="ＭＳ Ｐゴシック"/>
      <family val="3"/>
    </font>
    <font>
      <sz val="10"/>
      <name val="ＭＳ Ｐゴシック"/>
      <family val="3"/>
    </font>
    <font>
      <b/>
      <u/>
      <sz val="14"/>
      <color rgb="FFFF0000"/>
      <name val="Meiryo UI"/>
      <family val="3"/>
      <charset val="128"/>
    </font>
    <font>
      <sz val="14"/>
      <color theme="1"/>
      <name val="Meiryo UI"/>
      <family val="3"/>
      <charset val="128"/>
    </font>
    <font>
      <sz val="11"/>
      <color theme="1"/>
      <name val="Meiryo UI"/>
      <family val="3"/>
      <charset val="128"/>
    </font>
    <font>
      <b/>
      <sz val="12"/>
      <color rgb="FFFF0000"/>
      <name val="Meiryo UI"/>
      <family val="3"/>
      <charset val="128"/>
    </font>
    <font>
      <sz val="11"/>
      <name val="Meiryo UI"/>
      <family val="3"/>
      <charset val="128"/>
    </font>
    <font>
      <b/>
      <sz val="11"/>
      <color rgb="FFFF0000"/>
      <name val="Meiryo UI"/>
      <family val="3"/>
      <charset val="128"/>
    </font>
    <font>
      <sz val="18"/>
      <color theme="1"/>
      <name val="Meiryo UI"/>
      <family val="3"/>
      <charset val="128"/>
    </font>
    <font>
      <u/>
      <sz val="11"/>
      <color theme="10"/>
      <name val="Meiryo UI"/>
      <family val="3"/>
      <charset val="128"/>
    </font>
    <font>
      <sz val="11"/>
      <color rgb="FFFF0000"/>
      <name val="Meiryo UI"/>
      <family val="3"/>
      <charset val="128"/>
    </font>
    <font>
      <b/>
      <sz val="18"/>
      <color rgb="FFFF0000"/>
      <name val="Meiryo UI"/>
      <family val="3"/>
      <charset val="128"/>
    </font>
    <font>
      <sz val="12"/>
      <color theme="1"/>
      <name val="Meiryo UI"/>
      <family val="3"/>
      <charset val="128"/>
    </font>
    <font>
      <u/>
      <sz val="12"/>
      <color theme="10"/>
      <name val="Meiryo UI"/>
      <family val="3"/>
      <charset val="128"/>
    </font>
    <font>
      <sz val="6"/>
      <color theme="1"/>
      <name val="Meiryo UI"/>
      <family val="3"/>
      <charset val="128"/>
    </font>
    <font>
      <b/>
      <u/>
      <sz val="12"/>
      <color rgb="FFFF0000"/>
      <name val="Meiryo UI"/>
      <family val="3"/>
      <charset val="128"/>
    </font>
    <font>
      <b/>
      <sz val="24"/>
      <color theme="1"/>
      <name val="Meiryo UI"/>
      <family val="3"/>
      <charset val="128"/>
    </font>
    <font>
      <sz val="11"/>
      <color rgb="FFFFC000"/>
      <name val="Meiryo UI"/>
      <family val="3"/>
      <charset val="128"/>
    </font>
    <font>
      <sz val="12"/>
      <name val="Meiryo UI"/>
      <family val="3"/>
      <charset val="128"/>
    </font>
    <font>
      <sz val="10"/>
      <name val="Meiryo UI"/>
      <family val="3"/>
      <charset val="128"/>
    </font>
    <font>
      <sz val="8"/>
      <color theme="1"/>
      <name val="Meiryo UI"/>
      <family val="3"/>
      <charset val="128"/>
    </font>
    <font>
      <sz val="9"/>
      <color theme="1"/>
      <name val="Meiryo UI"/>
      <family val="3"/>
      <charset val="128"/>
    </font>
    <font>
      <u/>
      <sz val="10"/>
      <color theme="10"/>
      <name val="Meiryo UI"/>
      <family val="3"/>
      <charset val="128"/>
    </font>
    <font>
      <sz val="9"/>
      <name val="Meiryo UI"/>
      <family val="3"/>
      <charset val="128"/>
    </font>
    <font>
      <sz val="11"/>
      <color theme="0"/>
      <name val="Meiryo UI"/>
      <family val="3"/>
      <charset val="128"/>
    </font>
    <font>
      <b/>
      <sz val="11"/>
      <color theme="1"/>
      <name val="Meiryo UI"/>
      <family val="3"/>
      <charset val="128"/>
    </font>
    <font>
      <b/>
      <sz val="14"/>
      <color theme="1"/>
      <name val="Meiryo UI"/>
      <family val="3"/>
      <charset val="128"/>
    </font>
    <font>
      <sz val="9"/>
      <color indexed="81"/>
      <name val="Meiryo UI"/>
      <family val="3"/>
      <charset val="128"/>
    </font>
    <font>
      <sz val="16"/>
      <color theme="1"/>
      <name val="Meiryo UI"/>
      <family val="3"/>
      <charset val="128"/>
    </font>
    <font>
      <sz val="9"/>
      <name val="ＭＳ Ｐゴシック"/>
      <family val="3"/>
      <charset val="128"/>
      <scheme val="minor"/>
    </font>
  </fonts>
  <fills count="15">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rgb="FFFF66FF"/>
        <bgColor indexed="64"/>
      </patternFill>
    </fill>
    <fill>
      <patternFill patternType="solid">
        <fgColor rgb="FF66FF66"/>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99FF"/>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dotted">
        <color indexed="64"/>
      </left>
      <right style="thin">
        <color indexed="64"/>
      </right>
      <top style="thin">
        <color indexed="64"/>
      </top>
      <bottom style="thin">
        <color indexed="64"/>
      </bottom>
      <diagonal/>
    </border>
    <border>
      <left style="thin">
        <color indexed="64"/>
      </left>
      <right/>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uble">
        <color indexed="64"/>
      </left>
      <right/>
      <top style="thin">
        <color indexed="64"/>
      </top>
      <bottom/>
      <diagonal/>
    </border>
    <border>
      <left style="medium">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hair">
        <color auto="1"/>
      </right>
      <top style="thin">
        <color auto="1"/>
      </top>
      <bottom style="dotted">
        <color auto="1"/>
      </bottom>
      <diagonal/>
    </border>
    <border>
      <left style="hair">
        <color auto="1"/>
      </left>
      <right/>
      <top style="thin">
        <color indexed="64"/>
      </top>
      <bottom style="dotted">
        <color auto="1"/>
      </bottom>
      <diagonal/>
    </border>
    <border>
      <left style="hair">
        <color auto="1"/>
      </left>
      <right style="thin">
        <color indexed="64"/>
      </right>
      <top style="thin">
        <color indexed="64"/>
      </top>
      <bottom style="dotted">
        <color auto="1"/>
      </bottom>
      <diagonal/>
    </border>
    <border>
      <left/>
      <right style="hair">
        <color auto="1"/>
      </right>
      <top style="thin">
        <color indexed="64"/>
      </top>
      <bottom style="dotted">
        <color auto="1"/>
      </bottom>
      <diagonal/>
    </border>
    <border>
      <left style="thin">
        <color indexed="64"/>
      </left>
      <right/>
      <top style="thin">
        <color indexed="64"/>
      </top>
      <bottom style="dotted">
        <color auto="1"/>
      </bottom>
      <diagonal/>
    </border>
    <border>
      <left style="thin">
        <color auto="1"/>
      </left>
      <right style="hair">
        <color auto="1"/>
      </right>
      <top style="dotted">
        <color auto="1"/>
      </top>
      <bottom style="dotted">
        <color auto="1"/>
      </bottom>
      <diagonal/>
    </border>
    <border>
      <left style="hair">
        <color auto="1"/>
      </left>
      <right/>
      <top style="dotted">
        <color auto="1"/>
      </top>
      <bottom style="dotted">
        <color auto="1"/>
      </bottom>
      <diagonal/>
    </border>
    <border>
      <left style="hair">
        <color auto="1"/>
      </left>
      <right style="thin">
        <color indexed="64"/>
      </right>
      <top style="dotted">
        <color auto="1"/>
      </top>
      <bottom style="dotted">
        <color auto="1"/>
      </bottom>
      <diagonal/>
    </border>
    <border>
      <left/>
      <right style="hair">
        <color auto="1"/>
      </right>
      <top style="dotted">
        <color auto="1"/>
      </top>
      <bottom style="dotted">
        <color auto="1"/>
      </bottom>
      <diagonal/>
    </border>
    <border>
      <left style="thin">
        <color indexed="64"/>
      </left>
      <right/>
      <top style="dotted">
        <color auto="1"/>
      </top>
      <bottom style="dotted">
        <color auto="1"/>
      </bottom>
      <diagonal/>
    </border>
    <border>
      <left style="thin">
        <color auto="1"/>
      </left>
      <right style="hair">
        <color auto="1"/>
      </right>
      <top style="dotted">
        <color auto="1"/>
      </top>
      <bottom style="thin">
        <color auto="1"/>
      </bottom>
      <diagonal/>
    </border>
    <border>
      <left style="hair">
        <color auto="1"/>
      </left>
      <right/>
      <top style="dotted">
        <color auto="1"/>
      </top>
      <bottom style="thin">
        <color indexed="64"/>
      </bottom>
      <diagonal/>
    </border>
    <border>
      <left style="hair">
        <color auto="1"/>
      </left>
      <right style="thin">
        <color auto="1"/>
      </right>
      <top style="dotted">
        <color auto="1"/>
      </top>
      <bottom style="thin">
        <color auto="1"/>
      </bottom>
      <diagonal/>
    </border>
    <border>
      <left/>
      <right style="hair">
        <color auto="1"/>
      </right>
      <top style="dotted">
        <color auto="1"/>
      </top>
      <bottom style="thin">
        <color indexed="64"/>
      </bottom>
      <diagonal/>
    </border>
    <border>
      <left style="thin">
        <color indexed="64"/>
      </left>
      <right/>
      <top style="dotted">
        <color auto="1"/>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dashed">
        <color indexed="64"/>
      </left>
      <right style="hair">
        <color indexed="64"/>
      </right>
      <top style="thin">
        <color indexed="64"/>
      </top>
      <bottom/>
      <diagonal/>
    </border>
    <border>
      <left style="dashed">
        <color indexed="64"/>
      </left>
      <right style="hair">
        <color indexed="64"/>
      </right>
      <top/>
      <bottom/>
      <diagonal/>
    </border>
    <border>
      <left style="dashed">
        <color indexed="64"/>
      </left>
      <right style="hair">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style="thin">
        <color indexed="64"/>
      </right>
      <top/>
      <bottom style="medium">
        <color indexed="64"/>
      </bottom>
      <diagonal/>
    </border>
  </borders>
  <cellStyleXfs count="11">
    <xf numFmtId="0" fontId="0" fillId="0" borderId="0">
      <alignment vertical="center"/>
    </xf>
    <xf numFmtId="0" fontId="6" fillId="0" borderId="0">
      <alignment vertical="center"/>
    </xf>
    <xf numFmtId="0" fontId="9" fillId="0" borderId="0">
      <alignment vertical="center"/>
    </xf>
    <xf numFmtId="0" fontId="5" fillId="0" borderId="0">
      <alignment vertical="center"/>
    </xf>
    <xf numFmtId="38" fontId="9" fillId="0" borderId="0" applyFont="0" applyFill="0" applyBorder="0" applyAlignment="0" applyProtection="0">
      <alignment vertical="center"/>
    </xf>
    <xf numFmtId="0" fontId="5" fillId="0" borderId="0">
      <alignment vertical="center"/>
    </xf>
    <xf numFmtId="0" fontId="9" fillId="0" borderId="0"/>
    <xf numFmtId="0" fontId="21" fillId="0" borderId="0" applyNumberFormat="0" applyFill="0" applyBorder="0" applyAlignment="0" applyProtection="0">
      <alignment vertical="center"/>
    </xf>
    <xf numFmtId="0" fontId="29" fillId="0" borderId="0"/>
    <xf numFmtId="0" fontId="29" fillId="0" borderId="0">
      <alignment vertical="center"/>
    </xf>
    <xf numFmtId="38" fontId="29" fillId="0" borderId="0" applyFont="0" applyFill="0" applyBorder="0" applyAlignment="0" applyProtection="0">
      <alignment vertical="center"/>
    </xf>
  </cellStyleXfs>
  <cellXfs count="512">
    <xf numFmtId="0" fontId="0" fillId="0" borderId="0" xfId="0">
      <alignment vertical="center"/>
    </xf>
    <xf numFmtId="0" fontId="0" fillId="0" borderId="0" xfId="0" applyFill="1">
      <alignment vertical="center"/>
    </xf>
    <xf numFmtId="0" fontId="0" fillId="0" borderId="11" xfId="0" applyBorder="1">
      <alignment vertical="center"/>
    </xf>
    <xf numFmtId="0" fontId="13" fillId="0" borderId="0" xfId="6" applyFont="1" applyFill="1" applyAlignment="1">
      <alignment vertical="center"/>
    </xf>
    <xf numFmtId="0" fontId="13" fillId="0" borderId="0" xfId="6" applyFont="1" applyBorder="1" applyAlignment="1">
      <alignment vertical="center"/>
    </xf>
    <xf numFmtId="0" fontId="11" fillId="0" borderId="0" xfId="6" applyFont="1" applyFill="1" applyAlignment="1">
      <alignment horizontal="center" vertical="center"/>
    </xf>
    <xf numFmtId="0" fontId="13" fillId="0" borderId="0" xfId="6" applyFont="1" applyFill="1" applyAlignment="1">
      <alignment horizontal="left" vertical="center" wrapText="1"/>
    </xf>
    <xf numFmtId="0" fontId="13" fillId="0" borderId="0" xfId="6" applyFont="1" applyFill="1" applyAlignment="1">
      <alignment horizontal="left" vertical="center"/>
    </xf>
    <xf numFmtId="178" fontId="13" fillId="0" borderId="0" xfId="6" applyNumberFormat="1" applyFont="1" applyFill="1" applyAlignment="1">
      <alignment vertical="center"/>
    </xf>
    <xf numFmtId="181" fontId="9" fillId="0" borderId="0" xfId="6" applyNumberFormat="1" applyFont="1" applyFill="1" applyAlignment="1">
      <alignment vertical="center"/>
    </xf>
    <xf numFmtId="0" fontId="9" fillId="0" borderId="0" xfId="6" applyFont="1" applyFill="1" applyAlignment="1">
      <alignment vertical="center"/>
    </xf>
    <xf numFmtId="0" fontId="13" fillId="0" borderId="0" xfId="6" applyFont="1" applyFill="1" applyAlignment="1">
      <alignment horizontal="center" vertical="center"/>
    </xf>
    <xf numFmtId="182" fontId="11" fillId="0" borderId="1" xfId="6" applyNumberFormat="1" applyFont="1" applyFill="1" applyBorder="1" applyAlignment="1">
      <alignment horizontal="center" vertical="center"/>
    </xf>
    <xf numFmtId="0" fontId="0" fillId="0" borderId="0" xfId="0" applyAlignment="1">
      <alignment vertical="center" wrapText="1"/>
    </xf>
    <xf numFmtId="186" fontId="0" fillId="0" borderId="1" xfId="0" applyNumberFormat="1" applyBorder="1" applyAlignment="1">
      <alignment horizontal="right" vertical="center"/>
    </xf>
    <xf numFmtId="0" fontId="16" fillId="0" borderId="0" xfId="0" applyFont="1">
      <alignment vertical="center"/>
    </xf>
    <xf numFmtId="0" fontId="18" fillId="0" borderId="0" xfId="0" applyFont="1" applyFill="1">
      <alignment vertical="center"/>
    </xf>
    <xf numFmtId="0" fontId="15" fillId="0" borderId="0" xfId="0" applyFont="1">
      <alignment vertical="center"/>
    </xf>
    <xf numFmtId="0" fontId="12" fillId="0" borderId="0" xfId="0" applyFont="1" applyFill="1">
      <alignment vertical="center"/>
    </xf>
    <xf numFmtId="0" fontId="4" fillId="0" borderId="0" xfId="0" applyFont="1" applyFill="1">
      <alignment vertical="center"/>
    </xf>
    <xf numFmtId="0" fontId="3" fillId="0" borderId="0" xfId="0" applyFont="1" applyAlignment="1">
      <alignment horizontal="left" vertical="center" wrapText="1"/>
    </xf>
    <xf numFmtId="0" fontId="4" fillId="0" borderId="0" xfId="0" applyFont="1" applyFill="1" applyAlignment="1">
      <alignment horizontal="left" vertical="center" wrapText="1"/>
    </xf>
    <xf numFmtId="0" fontId="17" fillId="0" borderId="1" xfId="6" applyFont="1" applyFill="1" applyBorder="1" applyAlignment="1" applyProtection="1">
      <alignment horizontal="left" vertical="center" wrapText="1"/>
    </xf>
    <xf numFmtId="0" fontId="14" fillId="0" borderId="1" xfId="6" applyFont="1" applyFill="1" applyBorder="1" applyAlignment="1">
      <alignment horizontal="center" vertical="center" wrapText="1"/>
    </xf>
    <xf numFmtId="0" fontId="14" fillId="0" borderId="1" xfId="6" applyFont="1" applyFill="1" applyBorder="1" applyAlignment="1">
      <alignment horizontal="center" vertical="center"/>
    </xf>
    <xf numFmtId="0" fontId="14" fillId="0" borderId="7" xfId="6" applyFont="1" applyFill="1" applyBorder="1" applyAlignment="1">
      <alignment horizontal="center" vertical="center" wrapText="1"/>
    </xf>
    <xf numFmtId="0" fontId="14" fillId="0" borderId="1" xfId="6" applyFont="1" applyFill="1" applyBorder="1" applyAlignment="1">
      <alignment vertical="center" wrapText="1"/>
    </xf>
    <xf numFmtId="0" fontId="4" fillId="0" borderId="0" xfId="0" applyFont="1">
      <alignment vertical="center"/>
    </xf>
    <xf numFmtId="0" fontId="3" fillId="0" borderId="0" xfId="0" applyFont="1" applyFill="1" applyAlignment="1">
      <alignment horizontal="left" vertical="center" wrapText="1"/>
    </xf>
    <xf numFmtId="0" fontId="16" fillId="0" borderId="0" xfId="0" applyFont="1" applyFill="1">
      <alignment vertical="center"/>
    </xf>
    <xf numFmtId="0" fontId="10" fillId="0" borderId="1" xfId="6" applyFont="1" applyFill="1" applyBorder="1" applyAlignment="1" applyProtection="1">
      <alignment horizontal="left" vertical="center"/>
    </xf>
    <xf numFmtId="0" fontId="18" fillId="2" borderId="56" xfId="6" applyFont="1" applyFill="1" applyBorder="1" applyAlignment="1" applyProtection="1">
      <alignment horizontal="left" vertical="center" wrapText="1"/>
      <protection locked="0"/>
    </xf>
    <xf numFmtId="0" fontId="18" fillId="2" borderId="57" xfId="6" applyFont="1" applyFill="1" applyBorder="1" applyAlignment="1" applyProtection="1">
      <alignment horizontal="left" vertical="center"/>
      <protection locked="0"/>
    </xf>
    <xf numFmtId="0" fontId="18" fillId="2" borderId="58" xfId="6" applyFont="1" applyFill="1" applyBorder="1" applyAlignment="1" applyProtection="1">
      <alignment horizontal="left" vertical="center"/>
      <protection locked="0"/>
    </xf>
    <xf numFmtId="0" fontId="18" fillId="2" borderId="56" xfId="6" applyFont="1" applyFill="1" applyBorder="1" applyAlignment="1" applyProtection="1">
      <alignment horizontal="left" vertical="center"/>
      <protection locked="0"/>
    </xf>
    <xf numFmtId="0" fontId="10" fillId="2" borderId="57" xfId="6" applyFont="1" applyFill="1" applyBorder="1" applyAlignment="1" applyProtection="1">
      <alignment horizontal="left" vertical="center"/>
      <protection locked="0"/>
    </xf>
    <xf numFmtId="0" fontId="10" fillId="2" borderId="58" xfId="6" applyFont="1" applyFill="1" applyBorder="1" applyAlignment="1" applyProtection="1">
      <alignment horizontal="left" vertical="center"/>
      <protection locked="0"/>
    </xf>
    <xf numFmtId="0" fontId="10" fillId="2" borderId="56" xfId="6" applyFont="1" applyFill="1" applyBorder="1" applyAlignment="1" applyProtection="1">
      <alignment vertical="center"/>
      <protection locked="0"/>
    </xf>
    <xf numFmtId="0" fontId="10" fillId="2" borderId="57" xfId="6" applyFont="1" applyFill="1" applyBorder="1" applyAlignment="1" applyProtection="1">
      <alignment vertical="center"/>
      <protection locked="0"/>
    </xf>
    <xf numFmtId="0" fontId="10" fillId="2" borderId="58" xfId="6" applyFont="1" applyFill="1" applyBorder="1" applyAlignment="1" applyProtection="1">
      <alignment vertical="center"/>
      <protection locked="0"/>
    </xf>
    <xf numFmtId="0" fontId="9" fillId="0" borderId="0" xfId="6" applyFont="1" applyFill="1" applyAlignment="1">
      <alignment horizontal="left" vertical="center"/>
    </xf>
    <xf numFmtId="0" fontId="20" fillId="6" borderId="0" xfId="6" applyFont="1" applyFill="1" applyBorder="1" applyAlignment="1" applyProtection="1">
      <alignment horizontal="left" vertical="center" wrapText="1"/>
      <protection locked="0"/>
    </xf>
    <xf numFmtId="0" fontId="14" fillId="0" borderId="1" xfId="6" applyFont="1" applyFill="1" applyBorder="1" applyAlignment="1">
      <alignment horizontal="center" vertical="center" wrapText="1"/>
    </xf>
    <xf numFmtId="0" fontId="17" fillId="0" borderId="1" xfId="6" applyFont="1" applyFill="1" applyBorder="1" applyAlignment="1">
      <alignment vertical="center" wrapText="1"/>
    </xf>
    <xf numFmtId="0" fontId="4" fillId="0" borderId="0" xfId="0" applyFont="1" applyAlignment="1">
      <alignment vertical="center" wrapText="1"/>
    </xf>
    <xf numFmtId="0" fontId="4" fillId="0" borderId="0" xfId="0" applyFont="1" applyFill="1" applyAlignment="1">
      <alignment vertical="center" wrapText="1"/>
    </xf>
    <xf numFmtId="0" fontId="23"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ill="1" applyProtection="1">
      <alignment vertical="center"/>
      <protection locked="0"/>
    </xf>
    <xf numFmtId="0" fontId="0" fillId="0" borderId="0" xfId="0" applyProtection="1">
      <alignment vertical="center"/>
      <protection locked="0"/>
    </xf>
    <xf numFmtId="0" fontId="0" fillId="0" borderId="0" xfId="0" applyAlignment="1" applyProtection="1">
      <alignment vertical="center" wrapText="1" shrinkToFit="1"/>
      <protection locked="0"/>
    </xf>
    <xf numFmtId="0" fontId="3" fillId="0" borderId="0" xfId="0" applyFont="1" applyAlignment="1" applyProtection="1">
      <alignment horizontal="left" vertical="center" wrapText="1"/>
      <protection locked="0"/>
    </xf>
    <xf numFmtId="0" fontId="16" fillId="0" borderId="0" xfId="0" applyFont="1" applyProtection="1">
      <alignment vertical="center"/>
      <protection locked="0"/>
    </xf>
    <xf numFmtId="0" fontId="15" fillId="0" borderId="0" xfId="0" applyFont="1" applyFill="1" applyProtection="1">
      <alignment vertical="center"/>
      <protection locked="0"/>
    </xf>
    <xf numFmtId="0" fontId="6" fillId="0" borderId="0" xfId="0" applyFont="1" applyFill="1" applyProtection="1">
      <alignment vertical="center"/>
      <protection locked="0"/>
    </xf>
    <xf numFmtId="0" fontId="6" fillId="0" borderId="0" xfId="0" applyFont="1" applyFill="1" applyAlignment="1" applyProtection="1">
      <alignment vertical="center" wrapText="1"/>
      <protection locked="0"/>
    </xf>
    <xf numFmtId="0" fontId="0" fillId="0" borderId="9" xfId="0" applyBorder="1">
      <alignment vertical="center"/>
    </xf>
    <xf numFmtId="184" fontId="0" fillId="0" borderId="9" xfId="0" applyNumberFormat="1" applyBorder="1" applyAlignment="1">
      <alignment horizontal="right" vertical="center"/>
    </xf>
    <xf numFmtId="0" fontId="0" fillId="0" borderId="88" xfId="0" applyBorder="1">
      <alignment vertical="center"/>
    </xf>
    <xf numFmtId="0" fontId="0" fillId="0" borderId="89" xfId="0" applyBorder="1">
      <alignment vertical="center"/>
    </xf>
    <xf numFmtId="186" fontId="0" fillId="0" borderId="90" xfId="0" applyNumberFormat="1" applyBorder="1" applyAlignment="1">
      <alignment horizontal="right" vertical="center"/>
    </xf>
    <xf numFmtId="0" fontId="25" fillId="0" borderId="0" xfId="0" applyFont="1">
      <alignment vertical="center"/>
    </xf>
    <xf numFmtId="0" fontId="25" fillId="0" borderId="0" xfId="0" applyFont="1" applyAlignment="1">
      <alignment horizontal="left" vertical="top" wrapText="1"/>
    </xf>
    <xf numFmtId="0" fontId="25" fillId="0" borderId="0" xfId="0" applyFont="1" applyAlignment="1">
      <alignment vertical="center"/>
    </xf>
    <xf numFmtId="0" fontId="25" fillId="0" borderId="1" xfId="0" applyFont="1" applyBorder="1">
      <alignment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 xfId="1" applyFont="1" applyFill="1" applyBorder="1">
      <alignment vertical="center"/>
    </xf>
    <xf numFmtId="0" fontId="25" fillId="0" borderId="1" xfId="0" applyFont="1" applyBorder="1" applyAlignment="1">
      <alignment horizontal="center" vertical="center"/>
    </xf>
    <xf numFmtId="0" fontId="25" fillId="9" borderId="0" xfId="0" applyFont="1" applyFill="1" applyBorder="1" applyAlignment="1">
      <alignment horizontal="center" vertical="center"/>
    </xf>
    <xf numFmtId="0" fontId="25" fillId="9" borderId="0" xfId="0" applyFont="1" applyFill="1" applyBorder="1">
      <alignment vertical="center"/>
    </xf>
    <xf numFmtId="0" fontId="25" fillId="9" borderId="3" xfId="0" applyFont="1" applyFill="1" applyBorder="1" applyAlignment="1">
      <alignment horizontal="center" vertical="center"/>
    </xf>
    <xf numFmtId="0" fontId="25" fillId="11" borderId="0" xfId="0" applyFont="1" applyFill="1" applyBorder="1" applyAlignment="1">
      <alignment horizontal="center" vertical="center"/>
    </xf>
    <xf numFmtId="0" fontId="25" fillId="11" borderId="0" xfId="0" applyFont="1" applyFill="1" applyBorder="1">
      <alignment vertical="center"/>
    </xf>
    <xf numFmtId="0" fontId="25" fillId="11" borderId="3" xfId="0" applyFont="1" applyFill="1" applyBorder="1" applyAlignment="1">
      <alignment horizontal="center" vertical="center"/>
    </xf>
    <xf numFmtId="0" fontId="25" fillId="0" borderId="7" xfId="0" applyFont="1" applyBorder="1">
      <alignment vertical="center"/>
    </xf>
    <xf numFmtId="0" fontId="25" fillId="0" borderId="0" xfId="0" applyFont="1" applyFill="1" applyBorder="1">
      <alignment vertical="center"/>
    </xf>
    <xf numFmtId="0" fontId="25" fillId="0" borderId="0" xfId="0" applyFont="1" applyAlignment="1">
      <alignment horizontal="center" vertical="center"/>
    </xf>
    <xf numFmtId="0" fontId="25" fillId="0" borderId="7" xfId="0" applyFont="1" applyBorder="1" applyAlignment="1">
      <alignment horizontal="center" vertical="center" wrapText="1"/>
    </xf>
    <xf numFmtId="0" fontId="25" fillId="9" borderId="19" xfId="0" applyFont="1" applyFill="1" applyBorder="1" applyAlignment="1">
      <alignment horizontal="center" vertical="center"/>
    </xf>
    <xf numFmtId="0" fontId="25" fillId="11" borderId="19" xfId="0" applyFont="1" applyFill="1" applyBorder="1" applyAlignment="1">
      <alignment horizontal="center" vertical="center"/>
    </xf>
    <xf numFmtId="0" fontId="26" fillId="0" borderId="5" xfId="0" applyFont="1" applyBorder="1">
      <alignment vertical="center"/>
    </xf>
    <xf numFmtId="0" fontId="25" fillId="0" borderId="5" xfId="0" applyFont="1" applyBorder="1">
      <alignment vertical="center"/>
    </xf>
    <xf numFmtId="0" fontId="26" fillId="0" borderId="0" xfId="0" applyFont="1" applyBorder="1">
      <alignment vertical="center"/>
    </xf>
    <xf numFmtId="0" fontId="25" fillId="0" borderId="0" xfId="0" applyFont="1" applyBorder="1">
      <alignment vertical="center"/>
    </xf>
    <xf numFmtId="0" fontId="30" fillId="0" borderId="0" xfId="8" applyFont="1" applyAlignment="1">
      <alignment vertical="center"/>
    </xf>
    <xf numFmtId="0" fontId="30" fillId="0" borderId="6" xfId="8" applyFont="1" applyBorder="1" applyAlignment="1">
      <alignment vertical="center"/>
    </xf>
    <xf numFmtId="0" fontId="32" fillId="0" borderId="7" xfId="8" applyFont="1" applyBorder="1" applyAlignment="1">
      <alignment horizontal="center" vertical="center"/>
    </xf>
    <xf numFmtId="0" fontId="30" fillId="0" borderId="8" xfId="8" applyFont="1" applyBorder="1" applyAlignment="1">
      <alignment vertical="center"/>
    </xf>
    <xf numFmtId="0" fontId="30" fillId="0" borderId="11" xfId="8" applyFont="1" applyBorder="1" applyAlignment="1">
      <alignment vertical="center"/>
    </xf>
    <xf numFmtId="0" fontId="11" fillId="0" borderId="10" xfId="8" applyFont="1" applyBorder="1" applyAlignment="1">
      <alignment vertical="center"/>
    </xf>
    <xf numFmtId="0" fontId="11" fillId="0" borderId="9" xfId="8" applyFont="1" applyBorder="1" applyAlignment="1">
      <alignment vertical="center"/>
    </xf>
    <xf numFmtId="0" fontId="11" fillId="0" borderId="9" xfId="8" applyFont="1" applyBorder="1" applyAlignment="1">
      <alignment horizontal="center" vertical="center"/>
    </xf>
    <xf numFmtId="0" fontId="11" fillId="0" borderId="11" xfId="8" applyFont="1" applyBorder="1" applyAlignment="1">
      <alignment horizontal="distributed" vertical="center"/>
    </xf>
    <xf numFmtId="0" fontId="9" fillId="0" borderId="10" xfId="8" applyFont="1" applyBorder="1" applyAlignment="1">
      <alignment horizontal="center" vertical="center" textRotation="255" shrinkToFit="1"/>
    </xf>
    <xf numFmtId="0" fontId="9" fillId="0" borderId="9" xfId="8" applyFont="1" applyBorder="1" applyAlignment="1">
      <alignment horizontal="center" vertical="center" textRotation="255" shrinkToFit="1"/>
    </xf>
    <xf numFmtId="0" fontId="32" fillId="0" borderId="8" xfId="8" applyFont="1" applyBorder="1" applyAlignment="1">
      <alignment vertical="center"/>
    </xf>
    <xf numFmtId="0" fontId="30" fillId="0" borderId="4" xfId="8" applyFont="1" applyBorder="1" applyAlignment="1">
      <alignment vertical="center"/>
    </xf>
    <xf numFmtId="0" fontId="11" fillId="0" borderId="47" xfId="8" applyFont="1" applyBorder="1" applyAlignment="1">
      <alignment vertical="center"/>
    </xf>
    <xf numFmtId="0" fontId="11" fillId="0" borderId="5" xfId="8" applyFont="1" applyBorder="1" applyAlignment="1">
      <alignment vertical="center"/>
    </xf>
    <xf numFmtId="0" fontId="11" fillId="0" borderId="5" xfId="8" applyFont="1" applyBorder="1" applyAlignment="1">
      <alignment horizontal="center" vertical="center"/>
    </xf>
    <xf numFmtId="0" fontId="11" fillId="0" borderId="6" xfId="8" applyFont="1" applyBorder="1" applyAlignment="1">
      <alignment horizontal="distributed" vertical="center"/>
    </xf>
    <xf numFmtId="0" fontId="11" fillId="0" borderId="7" xfId="8" applyFont="1" applyBorder="1" applyAlignment="1">
      <alignment horizontal="center" vertical="center" wrapText="1"/>
    </xf>
    <xf numFmtId="0" fontId="11" fillId="0" borderId="8" xfId="8" applyFont="1" applyBorder="1" applyAlignment="1">
      <alignment vertical="center"/>
    </xf>
    <xf numFmtId="0" fontId="11" fillId="0" borderId="4" xfId="8" applyFont="1" applyBorder="1" applyAlignment="1">
      <alignment horizontal="distributed" vertical="center"/>
    </xf>
    <xf numFmtId="0" fontId="9" fillId="0" borderId="47" xfId="8" applyFont="1" applyBorder="1" applyAlignment="1">
      <alignment horizontal="center" vertical="center" textRotation="255" shrinkToFit="1"/>
    </xf>
    <xf numFmtId="0" fontId="9" fillId="0" borderId="5" xfId="8" applyFont="1" applyBorder="1" applyAlignment="1">
      <alignment horizontal="center" vertical="center" textRotation="255" shrinkToFit="1"/>
    </xf>
    <xf numFmtId="0" fontId="11" fillId="0" borderId="6" xfId="8" applyFont="1" applyBorder="1" applyAlignment="1">
      <alignment vertical="center"/>
    </xf>
    <xf numFmtId="0" fontId="9" fillId="0" borderId="7" xfId="8" applyFont="1" applyBorder="1" applyAlignment="1">
      <alignment vertical="center" shrinkToFit="1"/>
    </xf>
    <xf numFmtId="0" fontId="9" fillId="0" borderId="7" xfId="8" applyFont="1" applyBorder="1" applyAlignment="1">
      <alignment vertical="center" wrapText="1"/>
    </xf>
    <xf numFmtId="0" fontId="9" fillId="0" borderId="8" xfId="8" applyFont="1" applyBorder="1" applyAlignment="1">
      <alignment vertical="center"/>
    </xf>
    <xf numFmtId="0" fontId="9" fillId="0" borderId="6" xfId="8" applyFont="1" applyBorder="1" applyAlignment="1">
      <alignment vertical="center"/>
    </xf>
    <xf numFmtId="0" fontId="13" fillId="0" borderId="10" xfId="8" applyFont="1" applyBorder="1" applyAlignment="1">
      <alignment vertical="center"/>
    </xf>
    <xf numFmtId="0" fontId="13" fillId="0" borderId="11" xfId="8" applyFont="1" applyBorder="1" applyAlignment="1">
      <alignment vertical="center"/>
    </xf>
    <xf numFmtId="0" fontId="13" fillId="0" borderId="9" xfId="8" applyFont="1" applyBorder="1" applyAlignment="1">
      <alignment vertical="center"/>
    </xf>
    <xf numFmtId="0" fontId="13" fillId="0" borderId="10" xfId="8" applyFont="1" applyFill="1" applyBorder="1" applyAlignment="1">
      <alignment vertical="center" shrinkToFit="1"/>
    </xf>
    <xf numFmtId="0" fontId="13" fillId="0" borderId="11" xfId="8" applyFont="1" applyFill="1" applyBorder="1" applyAlignment="1">
      <alignment vertical="center" shrinkToFit="1"/>
    </xf>
    <xf numFmtId="0" fontId="20" fillId="0" borderId="10" xfId="8" applyFont="1" applyBorder="1" applyAlignment="1">
      <alignment horizontal="right" vertical="center"/>
    </xf>
    <xf numFmtId="0" fontId="20" fillId="0" borderId="11" xfId="8" applyFont="1" applyBorder="1" applyAlignment="1">
      <alignment horizontal="right" vertical="center"/>
    </xf>
    <xf numFmtId="0" fontId="20" fillId="0" borderId="10" xfId="8" applyFont="1" applyBorder="1" applyAlignment="1">
      <alignment vertical="center"/>
    </xf>
    <xf numFmtId="0" fontId="30" fillId="0" borderId="10" xfId="8" applyFont="1" applyBorder="1" applyAlignment="1">
      <alignment vertical="center"/>
    </xf>
    <xf numFmtId="0" fontId="30" fillId="0" borderId="2" xfId="8" applyFont="1" applyBorder="1" applyAlignment="1">
      <alignment vertical="center"/>
    </xf>
    <xf numFmtId="0" fontId="13" fillId="0" borderId="3" xfId="8" applyFont="1" applyBorder="1" applyAlignment="1">
      <alignment vertical="center"/>
    </xf>
    <xf numFmtId="0" fontId="13" fillId="0" borderId="4" xfId="8" applyFont="1" applyBorder="1" applyAlignment="1">
      <alignment vertical="center"/>
    </xf>
    <xf numFmtId="0" fontId="13" fillId="0" borderId="47" xfId="8" applyFont="1" applyBorder="1" applyAlignment="1">
      <alignment vertical="center"/>
    </xf>
    <xf numFmtId="0" fontId="13" fillId="0" borderId="47" xfId="8" applyFont="1" applyFill="1" applyBorder="1" applyAlignment="1">
      <alignment vertical="center" shrinkToFit="1"/>
    </xf>
    <xf numFmtId="0" fontId="13" fillId="0" borderId="4" xfId="8" applyFont="1" applyFill="1" applyBorder="1" applyAlignment="1">
      <alignment vertical="center" shrinkToFit="1"/>
    </xf>
    <xf numFmtId="0" fontId="20" fillId="0" borderId="47" xfId="8" applyFont="1" applyBorder="1" applyAlignment="1">
      <alignment horizontal="right" vertical="center"/>
    </xf>
    <xf numFmtId="0" fontId="20" fillId="0" borderId="4" xfId="8" applyFont="1" applyBorder="1" applyAlignment="1">
      <alignment horizontal="right" vertical="center"/>
    </xf>
    <xf numFmtId="0" fontId="20" fillId="0" borderId="47" xfId="8" applyFont="1" applyBorder="1" applyAlignment="1">
      <alignment vertical="center"/>
    </xf>
    <xf numFmtId="0" fontId="13" fillId="0" borderId="5" xfId="8" applyFont="1" applyBorder="1" applyAlignment="1">
      <alignment vertical="center"/>
    </xf>
    <xf numFmtId="0" fontId="9" fillId="0" borderId="47" xfId="9" applyFont="1" applyBorder="1" applyAlignment="1">
      <alignment vertical="center"/>
    </xf>
    <xf numFmtId="0" fontId="9" fillId="0" borderId="5" xfId="9" applyFont="1" applyBorder="1" applyAlignment="1">
      <alignment vertical="center"/>
    </xf>
    <xf numFmtId="0" fontId="30" fillId="0" borderId="47" xfId="8" applyFont="1" applyBorder="1" applyAlignment="1">
      <alignment vertical="center"/>
    </xf>
    <xf numFmtId="0" fontId="10" fillId="0" borderId="0" xfId="8" applyFont="1" applyAlignment="1">
      <alignment vertical="center"/>
    </xf>
    <xf numFmtId="0" fontId="10" fillId="0" borderId="0" xfId="8" applyFont="1" applyAlignment="1">
      <alignment horizontal="left" vertical="center"/>
    </xf>
    <xf numFmtId="0" fontId="33" fillId="0" borderId="0" xfId="8" applyFont="1" applyAlignment="1">
      <alignment horizontal="left" vertical="center"/>
    </xf>
    <xf numFmtId="194" fontId="0" fillId="0" borderId="89" xfId="0" applyNumberFormat="1" applyBorder="1">
      <alignment vertical="center"/>
    </xf>
    <xf numFmtId="0" fontId="34" fillId="0" borderId="0" xfId="7" applyFont="1" applyFill="1">
      <alignment vertical="center"/>
    </xf>
    <xf numFmtId="0" fontId="35" fillId="0" borderId="0" xfId="1" applyFont="1" applyFill="1">
      <alignment vertical="center"/>
    </xf>
    <xf numFmtId="0" fontId="36" fillId="0" borderId="0" xfId="1" applyFont="1" applyFill="1">
      <alignment vertical="center"/>
    </xf>
    <xf numFmtId="0" fontId="36" fillId="0" borderId="0" xfId="1" applyFont="1" applyFill="1" applyAlignment="1">
      <alignment horizontal="left" vertical="center"/>
    </xf>
    <xf numFmtId="0" fontId="36" fillId="0" borderId="0" xfId="0" applyFont="1">
      <alignment vertical="center"/>
    </xf>
    <xf numFmtId="0" fontId="37" fillId="0" borderId="0" xfId="1" applyFont="1" applyFill="1" applyAlignment="1">
      <alignment horizontal="left" vertical="center"/>
    </xf>
    <xf numFmtId="0" fontId="36" fillId="0" borderId="0" xfId="1" applyFont="1" applyFill="1" applyAlignment="1">
      <alignment horizontal="right" vertical="center"/>
    </xf>
    <xf numFmtId="0" fontId="38" fillId="0" borderId="0" xfId="1" applyFont="1" applyFill="1" applyAlignment="1">
      <alignment horizontal="right" vertical="center"/>
    </xf>
    <xf numFmtId="0" fontId="38" fillId="0" borderId="0" xfId="1" applyFont="1" applyFill="1">
      <alignment vertical="center"/>
    </xf>
    <xf numFmtId="0" fontId="39" fillId="0" borderId="0" xfId="1" applyFont="1" applyFill="1" applyAlignment="1">
      <alignment horizontal="left" vertical="center"/>
    </xf>
    <xf numFmtId="14" fontId="36" fillId="0" borderId="33" xfId="0" applyNumberFormat="1" applyFont="1" applyFill="1" applyBorder="1" applyAlignment="1" applyProtection="1">
      <alignment vertical="center" wrapText="1"/>
    </xf>
    <xf numFmtId="0" fontId="40" fillId="0" borderId="0" xfId="1" applyFont="1" applyFill="1" applyAlignment="1">
      <alignment vertical="center"/>
    </xf>
    <xf numFmtId="177" fontId="36" fillId="0" borderId="0" xfId="1" applyNumberFormat="1" applyFont="1" applyFill="1">
      <alignment vertical="center"/>
    </xf>
    <xf numFmtId="178" fontId="36" fillId="0" borderId="0" xfId="1" applyNumberFormat="1" applyFont="1" applyFill="1">
      <alignment vertical="center"/>
    </xf>
    <xf numFmtId="0" fontId="41" fillId="0" borderId="0" xfId="7" applyFont="1" applyAlignment="1">
      <alignment horizontal="center" vertical="center"/>
    </xf>
    <xf numFmtId="0" fontId="36" fillId="0" borderId="0" xfId="0" applyFont="1" applyBorder="1">
      <alignment vertical="center"/>
    </xf>
    <xf numFmtId="0" fontId="42" fillId="0" borderId="0" xfId="0" applyFont="1" applyProtection="1">
      <alignment vertical="center"/>
    </xf>
    <xf numFmtId="0" fontId="36" fillId="0" borderId="0" xfId="0" applyFont="1" applyFill="1">
      <alignment vertical="center"/>
    </xf>
    <xf numFmtId="0" fontId="43" fillId="0" borderId="0" xfId="0" applyFont="1">
      <alignment vertical="center"/>
    </xf>
    <xf numFmtId="0" fontId="36" fillId="0" borderId="0" xfId="0" applyFont="1" applyAlignment="1">
      <alignment horizontal="center" vertical="center"/>
    </xf>
    <xf numFmtId="190" fontId="36" fillId="0" borderId="46" xfId="0" applyNumberFormat="1" applyFont="1" applyBorder="1" applyAlignment="1">
      <alignment horizontal="center" vertical="center"/>
    </xf>
    <xf numFmtId="190" fontId="36" fillId="0" borderId="0" xfId="0" applyNumberFormat="1" applyFont="1" applyBorder="1" applyAlignment="1">
      <alignment vertical="center"/>
    </xf>
    <xf numFmtId="0" fontId="36" fillId="0" borderId="7" xfId="0" applyFont="1" applyBorder="1" applyAlignment="1" applyProtection="1">
      <alignment vertical="center"/>
    </xf>
    <xf numFmtId="0" fontId="36" fillId="0" borderId="8" xfId="0" applyFont="1" applyBorder="1" applyAlignment="1" applyProtection="1">
      <alignment horizontal="center" vertical="center"/>
    </xf>
    <xf numFmtId="0" fontId="36" fillId="0" borderId="1" xfId="0" applyFont="1" applyBorder="1" applyAlignment="1" applyProtection="1">
      <alignment horizontal="center" vertical="center"/>
    </xf>
    <xf numFmtId="0" fontId="36" fillId="0" borderId="8" xfId="0" applyFont="1" applyBorder="1" applyProtection="1">
      <alignment vertical="center"/>
    </xf>
    <xf numFmtId="176" fontId="46" fillId="0" borderId="0" xfId="0" applyNumberFormat="1" applyFont="1" applyFill="1" applyAlignment="1">
      <alignment vertical="center" wrapText="1"/>
    </xf>
    <xf numFmtId="176" fontId="46" fillId="0" borderId="0" xfId="0" applyNumberFormat="1" applyFont="1" applyAlignment="1">
      <alignment vertical="center" wrapText="1"/>
    </xf>
    <xf numFmtId="0" fontId="38" fillId="0" borderId="9" xfId="1" applyFont="1" applyFill="1" applyBorder="1" applyAlignment="1">
      <alignment horizontal="center" vertical="center" wrapText="1" shrinkToFit="1"/>
    </xf>
    <xf numFmtId="0" fontId="44" fillId="0" borderId="7" xfId="1" applyFont="1" applyFill="1" applyBorder="1" applyAlignment="1">
      <alignment horizontal="center" vertical="center" wrapText="1"/>
    </xf>
    <xf numFmtId="14" fontId="41" fillId="0" borderId="1" xfId="7" applyNumberFormat="1" applyFont="1" applyFill="1" applyBorder="1" applyAlignment="1" applyProtection="1">
      <alignment vertical="center" wrapText="1"/>
    </xf>
    <xf numFmtId="0" fontId="36" fillId="0" borderId="44" xfId="0" applyFont="1" applyFill="1" applyBorder="1" applyAlignment="1" applyProtection="1">
      <alignment vertical="center" textRotation="255"/>
    </xf>
    <xf numFmtId="0" fontId="36" fillId="0" borderId="7" xfId="0" applyFont="1" applyFill="1" applyBorder="1" applyAlignment="1" applyProtection="1">
      <alignment vertical="center"/>
    </xf>
    <xf numFmtId="0" fontId="36" fillId="0" borderId="8" xfId="0" applyFont="1" applyFill="1" applyBorder="1" applyProtection="1">
      <alignment vertical="center"/>
    </xf>
    <xf numFmtId="0" fontId="36" fillId="0" borderId="1" xfId="0" applyFont="1" applyFill="1" applyBorder="1" applyAlignment="1" applyProtection="1">
      <alignment vertical="center"/>
    </xf>
    <xf numFmtId="0" fontId="36" fillId="0" borderId="1" xfId="0" applyFont="1" applyFill="1" applyBorder="1" applyProtection="1">
      <alignment vertical="center"/>
    </xf>
    <xf numFmtId="0" fontId="36" fillId="0" borderId="7" xfId="0" applyFont="1" applyFill="1" applyBorder="1" applyAlignment="1" applyProtection="1">
      <alignment horizontal="center" vertical="center"/>
    </xf>
    <xf numFmtId="0" fontId="36" fillId="0" borderId="6" xfId="0" applyFont="1" applyFill="1" applyBorder="1" applyProtection="1">
      <alignment vertical="center"/>
    </xf>
    <xf numFmtId="0" fontId="36" fillId="0" borderId="10" xfId="0" applyFont="1" applyFill="1" applyBorder="1" applyAlignment="1" applyProtection="1">
      <alignment horizontal="center" vertical="center"/>
    </xf>
    <xf numFmtId="189" fontId="36" fillId="0" borderId="0" xfId="0" applyNumberFormat="1" applyFont="1" applyProtection="1">
      <alignment vertical="center"/>
    </xf>
    <xf numFmtId="0" fontId="36" fillId="0" borderId="0" xfId="0" applyFont="1" applyAlignment="1" applyProtection="1">
      <alignment horizontal="center" vertical="center"/>
    </xf>
    <xf numFmtId="189" fontId="49" fillId="9" borderId="0" xfId="0" applyNumberFormat="1" applyFont="1" applyFill="1" applyProtection="1">
      <alignment vertical="center"/>
      <protection locked="0"/>
    </xf>
    <xf numFmtId="189" fontId="36" fillId="5" borderId="0" xfId="0" applyNumberFormat="1" applyFont="1" applyFill="1" applyProtection="1">
      <alignment vertical="center"/>
      <protection locked="0"/>
    </xf>
    <xf numFmtId="189" fontId="36" fillId="7" borderId="0" xfId="0" applyNumberFormat="1" applyFont="1" applyFill="1" applyProtection="1">
      <alignment vertical="center"/>
      <protection locked="0"/>
    </xf>
    <xf numFmtId="189" fontId="36" fillId="0" borderId="0" xfId="0" applyNumberFormat="1" applyFont="1" applyAlignment="1" applyProtection="1">
      <alignment vertical="center" wrapText="1"/>
    </xf>
    <xf numFmtId="0" fontId="36" fillId="0" borderId="0" xfId="0" applyFont="1" applyBorder="1" applyAlignment="1">
      <alignment horizontal="center" vertical="center"/>
    </xf>
    <xf numFmtId="0" fontId="44" fillId="0" borderId="22" xfId="1" applyFont="1" applyFill="1" applyBorder="1" applyAlignment="1">
      <alignment vertical="center" wrapText="1"/>
    </xf>
    <xf numFmtId="0" fontId="41" fillId="0" borderId="23" xfId="7" applyFont="1" applyFill="1" applyBorder="1" applyAlignment="1">
      <alignment horizontal="center" vertical="center" wrapText="1"/>
    </xf>
    <xf numFmtId="0" fontId="50" fillId="0" borderId="53" xfId="7" applyFont="1" applyFill="1" applyBorder="1" applyAlignment="1">
      <alignment horizontal="center" vertical="center"/>
    </xf>
    <xf numFmtId="0" fontId="50" fillId="0" borderId="23" xfId="7" applyFont="1" applyFill="1" applyBorder="1" applyAlignment="1">
      <alignment horizontal="center" vertical="center"/>
    </xf>
    <xf numFmtId="0" fontId="41" fillId="0" borderId="53" xfId="7" applyFont="1" applyFill="1" applyBorder="1" applyAlignment="1">
      <alignment horizontal="center" vertical="center"/>
    </xf>
    <xf numFmtId="0" fontId="36" fillId="0" borderId="91" xfId="0" applyFont="1" applyBorder="1" applyAlignment="1">
      <alignment horizontal="center" vertical="center"/>
    </xf>
    <xf numFmtId="0" fontId="36" fillId="0" borderId="26" xfId="1" applyFont="1" applyFill="1" applyBorder="1" applyAlignment="1">
      <alignment horizontal="center" vertical="center" shrinkToFit="1"/>
    </xf>
    <xf numFmtId="0" fontId="36" fillId="0" borderId="27" xfId="1" applyFont="1" applyFill="1" applyBorder="1" applyAlignment="1">
      <alignment horizontal="center" vertical="center" shrinkToFit="1"/>
    </xf>
    <xf numFmtId="0" fontId="36" fillId="10" borderId="27" xfId="1" applyFont="1" applyFill="1" applyBorder="1" applyAlignment="1">
      <alignment horizontal="center" vertical="center" shrinkToFit="1"/>
    </xf>
    <xf numFmtId="0" fontId="36" fillId="8" borderId="27" xfId="1" applyFont="1" applyFill="1" applyBorder="1" applyAlignment="1">
      <alignment horizontal="center" vertical="center" shrinkToFit="1"/>
    </xf>
    <xf numFmtId="0" fontId="41" fillId="9" borderId="27" xfId="7" applyFont="1" applyFill="1" applyBorder="1" applyAlignment="1">
      <alignment horizontal="center" vertical="center" shrinkToFit="1"/>
    </xf>
    <xf numFmtId="0" fontId="41" fillId="5" borderId="28" xfId="7" applyFont="1" applyFill="1" applyBorder="1" applyAlignment="1">
      <alignment horizontal="center" vertical="center" shrinkToFit="1"/>
    </xf>
    <xf numFmtId="0" fontId="36" fillId="5" borderId="27" xfId="1" applyFont="1" applyFill="1" applyBorder="1" applyAlignment="1">
      <alignment horizontal="center" vertical="center" shrinkToFit="1"/>
    </xf>
    <xf numFmtId="0" fontId="38" fillId="5" borderId="28" xfId="1" applyFont="1" applyFill="1" applyBorder="1" applyAlignment="1">
      <alignment horizontal="center" vertical="center" shrinkToFit="1"/>
    </xf>
    <xf numFmtId="0" fontId="41" fillId="0" borderId="29" xfId="7" applyFont="1" applyFill="1" applyBorder="1" applyAlignment="1">
      <alignment vertical="center" wrapText="1" shrinkToFit="1"/>
    </xf>
    <xf numFmtId="0" fontId="38" fillId="0" borderId="30" xfId="1" applyFont="1" applyFill="1" applyBorder="1" applyAlignment="1">
      <alignment horizontal="center" vertical="center" wrapText="1" shrinkToFit="1"/>
    </xf>
    <xf numFmtId="0" fontId="38" fillId="0" borderId="31" xfId="1" applyFont="1" applyFill="1" applyBorder="1" applyAlignment="1">
      <alignment horizontal="center" vertical="center" wrapText="1" shrinkToFit="1"/>
    </xf>
    <xf numFmtId="0" fontId="51" fillId="0" borderId="33" xfId="1" applyFont="1" applyFill="1" applyBorder="1" applyAlignment="1">
      <alignment horizontal="center" vertical="center" wrapText="1" shrinkToFit="1"/>
    </xf>
    <xf numFmtId="0" fontId="44" fillId="0" borderId="26" xfId="1" applyFont="1" applyFill="1" applyBorder="1" applyAlignment="1">
      <alignment horizontal="center" vertical="center" shrinkToFit="1"/>
    </xf>
    <xf numFmtId="0" fontId="44" fillId="0" borderId="27" xfId="1" applyFont="1" applyFill="1" applyBorder="1" applyAlignment="1">
      <alignment horizontal="center" vertical="center" shrinkToFit="1"/>
    </xf>
    <xf numFmtId="0" fontId="44" fillId="0" borderId="28" xfId="1" applyFont="1" applyFill="1" applyBorder="1" applyAlignment="1">
      <alignment horizontal="center" vertical="center" shrinkToFit="1"/>
    </xf>
    <xf numFmtId="0" fontId="50" fillId="0" borderId="28" xfId="1" applyFont="1" applyFill="1" applyBorder="1" applyAlignment="1">
      <alignment horizontal="center" vertical="center" shrinkToFit="1"/>
    </xf>
    <xf numFmtId="0" fontId="44" fillId="0" borderId="32" xfId="1" applyFont="1" applyFill="1" applyBorder="1" applyAlignment="1">
      <alignment horizontal="center" vertical="center" wrapText="1" shrinkToFit="1"/>
    </xf>
    <xf numFmtId="0" fontId="44" fillId="0" borderId="28" xfId="1" applyFont="1" applyFill="1" applyBorder="1" applyAlignment="1">
      <alignment horizontal="center" vertical="center" wrapText="1" shrinkToFit="1"/>
    </xf>
    <xf numFmtId="0" fontId="44" fillId="0" borderId="33" xfId="1" applyFont="1" applyFill="1" applyBorder="1" applyAlignment="1">
      <alignment horizontal="center" vertical="center" wrapText="1" shrinkToFit="1"/>
    </xf>
    <xf numFmtId="0" fontId="44" fillId="0" borderId="33" xfId="1" applyFont="1" applyFill="1" applyBorder="1" applyAlignment="1">
      <alignment horizontal="center" vertical="center" shrinkToFit="1"/>
    </xf>
    <xf numFmtId="0" fontId="46" fillId="0" borderId="0" xfId="1" applyFont="1" applyFill="1">
      <alignment vertical="center"/>
    </xf>
    <xf numFmtId="0" fontId="46" fillId="0" borderId="0" xfId="1" applyFont="1" applyFill="1" applyAlignment="1">
      <alignment vertical="center" wrapText="1"/>
    </xf>
    <xf numFmtId="0" fontId="52" fillId="0" borderId="0" xfId="0" applyFont="1" applyAlignment="1">
      <alignment vertical="center" wrapText="1"/>
    </xf>
    <xf numFmtId="0" fontId="53" fillId="0" borderId="1" xfId="0" applyFont="1" applyBorder="1" applyAlignment="1">
      <alignment horizontal="left" vertical="center" wrapText="1"/>
    </xf>
    <xf numFmtId="0" fontId="54" fillId="0" borderId="2" xfId="7" applyFont="1" applyBorder="1" applyAlignment="1" applyProtection="1">
      <alignment horizontal="left" vertical="center" wrapText="1"/>
    </xf>
    <xf numFmtId="0" fontId="54" fillId="0" borderId="83" xfId="7" applyFont="1" applyBorder="1" applyAlignment="1" applyProtection="1">
      <alignment vertical="center" wrapText="1"/>
    </xf>
    <xf numFmtId="14" fontId="36" fillId="0" borderId="2" xfId="0" applyNumberFormat="1" applyFont="1" applyFill="1" applyBorder="1" applyProtection="1">
      <alignment vertical="center"/>
      <protection locked="0"/>
    </xf>
    <xf numFmtId="0" fontId="38" fillId="2" borderId="80" xfId="3" applyFont="1" applyFill="1" applyBorder="1" applyAlignment="1" applyProtection="1">
      <alignment horizontal="center" vertical="center"/>
      <protection locked="0"/>
    </xf>
    <xf numFmtId="0" fontId="36" fillId="0" borderId="78" xfId="0" applyFont="1" applyFill="1" applyBorder="1" applyAlignment="1" applyProtection="1">
      <alignment horizontal="center" vertical="center"/>
    </xf>
    <xf numFmtId="0" fontId="36" fillId="0" borderId="0" xfId="0" applyFont="1" applyFill="1" applyBorder="1" applyProtection="1">
      <alignment vertical="center"/>
    </xf>
    <xf numFmtId="0" fontId="36" fillId="0" borderId="3" xfId="0" applyFont="1" applyFill="1" applyBorder="1" applyProtection="1">
      <alignment vertical="center"/>
    </xf>
    <xf numFmtId="14" fontId="36" fillId="2" borderId="0" xfId="0" applyNumberFormat="1" applyFont="1" applyFill="1" applyBorder="1" applyProtection="1">
      <alignment vertical="center"/>
      <protection locked="0"/>
    </xf>
    <xf numFmtId="14" fontId="36" fillId="2" borderId="2" xfId="0" applyNumberFormat="1" applyFont="1" applyFill="1" applyBorder="1" applyProtection="1">
      <alignment vertical="center"/>
      <protection locked="0"/>
    </xf>
    <xf numFmtId="0" fontId="36" fillId="2" borderId="0" xfId="0" applyFont="1" applyFill="1" applyBorder="1" applyProtection="1">
      <alignment vertical="center"/>
    </xf>
    <xf numFmtId="0" fontId="53" fillId="0" borderId="0" xfId="1" applyFont="1" applyFill="1" applyAlignment="1">
      <alignment vertical="center" wrapText="1"/>
    </xf>
    <xf numFmtId="0" fontId="36" fillId="0" borderId="0" xfId="3" applyFont="1" applyFill="1" applyBorder="1" applyAlignment="1">
      <alignment horizontal="center" vertical="center"/>
    </xf>
    <xf numFmtId="0" fontId="36" fillId="3" borderId="0" xfId="3" applyFont="1" applyFill="1" applyBorder="1" applyAlignment="1">
      <alignment horizontal="center" vertical="center"/>
    </xf>
    <xf numFmtId="0" fontId="36" fillId="4" borderId="0" xfId="3" applyFont="1" applyFill="1" applyBorder="1" applyAlignment="1">
      <alignment horizontal="center" vertical="center"/>
    </xf>
    <xf numFmtId="0" fontId="36" fillId="2" borderId="0" xfId="3" applyFont="1" applyFill="1" applyBorder="1" applyAlignment="1">
      <alignment horizontal="center" vertical="center"/>
    </xf>
    <xf numFmtId="0" fontId="36" fillId="7" borderId="0" xfId="3" applyFont="1" applyFill="1" applyAlignment="1">
      <alignment horizontal="center" vertical="center"/>
    </xf>
    <xf numFmtId="0" fontId="38" fillId="5" borderId="0" xfId="2" applyFont="1" applyFill="1">
      <alignment vertical="center"/>
    </xf>
    <xf numFmtId="0" fontId="36" fillId="5" borderId="0" xfId="3" applyFont="1" applyFill="1" applyAlignment="1">
      <alignment horizontal="center" vertical="center"/>
    </xf>
    <xf numFmtId="187" fontId="36" fillId="0" borderId="0" xfId="0" applyNumberFormat="1" applyFont="1" applyProtection="1">
      <alignment vertical="center"/>
    </xf>
    <xf numFmtId="0" fontId="36" fillId="0" borderId="0" xfId="0" applyNumberFormat="1" applyFont="1" applyBorder="1" applyAlignment="1">
      <alignment horizontal="center" vertical="center"/>
    </xf>
    <xf numFmtId="0" fontId="38" fillId="0" borderId="34" xfId="1" applyFont="1" applyFill="1" applyBorder="1" applyAlignment="1" applyProtection="1">
      <alignment horizontal="center" vertical="center"/>
      <protection locked="0"/>
    </xf>
    <xf numFmtId="177" fontId="38" fillId="2" borderId="39" xfId="1" applyNumberFormat="1" applyFont="1" applyFill="1" applyBorder="1" applyAlignment="1" applyProtection="1">
      <alignment horizontal="right" vertical="center"/>
      <protection locked="0"/>
    </xf>
    <xf numFmtId="177" fontId="38" fillId="2" borderId="40" xfId="1" applyNumberFormat="1" applyFont="1" applyFill="1" applyBorder="1" applyAlignment="1" applyProtection="1">
      <alignment horizontal="right" vertical="center"/>
      <protection locked="0"/>
    </xf>
    <xf numFmtId="177" fontId="38" fillId="2" borderId="5" xfId="1" applyNumberFormat="1" applyFont="1" applyFill="1" applyBorder="1" applyAlignment="1" applyProtection="1">
      <alignment horizontal="right" vertical="center"/>
      <protection locked="0"/>
    </xf>
    <xf numFmtId="177" fontId="50" fillId="0" borderId="5" xfId="1" applyNumberFormat="1" applyFont="1" applyFill="1" applyBorder="1" applyAlignment="1" applyProtection="1">
      <alignment horizontal="right" vertical="center"/>
    </xf>
    <xf numFmtId="177" fontId="44" fillId="0" borderId="40" xfId="1" applyNumberFormat="1" applyFont="1" applyFill="1" applyBorder="1" applyAlignment="1" applyProtection="1">
      <alignment horizontal="right" vertical="center"/>
    </xf>
    <xf numFmtId="177" fontId="44" fillId="0" borderId="5" xfId="1" applyNumberFormat="1" applyFont="1" applyFill="1" applyBorder="1" applyAlignment="1" applyProtection="1">
      <alignment horizontal="right" vertical="center"/>
    </xf>
    <xf numFmtId="180" fontId="44" fillId="0" borderId="50" xfId="4" applyNumberFormat="1" applyFont="1" applyFill="1" applyBorder="1" applyAlignment="1" applyProtection="1">
      <alignment horizontal="right" vertical="center"/>
    </xf>
    <xf numFmtId="0" fontId="36" fillId="0" borderId="0" xfId="0" applyFont="1" applyAlignment="1">
      <alignment vertical="center" wrapText="1"/>
    </xf>
    <xf numFmtId="14" fontId="36" fillId="2" borderId="19" xfId="0" applyNumberFormat="1" applyFont="1" applyFill="1" applyBorder="1" applyProtection="1">
      <alignment vertical="center"/>
      <protection locked="0"/>
    </xf>
    <xf numFmtId="14" fontId="36" fillId="0" borderId="2" xfId="0" applyNumberFormat="1" applyFont="1" applyFill="1" applyBorder="1" applyProtection="1">
      <alignment vertical="center"/>
    </xf>
    <xf numFmtId="0" fontId="38" fillId="0" borderId="84" xfId="3" applyFont="1" applyFill="1" applyBorder="1" applyAlignment="1" applyProtection="1">
      <alignment horizontal="center" vertical="center"/>
    </xf>
    <xf numFmtId="0" fontId="38" fillId="2" borderId="81" xfId="3" applyFont="1" applyFill="1" applyBorder="1" applyAlignment="1" applyProtection="1">
      <alignment horizontal="center" vertical="center"/>
      <protection locked="0"/>
    </xf>
    <xf numFmtId="0" fontId="36" fillId="0" borderId="79" xfId="0" applyFont="1" applyFill="1" applyBorder="1" applyAlignment="1" applyProtection="1">
      <alignment horizontal="center" vertical="center"/>
    </xf>
    <xf numFmtId="0" fontId="36" fillId="0" borderId="0" xfId="3" applyFont="1" applyFill="1" applyBorder="1" applyAlignment="1">
      <alignment vertical="center"/>
    </xf>
    <xf numFmtId="0" fontId="36" fillId="0" borderId="0" xfId="3" applyFont="1" applyFill="1" applyAlignment="1">
      <alignment horizontal="center" vertical="center"/>
    </xf>
    <xf numFmtId="0" fontId="38" fillId="0" borderId="0" xfId="2" applyFont="1" applyFill="1">
      <alignment vertical="center"/>
    </xf>
    <xf numFmtId="189" fontId="36" fillId="0" borderId="63" xfId="0" applyNumberFormat="1" applyFont="1" applyBorder="1" applyProtection="1">
      <alignment vertical="center"/>
    </xf>
    <xf numFmtId="0" fontId="36" fillId="0" borderId="64" xfId="0" applyFont="1" applyBorder="1" applyAlignment="1" applyProtection="1">
      <alignment horizontal="center" vertical="center"/>
    </xf>
    <xf numFmtId="0" fontId="36" fillId="0" borderId="65" xfId="0" applyFont="1" applyBorder="1" applyAlignment="1" applyProtection="1">
      <alignment horizontal="center" vertical="center"/>
    </xf>
    <xf numFmtId="189" fontId="36" fillId="0" borderId="66" xfId="0" applyNumberFormat="1" applyFont="1" applyBorder="1" applyProtection="1">
      <alignment vertical="center"/>
    </xf>
    <xf numFmtId="189" fontId="36" fillId="0" borderId="67" xfId="0" applyNumberFormat="1" applyFont="1" applyBorder="1" applyProtection="1">
      <alignment vertical="center"/>
    </xf>
    <xf numFmtId="0" fontId="55" fillId="0" borderId="0" xfId="2" applyNumberFormat="1" applyFont="1">
      <alignment vertical="center"/>
    </xf>
    <xf numFmtId="0" fontId="38" fillId="0" borderId="41" xfId="1" applyFont="1" applyFill="1" applyBorder="1" applyAlignment="1" applyProtection="1">
      <alignment horizontal="center" vertical="center"/>
      <protection locked="0"/>
    </xf>
    <xf numFmtId="177" fontId="44" fillId="0" borderId="20" xfId="1" applyNumberFormat="1" applyFont="1" applyFill="1" applyBorder="1" applyAlignment="1" applyProtection="1">
      <alignment horizontal="right" vertical="center"/>
    </xf>
    <xf numFmtId="177" fontId="44" fillId="0" borderId="7" xfId="1" applyNumberFormat="1" applyFont="1" applyFill="1" applyBorder="1" applyAlignment="1" applyProtection="1">
      <alignment horizontal="right" vertical="center"/>
    </xf>
    <xf numFmtId="0" fontId="55" fillId="2" borderId="81" xfId="3" applyFont="1" applyFill="1" applyBorder="1" applyAlignment="1" applyProtection="1">
      <alignment horizontal="center" vertical="center"/>
      <protection locked="0"/>
    </xf>
    <xf numFmtId="0" fontId="53" fillId="0" borderId="0" xfId="0" applyFont="1" applyAlignment="1">
      <alignment vertical="center" wrapText="1"/>
    </xf>
    <xf numFmtId="189" fontId="36" fillId="0" borderId="68" xfId="0" applyNumberFormat="1" applyFont="1" applyBorder="1" applyProtection="1">
      <alignment vertical="center"/>
    </xf>
    <xf numFmtId="0" fontId="36" fillId="0" borderId="69" xfId="0" applyFont="1" applyBorder="1" applyAlignment="1" applyProtection="1">
      <alignment horizontal="center" vertical="center"/>
    </xf>
    <xf numFmtId="0" fontId="36" fillId="0" borderId="70" xfId="0" applyFont="1" applyBorder="1" applyAlignment="1" applyProtection="1">
      <alignment horizontal="center" vertical="center"/>
    </xf>
    <xf numFmtId="189" fontId="36" fillId="0" borderId="71" xfId="0" applyNumberFormat="1" applyFont="1" applyBorder="1" applyProtection="1">
      <alignment vertical="center"/>
    </xf>
    <xf numFmtId="189" fontId="36" fillId="0" borderId="72" xfId="0" applyNumberFormat="1" applyFont="1" applyBorder="1" applyProtection="1">
      <alignment vertical="center"/>
    </xf>
    <xf numFmtId="177" fontId="50" fillId="0" borderId="7" xfId="1" applyNumberFormat="1" applyFont="1" applyFill="1" applyBorder="1" applyAlignment="1" applyProtection="1">
      <alignment horizontal="right" vertical="center"/>
    </xf>
    <xf numFmtId="0" fontId="38" fillId="0" borderId="44" xfId="1" applyFont="1" applyFill="1" applyBorder="1" applyAlignment="1" applyProtection="1">
      <alignment horizontal="center" vertical="center"/>
      <protection locked="0"/>
    </xf>
    <xf numFmtId="0" fontId="38" fillId="2" borderId="1" xfId="1" applyFont="1" applyFill="1" applyBorder="1" applyAlignment="1" applyProtection="1">
      <alignment horizontal="left" vertical="center" wrapText="1"/>
      <protection locked="0"/>
    </xf>
    <xf numFmtId="0" fontId="53" fillId="0" borderId="0" xfId="1" applyFont="1" applyFill="1">
      <alignment vertical="center"/>
    </xf>
    <xf numFmtId="0" fontId="36" fillId="0" borderId="2" xfId="0" applyFont="1" applyFill="1" applyBorder="1" applyProtection="1">
      <alignment vertical="center"/>
    </xf>
    <xf numFmtId="0" fontId="36" fillId="0" borderId="84" xfId="0" applyFont="1" applyFill="1" applyBorder="1" applyProtection="1">
      <alignment vertical="center"/>
    </xf>
    <xf numFmtId="0" fontId="38" fillId="0" borderId="0" xfId="2" applyFont="1">
      <alignment vertical="center"/>
    </xf>
    <xf numFmtId="0" fontId="55" fillId="2" borderId="44" xfId="1" applyFont="1" applyFill="1" applyBorder="1" applyAlignment="1" applyProtection="1">
      <alignment vertical="center" wrapText="1"/>
      <protection locked="0"/>
    </xf>
    <xf numFmtId="14" fontId="36" fillId="0" borderId="2" xfId="0" applyNumberFormat="1" applyFont="1" applyFill="1" applyBorder="1">
      <alignment vertical="center"/>
    </xf>
    <xf numFmtId="0" fontId="55" fillId="0" borderId="0" xfId="2" applyNumberFormat="1" applyFont="1" applyFill="1">
      <alignment vertical="center"/>
    </xf>
    <xf numFmtId="177" fontId="50" fillId="0" borderId="20" xfId="1" applyNumberFormat="1" applyFont="1" applyFill="1" applyBorder="1" applyAlignment="1" applyProtection="1">
      <alignment horizontal="right" vertical="center"/>
    </xf>
    <xf numFmtId="177" fontId="38" fillId="2" borderId="45" xfId="1" applyNumberFormat="1" applyFont="1" applyFill="1" applyBorder="1" applyAlignment="1" applyProtection="1">
      <alignment horizontal="right" vertical="center"/>
      <protection locked="0"/>
    </xf>
    <xf numFmtId="177" fontId="38" fillId="2" borderId="20" xfId="1" applyNumberFormat="1" applyFont="1" applyFill="1" applyBorder="1" applyAlignment="1" applyProtection="1">
      <alignment horizontal="right" vertical="center"/>
      <protection locked="0"/>
    </xf>
    <xf numFmtId="0" fontId="38" fillId="2" borderId="6" xfId="1" applyFont="1" applyFill="1" applyBorder="1" applyAlignment="1" applyProtection="1">
      <alignment vertical="center"/>
      <protection locked="0"/>
    </xf>
    <xf numFmtId="189" fontId="36" fillId="0" borderId="73" xfId="0" applyNumberFormat="1" applyFont="1" applyBorder="1" applyProtection="1">
      <alignment vertical="center"/>
    </xf>
    <xf numFmtId="0" fontId="36" fillId="0" borderId="74" xfId="0" applyFont="1" applyBorder="1" applyAlignment="1" applyProtection="1">
      <alignment horizontal="center" vertical="center"/>
    </xf>
    <xf numFmtId="0" fontId="36" fillId="0" borderId="75" xfId="0" applyFont="1" applyBorder="1" applyAlignment="1" applyProtection="1">
      <alignment horizontal="center" vertical="center"/>
    </xf>
    <xf numFmtId="189" fontId="36" fillId="0" borderId="76" xfId="0" applyNumberFormat="1" applyFont="1" applyBorder="1" applyProtection="1">
      <alignment vertical="center"/>
    </xf>
    <xf numFmtId="189" fontId="56" fillId="0" borderId="76" xfId="0" applyNumberFormat="1" applyFont="1" applyBorder="1" applyProtection="1">
      <alignment vertical="center"/>
    </xf>
    <xf numFmtId="189" fontId="36" fillId="0" borderId="77" xfId="0" applyNumberFormat="1" applyFont="1" applyBorder="1" applyProtection="1">
      <alignment vertical="center"/>
    </xf>
    <xf numFmtId="0" fontId="55" fillId="2" borderId="1" xfId="1" applyFont="1" applyFill="1" applyBorder="1" applyAlignment="1" applyProtection="1">
      <alignment horizontal="left" vertical="center" wrapText="1"/>
      <protection locked="0"/>
    </xf>
    <xf numFmtId="179" fontId="38" fillId="2" borderId="43" xfId="1" applyNumberFormat="1" applyFont="1" applyFill="1" applyBorder="1" applyAlignment="1" applyProtection="1">
      <alignment horizontal="right" vertical="center"/>
      <protection locked="0"/>
    </xf>
    <xf numFmtId="179" fontId="38" fillId="2" borderId="38" xfId="1" applyNumberFormat="1" applyFont="1" applyFill="1" applyBorder="1" applyAlignment="1" applyProtection="1">
      <alignment horizontal="right" vertical="center"/>
      <protection locked="0"/>
    </xf>
    <xf numFmtId="179" fontId="38" fillId="2" borderId="7" xfId="1" applyNumberFormat="1" applyFont="1" applyFill="1" applyBorder="1" applyAlignment="1" applyProtection="1">
      <alignment horizontal="right" vertical="center"/>
      <protection locked="0"/>
    </xf>
    <xf numFmtId="0" fontId="36" fillId="2" borderId="19" xfId="0" applyFont="1" applyFill="1" applyBorder="1" applyProtection="1">
      <alignment vertical="center"/>
      <protection locked="0"/>
    </xf>
    <xf numFmtId="179" fontId="50" fillId="2" borderId="6" xfId="1" applyNumberFormat="1" applyFont="1" applyFill="1" applyBorder="1" applyAlignment="1" applyProtection="1">
      <alignment vertical="center" wrapText="1"/>
      <protection locked="0"/>
    </xf>
    <xf numFmtId="179" fontId="50" fillId="2" borderId="52" xfId="1" applyNumberFormat="1" applyFont="1" applyFill="1" applyBorder="1" applyAlignment="1" applyProtection="1">
      <alignment vertical="center" wrapText="1"/>
      <protection locked="0"/>
    </xf>
    <xf numFmtId="184" fontId="36" fillId="0" borderId="0" xfId="0" applyNumberFormat="1" applyFont="1" applyBorder="1" applyAlignment="1">
      <alignment horizontal="right" vertical="center"/>
    </xf>
    <xf numFmtId="184" fontId="36" fillId="0" borderId="0" xfId="0" applyNumberFormat="1" applyFont="1" applyBorder="1" applyAlignment="1">
      <alignment horizontal="center" vertical="center"/>
    </xf>
    <xf numFmtId="186" fontId="36" fillId="0" borderId="0" xfId="0" applyNumberFormat="1" applyFont="1" applyBorder="1" applyAlignment="1">
      <alignment horizontal="right" vertical="center"/>
    </xf>
    <xf numFmtId="186" fontId="36" fillId="0" borderId="0" xfId="0" applyNumberFormat="1" applyFont="1" applyBorder="1" applyAlignment="1">
      <alignment horizontal="center" vertical="center"/>
    </xf>
    <xf numFmtId="0" fontId="38" fillId="0" borderId="60" xfId="1" applyFont="1" applyFill="1" applyBorder="1" applyAlignment="1" applyProtection="1">
      <alignment horizontal="center" vertical="center"/>
      <protection locked="0"/>
    </xf>
    <xf numFmtId="0" fontId="38" fillId="0" borderId="61" xfId="1" applyFont="1" applyFill="1" applyBorder="1" applyAlignment="1" applyProtection="1">
      <alignment horizontal="center" vertical="center"/>
      <protection locked="0"/>
    </xf>
    <xf numFmtId="0" fontId="38" fillId="2" borderId="62" xfId="1" applyFont="1" applyFill="1" applyBorder="1" applyAlignment="1" applyProtection="1">
      <alignment vertical="center"/>
      <protection locked="0"/>
    </xf>
    <xf numFmtId="0" fontId="55" fillId="2" borderId="61" xfId="1" applyFont="1" applyFill="1" applyBorder="1" applyAlignment="1" applyProtection="1">
      <alignment vertical="center" wrapText="1"/>
      <protection locked="0"/>
    </xf>
    <xf numFmtId="0" fontId="38" fillId="2" borderId="24" xfId="1" applyFont="1" applyFill="1" applyBorder="1" applyAlignment="1" applyProtection="1">
      <alignment horizontal="left" vertical="center" wrapText="1"/>
      <protection locked="0"/>
    </xf>
    <xf numFmtId="0" fontId="55" fillId="2" borderId="24" xfId="1" applyFont="1" applyFill="1" applyBorder="1" applyAlignment="1" applyProtection="1">
      <alignment horizontal="left" vertical="center" wrapText="1"/>
      <protection locked="0"/>
    </xf>
    <xf numFmtId="179" fontId="50" fillId="2" borderId="62" xfId="1" applyNumberFormat="1" applyFont="1" applyFill="1" applyBorder="1" applyAlignment="1" applyProtection="1">
      <alignment vertical="center" wrapText="1"/>
      <protection locked="0"/>
    </xf>
    <xf numFmtId="179" fontId="50" fillId="2" borderId="54" xfId="1" applyNumberFormat="1" applyFont="1" applyFill="1" applyBorder="1" applyAlignment="1" applyProtection="1">
      <alignment vertical="center" wrapText="1"/>
      <protection locked="0"/>
    </xf>
    <xf numFmtId="179" fontId="38" fillId="2" borderId="26" xfId="1" applyNumberFormat="1" applyFont="1" applyFill="1" applyBorder="1" applyAlignment="1" applyProtection="1">
      <alignment horizontal="right" vertical="center"/>
      <protection locked="0"/>
    </xf>
    <xf numFmtId="179" fontId="38" fillId="2" borderId="27" xfId="1" applyNumberFormat="1" applyFont="1" applyFill="1" applyBorder="1" applyAlignment="1" applyProtection="1">
      <alignment horizontal="right" vertical="center"/>
      <protection locked="0"/>
    </xf>
    <xf numFmtId="179" fontId="38" fillId="2" borderId="28" xfId="1" applyNumberFormat="1" applyFont="1" applyFill="1" applyBorder="1" applyAlignment="1" applyProtection="1">
      <alignment horizontal="right" vertical="center"/>
      <protection locked="0"/>
    </xf>
    <xf numFmtId="177" fontId="38" fillId="2" borderId="29" xfId="1" applyNumberFormat="1" applyFont="1" applyFill="1" applyBorder="1" applyAlignment="1" applyProtection="1">
      <alignment horizontal="right" vertical="center"/>
      <protection locked="0"/>
    </xf>
    <xf numFmtId="177" fontId="38" fillId="2" borderId="32" xfId="1" applyNumberFormat="1" applyFont="1" applyFill="1" applyBorder="1" applyAlignment="1" applyProtection="1">
      <alignment horizontal="right" vertical="center"/>
      <protection locked="0"/>
    </xf>
    <xf numFmtId="177" fontId="50" fillId="0" borderId="28" xfId="1" applyNumberFormat="1" applyFont="1" applyFill="1" applyBorder="1" applyAlignment="1" applyProtection="1">
      <alignment horizontal="right" vertical="center"/>
    </xf>
    <xf numFmtId="0" fontId="36" fillId="0" borderId="33" xfId="0" applyFont="1" applyFill="1" applyBorder="1" applyProtection="1">
      <alignment vertical="center"/>
    </xf>
    <xf numFmtId="177" fontId="50" fillId="0" borderId="32" xfId="1" applyNumberFormat="1" applyFont="1" applyFill="1" applyBorder="1" applyAlignment="1" applyProtection="1">
      <alignment horizontal="right" vertical="center"/>
    </xf>
    <xf numFmtId="177" fontId="50" fillId="0" borderId="33" xfId="1" applyNumberFormat="1" applyFont="1" applyFill="1" applyBorder="1" applyAlignment="1" applyProtection="1">
      <alignment horizontal="right" vertical="center"/>
    </xf>
    <xf numFmtId="177" fontId="44" fillId="0" borderId="33" xfId="1" applyNumberFormat="1" applyFont="1" applyFill="1" applyBorder="1" applyAlignment="1" applyProtection="1">
      <alignment horizontal="right" vertical="center"/>
    </xf>
    <xf numFmtId="177" fontId="44" fillId="0" borderId="30" xfId="1" applyNumberFormat="1" applyFont="1" applyFill="1" applyBorder="1" applyAlignment="1" applyProtection="1">
      <alignment horizontal="right" vertical="center"/>
    </xf>
    <xf numFmtId="180" fontId="44" fillId="0" borderId="49" xfId="4" applyNumberFormat="1" applyFont="1" applyFill="1" applyBorder="1" applyAlignment="1" applyProtection="1">
      <alignment horizontal="right" vertical="center"/>
    </xf>
    <xf numFmtId="0" fontId="36" fillId="0" borderId="0" xfId="0" applyFont="1" applyAlignment="1">
      <alignment horizontal="left" vertical="center"/>
    </xf>
    <xf numFmtId="177" fontId="36" fillId="0" borderId="0" xfId="0" applyNumberFormat="1" applyFont="1">
      <alignment vertical="center"/>
    </xf>
    <xf numFmtId="0" fontId="36" fillId="2" borderId="35" xfId="0" applyFont="1" applyFill="1" applyBorder="1" applyProtection="1">
      <alignment vertical="center"/>
      <protection locked="0"/>
    </xf>
    <xf numFmtId="0" fontId="36" fillId="0" borderId="4" xfId="0" applyFont="1" applyFill="1" applyBorder="1" applyProtection="1">
      <alignment vertical="center"/>
    </xf>
    <xf numFmtId="0" fontId="36" fillId="0" borderId="85" xfId="0" applyFont="1" applyFill="1" applyBorder="1" applyProtection="1">
      <alignment vertical="center"/>
    </xf>
    <xf numFmtId="14" fontId="36" fillId="2" borderId="4" xfId="0" applyNumberFormat="1" applyFont="1" applyFill="1" applyBorder="1" applyProtection="1">
      <alignment vertical="center"/>
      <protection locked="0"/>
    </xf>
    <xf numFmtId="0" fontId="38" fillId="2" borderId="82" xfId="3" applyFont="1" applyFill="1" applyBorder="1" applyAlignment="1" applyProtection="1">
      <alignment horizontal="center" vertical="center"/>
      <protection locked="0"/>
    </xf>
    <xf numFmtId="0" fontId="36" fillId="0" borderId="42" xfId="0" applyFont="1" applyFill="1" applyBorder="1" applyAlignment="1" applyProtection="1">
      <alignment horizontal="center" vertical="center"/>
    </xf>
    <xf numFmtId="0" fontId="36" fillId="0" borderId="5" xfId="0" applyFont="1" applyFill="1" applyBorder="1" applyProtection="1">
      <alignment vertical="center"/>
    </xf>
    <xf numFmtId="0" fontId="36" fillId="0" borderId="47" xfId="0" applyFont="1" applyFill="1" applyBorder="1" applyProtection="1">
      <alignment vertical="center"/>
    </xf>
    <xf numFmtId="0" fontId="55" fillId="2" borderId="82" xfId="3" applyFont="1" applyFill="1" applyBorder="1" applyAlignment="1" applyProtection="1">
      <alignment horizontal="center" vertical="center"/>
      <protection locked="0"/>
    </xf>
    <xf numFmtId="14" fontId="36" fillId="0" borderId="0" xfId="0" applyNumberFormat="1" applyFont="1">
      <alignment vertical="center"/>
    </xf>
    <xf numFmtId="0" fontId="36" fillId="0" borderId="1" xfId="0" applyFont="1" applyBorder="1" applyAlignment="1">
      <alignment horizontal="center" vertical="center"/>
    </xf>
    <xf numFmtId="0" fontId="36" fillId="13" borderId="1" xfId="0" applyFont="1" applyFill="1" applyBorder="1" applyAlignment="1">
      <alignment horizontal="center" vertical="center"/>
    </xf>
    <xf numFmtId="0" fontId="57" fillId="0" borderId="0" xfId="0" applyFont="1" applyAlignment="1">
      <alignment horizontal="center" vertical="center"/>
    </xf>
    <xf numFmtId="0" fontId="58" fillId="12" borderId="1" xfId="0" applyFont="1" applyFill="1" applyBorder="1" applyAlignment="1">
      <alignment horizontal="center" vertical="center"/>
    </xf>
    <xf numFmtId="0" fontId="35" fillId="0" borderId="0" xfId="0" applyFont="1">
      <alignment vertical="center"/>
    </xf>
    <xf numFmtId="0" fontId="8" fillId="0" borderId="34" xfId="1" applyFont="1" applyBorder="1" applyAlignment="1" applyProtection="1">
      <alignment horizontal="center" vertical="center"/>
      <protection locked="0"/>
    </xf>
    <xf numFmtId="0" fontId="8" fillId="0" borderId="42" xfId="1" applyFont="1" applyBorder="1" applyAlignment="1" applyProtection="1">
      <alignment horizontal="center" vertical="center"/>
      <protection locked="0"/>
    </xf>
    <xf numFmtId="0" fontId="8" fillId="2" borderId="4" xfId="1" applyFont="1" applyFill="1" applyBorder="1" applyProtection="1">
      <alignment vertical="center"/>
      <protection locked="0"/>
    </xf>
    <xf numFmtId="0" fontId="8" fillId="2" borderId="42" xfId="1" applyFont="1" applyFill="1" applyBorder="1" applyAlignment="1" applyProtection="1">
      <alignment vertical="center" wrapText="1"/>
      <protection locked="0"/>
    </xf>
    <xf numFmtId="0" fontId="8" fillId="2" borderId="35" xfId="1" applyFont="1" applyFill="1" applyBorder="1" applyAlignment="1" applyProtection="1">
      <alignment horizontal="left" vertical="center" wrapText="1"/>
      <protection locked="0"/>
    </xf>
    <xf numFmtId="179" fontId="13" fillId="2" borderId="4" xfId="1" applyNumberFormat="1" applyFont="1" applyFill="1" applyBorder="1" applyAlignment="1" applyProtection="1">
      <alignment vertical="center" shrinkToFit="1"/>
      <protection locked="0"/>
    </xf>
    <xf numFmtId="0" fontId="8" fillId="0" borderId="44" xfId="1" applyFont="1" applyBorder="1" applyAlignment="1" applyProtection="1">
      <alignment horizontal="center" vertical="center"/>
      <protection locked="0"/>
    </xf>
    <xf numFmtId="0" fontId="8" fillId="2" borderId="6" xfId="1" applyFont="1" applyFill="1" applyBorder="1" applyProtection="1">
      <alignment vertical="center"/>
      <protection locked="0"/>
    </xf>
    <xf numFmtId="0" fontId="8" fillId="2" borderId="1" xfId="1" applyFont="1" applyFill="1" applyBorder="1" applyAlignment="1" applyProtection="1">
      <alignment horizontal="left" vertical="center" wrapText="1"/>
      <protection locked="0"/>
    </xf>
    <xf numFmtId="0" fontId="8" fillId="0" borderId="41" xfId="1" applyFont="1" applyBorder="1" applyAlignment="1" applyProtection="1">
      <alignment horizontal="center" vertical="center"/>
      <protection locked="0"/>
    </xf>
    <xf numFmtId="0" fontId="8" fillId="2" borderId="44" xfId="1" applyFont="1" applyFill="1" applyBorder="1" applyAlignment="1" applyProtection="1">
      <alignment vertical="center" wrapText="1"/>
      <protection locked="0"/>
    </xf>
    <xf numFmtId="0" fontId="61" fillId="2" borderId="1" xfId="1" applyFont="1" applyFill="1" applyBorder="1" applyAlignment="1" applyProtection="1">
      <alignment horizontal="left" vertical="center" wrapText="1"/>
      <protection locked="0"/>
    </xf>
    <xf numFmtId="179" fontId="13" fillId="2" borderId="55" xfId="1" applyNumberFormat="1" applyFont="1" applyFill="1" applyBorder="1" applyAlignment="1" applyProtection="1">
      <alignment vertical="center" shrinkToFit="1"/>
      <protection locked="0"/>
    </xf>
    <xf numFmtId="179" fontId="9" fillId="2" borderId="36" xfId="1" applyNumberFormat="1" applyFont="1" applyFill="1" applyBorder="1" applyAlignment="1" applyProtection="1">
      <alignment horizontal="right" vertical="center"/>
      <protection locked="0"/>
    </xf>
    <xf numFmtId="179" fontId="9" fillId="2" borderId="37" xfId="1" applyNumberFormat="1" applyFont="1" applyFill="1" applyBorder="1" applyAlignment="1" applyProtection="1">
      <alignment horizontal="right" vertical="center"/>
      <protection locked="0"/>
    </xf>
    <xf numFmtId="179" fontId="9" fillId="2" borderId="5" xfId="1" applyNumberFormat="1" applyFont="1" applyFill="1" applyBorder="1" applyAlignment="1" applyProtection="1">
      <alignment horizontal="right" vertical="center"/>
      <protection locked="0"/>
    </xf>
    <xf numFmtId="177" fontId="9" fillId="2" borderId="39" xfId="1" applyNumberFormat="1" applyFont="1" applyFill="1" applyBorder="1" applyAlignment="1" applyProtection="1">
      <alignment horizontal="right" vertical="center"/>
      <protection locked="0"/>
    </xf>
    <xf numFmtId="179" fontId="9" fillId="2" borderId="43" xfId="1" applyNumberFormat="1" applyFont="1" applyFill="1" applyBorder="1" applyAlignment="1" applyProtection="1">
      <alignment horizontal="right" vertical="center"/>
      <protection locked="0"/>
    </xf>
    <xf numFmtId="179" fontId="9" fillId="2" borderId="38" xfId="1" applyNumberFormat="1" applyFont="1" applyFill="1" applyBorder="1" applyAlignment="1" applyProtection="1">
      <alignment horizontal="right" vertical="center"/>
      <protection locked="0"/>
    </xf>
    <xf numFmtId="179" fontId="9" fillId="2" borderId="7" xfId="1" applyNumberFormat="1" applyFont="1" applyFill="1" applyBorder="1" applyAlignment="1" applyProtection="1">
      <alignment horizontal="right" vertical="center"/>
      <protection locked="0"/>
    </xf>
    <xf numFmtId="14" fontId="0" fillId="0" borderId="2" xfId="0" applyNumberFormat="1" applyBorder="1" applyProtection="1">
      <alignment vertical="center"/>
      <protection locked="0"/>
    </xf>
    <xf numFmtId="14" fontId="0" fillId="2" borderId="2" xfId="0" applyNumberFormat="1" applyFill="1" applyBorder="1" applyProtection="1">
      <alignment vertical="center"/>
      <protection locked="0"/>
    </xf>
    <xf numFmtId="0" fontId="36" fillId="13" borderId="1" xfId="0" applyFont="1" applyFill="1" applyBorder="1" applyAlignment="1">
      <alignment vertical="center" wrapText="1"/>
    </xf>
    <xf numFmtId="0" fontId="36" fillId="14" borderId="0" xfId="0" applyFont="1" applyFill="1" applyBorder="1" applyAlignment="1">
      <alignment horizontal="center" vertical="center"/>
    </xf>
    <xf numFmtId="0" fontId="36" fillId="14" borderId="0" xfId="0" applyFont="1" applyFill="1" applyBorder="1" applyAlignment="1">
      <alignment vertical="center" wrapText="1"/>
    </xf>
    <xf numFmtId="0" fontId="36" fillId="13" borderId="1" xfId="0" applyFont="1" applyFill="1" applyBorder="1" applyAlignment="1">
      <alignment horizontal="center" vertical="center" wrapText="1"/>
    </xf>
    <xf numFmtId="0" fontId="24" fillId="0" borderId="0" xfId="7" applyFont="1" applyAlignment="1">
      <alignment horizontal="center" vertical="center"/>
    </xf>
    <xf numFmtId="0" fontId="25" fillId="0" borderId="0" xfId="0" applyFont="1">
      <alignment vertical="center"/>
    </xf>
    <xf numFmtId="0" fontId="25" fillId="2" borderId="0" xfId="0" applyFont="1" applyFill="1">
      <alignment vertical="center"/>
    </xf>
    <xf numFmtId="0" fontId="25"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horizontal="left" vertical="center"/>
    </xf>
    <xf numFmtId="0" fontId="25" fillId="0" borderId="0" xfId="0" applyFont="1" applyAlignment="1">
      <alignment horizontal="left" vertical="center" wrapText="1"/>
    </xf>
    <xf numFmtId="0" fontId="25" fillId="0" borderId="0" xfId="0" applyFont="1" applyAlignment="1">
      <alignment vertical="center"/>
    </xf>
    <xf numFmtId="0" fontId="48" fillId="0" borderId="86" xfId="0" applyFont="1" applyBorder="1" applyAlignment="1" applyProtection="1">
      <alignment horizontal="center" vertical="center"/>
      <protection locked="0"/>
    </xf>
    <xf numFmtId="0" fontId="48" fillId="0" borderId="87" xfId="0" applyFont="1" applyBorder="1" applyAlignment="1" applyProtection="1">
      <alignment horizontal="center" vertical="center"/>
      <protection locked="0"/>
    </xf>
    <xf numFmtId="0" fontId="41" fillId="0" borderId="51" xfId="7" applyFont="1" applyFill="1" applyBorder="1" applyAlignment="1">
      <alignment horizontal="center" vertical="center"/>
    </xf>
    <xf numFmtId="0" fontId="41" fillId="0" borderId="13" xfId="7" applyFont="1" applyFill="1" applyBorder="1" applyAlignment="1">
      <alignment horizontal="center" vertical="center"/>
    </xf>
    <xf numFmtId="0" fontId="41" fillId="0" borderId="2" xfId="7" applyFont="1" applyFill="1" applyBorder="1" applyAlignment="1">
      <alignment horizontal="center" vertical="center"/>
    </xf>
    <xf numFmtId="0" fontId="41" fillId="0" borderId="3" xfId="7" applyFont="1" applyFill="1" applyBorder="1" applyAlignment="1">
      <alignment horizontal="center" vertical="center"/>
    </xf>
    <xf numFmtId="0" fontId="36" fillId="0" borderId="0" xfId="0" applyFont="1" applyAlignment="1">
      <alignment vertical="center" wrapText="1"/>
    </xf>
    <xf numFmtId="178" fontId="44" fillId="0" borderId="48" xfId="1" applyNumberFormat="1" applyFont="1" applyFill="1" applyBorder="1" applyAlignment="1">
      <alignment horizontal="center" vertical="center" wrapText="1"/>
    </xf>
    <xf numFmtId="178" fontId="44" fillId="0" borderId="49" xfId="1" applyNumberFormat="1" applyFont="1" applyFill="1" applyBorder="1" applyAlignment="1">
      <alignment horizontal="center" vertical="center" wrapText="1"/>
    </xf>
    <xf numFmtId="0" fontId="45" fillId="0" borderId="6" xfId="7" applyFont="1" applyFill="1" applyBorder="1" applyAlignment="1">
      <alignment horizontal="center" vertical="center" wrapText="1"/>
    </xf>
    <xf numFmtId="0" fontId="45" fillId="0" borderId="7" xfId="7" applyFont="1" applyFill="1" applyBorder="1" applyAlignment="1">
      <alignment horizontal="center" vertical="center" wrapText="1"/>
    </xf>
    <xf numFmtId="0" fontId="45" fillId="0" borderId="21" xfId="7" applyFont="1" applyFill="1" applyBorder="1" applyAlignment="1">
      <alignment horizontal="center" vertical="center" wrapText="1"/>
    </xf>
    <xf numFmtId="0" fontId="45" fillId="0" borderId="20" xfId="7" applyFont="1" applyFill="1" applyBorder="1" applyAlignment="1">
      <alignment horizontal="center" vertical="center" wrapText="1" shrinkToFit="1"/>
    </xf>
    <xf numFmtId="0" fontId="45" fillId="0" borderId="21" xfId="7" applyFont="1" applyFill="1" applyBorder="1" applyAlignment="1">
      <alignment horizontal="center" vertical="center" wrapText="1" shrinkToFit="1"/>
    </xf>
    <xf numFmtId="0" fontId="47" fillId="0" borderId="20" xfId="7" applyFont="1" applyFill="1" applyBorder="1" applyAlignment="1">
      <alignment horizontal="center" vertical="center" wrapText="1" shrinkToFit="1"/>
    </xf>
    <xf numFmtId="0" fontId="45" fillId="0" borderId="59" xfId="7" applyFont="1" applyFill="1" applyBorder="1" applyAlignment="1">
      <alignment horizontal="center" vertical="center" wrapText="1" shrinkToFit="1"/>
    </xf>
    <xf numFmtId="0" fontId="45" fillId="0" borderId="30" xfId="7" applyFont="1" applyFill="1" applyBorder="1" applyAlignment="1">
      <alignment horizontal="center" vertical="center" shrinkToFit="1"/>
    </xf>
    <xf numFmtId="0" fontId="44" fillId="0" borderId="7" xfId="1" applyFont="1" applyFill="1" applyBorder="1" applyAlignment="1">
      <alignment horizontal="center" vertical="center"/>
    </xf>
    <xf numFmtId="0" fontId="44" fillId="0" borderId="21" xfId="1" applyFont="1" applyFill="1" applyBorder="1" applyAlignment="1">
      <alignment horizontal="center" vertical="center"/>
    </xf>
    <xf numFmtId="0" fontId="36" fillId="0" borderId="6" xfId="0" applyFont="1" applyBorder="1" applyAlignment="1" applyProtection="1">
      <alignment horizontal="center" vertical="center"/>
    </xf>
    <xf numFmtId="0" fontId="36" fillId="0" borderId="7" xfId="0" applyFont="1" applyBorder="1" applyAlignment="1" applyProtection="1">
      <alignment horizontal="center" vertical="center"/>
    </xf>
    <xf numFmtId="0" fontId="36" fillId="2" borderId="6" xfId="0" applyFont="1" applyFill="1" applyBorder="1" applyAlignment="1" applyProtection="1">
      <alignment horizontal="center" vertical="center"/>
      <protection locked="0"/>
    </xf>
    <xf numFmtId="0" fontId="36" fillId="2" borderId="7" xfId="0" applyFont="1" applyFill="1" applyBorder="1" applyAlignment="1" applyProtection="1">
      <alignment horizontal="center" vertical="center"/>
      <protection locked="0"/>
    </xf>
    <xf numFmtId="0" fontId="41" fillId="0" borderId="6" xfId="7" applyFont="1" applyBorder="1" applyAlignment="1" applyProtection="1">
      <alignment horizontal="left" vertical="center" wrapText="1"/>
    </xf>
    <xf numFmtId="0" fontId="41" fillId="0" borderId="7" xfId="7" applyFont="1" applyBorder="1" applyAlignment="1" applyProtection="1">
      <alignment horizontal="left" vertical="center" wrapText="1"/>
    </xf>
    <xf numFmtId="0" fontId="36" fillId="0" borderId="6" xfId="0" applyFont="1" applyBorder="1" applyAlignment="1">
      <alignment horizontal="center"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1" fillId="0" borderId="12" xfId="7" applyFont="1" applyFill="1" applyBorder="1" applyAlignment="1">
      <alignment horizontal="center" vertical="center" wrapText="1"/>
    </xf>
    <xf numFmtId="0" fontId="41" fillId="0" borderId="13" xfId="7" applyFont="1" applyFill="1" applyBorder="1" applyAlignment="1">
      <alignment horizontal="center" vertical="center" wrapText="1"/>
    </xf>
    <xf numFmtId="0" fontId="41" fillId="0" borderId="18" xfId="7" applyFont="1" applyFill="1" applyBorder="1" applyAlignment="1">
      <alignment horizontal="center" vertical="center" wrapText="1"/>
    </xf>
    <xf numFmtId="0" fontId="41" fillId="0" borderId="3" xfId="7" applyFont="1" applyFill="1" applyBorder="1" applyAlignment="1">
      <alignment horizontal="center" vertical="center" wrapText="1"/>
    </xf>
    <xf numFmtId="0" fontId="44" fillId="0" borderId="14" xfId="1" applyFont="1" applyFill="1" applyBorder="1" applyAlignment="1">
      <alignment horizontal="center" vertical="center" wrapText="1"/>
    </xf>
    <xf numFmtId="0" fontId="44" fillId="0" borderId="19" xfId="1" applyFont="1" applyFill="1" applyBorder="1" applyAlignment="1">
      <alignment horizontal="center" vertical="center"/>
    </xf>
    <xf numFmtId="0" fontId="44" fillId="0" borderId="25" xfId="1" applyFont="1" applyFill="1" applyBorder="1" applyAlignment="1">
      <alignment horizontal="center" vertical="center"/>
    </xf>
    <xf numFmtId="0" fontId="45" fillId="0" borderId="51" xfId="7" applyFont="1" applyBorder="1" applyAlignment="1">
      <alignment horizontal="center" vertical="center" wrapText="1"/>
    </xf>
    <xf numFmtId="0" fontId="45" fillId="0" borderId="13" xfId="7" applyFont="1" applyBorder="1" applyAlignment="1">
      <alignment horizontal="center" vertical="center" wrapText="1"/>
    </xf>
    <xf numFmtId="0" fontId="45" fillId="0" borderId="4" xfId="7" applyFont="1" applyBorder="1" applyAlignment="1">
      <alignment horizontal="center" vertical="center" wrapText="1"/>
    </xf>
    <xf numFmtId="0" fontId="45" fillId="0" borderId="47" xfId="7" applyFont="1" applyBorder="1" applyAlignment="1">
      <alignment horizontal="center" vertical="center" wrapText="1"/>
    </xf>
    <xf numFmtId="188" fontId="36" fillId="0" borderId="15" xfId="1" applyNumberFormat="1" applyFont="1" applyFill="1" applyBorder="1" applyAlignment="1" applyProtection="1">
      <alignment horizontal="center" vertical="center"/>
      <protection locked="0"/>
    </xf>
    <xf numFmtId="188" fontId="36" fillId="0" borderId="16" xfId="1" applyNumberFormat="1" applyFont="1" applyFill="1" applyBorder="1" applyAlignment="1" applyProtection="1">
      <alignment horizontal="center" vertical="center"/>
      <protection locked="0"/>
    </xf>
    <xf numFmtId="188" fontId="36" fillId="0" borderId="17" xfId="1" applyNumberFormat="1" applyFont="1" applyFill="1" applyBorder="1" applyAlignment="1" applyProtection="1">
      <alignment horizontal="center" vertical="center"/>
      <protection locked="0"/>
    </xf>
    <xf numFmtId="0" fontId="9" fillId="0" borderId="46" xfId="6" applyFont="1" applyFill="1" applyBorder="1" applyAlignment="1" applyProtection="1">
      <alignment horizontal="center" vertical="center"/>
      <protection locked="0"/>
    </xf>
    <xf numFmtId="0" fontId="9" fillId="0" borderId="35" xfId="2" applyFont="1" applyFill="1" applyBorder="1" applyAlignment="1" applyProtection="1">
      <alignment horizontal="center" vertical="center"/>
      <protection locked="0"/>
    </xf>
    <xf numFmtId="0" fontId="20" fillId="6" borderId="0" xfId="6" applyFont="1" applyFill="1" applyBorder="1" applyAlignment="1" applyProtection="1">
      <alignment horizontal="left" vertical="center" wrapText="1"/>
      <protection locked="0"/>
    </xf>
    <xf numFmtId="0" fontId="0" fillId="0" borderId="8" xfId="0" applyFill="1" applyBorder="1" applyAlignment="1">
      <alignment vertical="center" wrapText="1"/>
    </xf>
    <xf numFmtId="0" fontId="0" fillId="0" borderId="46" xfId="0" applyFill="1" applyBorder="1" applyAlignment="1">
      <alignment horizontal="left" vertical="center" wrapText="1"/>
    </xf>
    <xf numFmtId="0" fontId="0" fillId="0" borderId="35" xfId="0" applyFill="1" applyBorder="1" applyAlignment="1">
      <alignment horizontal="left" vertical="center" wrapText="1"/>
    </xf>
    <xf numFmtId="0" fontId="9" fillId="0" borderId="11" xfId="6" applyFont="1" applyFill="1" applyBorder="1" applyAlignment="1" applyProtection="1">
      <alignment horizontal="center" vertical="center"/>
      <protection locked="0"/>
    </xf>
    <xf numFmtId="0" fontId="9" fillId="0" borderId="4" xfId="2" applyFont="1" applyFill="1" applyBorder="1" applyAlignment="1" applyProtection="1">
      <alignment horizontal="center" vertical="center"/>
      <protection locked="0"/>
    </xf>
    <xf numFmtId="0" fontId="0" fillId="0" borderId="1" xfId="0" applyFill="1" applyBorder="1" applyAlignment="1">
      <alignment horizontal="left" vertical="center" wrapText="1"/>
    </xf>
    <xf numFmtId="0" fontId="16" fillId="0" borderId="1" xfId="0" applyFont="1" applyFill="1" applyBorder="1" applyAlignment="1">
      <alignment horizontal="left" vertical="center" wrapText="1" shrinkToFit="1"/>
    </xf>
    <xf numFmtId="0" fontId="0" fillId="0" borderId="1" xfId="0" applyFill="1" applyBorder="1" applyAlignment="1">
      <alignment horizontal="left" vertical="center" wrapText="1" shrinkToFit="1"/>
    </xf>
    <xf numFmtId="0" fontId="0" fillId="0" borderId="10" xfId="0" applyFill="1" applyBorder="1" applyAlignment="1">
      <alignment vertical="center" wrapText="1"/>
    </xf>
    <xf numFmtId="0" fontId="0" fillId="0" borderId="47" xfId="0" applyFill="1" applyBorder="1" applyAlignment="1">
      <alignment vertical="center" wrapText="1"/>
    </xf>
    <xf numFmtId="185" fontId="0" fillId="0" borderId="1" xfId="0" applyNumberFormat="1" applyBorder="1" applyAlignment="1">
      <alignment horizontal="right" vertical="center"/>
    </xf>
    <xf numFmtId="181" fontId="0" fillId="0" borderId="1" xfId="0" applyNumberFormat="1" applyBorder="1" applyAlignment="1">
      <alignment horizontal="right" vertical="center"/>
    </xf>
    <xf numFmtId="185" fontId="8" fillId="0" borderId="1" xfId="0" applyNumberFormat="1" applyFont="1" applyBorder="1" applyAlignment="1">
      <alignment horizontal="right" vertical="center"/>
    </xf>
    <xf numFmtId="0" fontId="0" fillId="0" borderId="1" xfId="0" applyFill="1" applyBorder="1" applyAlignment="1">
      <alignment horizontal="center" vertical="center"/>
    </xf>
    <xf numFmtId="0" fontId="0" fillId="0" borderId="1" xfId="0" applyFill="1" applyBorder="1" applyAlignment="1" applyProtection="1">
      <alignment horizontal="left" vertical="center"/>
      <protection locked="0"/>
    </xf>
    <xf numFmtId="0" fontId="9" fillId="0" borderId="46" xfId="6" applyFont="1" applyFill="1" applyBorder="1" applyAlignment="1" applyProtection="1">
      <alignment horizontal="left" vertical="center" wrapText="1"/>
      <protection locked="0"/>
    </xf>
    <xf numFmtId="0" fontId="9" fillId="0" borderId="35" xfId="6" applyFont="1" applyFill="1" applyBorder="1" applyAlignment="1" applyProtection="1">
      <alignment horizontal="left" vertical="center" wrapText="1"/>
      <protection locked="0"/>
    </xf>
    <xf numFmtId="183" fontId="0" fillId="0" borderId="6" xfId="0" applyNumberFormat="1" applyFill="1" applyBorder="1" applyAlignment="1">
      <alignment horizontal="center" vertical="center"/>
    </xf>
    <xf numFmtId="0" fontId="0" fillId="0" borderId="35" xfId="0" applyBorder="1" applyProtection="1">
      <alignment vertical="center"/>
      <protection locked="0"/>
    </xf>
    <xf numFmtId="0" fontId="14" fillId="0" borderId="1" xfId="6" applyFont="1" applyFill="1" applyBorder="1" applyAlignment="1">
      <alignment horizontal="center" vertical="center" wrapText="1"/>
    </xf>
    <xf numFmtId="0" fontId="14" fillId="0" borderId="1" xfId="6" applyFont="1" applyFill="1" applyBorder="1" applyAlignment="1">
      <alignment horizontal="center" vertical="center"/>
    </xf>
    <xf numFmtId="183" fontId="0" fillId="0" borderId="6" xfId="0" applyNumberFormat="1" applyFill="1" applyBorder="1" applyAlignment="1">
      <alignment horizontal="center" vertical="center" shrinkToFit="1"/>
    </xf>
    <xf numFmtId="183" fontId="11" fillId="0" borderId="6" xfId="6" applyNumberFormat="1" applyFont="1" applyFill="1" applyBorder="1" applyAlignment="1" applyProtection="1">
      <alignment horizontal="center" vertical="center" shrinkToFit="1"/>
    </xf>
    <xf numFmtId="0" fontId="9" fillId="2" borderId="46" xfId="6" applyFont="1" applyFill="1" applyBorder="1" applyAlignment="1" applyProtection="1">
      <alignment horizontal="center" vertical="center" wrapText="1"/>
      <protection locked="0"/>
    </xf>
    <xf numFmtId="0" fontId="9" fillId="2" borderId="19" xfId="6" applyFont="1" applyFill="1" applyBorder="1" applyAlignment="1" applyProtection="1">
      <alignment horizontal="center" vertical="center" wrapText="1"/>
      <protection locked="0"/>
    </xf>
    <xf numFmtId="0" fontId="9" fillId="2" borderId="35" xfId="6" applyFont="1" applyFill="1" applyBorder="1" applyAlignment="1" applyProtection="1">
      <alignment horizontal="center" vertical="center" wrapText="1"/>
      <protection locked="0"/>
    </xf>
    <xf numFmtId="0" fontId="0" fillId="0" borderId="46" xfId="0" applyFill="1" applyBorder="1" applyAlignment="1">
      <alignment horizontal="center" vertical="center"/>
    </xf>
    <xf numFmtId="0" fontId="0" fillId="0" borderId="19" xfId="0" applyFill="1" applyBorder="1" applyAlignment="1">
      <alignment horizontal="center" vertical="center"/>
    </xf>
    <xf numFmtId="0" fontId="0" fillId="0" borderId="35" xfId="0" applyFill="1" applyBorder="1" applyAlignment="1">
      <alignment horizontal="center" vertical="center"/>
    </xf>
    <xf numFmtId="0" fontId="13" fillId="0" borderId="46" xfId="6" applyFont="1" applyFill="1" applyBorder="1" applyAlignment="1" applyProtection="1">
      <alignment horizontal="center" vertical="center"/>
      <protection locked="0"/>
    </xf>
    <xf numFmtId="0" fontId="9" fillId="0" borderId="35" xfId="2" applyFill="1" applyBorder="1" applyAlignment="1" applyProtection="1">
      <alignment horizontal="center" vertical="center"/>
      <protection locked="0"/>
    </xf>
    <xf numFmtId="181" fontId="14" fillId="0" borderId="1" xfId="6" applyNumberFormat="1" applyFont="1" applyFill="1" applyBorder="1" applyAlignment="1">
      <alignment horizontal="center" vertical="center" wrapText="1"/>
    </xf>
    <xf numFmtId="0" fontId="14" fillId="0" borderId="46" xfId="6" applyFont="1" applyFill="1" applyBorder="1" applyAlignment="1">
      <alignment horizontal="center" vertical="center" textRotation="255" wrapText="1"/>
    </xf>
    <xf numFmtId="0" fontId="14" fillId="0" borderId="35" xfId="6" applyFont="1" applyFill="1" applyBorder="1" applyAlignment="1">
      <alignment horizontal="center" vertical="center" textRotation="255" wrapText="1"/>
    </xf>
    <xf numFmtId="0" fontId="0" fillId="0" borderId="6" xfId="0" applyNumberFormat="1" applyFill="1" applyBorder="1" applyAlignment="1">
      <alignment horizontal="center" vertical="center"/>
    </xf>
    <xf numFmtId="0" fontId="0" fillId="0" borderId="35" xfId="0" applyFill="1" applyBorder="1" applyAlignment="1" applyProtection="1">
      <alignment horizontal="center" vertical="center"/>
      <protection locked="0"/>
    </xf>
    <xf numFmtId="0" fontId="10" fillId="0" borderId="9" xfId="6" applyFont="1" applyFill="1" applyBorder="1" applyAlignment="1">
      <alignment vertical="center" wrapText="1"/>
    </xf>
    <xf numFmtId="0" fontId="10" fillId="0" borderId="5" xfId="2" applyFont="1" applyFill="1" applyBorder="1" applyAlignment="1">
      <alignment vertical="center" wrapText="1"/>
    </xf>
    <xf numFmtId="0" fontId="13" fillId="0" borderId="35" xfId="6" applyFont="1" applyFill="1" applyBorder="1" applyAlignment="1" applyProtection="1">
      <alignment horizontal="center" vertical="center"/>
      <protection locked="0"/>
    </xf>
    <xf numFmtId="0" fontId="20" fillId="0" borderId="2" xfId="6" applyFont="1" applyFill="1" applyBorder="1" applyAlignment="1" applyProtection="1">
      <alignment horizontal="left" vertical="center" wrapText="1"/>
      <protection locked="0"/>
    </xf>
    <xf numFmtId="0" fontId="9" fillId="0" borderId="0" xfId="6" applyFont="1" applyFill="1" applyBorder="1" applyAlignment="1" applyProtection="1">
      <alignment horizontal="left" vertical="center"/>
      <protection locked="0"/>
    </xf>
    <xf numFmtId="0" fontId="9" fillId="0" borderId="0" xfId="6" applyFont="1" applyFill="1" applyBorder="1" applyAlignment="1" applyProtection="1">
      <alignment horizontal="left" vertical="center" wrapText="1"/>
      <protection locked="0"/>
    </xf>
    <xf numFmtId="0" fontId="30" fillId="0" borderId="46" xfId="8" applyFont="1" applyBorder="1" applyAlignment="1">
      <alignment horizontal="center" vertical="center" shrinkToFit="1"/>
    </xf>
    <xf numFmtId="0" fontId="30" fillId="0" borderId="35" xfId="8" applyFont="1" applyBorder="1" applyAlignment="1">
      <alignment horizontal="center" vertical="center" shrinkToFit="1"/>
    </xf>
    <xf numFmtId="0" fontId="19" fillId="0" borderId="2" xfId="6" applyFont="1" applyFill="1" applyBorder="1" applyAlignment="1" applyProtection="1">
      <alignment horizontal="left" vertical="center" wrapText="1"/>
      <protection locked="0"/>
    </xf>
    <xf numFmtId="0" fontId="32" fillId="0" borderId="46" xfId="8" applyFont="1" applyBorder="1" applyAlignment="1">
      <alignment horizontal="center" vertical="center" wrapText="1" shrinkToFit="1"/>
    </xf>
    <xf numFmtId="0" fontId="11" fillId="0" borderId="35" xfId="8" applyFont="1" applyBorder="1" applyAlignment="1">
      <alignment horizontal="center" vertical="center" wrapText="1" shrinkToFit="1"/>
    </xf>
    <xf numFmtId="0" fontId="13" fillId="6" borderId="0" xfId="6" applyFont="1" applyFill="1" applyBorder="1" applyAlignment="1" applyProtection="1">
      <alignment horizontal="left" vertical="center"/>
      <protection locked="0"/>
    </xf>
    <xf numFmtId="0" fontId="14" fillId="0" borderId="11" xfId="6" applyFont="1" applyFill="1" applyBorder="1" applyAlignment="1">
      <alignment horizontal="center" vertical="center" wrapText="1"/>
    </xf>
    <xf numFmtId="0" fontId="14" fillId="0" borderId="9" xfId="6" applyFont="1" applyFill="1" applyBorder="1" applyAlignment="1">
      <alignment horizontal="center" vertical="center" wrapText="1"/>
    </xf>
    <xf numFmtId="0" fontId="14" fillId="0" borderId="4" xfId="6" applyFont="1" applyFill="1" applyBorder="1" applyAlignment="1">
      <alignment horizontal="center" vertical="center" wrapText="1"/>
    </xf>
    <xf numFmtId="0" fontId="14" fillId="0" borderId="5" xfId="6" applyFont="1" applyFill="1" applyBorder="1" applyAlignment="1">
      <alignment horizontal="center" vertical="center" wrapText="1"/>
    </xf>
    <xf numFmtId="0" fontId="14" fillId="0" borderId="6" xfId="6" applyFont="1" applyFill="1" applyBorder="1" applyAlignment="1">
      <alignment horizontal="center" vertical="center"/>
    </xf>
    <xf numFmtId="0" fontId="14" fillId="0" borderId="7" xfId="6" applyFont="1" applyFill="1" applyBorder="1" applyAlignment="1">
      <alignment horizontal="center" vertical="center"/>
    </xf>
    <xf numFmtId="0" fontId="14" fillId="0" borderId="8" xfId="6" applyFont="1" applyFill="1" applyBorder="1" applyAlignment="1">
      <alignment horizontal="center" vertical="center"/>
    </xf>
    <xf numFmtId="178" fontId="14" fillId="0" borderId="9" xfId="6" applyNumberFormat="1" applyFont="1" applyFill="1" applyBorder="1" applyAlignment="1">
      <alignment horizontal="center" vertical="center"/>
    </xf>
    <xf numFmtId="178" fontId="14" fillId="0" borderId="10" xfId="6" applyNumberFormat="1" applyFont="1" applyFill="1" applyBorder="1" applyAlignment="1">
      <alignment horizontal="center" vertical="center"/>
    </xf>
    <xf numFmtId="178" fontId="14" fillId="0" borderId="5" xfId="6" applyNumberFormat="1" applyFont="1" applyFill="1" applyBorder="1" applyAlignment="1">
      <alignment horizontal="center" vertical="center"/>
    </xf>
    <xf numFmtId="178" fontId="14" fillId="0" borderId="47" xfId="6" applyNumberFormat="1" applyFont="1" applyFill="1" applyBorder="1" applyAlignment="1">
      <alignment horizontal="center" vertical="center"/>
    </xf>
    <xf numFmtId="0" fontId="13" fillId="0" borderId="9" xfId="8" applyFont="1" applyBorder="1" applyAlignment="1">
      <alignment vertical="center"/>
    </xf>
    <xf numFmtId="0" fontId="9" fillId="0" borderId="5" xfId="9" applyFont="1" applyBorder="1" applyAlignment="1">
      <alignment vertical="center"/>
    </xf>
    <xf numFmtId="193" fontId="20" fillId="0" borderId="5" xfId="9" applyNumberFormat="1" applyFont="1" applyFill="1" applyBorder="1" applyAlignment="1">
      <alignment horizontal="center" vertical="center" shrinkToFit="1"/>
    </xf>
    <xf numFmtId="193" fontId="20" fillId="0" borderId="47" xfId="9" applyNumberFormat="1" applyFont="1" applyFill="1" applyBorder="1" applyAlignment="1">
      <alignment horizontal="center" vertical="center" shrinkToFit="1"/>
    </xf>
    <xf numFmtId="191" fontId="13" fillId="0" borderId="9" xfId="8" applyNumberFormat="1" applyFont="1" applyBorder="1" applyAlignment="1">
      <alignment vertical="center"/>
    </xf>
    <xf numFmtId="192" fontId="20" fillId="0" borderId="9" xfId="9" applyNumberFormat="1" applyFont="1" applyFill="1" applyBorder="1" applyAlignment="1">
      <alignment horizontal="center" vertical="center" shrinkToFit="1"/>
    </xf>
    <xf numFmtId="192" fontId="20" fillId="0" borderId="10" xfId="9" applyNumberFormat="1" applyFont="1" applyFill="1" applyBorder="1" applyAlignment="1">
      <alignment horizontal="center" vertical="center" shrinkToFit="1"/>
    </xf>
    <xf numFmtId="191" fontId="20" fillId="0" borderId="9" xfId="8" applyNumberFormat="1" applyFont="1" applyBorder="1" applyAlignment="1">
      <alignment horizontal="right" vertical="center"/>
    </xf>
    <xf numFmtId="0" fontId="20" fillId="0" borderId="5" xfId="9" applyFont="1" applyBorder="1" applyAlignment="1">
      <alignment horizontal="right" vertical="center"/>
    </xf>
    <xf numFmtId="0" fontId="13" fillId="0" borderId="11" xfId="8" applyFont="1" applyBorder="1" applyAlignment="1">
      <alignment vertical="center"/>
    </xf>
    <xf numFmtId="0" fontId="9" fillId="0" borderId="4" xfId="9" applyFont="1" applyBorder="1" applyAlignment="1">
      <alignment vertical="center"/>
    </xf>
    <xf numFmtId="183" fontId="11" fillId="0" borderId="9" xfId="8" applyNumberFormat="1" applyFont="1" applyBorder="1" applyAlignment="1">
      <alignment horizontal="center" vertical="center" shrinkToFit="1"/>
    </xf>
    <xf numFmtId="0" fontId="9" fillId="0" borderId="5" xfId="9" applyFont="1" applyBorder="1" applyAlignment="1">
      <alignment horizontal="center" vertical="center" shrinkToFit="1"/>
    </xf>
    <xf numFmtId="0" fontId="11" fillId="0" borderId="9" xfId="8" applyNumberFormat="1" applyFont="1" applyBorder="1" applyAlignment="1">
      <alignment horizontal="center" vertical="center" shrinkToFit="1"/>
    </xf>
    <xf numFmtId="0" fontId="13" fillId="0" borderId="10" xfId="8" applyFont="1" applyBorder="1" applyAlignment="1">
      <alignment vertical="center"/>
    </xf>
    <xf numFmtId="0" fontId="9" fillId="0" borderId="47" xfId="9" applyFont="1" applyBorder="1" applyAlignment="1">
      <alignment vertical="center"/>
    </xf>
    <xf numFmtId="0" fontId="13" fillId="0" borderId="9" xfId="8" applyFont="1" applyBorder="1" applyAlignment="1">
      <alignment horizontal="center" vertical="center"/>
    </xf>
    <xf numFmtId="0" fontId="13" fillId="0" borderId="5" xfId="8" applyFont="1" applyBorder="1" applyAlignment="1">
      <alignment horizontal="center" vertical="center"/>
    </xf>
    <xf numFmtId="0" fontId="13" fillId="0" borderId="9" xfId="8" applyFont="1" applyFill="1" applyBorder="1" applyAlignment="1">
      <alignment horizontal="center" vertical="center"/>
    </xf>
    <xf numFmtId="0" fontId="9" fillId="0" borderId="5" xfId="9" applyFont="1" applyFill="1" applyBorder="1" applyAlignment="1">
      <alignment horizontal="center" vertical="center"/>
    </xf>
    <xf numFmtId="0" fontId="13" fillId="0" borderId="9" xfId="8" applyFont="1" applyFill="1" applyBorder="1" applyAlignment="1">
      <alignment vertical="center" shrinkToFit="1"/>
    </xf>
    <xf numFmtId="0" fontId="13" fillId="0" borderId="5" xfId="9" applyFont="1" applyFill="1" applyBorder="1" applyAlignment="1">
      <alignment vertical="center" shrinkToFit="1"/>
    </xf>
    <xf numFmtId="191" fontId="13" fillId="0" borderId="9" xfId="8" applyNumberFormat="1" applyFont="1" applyFill="1" applyBorder="1" applyAlignment="1">
      <alignment vertical="center" shrinkToFit="1"/>
    </xf>
    <xf numFmtId="0" fontId="9" fillId="0" borderId="5" xfId="9" applyFont="1" applyFill="1" applyBorder="1" applyAlignment="1">
      <alignment vertical="center" shrinkToFit="1"/>
    </xf>
    <xf numFmtId="0" fontId="10" fillId="0" borderId="9" xfId="8" applyFont="1" applyFill="1" applyBorder="1" applyAlignment="1">
      <alignment vertical="center" wrapText="1"/>
    </xf>
    <xf numFmtId="0" fontId="10" fillId="0" borderId="5" xfId="9" applyFont="1" applyFill="1" applyBorder="1" applyAlignment="1">
      <alignment vertical="center" wrapText="1"/>
    </xf>
    <xf numFmtId="0" fontId="11" fillId="0" borderId="9" xfId="8" applyFont="1" applyBorder="1" applyAlignment="1">
      <alignment horizontal="center" vertical="center" wrapText="1"/>
    </xf>
    <xf numFmtId="0" fontId="11" fillId="0" borderId="5" xfId="8" applyFont="1" applyBorder="1" applyAlignment="1">
      <alignment horizontal="center" vertical="center" wrapText="1"/>
    </xf>
    <xf numFmtId="0" fontId="9" fillId="0" borderId="9" xfId="8" applyFont="1" applyBorder="1" applyAlignment="1">
      <alignment horizontal="center" vertical="center" textRotation="255" shrinkToFit="1"/>
    </xf>
    <xf numFmtId="0" fontId="9" fillId="0" borderId="5" xfId="8" applyFont="1" applyBorder="1" applyAlignment="1">
      <alignment horizontal="center" vertical="center" textRotation="255" shrinkToFit="1"/>
    </xf>
    <xf numFmtId="0" fontId="11" fillId="0" borderId="11" xfId="8" applyFont="1" applyBorder="1" applyAlignment="1">
      <alignment horizontal="center" vertical="center" wrapText="1"/>
    </xf>
    <xf numFmtId="0" fontId="9" fillId="0" borderId="0" xfId="9" applyFont="1" applyBorder="1" applyAlignment="1">
      <alignment vertical="center"/>
    </xf>
    <xf numFmtId="0" fontId="11" fillId="0" borderId="9" xfId="8" applyFont="1" applyBorder="1" applyAlignment="1">
      <alignment horizontal="center" vertical="center"/>
    </xf>
    <xf numFmtId="0" fontId="11" fillId="0" borderId="5" xfId="8" applyFont="1" applyBorder="1" applyAlignment="1">
      <alignment horizontal="center" vertical="center"/>
    </xf>
    <xf numFmtId="0" fontId="11" fillId="0" borderId="11" xfId="8" applyFont="1" applyBorder="1" applyAlignment="1">
      <alignment horizontal="center" vertical="center"/>
    </xf>
    <xf numFmtId="0" fontId="11" fillId="0" borderId="4" xfId="8" applyFont="1" applyBorder="1" applyAlignment="1">
      <alignment horizontal="center" vertical="center"/>
    </xf>
    <xf numFmtId="0" fontId="11" fillId="0" borderId="7" xfId="8" applyFont="1" applyBorder="1" applyAlignment="1">
      <alignment horizontal="center" vertical="center"/>
    </xf>
    <xf numFmtId="0" fontId="9" fillId="0" borderId="7" xfId="9" applyFont="1" applyBorder="1" applyAlignment="1">
      <alignment vertical="center"/>
    </xf>
    <xf numFmtId="0" fontId="60" fillId="0" borderId="5" xfId="0" applyFont="1" applyBorder="1" applyAlignment="1">
      <alignment horizontal="center" vertical="center"/>
    </xf>
  </cellXfs>
  <cellStyles count="11">
    <cellStyle name="ハイパーリンク" xfId="7" builtinId="8"/>
    <cellStyle name="桁区切り 2" xfId="4" xr:uid="{00000000-0005-0000-0000-000002000000}"/>
    <cellStyle name="桁区切り 3" xfId="10" xr:uid="{00000000-0005-0000-0000-000003000000}"/>
    <cellStyle name="標準" xfId="0" builtinId="0"/>
    <cellStyle name="標準 10" xfId="1" xr:uid="{00000000-0005-0000-0000-000005000000}"/>
    <cellStyle name="標準 2" xfId="2" xr:uid="{00000000-0005-0000-0000-000006000000}"/>
    <cellStyle name="標準 2 2" xfId="6" xr:uid="{00000000-0005-0000-0000-000007000000}"/>
    <cellStyle name="標準 2 3" xfId="8" xr:uid="{00000000-0005-0000-0000-000008000000}"/>
    <cellStyle name="標準 3" xfId="5" xr:uid="{00000000-0005-0000-0000-000009000000}"/>
    <cellStyle name="標準 4" xfId="3" xr:uid="{00000000-0005-0000-0000-00000A000000}"/>
    <cellStyle name="標準 5" xfId="9" xr:uid="{00000000-0005-0000-0000-00000B000000}"/>
  </cellStyles>
  <dxfs count="789">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patternType="solid">
          <bgColor theme="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FF00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39994506668294322"/>
        </patternFill>
      </fill>
    </dxf>
    <dxf>
      <fill>
        <patternFill>
          <bgColor rgb="FFFF99FF"/>
        </patternFill>
      </fill>
    </dxf>
    <dxf>
      <fill>
        <patternFill>
          <bgColor rgb="FFFFC000"/>
        </patternFill>
      </fill>
    </dxf>
    <dxf>
      <fill>
        <patternFill>
          <bgColor rgb="FFFF0000"/>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bgColor rgb="FF66FF66"/>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E9F6FF"/>
      <color rgb="FFE6F1FF"/>
      <color rgb="FFEBF7FF"/>
      <color rgb="FFE5F5FF"/>
      <color rgb="FFCCECFF"/>
      <color rgb="FFFF99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3000375</xdr:colOff>
      <xdr:row>0</xdr:row>
      <xdr:rowOff>66675</xdr:rowOff>
    </xdr:from>
    <xdr:to>
      <xdr:col>8</xdr:col>
      <xdr:colOff>4095751</xdr:colOff>
      <xdr:row>1</xdr:row>
      <xdr:rowOff>200025</xdr:rowOff>
    </xdr:to>
    <xdr:sp macro="" textlink="">
      <xdr:nvSpPr>
        <xdr:cNvPr id="2" name="正方形/長方形 1">
          <a:extLst>
            <a:ext uri="{FF2B5EF4-FFF2-40B4-BE49-F238E27FC236}">
              <a16:creationId xmlns:a16="http://schemas.microsoft.com/office/drawing/2014/main" id="{1E0A18B4-44C4-4583-9AE9-68B252C52EC7}"/>
            </a:ext>
          </a:extLst>
        </xdr:cNvPr>
        <xdr:cNvSpPr/>
      </xdr:nvSpPr>
      <xdr:spPr>
        <a:xfrm>
          <a:off x="14620875" y="66675"/>
          <a:ext cx="1095376" cy="3333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議案第５号</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65304;&#24180;&#24230;&#23455;&#348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車両原型"/>
      <sheetName val="３種原型"/>
      <sheetName val="２種九州・沖縄"/>
      <sheetName val="２種四国"/>
      <sheetName val="Sheet1"/>
      <sheetName val="２種中国"/>
      <sheetName val="２種近畿"/>
      <sheetName val="２種関東"/>
      <sheetName val="２種新潟"/>
      <sheetName val="２種東北"/>
      <sheetName val="２種北海道"/>
      <sheetName val="２種原型"/>
      <sheetName val="繰越残高Ｍ"/>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8.cao.go.jp/chosei/shukujitsu/gaiyou.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8.cao.go.jp/chosei/shukujitsu/gaiyou.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FFC000"/>
  </sheetPr>
  <dimension ref="A1:V67"/>
  <sheetViews>
    <sheetView view="pageBreakPreview" zoomScale="70" zoomScaleNormal="70" zoomScaleSheetLayoutView="70" workbookViewId="0">
      <selection activeCell="A60" sqref="A60:V60"/>
    </sheetView>
  </sheetViews>
  <sheetFormatPr defaultColWidth="9" defaultRowHeight="14.25" x14ac:dyDescent="0.15"/>
  <cols>
    <col min="1" max="1" width="3.125" style="61" customWidth="1"/>
    <col min="2" max="2" width="3.25" style="61" customWidth="1"/>
    <col min="3" max="3" width="13.75" style="61" customWidth="1"/>
    <col min="4" max="4" width="14.625" style="61" customWidth="1"/>
    <col min="5" max="11" width="4.5" style="61" customWidth="1"/>
    <col min="12" max="12" width="10.625" style="61" bestFit="1" customWidth="1"/>
    <col min="13" max="13" width="9" style="61" customWidth="1"/>
    <col min="14" max="14" width="10.375" style="61" bestFit="1" customWidth="1"/>
    <col min="15" max="22" width="4.5" style="61" customWidth="1"/>
    <col min="23" max="16384" width="9" style="61"/>
  </cols>
  <sheetData>
    <row r="1" spans="1:22" ht="19.5" customHeight="1" x14ac:dyDescent="0.15">
      <c r="A1" s="81" t="s">
        <v>174</v>
      </c>
      <c r="B1" s="82"/>
      <c r="C1" s="82"/>
      <c r="D1" s="82"/>
      <c r="E1" s="82"/>
      <c r="F1" s="82"/>
      <c r="G1" s="82"/>
      <c r="H1" s="82"/>
      <c r="I1" s="82"/>
      <c r="J1" s="82"/>
      <c r="K1" s="82"/>
      <c r="L1" s="82"/>
      <c r="M1" s="82"/>
      <c r="N1" s="82"/>
      <c r="O1" s="82"/>
      <c r="P1" s="82"/>
      <c r="Q1" s="82"/>
      <c r="R1" s="82"/>
      <c r="S1" s="82"/>
      <c r="T1" s="82"/>
      <c r="U1" s="82"/>
      <c r="V1" s="82">
        <v>1.2</v>
      </c>
    </row>
    <row r="2" spans="1:22" ht="6" customHeight="1" x14ac:dyDescent="0.15">
      <c r="A2" s="83"/>
      <c r="B2" s="84"/>
      <c r="C2" s="84"/>
      <c r="D2" s="84"/>
      <c r="E2" s="84"/>
      <c r="F2" s="84"/>
      <c r="G2" s="84"/>
      <c r="H2" s="84"/>
      <c r="I2" s="84"/>
      <c r="J2" s="84"/>
      <c r="K2" s="84"/>
      <c r="L2" s="84"/>
      <c r="M2" s="84"/>
      <c r="N2" s="84"/>
      <c r="O2" s="84"/>
      <c r="P2" s="84"/>
      <c r="Q2" s="84"/>
      <c r="R2" s="84"/>
      <c r="S2" s="84"/>
      <c r="T2" s="84"/>
      <c r="U2" s="84"/>
      <c r="V2" s="84"/>
    </row>
    <row r="3" spans="1:22" ht="12" customHeight="1" x14ac:dyDescent="0.15">
      <c r="A3" s="365" t="s">
        <v>175</v>
      </c>
      <c r="B3" s="366"/>
      <c r="C3" s="366"/>
      <c r="D3" s="366"/>
      <c r="E3" s="366"/>
      <c r="F3" s="366"/>
      <c r="G3" s="366"/>
      <c r="H3" s="366"/>
      <c r="I3" s="366"/>
      <c r="J3" s="366"/>
      <c r="K3" s="366"/>
      <c r="L3" s="366"/>
      <c r="M3" s="366"/>
      <c r="N3" s="366"/>
      <c r="O3" s="366"/>
      <c r="P3" s="366"/>
      <c r="Q3" s="366"/>
      <c r="R3" s="366"/>
      <c r="S3" s="366"/>
    </row>
    <row r="4" spans="1:22" ht="12" customHeight="1" x14ac:dyDescent="0.15">
      <c r="A4" s="366"/>
      <c r="B4" s="366"/>
      <c r="C4" s="366"/>
      <c r="D4" s="366"/>
      <c r="E4" s="366"/>
      <c r="F4" s="366"/>
      <c r="G4" s="366"/>
      <c r="H4" s="366"/>
      <c r="I4" s="366"/>
      <c r="J4" s="366"/>
      <c r="K4" s="366"/>
      <c r="L4" s="366"/>
      <c r="M4" s="366"/>
      <c r="N4" s="366"/>
      <c r="O4" s="366"/>
      <c r="P4" s="366"/>
      <c r="Q4" s="366"/>
      <c r="R4" s="366"/>
      <c r="S4" s="366"/>
    </row>
    <row r="5" spans="1:22" ht="12" customHeight="1" x14ac:dyDescent="0.15">
      <c r="A5" s="366"/>
      <c r="B5" s="366"/>
      <c r="C5" s="366"/>
      <c r="D5" s="366"/>
      <c r="E5" s="366"/>
      <c r="F5" s="366"/>
      <c r="G5" s="366"/>
      <c r="H5" s="366"/>
      <c r="I5" s="366"/>
      <c r="J5" s="366"/>
      <c r="K5" s="366"/>
      <c r="L5" s="366"/>
      <c r="M5" s="366"/>
      <c r="N5" s="366"/>
      <c r="O5" s="366"/>
      <c r="P5" s="366"/>
      <c r="Q5" s="366"/>
      <c r="R5" s="366"/>
      <c r="S5" s="366"/>
    </row>
    <row r="6" spans="1:22" ht="15" customHeight="1" x14ac:dyDescent="0.15">
      <c r="A6" s="363" t="s">
        <v>150</v>
      </c>
      <c r="B6" s="363"/>
      <c r="C6" s="363"/>
      <c r="D6" s="363"/>
      <c r="E6" s="363"/>
      <c r="F6" s="363"/>
      <c r="G6" s="363"/>
      <c r="H6" s="363"/>
      <c r="I6" s="363"/>
      <c r="J6" s="363"/>
      <c r="K6" s="363"/>
      <c r="L6" s="363"/>
      <c r="M6" s="363"/>
      <c r="N6" s="363"/>
      <c r="O6" s="363"/>
      <c r="P6" s="363"/>
      <c r="Q6" s="363"/>
      <c r="R6" s="363"/>
      <c r="S6" s="363"/>
      <c r="T6" s="363"/>
      <c r="U6" s="363"/>
      <c r="V6" s="363"/>
    </row>
    <row r="7" spans="1:22" ht="15" customHeight="1" x14ac:dyDescent="0.15">
      <c r="A7" s="362" t="s">
        <v>147</v>
      </c>
      <c r="B7" s="362"/>
      <c r="C7" s="362"/>
      <c r="D7" s="362"/>
      <c r="E7" s="362"/>
      <c r="F7" s="362"/>
      <c r="G7" s="362"/>
      <c r="H7" s="362"/>
      <c r="I7" s="362"/>
      <c r="J7" s="362"/>
      <c r="K7" s="362"/>
      <c r="L7" s="362"/>
      <c r="M7" s="362"/>
      <c r="N7" s="362"/>
      <c r="O7" s="362"/>
      <c r="P7" s="362"/>
      <c r="Q7" s="362"/>
      <c r="R7" s="362"/>
      <c r="S7" s="362"/>
      <c r="T7" s="362"/>
      <c r="U7" s="362"/>
      <c r="V7" s="362"/>
    </row>
    <row r="8" spans="1:22" ht="15" customHeight="1" x14ac:dyDescent="0.15">
      <c r="A8" s="362" t="s">
        <v>148</v>
      </c>
      <c r="B8" s="362"/>
      <c r="C8" s="362"/>
      <c r="D8" s="362"/>
      <c r="E8" s="362"/>
      <c r="F8" s="362"/>
      <c r="G8" s="362"/>
      <c r="H8" s="362"/>
      <c r="I8" s="362"/>
      <c r="J8" s="362"/>
      <c r="K8" s="362"/>
      <c r="L8" s="362"/>
      <c r="M8" s="362"/>
      <c r="N8" s="362"/>
      <c r="O8" s="362"/>
      <c r="P8" s="362"/>
      <c r="Q8" s="362"/>
      <c r="R8" s="362"/>
      <c r="S8" s="362"/>
      <c r="T8" s="362"/>
      <c r="U8" s="362"/>
      <c r="V8" s="362"/>
    </row>
    <row r="9" spans="1:22" ht="15" customHeight="1" x14ac:dyDescent="0.15">
      <c r="A9" s="362" t="s">
        <v>165</v>
      </c>
      <c r="B9" s="362"/>
      <c r="C9" s="362"/>
      <c r="D9" s="362"/>
      <c r="E9" s="362"/>
      <c r="F9" s="362"/>
      <c r="G9" s="362"/>
      <c r="H9" s="362"/>
      <c r="I9" s="362"/>
      <c r="J9" s="362"/>
      <c r="K9" s="362"/>
      <c r="L9" s="362"/>
      <c r="M9" s="362"/>
      <c r="N9" s="362"/>
      <c r="O9" s="362"/>
      <c r="P9" s="362"/>
      <c r="Q9" s="362"/>
      <c r="R9" s="362"/>
      <c r="S9" s="362"/>
      <c r="T9" s="362"/>
      <c r="U9" s="362"/>
      <c r="V9" s="362"/>
    </row>
    <row r="10" spans="1:22" ht="9.75" customHeight="1" x14ac:dyDescent="0.15"/>
    <row r="11" spans="1:22" ht="15" customHeight="1" x14ac:dyDescent="0.15">
      <c r="A11" s="363" t="s">
        <v>151</v>
      </c>
      <c r="B11" s="363"/>
      <c r="C11" s="363"/>
      <c r="D11" s="363"/>
      <c r="E11" s="363"/>
      <c r="F11" s="363"/>
      <c r="G11" s="363"/>
      <c r="H11" s="363"/>
      <c r="I11" s="363"/>
      <c r="J11" s="363"/>
      <c r="K11" s="363"/>
      <c r="L11" s="363"/>
      <c r="M11" s="363"/>
      <c r="N11" s="363"/>
      <c r="O11" s="363"/>
      <c r="P11" s="363"/>
      <c r="Q11" s="363"/>
      <c r="R11" s="363"/>
      <c r="S11" s="363"/>
      <c r="T11" s="363"/>
      <c r="U11" s="363"/>
      <c r="V11" s="363"/>
    </row>
    <row r="12" spans="1:22" ht="15" customHeight="1" x14ac:dyDescent="0.15">
      <c r="A12" s="362" t="s">
        <v>143</v>
      </c>
      <c r="B12" s="362"/>
      <c r="C12" s="362"/>
      <c r="D12" s="362"/>
      <c r="E12" s="362"/>
      <c r="F12" s="362"/>
      <c r="G12" s="362"/>
      <c r="H12" s="362"/>
      <c r="I12" s="362"/>
      <c r="J12" s="362"/>
      <c r="K12" s="362"/>
      <c r="L12" s="362"/>
      <c r="M12" s="362"/>
      <c r="N12" s="362"/>
      <c r="O12" s="362"/>
      <c r="P12" s="362"/>
      <c r="Q12" s="362"/>
      <c r="R12" s="362"/>
      <c r="S12" s="362"/>
      <c r="T12" s="362"/>
      <c r="U12" s="362"/>
      <c r="V12" s="362"/>
    </row>
    <row r="13" spans="1:22" ht="15" customHeight="1" x14ac:dyDescent="0.15">
      <c r="A13" s="362" t="s">
        <v>144</v>
      </c>
      <c r="B13" s="362"/>
      <c r="C13" s="362"/>
      <c r="D13" s="362"/>
      <c r="E13" s="362"/>
      <c r="F13" s="362"/>
      <c r="G13" s="362"/>
      <c r="H13" s="362"/>
      <c r="I13" s="362"/>
      <c r="J13" s="362"/>
      <c r="K13" s="362"/>
      <c r="L13" s="362"/>
      <c r="M13" s="362"/>
      <c r="N13" s="362"/>
      <c r="O13" s="362"/>
      <c r="P13" s="362"/>
      <c r="Q13" s="362"/>
      <c r="R13" s="362"/>
      <c r="S13" s="362"/>
      <c r="T13" s="362"/>
      <c r="U13" s="362"/>
      <c r="V13" s="362"/>
    </row>
    <row r="14" spans="1:22" ht="15" customHeight="1" x14ac:dyDescent="0.15">
      <c r="A14" s="368" t="s">
        <v>164</v>
      </c>
      <c r="B14" s="368"/>
      <c r="C14" s="368"/>
      <c r="D14" s="368"/>
      <c r="E14" s="368"/>
      <c r="F14" s="368"/>
      <c r="G14" s="368"/>
      <c r="H14" s="368"/>
      <c r="I14" s="368"/>
      <c r="J14" s="368"/>
      <c r="K14" s="368"/>
      <c r="L14" s="368"/>
      <c r="M14" s="368"/>
      <c r="N14" s="368"/>
      <c r="O14" s="368"/>
      <c r="P14" s="368"/>
      <c r="Q14" s="368"/>
      <c r="R14" s="368"/>
      <c r="S14" s="368"/>
      <c r="T14" s="368"/>
      <c r="U14" s="368"/>
      <c r="V14" s="368"/>
    </row>
    <row r="15" spans="1:22" ht="9.75" customHeight="1" x14ac:dyDescent="0.15"/>
    <row r="16" spans="1:22" ht="15" customHeight="1" x14ac:dyDescent="0.15">
      <c r="A16" s="363" t="s">
        <v>152</v>
      </c>
      <c r="B16" s="363"/>
      <c r="C16" s="363"/>
      <c r="D16" s="363"/>
      <c r="E16" s="363"/>
      <c r="F16" s="363"/>
      <c r="G16" s="363"/>
      <c r="H16" s="363"/>
      <c r="I16" s="363"/>
      <c r="J16" s="363"/>
      <c r="K16" s="363"/>
      <c r="L16" s="363"/>
      <c r="M16" s="363"/>
      <c r="N16" s="363"/>
      <c r="O16" s="363"/>
      <c r="P16" s="363"/>
      <c r="Q16" s="363"/>
      <c r="R16" s="363"/>
      <c r="S16" s="363"/>
      <c r="T16" s="363"/>
      <c r="U16" s="363"/>
      <c r="V16" s="363"/>
    </row>
    <row r="17" spans="1:22" ht="15" customHeight="1" x14ac:dyDescent="0.15">
      <c r="A17" s="362" t="s">
        <v>145</v>
      </c>
      <c r="B17" s="362"/>
      <c r="C17" s="362"/>
      <c r="D17" s="362"/>
      <c r="E17" s="362"/>
      <c r="F17" s="362"/>
      <c r="G17" s="362"/>
      <c r="H17" s="362"/>
      <c r="I17" s="362"/>
      <c r="J17" s="362"/>
      <c r="K17" s="362"/>
      <c r="L17" s="362"/>
      <c r="M17" s="362"/>
      <c r="N17" s="362"/>
      <c r="O17" s="362"/>
      <c r="P17" s="362"/>
      <c r="Q17" s="362"/>
      <c r="R17" s="362"/>
      <c r="S17" s="362"/>
      <c r="T17" s="362"/>
      <c r="U17" s="362"/>
      <c r="V17" s="362"/>
    </row>
    <row r="18" spans="1:22" ht="15" customHeight="1" x14ac:dyDescent="0.15">
      <c r="A18" s="362" t="s">
        <v>160</v>
      </c>
      <c r="B18" s="362"/>
      <c r="C18" s="362"/>
      <c r="D18" s="362"/>
      <c r="E18" s="362"/>
      <c r="F18" s="362"/>
      <c r="G18" s="362"/>
      <c r="H18" s="362"/>
      <c r="I18" s="362"/>
      <c r="J18" s="362"/>
      <c r="K18" s="362"/>
      <c r="L18" s="362"/>
      <c r="M18" s="362"/>
      <c r="N18" s="362"/>
      <c r="O18" s="362"/>
      <c r="P18" s="362"/>
      <c r="Q18" s="362"/>
      <c r="R18" s="362"/>
      <c r="S18" s="362"/>
      <c r="T18" s="362"/>
      <c r="U18" s="362"/>
      <c r="V18" s="362"/>
    </row>
    <row r="19" spans="1:22" ht="9.75" customHeight="1" x14ac:dyDescent="0.15"/>
    <row r="20" spans="1:22" ht="15" customHeight="1" x14ac:dyDescent="0.15">
      <c r="A20" s="363" t="s">
        <v>153</v>
      </c>
      <c r="B20" s="363"/>
      <c r="C20" s="363"/>
      <c r="D20" s="363"/>
      <c r="E20" s="363"/>
      <c r="F20" s="363"/>
      <c r="G20" s="363"/>
      <c r="H20" s="363"/>
      <c r="I20" s="363"/>
      <c r="J20" s="363"/>
      <c r="K20" s="363"/>
      <c r="L20" s="363"/>
      <c r="M20" s="363"/>
      <c r="N20" s="363"/>
      <c r="O20" s="363"/>
      <c r="P20" s="363"/>
      <c r="Q20" s="363"/>
      <c r="R20" s="363"/>
      <c r="S20" s="363"/>
      <c r="T20" s="363"/>
      <c r="U20" s="363"/>
      <c r="V20" s="363"/>
    </row>
    <row r="21" spans="1:22" ht="15" customHeight="1" x14ac:dyDescent="0.15">
      <c r="A21" s="362" t="s">
        <v>166</v>
      </c>
      <c r="B21" s="362"/>
      <c r="C21" s="362"/>
      <c r="D21" s="362"/>
      <c r="E21" s="362"/>
      <c r="F21" s="362"/>
      <c r="G21" s="362"/>
      <c r="H21" s="362"/>
      <c r="I21" s="362"/>
      <c r="J21" s="362"/>
      <c r="K21" s="362"/>
      <c r="L21" s="362"/>
      <c r="M21" s="362"/>
      <c r="N21" s="362"/>
      <c r="O21" s="362"/>
      <c r="P21" s="362"/>
      <c r="Q21" s="362"/>
      <c r="R21" s="362"/>
      <c r="S21" s="362"/>
      <c r="T21" s="362"/>
      <c r="U21" s="362"/>
      <c r="V21" s="362"/>
    </row>
    <row r="22" spans="1:22" ht="15" customHeight="1" x14ac:dyDescent="0.15">
      <c r="A22" s="367" t="s">
        <v>176</v>
      </c>
      <c r="B22" s="367"/>
      <c r="C22" s="367"/>
      <c r="D22" s="367"/>
      <c r="E22" s="367"/>
      <c r="F22" s="367"/>
      <c r="G22" s="367"/>
      <c r="H22" s="367"/>
      <c r="I22" s="367"/>
      <c r="J22" s="367"/>
      <c r="K22" s="367"/>
      <c r="L22" s="367"/>
      <c r="M22" s="367"/>
      <c r="N22" s="367"/>
      <c r="O22" s="367"/>
      <c r="P22" s="367"/>
      <c r="Q22" s="367"/>
      <c r="R22" s="367"/>
      <c r="S22" s="367"/>
      <c r="T22" s="367"/>
      <c r="U22" s="367"/>
      <c r="V22" s="367"/>
    </row>
    <row r="23" spans="1:22" ht="15" customHeight="1" x14ac:dyDescent="0.15">
      <c r="C23" s="62"/>
      <c r="D23" s="62"/>
      <c r="E23" s="62"/>
      <c r="F23" s="62"/>
      <c r="G23" s="62"/>
      <c r="H23" s="62"/>
      <c r="I23" s="62"/>
      <c r="J23" s="62"/>
      <c r="K23" s="62"/>
      <c r="L23" s="62"/>
      <c r="M23" s="62"/>
      <c r="N23" s="62"/>
      <c r="O23" s="62"/>
      <c r="P23" s="62"/>
      <c r="Q23" s="62"/>
      <c r="R23" s="62"/>
      <c r="S23" s="62"/>
      <c r="T23" s="62"/>
      <c r="U23" s="62"/>
      <c r="V23" s="62"/>
    </row>
    <row r="24" spans="1:22" ht="15" customHeight="1" x14ac:dyDescent="0.15">
      <c r="C24" s="63" t="s">
        <v>167</v>
      </c>
      <c r="F24" s="63"/>
      <c r="G24" s="63"/>
      <c r="H24" s="63"/>
      <c r="I24" s="63"/>
      <c r="J24" s="63"/>
      <c r="K24" s="63"/>
      <c r="L24" s="63"/>
    </row>
    <row r="25" spans="1:22" ht="15" customHeight="1" x14ac:dyDescent="0.15">
      <c r="C25" s="68" t="s">
        <v>106</v>
      </c>
      <c r="D25" s="78" t="s">
        <v>168</v>
      </c>
      <c r="E25" s="65" t="s">
        <v>107</v>
      </c>
      <c r="F25" s="65" t="s">
        <v>108</v>
      </c>
      <c r="G25" s="65" t="s">
        <v>0</v>
      </c>
      <c r="H25" s="65" t="s">
        <v>1</v>
      </c>
      <c r="I25" s="65" t="s">
        <v>2</v>
      </c>
      <c r="J25" s="65" t="s">
        <v>3</v>
      </c>
      <c r="K25" s="65" t="s">
        <v>4</v>
      </c>
      <c r="L25" s="66" t="s">
        <v>109</v>
      </c>
      <c r="M25" s="367"/>
      <c r="N25" s="67"/>
      <c r="O25" s="68" t="s">
        <v>107</v>
      </c>
      <c r="P25" s="68" t="s">
        <v>108</v>
      </c>
      <c r="Q25" s="68" t="s">
        <v>0</v>
      </c>
      <c r="R25" s="68" t="s">
        <v>1</v>
      </c>
      <c r="S25" s="68" t="s">
        <v>2</v>
      </c>
      <c r="T25" s="68" t="s">
        <v>3</v>
      </c>
      <c r="U25" s="68" t="s">
        <v>4</v>
      </c>
      <c r="V25" s="68" t="s">
        <v>110</v>
      </c>
    </row>
    <row r="26" spans="1:22" ht="15" customHeight="1" x14ac:dyDescent="0.15">
      <c r="C26" s="79" t="s">
        <v>111</v>
      </c>
      <c r="D26" s="69" t="s">
        <v>112</v>
      </c>
      <c r="E26" s="69" t="s">
        <v>113</v>
      </c>
      <c r="F26" s="69" t="s">
        <v>113</v>
      </c>
      <c r="G26" s="69" t="s">
        <v>113</v>
      </c>
      <c r="H26" s="69" t="s">
        <v>113</v>
      </c>
      <c r="I26" s="69" t="s">
        <v>113</v>
      </c>
      <c r="J26" s="69"/>
      <c r="K26" s="70"/>
      <c r="L26" s="71" t="s">
        <v>114</v>
      </c>
      <c r="M26" s="367"/>
      <c r="N26" s="64" t="s">
        <v>115</v>
      </c>
      <c r="O26" s="64">
        <v>52</v>
      </c>
      <c r="P26" s="64">
        <v>52</v>
      </c>
      <c r="Q26" s="64">
        <v>52</v>
      </c>
      <c r="R26" s="64">
        <v>53</v>
      </c>
      <c r="S26" s="64">
        <v>52</v>
      </c>
      <c r="T26" s="64">
        <v>52</v>
      </c>
      <c r="U26" s="64">
        <v>52</v>
      </c>
      <c r="V26" s="64">
        <f>SUM(O26:U26)</f>
        <v>365</v>
      </c>
    </row>
    <row r="27" spans="1:22" ht="15" customHeight="1" x14ac:dyDescent="0.15">
      <c r="C27" s="80" t="s">
        <v>116</v>
      </c>
      <c r="D27" s="72" t="s">
        <v>114</v>
      </c>
      <c r="E27" s="72"/>
      <c r="F27" s="72" t="s">
        <v>113</v>
      </c>
      <c r="G27" s="72"/>
      <c r="H27" s="72" t="s">
        <v>113</v>
      </c>
      <c r="I27" s="72"/>
      <c r="J27" s="72" t="s">
        <v>113</v>
      </c>
      <c r="K27" s="73"/>
      <c r="L27" s="74" t="s">
        <v>117</v>
      </c>
      <c r="M27" s="367"/>
      <c r="N27" s="64" t="s">
        <v>118</v>
      </c>
      <c r="O27" s="64">
        <v>6</v>
      </c>
      <c r="P27" s="64">
        <v>4</v>
      </c>
      <c r="Q27" s="64">
        <v>3</v>
      </c>
      <c r="R27" s="64">
        <v>3</v>
      </c>
      <c r="S27" s="64">
        <v>1</v>
      </c>
      <c r="T27" s="64">
        <v>1</v>
      </c>
      <c r="U27" s="64">
        <v>0</v>
      </c>
      <c r="V27" s="64">
        <f>SUM(O27:U27)</f>
        <v>18</v>
      </c>
    </row>
    <row r="28" spans="1:22" ht="15" customHeight="1" x14ac:dyDescent="0.15">
      <c r="C28" s="80" t="s">
        <v>119</v>
      </c>
      <c r="D28" s="72" t="s">
        <v>112</v>
      </c>
      <c r="E28" s="72" t="s">
        <v>113</v>
      </c>
      <c r="F28" s="72"/>
      <c r="G28" s="72" t="s">
        <v>113</v>
      </c>
      <c r="H28" s="72"/>
      <c r="I28" s="72" t="s">
        <v>113</v>
      </c>
      <c r="J28" s="72"/>
      <c r="K28" s="73"/>
      <c r="L28" s="74" t="s">
        <v>117</v>
      </c>
      <c r="M28" s="367"/>
    </row>
    <row r="29" spans="1:22" ht="15" customHeight="1" x14ac:dyDescent="0.15">
      <c r="C29" s="68" t="s">
        <v>123</v>
      </c>
      <c r="D29" s="65" t="s">
        <v>112</v>
      </c>
      <c r="E29" s="65" t="s">
        <v>113</v>
      </c>
      <c r="F29" s="65" t="s">
        <v>113</v>
      </c>
      <c r="G29" s="65" t="s">
        <v>113</v>
      </c>
      <c r="H29" s="65" t="s">
        <v>113</v>
      </c>
      <c r="I29" s="65" t="s">
        <v>113</v>
      </c>
      <c r="J29" s="65" t="s">
        <v>113</v>
      </c>
      <c r="K29" s="75"/>
      <c r="L29" s="66" t="s">
        <v>117</v>
      </c>
      <c r="M29" s="367"/>
    </row>
    <row r="30" spans="1:22" ht="15" customHeight="1" x14ac:dyDescent="0.15">
      <c r="C30" s="76" t="s">
        <v>173</v>
      </c>
      <c r="E30" s="77"/>
      <c r="F30" s="77"/>
      <c r="G30" s="77"/>
      <c r="H30" s="77"/>
      <c r="I30" s="77"/>
      <c r="J30" s="77"/>
      <c r="K30" s="77"/>
      <c r="L30" s="77"/>
    </row>
    <row r="31" spans="1:22" ht="15" customHeight="1" x14ac:dyDescent="0.15">
      <c r="C31" s="364" t="s">
        <v>172</v>
      </c>
      <c r="D31" s="364"/>
      <c r="E31" s="364"/>
      <c r="F31" s="364"/>
      <c r="G31" s="364"/>
      <c r="H31" s="364"/>
      <c r="I31" s="364"/>
      <c r="J31" s="364"/>
      <c r="K31" s="364"/>
      <c r="L31" s="364"/>
      <c r="M31" s="364"/>
      <c r="N31" s="364"/>
      <c r="O31" s="364"/>
      <c r="P31" s="364"/>
      <c r="Q31" s="364"/>
      <c r="R31" s="364"/>
      <c r="S31" s="364"/>
      <c r="T31" s="364"/>
      <c r="U31" s="364"/>
      <c r="V31" s="364"/>
    </row>
    <row r="32" spans="1:22" ht="15" customHeight="1" x14ac:dyDescent="0.15">
      <c r="C32" s="364"/>
      <c r="D32" s="364"/>
      <c r="E32" s="364"/>
      <c r="F32" s="364"/>
      <c r="G32" s="364"/>
      <c r="H32" s="364"/>
      <c r="I32" s="364"/>
      <c r="J32" s="364"/>
      <c r="K32" s="364"/>
      <c r="L32" s="364"/>
      <c r="M32" s="364"/>
      <c r="N32" s="364"/>
      <c r="O32" s="364"/>
      <c r="P32" s="364"/>
      <c r="Q32" s="364"/>
      <c r="R32" s="364"/>
      <c r="S32" s="364"/>
      <c r="T32" s="364"/>
      <c r="U32" s="364"/>
      <c r="V32" s="364"/>
    </row>
    <row r="33" spans="1:22" ht="15" customHeight="1" x14ac:dyDescent="0.15">
      <c r="C33" s="364"/>
      <c r="D33" s="364"/>
      <c r="E33" s="364"/>
      <c r="F33" s="364"/>
      <c r="G33" s="364"/>
      <c r="H33" s="364"/>
      <c r="I33" s="364"/>
      <c r="J33" s="364"/>
      <c r="K33" s="364"/>
      <c r="L33" s="364"/>
      <c r="M33" s="364"/>
      <c r="N33" s="364"/>
      <c r="O33" s="364"/>
      <c r="P33" s="364"/>
      <c r="Q33" s="364"/>
      <c r="R33" s="364"/>
      <c r="S33" s="364"/>
      <c r="T33" s="364"/>
      <c r="U33" s="364"/>
      <c r="V33" s="364"/>
    </row>
    <row r="34" spans="1:22" ht="15" customHeight="1" x14ac:dyDescent="0.15">
      <c r="C34" s="364"/>
      <c r="D34" s="364"/>
      <c r="E34" s="364"/>
      <c r="F34" s="364"/>
      <c r="G34" s="364"/>
      <c r="H34" s="364"/>
      <c r="I34" s="364"/>
      <c r="J34" s="364"/>
      <c r="K34" s="364"/>
      <c r="L34" s="364"/>
      <c r="M34" s="364"/>
      <c r="N34" s="364"/>
      <c r="O34" s="364"/>
      <c r="P34" s="364"/>
      <c r="Q34" s="364"/>
      <c r="R34" s="364"/>
      <c r="S34" s="364"/>
      <c r="T34" s="364"/>
      <c r="U34" s="364"/>
      <c r="V34" s="364"/>
    </row>
    <row r="35" spans="1:22" ht="15" customHeight="1" x14ac:dyDescent="0.15">
      <c r="A35" s="363" t="s">
        <v>154</v>
      </c>
      <c r="B35" s="363"/>
      <c r="C35" s="363"/>
      <c r="D35" s="363"/>
      <c r="E35" s="363"/>
      <c r="F35" s="363"/>
      <c r="G35" s="363"/>
      <c r="H35" s="363"/>
      <c r="I35" s="363"/>
      <c r="J35" s="363"/>
      <c r="K35" s="363"/>
      <c r="L35" s="363"/>
      <c r="M35" s="363"/>
      <c r="N35" s="363"/>
      <c r="O35" s="363"/>
      <c r="P35" s="363"/>
      <c r="Q35" s="363"/>
      <c r="R35" s="363"/>
      <c r="S35" s="363"/>
      <c r="T35" s="363"/>
      <c r="U35" s="363"/>
      <c r="V35" s="363"/>
    </row>
    <row r="36" spans="1:22" ht="15" customHeight="1" x14ac:dyDescent="0.15">
      <c r="A36" s="362" t="s">
        <v>120</v>
      </c>
      <c r="B36" s="362"/>
      <c r="C36" s="362"/>
      <c r="D36" s="362"/>
      <c r="E36" s="362"/>
      <c r="F36" s="362"/>
      <c r="G36" s="362"/>
      <c r="H36" s="362"/>
      <c r="I36" s="362"/>
      <c r="J36" s="362"/>
      <c r="K36" s="362"/>
      <c r="L36" s="362"/>
      <c r="M36" s="362"/>
      <c r="N36" s="362"/>
      <c r="O36" s="362"/>
      <c r="P36" s="362"/>
      <c r="Q36" s="362"/>
      <c r="R36" s="362"/>
      <c r="S36" s="362"/>
      <c r="T36" s="362"/>
      <c r="U36" s="362"/>
      <c r="V36" s="362"/>
    </row>
    <row r="37" spans="1:22" ht="15" customHeight="1" x14ac:dyDescent="0.15">
      <c r="A37" s="362" t="s">
        <v>121</v>
      </c>
      <c r="B37" s="362"/>
      <c r="C37" s="362"/>
      <c r="D37" s="362"/>
      <c r="E37" s="362"/>
      <c r="F37" s="362"/>
      <c r="G37" s="362"/>
      <c r="H37" s="362"/>
      <c r="I37" s="362"/>
      <c r="J37" s="362"/>
      <c r="K37" s="362"/>
      <c r="L37" s="362"/>
      <c r="M37" s="362"/>
      <c r="N37" s="362"/>
      <c r="O37" s="362"/>
      <c r="P37" s="362"/>
      <c r="Q37" s="362"/>
      <c r="R37" s="362"/>
      <c r="S37" s="362"/>
      <c r="T37" s="362"/>
      <c r="U37" s="362"/>
      <c r="V37" s="362"/>
    </row>
    <row r="38" spans="1:22" ht="15" customHeight="1" x14ac:dyDescent="0.15">
      <c r="A38" s="362" t="s">
        <v>149</v>
      </c>
      <c r="B38" s="362"/>
      <c r="C38" s="362"/>
      <c r="D38" s="362"/>
      <c r="E38" s="362"/>
      <c r="F38" s="362"/>
      <c r="G38" s="362"/>
      <c r="H38" s="362"/>
      <c r="I38" s="362"/>
      <c r="J38" s="362"/>
      <c r="K38" s="362"/>
      <c r="L38" s="362"/>
      <c r="M38" s="362"/>
      <c r="N38" s="362"/>
      <c r="O38" s="362"/>
      <c r="P38" s="362"/>
      <c r="Q38" s="362"/>
      <c r="R38" s="362"/>
      <c r="S38" s="362"/>
      <c r="T38" s="362"/>
      <c r="U38" s="362"/>
      <c r="V38" s="362"/>
    </row>
    <row r="39" spans="1:22" ht="9.75" customHeight="1" x14ac:dyDescent="0.15"/>
    <row r="40" spans="1:22" ht="15" customHeight="1" x14ac:dyDescent="0.15">
      <c r="A40" s="363" t="s">
        <v>155</v>
      </c>
      <c r="B40" s="363"/>
      <c r="C40" s="363"/>
      <c r="D40" s="363"/>
      <c r="E40" s="363"/>
      <c r="F40" s="363"/>
      <c r="G40" s="363"/>
      <c r="H40" s="363"/>
      <c r="I40" s="363"/>
      <c r="J40" s="363"/>
      <c r="K40" s="363"/>
      <c r="L40" s="363"/>
      <c r="M40" s="363"/>
      <c r="N40" s="363"/>
      <c r="O40" s="363"/>
      <c r="P40" s="363"/>
      <c r="Q40" s="363"/>
      <c r="R40" s="363"/>
      <c r="S40" s="363"/>
      <c r="T40" s="363"/>
      <c r="U40" s="363"/>
      <c r="V40" s="363"/>
    </row>
    <row r="41" spans="1:22" ht="15" customHeight="1" x14ac:dyDescent="0.15">
      <c r="A41" s="362" t="s">
        <v>169</v>
      </c>
      <c r="B41" s="362"/>
      <c r="C41" s="362"/>
      <c r="D41" s="362"/>
      <c r="E41" s="362"/>
      <c r="F41" s="362"/>
      <c r="G41" s="362"/>
      <c r="H41" s="362"/>
      <c r="I41" s="362"/>
      <c r="J41" s="362"/>
      <c r="K41" s="362"/>
      <c r="L41" s="362"/>
      <c r="M41" s="362"/>
      <c r="N41" s="362"/>
      <c r="O41" s="362"/>
      <c r="P41" s="362"/>
      <c r="Q41" s="362"/>
      <c r="R41" s="362"/>
      <c r="S41" s="362"/>
      <c r="T41" s="362"/>
      <c r="U41" s="362"/>
      <c r="V41" s="362"/>
    </row>
    <row r="42" spans="1:22" ht="15" customHeight="1" x14ac:dyDescent="0.15">
      <c r="A42" s="362" t="s">
        <v>122</v>
      </c>
      <c r="B42" s="362"/>
      <c r="C42" s="362"/>
      <c r="D42" s="362"/>
      <c r="E42" s="362"/>
      <c r="F42" s="362"/>
      <c r="G42" s="362"/>
      <c r="H42" s="362"/>
      <c r="I42" s="362"/>
      <c r="J42" s="362"/>
      <c r="K42" s="362"/>
      <c r="L42" s="362"/>
      <c r="M42" s="362"/>
      <c r="N42" s="362"/>
      <c r="O42" s="362"/>
      <c r="P42" s="362"/>
      <c r="Q42" s="362"/>
      <c r="R42" s="362"/>
      <c r="S42" s="362"/>
      <c r="T42" s="362"/>
      <c r="U42" s="362"/>
      <c r="V42" s="362"/>
    </row>
    <row r="43" spans="1:22" ht="15" customHeight="1" x14ac:dyDescent="0.15">
      <c r="A43" s="362" t="s">
        <v>163</v>
      </c>
      <c r="B43" s="362"/>
      <c r="C43" s="362"/>
      <c r="D43" s="362"/>
      <c r="E43" s="362"/>
      <c r="F43" s="362"/>
      <c r="G43" s="362"/>
      <c r="H43" s="362"/>
      <c r="I43" s="362"/>
      <c r="J43" s="362"/>
      <c r="K43" s="362"/>
      <c r="L43" s="362"/>
      <c r="M43" s="362"/>
      <c r="N43" s="362"/>
      <c r="O43" s="362"/>
      <c r="P43" s="362"/>
      <c r="Q43" s="362"/>
      <c r="R43" s="362"/>
      <c r="S43" s="362"/>
      <c r="T43" s="362"/>
      <c r="U43" s="362"/>
      <c r="V43" s="362"/>
    </row>
    <row r="44" spans="1:22" ht="15" customHeight="1" x14ac:dyDescent="0.15">
      <c r="A44" s="362" t="s">
        <v>170</v>
      </c>
      <c r="B44" s="362"/>
      <c r="C44" s="362"/>
      <c r="D44" s="362"/>
      <c r="E44" s="362"/>
      <c r="F44" s="362"/>
      <c r="G44" s="362"/>
      <c r="H44" s="362"/>
      <c r="I44" s="362"/>
      <c r="J44" s="362"/>
      <c r="K44" s="362"/>
      <c r="L44" s="362"/>
      <c r="M44" s="362"/>
      <c r="N44" s="362"/>
      <c r="O44" s="362"/>
      <c r="P44" s="362"/>
      <c r="Q44" s="362"/>
      <c r="R44" s="362"/>
      <c r="S44" s="362"/>
      <c r="T44" s="362"/>
      <c r="U44" s="362"/>
      <c r="V44" s="362"/>
    </row>
    <row r="45" spans="1:22" ht="9.75" customHeight="1" x14ac:dyDescent="0.15"/>
    <row r="46" spans="1:22" ht="15" hidden="1" customHeight="1" x14ac:dyDescent="0.15">
      <c r="A46" s="363" t="s">
        <v>156</v>
      </c>
      <c r="B46" s="363"/>
      <c r="C46" s="363"/>
      <c r="D46" s="363"/>
      <c r="E46" s="363"/>
      <c r="F46" s="363"/>
      <c r="G46" s="363"/>
      <c r="H46" s="363"/>
      <c r="I46" s="363"/>
      <c r="J46" s="363"/>
      <c r="K46" s="363"/>
      <c r="L46" s="363"/>
      <c r="M46" s="363"/>
      <c r="N46" s="363"/>
      <c r="O46" s="363"/>
      <c r="P46" s="363"/>
      <c r="Q46" s="363"/>
      <c r="R46" s="363"/>
      <c r="S46" s="363"/>
      <c r="T46" s="363"/>
      <c r="U46" s="363"/>
      <c r="V46" s="363"/>
    </row>
    <row r="47" spans="1:22" ht="15" hidden="1" customHeight="1" x14ac:dyDescent="0.15">
      <c r="A47" s="362" t="s">
        <v>124</v>
      </c>
      <c r="B47" s="362"/>
      <c r="C47" s="362"/>
      <c r="D47" s="362"/>
      <c r="E47" s="362"/>
      <c r="F47" s="362"/>
      <c r="G47" s="362"/>
      <c r="H47" s="362"/>
      <c r="I47" s="362"/>
      <c r="J47" s="362"/>
      <c r="K47" s="362"/>
      <c r="L47" s="362"/>
      <c r="M47" s="362"/>
      <c r="N47" s="362"/>
      <c r="O47" s="362"/>
      <c r="P47" s="362"/>
      <c r="Q47" s="362"/>
      <c r="R47" s="362"/>
      <c r="S47" s="362"/>
      <c r="T47" s="362"/>
      <c r="U47" s="362"/>
      <c r="V47" s="362"/>
    </row>
    <row r="48" spans="1:22" ht="15" hidden="1" customHeight="1" x14ac:dyDescent="0.15">
      <c r="A48" s="61" t="s">
        <v>171</v>
      </c>
    </row>
    <row r="49" spans="1:22" ht="15" hidden="1" customHeight="1" x14ac:dyDescent="0.15">
      <c r="A49" s="362" t="s">
        <v>125</v>
      </c>
      <c r="B49" s="362"/>
      <c r="C49" s="362"/>
      <c r="D49" s="362"/>
      <c r="E49" s="362"/>
      <c r="F49" s="362"/>
      <c r="G49" s="362"/>
      <c r="H49" s="362"/>
      <c r="I49" s="362"/>
      <c r="J49" s="362"/>
      <c r="K49" s="362"/>
      <c r="L49" s="362"/>
      <c r="M49" s="362"/>
      <c r="N49" s="362"/>
      <c r="O49" s="362"/>
      <c r="P49" s="362"/>
      <c r="Q49" s="362"/>
      <c r="R49" s="362"/>
      <c r="S49" s="362"/>
      <c r="T49" s="362"/>
      <c r="U49" s="362"/>
      <c r="V49" s="362"/>
    </row>
    <row r="50" spans="1:22" ht="15" hidden="1" customHeight="1" x14ac:dyDescent="0.15">
      <c r="A50" s="362" t="s">
        <v>126</v>
      </c>
      <c r="B50" s="362"/>
      <c r="C50" s="362"/>
      <c r="D50" s="362"/>
      <c r="E50" s="362"/>
      <c r="F50" s="362"/>
      <c r="G50" s="362"/>
      <c r="H50" s="362"/>
      <c r="I50" s="362"/>
      <c r="J50" s="362"/>
      <c r="K50" s="362"/>
      <c r="L50" s="362"/>
      <c r="M50" s="362"/>
      <c r="N50" s="362"/>
      <c r="O50" s="362"/>
      <c r="P50" s="362"/>
      <c r="Q50" s="362"/>
      <c r="R50" s="362"/>
      <c r="S50" s="362"/>
      <c r="T50" s="362"/>
      <c r="U50" s="362"/>
      <c r="V50" s="362"/>
    </row>
    <row r="51" spans="1:22" ht="9.75" hidden="1" customHeight="1" x14ac:dyDescent="0.15"/>
    <row r="52" spans="1:22" ht="15" customHeight="1" x14ac:dyDescent="0.15">
      <c r="A52" s="363" t="s">
        <v>177</v>
      </c>
      <c r="B52" s="363"/>
      <c r="C52" s="363"/>
      <c r="D52" s="363"/>
      <c r="E52" s="363"/>
      <c r="F52" s="363"/>
      <c r="G52" s="363"/>
      <c r="H52" s="363"/>
      <c r="I52" s="363"/>
      <c r="J52" s="363"/>
      <c r="K52" s="363"/>
      <c r="L52" s="363"/>
      <c r="M52" s="363"/>
      <c r="N52" s="363"/>
      <c r="O52" s="363"/>
      <c r="P52" s="363"/>
      <c r="Q52" s="363"/>
      <c r="R52" s="363"/>
      <c r="S52" s="363"/>
      <c r="T52" s="363"/>
      <c r="U52" s="363"/>
      <c r="V52" s="363"/>
    </row>
    <row r="53" spans="1:22" ht="15" customHeight="1" x14ac:dyDescent="0.15">
      <c r="A53" s="362" t="s">
        <v>134</v>
      </c>
      <c r="B53" s="362"/>
      <c r="C53" s="362"/>
      <c r="D53" s="362"/>
      <c r="E53" s="362"/>
      <c r="F53" s="362"/>
      <c r="G53" s="362"/>
      <c r="H53" s="362"/>
      <c r="I53" s="362"/>
      <c r="J53" s="362"/>
      <c r="K53" s="362"/>
      <c r="L53" s="362"/>
      <c r="M53" s="362"/>
      <c r="N53" s="362"/>
      <c r="O53" s="362"/>
      <c r="P53" s="362"/>
      <c r="Q53" s="362"/>
      <c r="R53" s="362"/>
      <c r="S53" s="362"/>
      <c r="T53" s="362"/>
      <c r="U53" s="362"/>
      <c r="V53" s="362"/>
    </row>
    <row r="54" spans="1:22" ht="15" customHeight="1" x14ac:dyDescent="0.15">
      <c r="A54" s="362" t="s">
        <v>127</v>
      </c>
      <c r="B54" s="362"/>
      <c r="C54" s="362"/>
      <c r="D54" s="362"/>
      <c r="E54" s="362"/>
      <c r="F54" s="362"/>
      <c r="G54" s="362"/>
      <c r="H54" s="362"/>
      <c r="I54" s="362"/>
      <c r="J54" s="362"/>
      <c r="K54" s="362"/>
      <c r="L54" s="362"/>
      <c r="M54" s="362"/>
      <c r="N54" s="362"/>
      <c r="O54" s="362"/>
      <c r="P54" s="362"/>
      <c r="Q54" s="362"/>
      <c r="R54" s="362"/>
      <c r="S54" s="362"/>
      <c r="T54" s="362"/>
      <c r="U54" s="362"/>
      <c r="V54" s="362"/>
    </row>
    <row r="55" spans="1:22" ht="15" customHeight="1" x14ac:dyDescent="0.15">
      <c r="A55" s="362" t="s">
        <v>132</v>
      </c>
      <c r="B55" s="362"/>
      <c r="C55" s="362"/>
      <c r="D55" s="362"/>
      <c r="E55" s="362"/>
      <c r="F55" s="362"/>
      <c r="G55" s="362"/>
      <c r="H55" s="362"/>
      <c r="I55" s="362"/>
      <c r="J55" s="362"/>
      <c r="K55" s="362"/>
      <c r="L55" s="362"/>
      <c r="M55" s="362"/>
      <c r="N55" s="362"/>
      <c r="O55" s="362"/>
      <c r="P55" s="362"/>
      <c r="Q55" s="362"/>
      <c r="R55" s="362"/>
      <c r="S55" s="362"/>
      <c r="T55" s="362"/>
      <c r="U55" s="362"/>
      <c r="V55" s="362"/>
    </row>
    <row r="56" spans="1:22" ht="15" customHeight="1" x14ac:dyDescent="0.15">
      <c r="A56" s="362" t="s">
        <v>133</v>
      </c>
      <c r="B56" s="362"/>
      <c r="C56" s="362"/>
      <c r="D56" s="362"/>
      <c r="E56" s="362"/>
      <c r="F56" s="362"/>
      <c r="G56" s="362"/>
      <c r="H56" s="362"/>
      <c r="I56" s="362"/>
      <c r="J56" s="362"/>
      <c r="K56" s="362"/>
      <c r="L56" s="362"/>
      <c r="M56" s="362"/>
      <c r="N56" s="362"/>
      <c r="O56" s="362"/>
      <c r="P56" s="362"/>
      <c r="Q56" s="362"/>
      <c r="R56" s="362"/>
      <c r="S56" s="362"/>
      <c r="T56" s="362"/>
      <c r="U56" s="362"/>
      <c r="V56" s="362"/>
    </row>
    <row r="57" spans="1:22" ht="9.75" customHeight="1" x14ac:dyDescent="0.15"/>
    <row r="58" spans="1:22" ht="15" customHeight="1" x14ac:dyDescent="0.15">
      <c r="A58" s="363" t="s">
        <v>178</v>
      </c>
      <c r="B58" s="363"/>
      <c r="C58" s="363"/>
      <c r="D58" s="363"/>
      <c r="E58" s="363"/>
      <c r="F58" s="363"/>
      <c r="G58" s="363"/>
      <c r="H58" s="363"/>
      <c r="I58" s="363"/>
      <c r="J58" s="363"/>
      <c r="K58" s="363"/>
      <c r="L58" s="363"/>
      <c r="M58" s="363"/>
      <c r="N58" s="363"/>
      <c r="O58" s="363"/>
      <c r="P58" s="363"/>
      <c r="Q58" s="363"/>
      <c r="R58" s="363"/>
      <c r="S58" s="363"/>
      <c r="T58" s="363"/>
      <c r="U58" s="363"/>
      <c r="V58" s="363"/>
    </row>
    <row r="59" spans="1:22" ht="15" customHeight="1" x14ac:dyDescent="0.15">
      <c r="A59" s="362" t="s">
        <v>136</v>
      </c>
      <c r="B59" s="362"/>
      <c r="C59" s="362"/>
      <c r="D59" s="362"/>
      <c r="E59" s="362"/>
      <c r="F59" s="362"/>
      <c r="G59" s="362"/>
      <c r="H59" s="362"/>
      <c r="I59" s="362"/>
      <c r="J59" s="362"/>
      <c r="K59" s="362"/>
      <c r="L59" s="362"/>
      <c r="M59" s="362"/>
      <c r="N59" s="362"/>
      <c r="O59" s="362"/>
      <c r="P59" s="362"/>
      <c r="Q59" s="362"/>
      <c r="R59" s="362"/>
      <c r="S59" s="362"/>
      <c r="T59" s="362"/>
      <c r="U59" s="362"/>
      <c r="V59" s="362"/>
    </row>
    <row r="60" spans="1:22" ht="15" customHeight="1" x14ac:dyDescent="0.15">
      <c r="A60" s="362" t="s">
        <v>135</v>
      </c>
      <c r="B60" s="362"/>
      <c r="C60" s="362"/>
      <c r="D60" s="362"/>
      <c r="E60" s="362"/>
      <c r="F60" s="362"/>
      <c r="G60" s="362"/>
      <c r="H60" s="362"/>
      <c r="I60" s="362"/>
      <c r="J60" s="362"/>
      <c r="K60" s="362"/>
      <c r="L60" s="362"/>
      <c r="M60" s="362"/>
      <c r="N60" s="362"/>
      <c r="O60" s="362"/>
      <c r="P60" s="362"/>
      <c r="Q60" s="362"/>
      <c r="R60" s="362"/>
      <c r="S60" s="362"/>
      <c r="T60" s="362"/>
      <c r="U60" s="362"/>
      <c r="V60" s="362"/>
    </row>
    <row r="61" spans="1:22" ht="9.75" customHeight="1" x14ac:dyDescent="0.15">
      <c r="A61" s="362"/>
      <c r="B61" s="362"/>
      <c r="C61" s="362"/>
      <c r="D61" s="362"/>
      <c r="E61" s="362"/>
      <c r="F61" s="362"/>
      <c r="G61" s="362"/>
      <c r="H61" s="362"/>
      <c r="I61" s="362"/>
      <c r="J61" s="362"/>
      <c r="K61" s="362"/>
      <c r="L61" s="362"/>
      <c r="M61" s="362"/>
      <c r="N61" s="362"/>
      <c r="O61" s="362"/>
      <c r="P61" s="362"/>
      <c r="Q61" s="362"/>
      <c r="R61" s="362"/>
      <c r="S61" s="362"/>
      <c r="T61" s="362"/>
      <c r="U61" s="362"/>
      <c r="V61" s="362"/>
    </row>
    <row r="62" spans="1:22" ht="15" customHeight="1" x14ac:dyDescent="0.15">
      <c r="A62" s="363" t="s">
        <v>179</v>
      </c>
      <c r="B62" s="363"/>
      <c r="C62" s="363"/>
      <c r="D62" s="363"/>
      <c r="E62" s="363"/>
      <c r="F62" s="363"/>
      <c r="G62" s="363"/>
      <c r="H62" s="363"/>
      <c r="I62" s="363"/>
      <c r="J62" s="363"/>
      <c r="K62" s="363"/>
      <c r="L62" s="363"/>
      <c r="M62" s="363"/>
      <c r="N62" s="363"/>
      <c r="O62" s="363"/>
      <c r="P62" s="363"/>
      <c r="Q62" s="363"/>
      <c r="R62" s="363"/>
      <c r="S62" s="363"/>
      <c r="T62" s="363"/>
      <c r="U62" s="363"/>
      <c r="V62" s="363"/>
    </row>
    <row r="63" spans="1:22" ht="15" customHeight="1" x14ac:dyDescent="0.15">
      <c r="A63" s="362" t="s">
        <v>140</v>
      </c>
      <c r="B63" s="362"/>
      <c r="C63" s="362"/>
      <c r="D63" s="362"/>
      <c r="E63" s="362"/>
      <c r="F63" s="362"/>
      <c r="G63" s="362"/>
      <c r="H63" s="362"/>
      <c r="I63" s="362"/>
      <c r="J63" s="362"/>
      <c r="K63" s="362"/>
      <c r="L63" s="362"/>
      <c r="M63" s="362"/>
      <c r="N63" s="362"/>
      <c r="O63" s="362"/>
      <c r="P63" s="362"/>
      <c r="Q63" s="362"/>
      <c r="R63" s="362"/>
      <c r="S63" s="362"/>
      <c r="T63" s="362"/>
      <c r="U63" s="362"/>
      <c r="V63" s="362"/>
    </row>
    <row r="64" spans="1:22" ht="15" customHeight="1" x14ac:dyDescent="0.15">
      <c r="A64" s="361" t="s">
        <v>141</v>
      </c>
      <c r="B64" s="361"/>
      <c r="C64" s="361"/>
      <c r="D64" s="361"/>
      <c r="E64" s="361"/>
      <c r="F64" s="361"/>
      <c r="G64" s="361"/>
      <c r="H64" s="361"/>
      <c r="I64" s="361"/>
      <c r="J64" s="361"/>
      <c r="K64" s="361"/>
      <c r="L64" s="361"/>
      <c r="M64" s="361"/>
      <c r="N64" s="361"/>
      <c r="O64" s="361"/>
      <c r="P64" s="361"/>
      <c r="Q64" s="361"/>
      <c r="R64" s="361"/>
      <c r="S64" s="361"/>
      <c r="T64" s="361"/>
      <c r="U64" s="361"/>
      <c r="V64" s="361"/>
    </row>
    <row r="65" spans="1:22" ht="15" customHeight="1" x14ac:dyDescent="0.15">
      <c r="A65" s="362" t="s">
        <v>137</v>
      </c>
      <c r="B65" s="362"/>
      <c r="C65" s="362"/>
      <c r="D65" s="362"/>
      <c r="E65" s="362"/>
      <c r="F65" s="362"/>
      <c r="G65" s="362"/>
      <c r="H65" s="362"/>
      <c r="I65" s="362"/>
      <c r="J65" s="362"/>
      <c r="K65" s="362"/>
      <c r="L65" s="362"/>
      <c r="M65" s="362"/>
      <c r="N65" s="362"/>
      <c r="O65" s="362"/>
      <c r="P65" s="362"/>
      <c r="Q65" s="362"/>
      <c r="R65" s="362"/>
      <c r="S65" s="362"/>
      <c r="T65" s="362"/>
      <c r="U65" s="362"/>
      <c r="V65" s="362"/>
    </row>
    <row r="66" spans="1:22" ht="15" customHeight="1" x14ac:dyDescent="0.15">
      <c r="A66" s="362" t="s">
        <v>138</v>
      </c>
      <c r="B66" s="362"/>
      <c r="C66" s="362"/>
      <c r="D66" s="362"/>
      <c r="E66" s="362"/>
      <c r="F66" s="362"/>
      <c r="G66" s="362"/>
      <c r="H66" s="362"/>
      <c r="I66" s="362"/>
      <c r="J66" s="362"/>
      <c r="K66" s="362"/>
      <c r="L66" s="362"/>
      <c r="M66" s="362"/>
      <c r="N66" s="362"/>
      <c r="O66" s="362"/>
      <c r="P66" s="362"/>
      <c r="Q66" s="362"/>
      <c r="R66" s="362"/>
      <c r="S66" s="362"/>
      <c r="T66" s="362"/>
      <c r="U66" s="362"/>
      <c r="V66" s="362"/>
    </row>
    <row r="67" spans="1:22" ht="15" customHeight="1" x14ac:dyDescent="0.15">
      <c r="A67" s="362" t="s">
        <v>139</v>
      </c>
      <c r="B67" s="362"/>
      <c r="C67" s="362"/>
      <c r="D67" s="362"/>
      <c r="E67" s="362"/>
      <c r="F67" s="362"/>
      <c r="G67" s="362"/>
      <c r="H67" s="362"/>
      <c r="I67" s="362"/>
      <c r="J67" s="362"/>
      <c r="K67" s="362"/>
      <c r="L67" s="362"/>
      <c r="M67" s="362"/>
      <c r="N67" s="362"/>
      <c r="O67" s="362"/>
      <c r="P67" s="362"/>
      <c r="Q67" s="362"/>
      <c r="R67" s="362"/>
      <c r="S67" s="362"/>
      <c r="T67" s="362"/>
      <c r="U67" s="362"/>
      <c r="V67" s="362"/>
    </row>
  </sheetData>
  <mergeCells count="45">
    <mergeCell ref="A3:S5"/>
    <mergeCell ref="M25:M29"/>
    <mergeCell ref="A6:V6"/>
    <mergeCell ref="A7:V7"/>
    <mergeCell ref="A8:V8"/>
    <mergeCell ref="A9:V9"/>
    <mergeCell ref="A11:V11"/>
    <mergeCell ref="A12:V12"/>
    <mergeCell ref="A13:V13"/>
    <mergeCell ref="A14:V14"/>
    <mergeCell ref="A16:V16"/>
    <mergeCell ref="A17:V17"/>
    <mergeCell ref="A18:V18"/>
    <mergeCell ref="A20:V20"/>
    <mergeCell ref="A21:V21"/>
    <mergeCell ref="A22:V22"/>
    <mergeCell ref="A35:V35"/>
    <mergeCell ref="A36:V36"/>
    <mergeCell ref="C31:V34"/>
    <mergeCell ref="A37:V37"/>
    <mergeCell ref="A38:V38"/>
    <mergeCell ref="A40:V40"/>
    <mergeCell ref="A41:V41"/>
    <mergeCell ref="A42:V42"/>
    <mergeCell ref="A43:V43"/>
    <mergeCell ref="A44:V44"/>
    <mergeCell ref="A46:V46"/>
    <mergeCell ref="A47:V47"/>
    <mergeCell ref="A49:V49"/>
    <mergeCell ref="A50:V50"/>
    <mergeCell ref="A52:V52"/>
    <mergeCell ref="A53:V53"/>
    <mergeCell ref="A54:V54"/>
    <mergeCell ref="A56:V56"/>
    <mergeCell ref="A55:V55"/>
    <mergeCell ref="A58:V58"/>
    <mergeCell ref="A64:V64"/>
    <mergeCell ref="A65:V65"/>
    <mergeCell ref="A66:V66"/>
    <mergeCell ref="A67:V67"/>
    <mergeCell ref="A59:V59"/>
    <mergeCell ref="A60:V60"/>
    <mergeCell ref="A61:V61"/>
    <mergeCell ref="A62:V62"/>
    <mergeCell ref="A63:V63"/>
  </mergeCells>
  <phoneticPr fontId="1"/>
  <hyperlinks>
    <hyperlink ref="A64" r:id="rId1" xr:uid="{00000000-0004-0000-0000-000000000000}"/>
  </hyperlinks>
  <printOptions horizontalCentered="1"/>
  <pageMargins left="0.59055118110236227" right="0.59055118110236227" top="0.74803149606299213" bottom="0.74803149606299213" header="0.31496062992125984" footer="0.31496062992125984"/>
  <pageSetup paperSize="9" orientation="landscape" r:id="rId2"/>
  <headerFooter scaleWithDoc="0">
    <oddFooter>&amp;C&amp;"Consolas,標準"&amp;12&amp;P/&amp;N</oddFooter>
  </headerFooter>
  <rowBreaks count="1" manualBreakCount="1">
    <brk id="34"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autoPageBreaks="0"/>
  </sheetPr>
  <dimension ref="A1:TO236"/>
  <sheetViews>
    <sheetView view="pageBreakPreview" topLeftCell="R33" zoomScale="98" zoomScaleNormal="70" zoomScaleSheetLayoutView="98" workbookViewId="0">
      <selection activeCell="R41" sqref="R41"/>
    </sheetView>
  </sheetViews>
  <sheetFormatPr defaultColWidth="8.875" defaultRowHeight="15.75" x14ac:dyDescent="0.15"/>
  <cols>
    <col min="1" max="1" width="5.25" style="142" customWidth="1"/>
    <col min="2" max="2" width="3.625" style="142" customWidth="1"/>
    <col min="3" max="3" width="30.75" style="142" customWidth="1"/>
    <col min="4" max="4" width="24" style="142" customWidth="1"/>
    <col min="5" max="7" width="19" style="318" customWidth="1"/>
    <col min="8" max="9" width="7.625" style="142" customWidth="1"/>
    <col min="10" max="22" width="4.75" style="142" customWidth="1"/>
    <col min="23" max="23" width="6.375" style="142" customWidth="1"/>
    <col min="24" max="26" width="6.875" style="142" customWidth="1"/>
    <col min="27" max="27" width="8.5" style="142" customWidth="1"/>
    <col min="28" max="28" width="7.125" style="142" hidden="1" customWidth="1"/>
    <col min="29" max="30" width="4.375" style="142" hidden="1" customWidth="1"/>
    <col min="31" max="31" width="6.875" style="142" hidden="1" customWidth="1"/>
    <col min="32" max="44" width="4.375" style="142" hidden="1" customWidth="1"/>
    <col min="45" max="58" width="6.875" style="142" hidden="1" customWidth="1"/>
    <col min="59" max="59" width="8.625" style="142" customWidth="1"/>
    <col min="60" max="60" width="5.625" style="142" customWidth="1"/>
    <col min="61" max="61" width="5.875" style="142" customWidth="1"/>
    <col min="62" max="62" width="4.5" style="142" customWidth="1"/>
    <col min="63" max="63" width="5.875" style="142" customWidth="1"/>
    <col min="64" max="64" width="5.75" style="142" customWidth="1"/>
    <col min="65" max="65" width="6.5" style="142" customWidth="1"/>
    <col min="66" max="66" width="30.5" style="142" customWidth="1"/>
    <col min="67" max="69" width="12" style="142" customWidth="1"/>
    <col min="70" max="70" width="5.75" style="142" customWidth="1"/>
    <col min="71" max="71" width="4.5" style="142" customWidth="1"/>
    <col min="72" max="72" width="1.375" style="142" customWidth="1"/>
    <col min="73" max="73" width="15.875" style="142" customWidth="1"/>
    <col min="74" max="75" width="4.375" style="142" hidden="1" customWidth="1"/>
    <col min="76" max="76" width="1.125" style="153" customWidth="1"/>
    <col min="77" max="77" width="13" style="142" customWidth="1"/>
    <col min="78" max="78" width="9.875" style="142" customWidth="1"/>
    <col min="79" max="79" width="12.25" style="142" customWidth="1"/>
    <col min="80" max="80" width="5" style="142" customWidth="1"/>
    <col min="81" max="81" width="4.375" style="155" customWidth="1"/>
    <col min="82" max="84" width="4.375" style="142" hidden="1" customWidth="1"/>
    <col min="85" max="85" width="12.25" style="142" customWidth="1"/>
    <col min="86" max="86" width="5" style="142" customWidth="1"/>
    <col min="87" max="87" width="4.375" style="155" customWidth="1"/>
    <col min="88" max="90" width="4.375" style="142" hidden="1" customWidth="1"/>
    <col min="91" max="91" width="10.625" style="142" customWidth="1"/>
    <col min="92" max="92" width="5" style="142" customWidth="1"/>
    <col min="93" max="93" width="4.375" style="155" customWidth="1"/>
    <col min="94" max="96" width="4.375" style="142" hidden="1" customWidth="1"/>
    <col min="97" max="97" width="10.625" style="142" customWidth="1"/>
    <col min="98" max="98" width="5" style="142" customWidth="1"/>
    <col min="99" max="99" width="4.375" style="155" customWidth="1"/>
    <col min="100" max="102" width="4.375" style="142" hidden="1" customWidth="1"/>
    <col min="103" max="103" width="10.625" style="142" customWidth="1"/>
    <col min="104" max="104" width="5" style="142" customWidth="1"/>
    <col min="105" max="105" width="4.375" style="155" customWidth="1"/>
    <col min="106" max="108" width="4.375" style="142" hidden="1" customWidth="1"/>
    <col min="109" max="109" width="10.625" style="142" customWidth="1"/>
    <col min="110" max="110" width="5" style="142" customWidth="1"/>
    <col min="111" max="111" width="4.375" style="155" customWidth="1"/>
    <col min="112" max="112" width="4.5" style="142" hidden="1" customWidth="1"/>
    <col min="113" max="113" width="4.125" style="142" hidden="1" customWidth="1"/>
    <col min="114" max="114" width="4.375" style="142" hidden="1" customWidth="1"/>
    <col min="115" max="115" width="10.625" style="142" customWidth="1"/>
    <col min="116" max="116" width="5" style="142" customWidth="1"/>
    <col min="117" max="117" width="4.375" style="155" customWidth="1"/>
    <col min="118" max="120" width="4.375" style="142" hidden="1" customWidth="1"/>
    <col min="121" max="139" width="5.625" style="142" hidden="1" customWidth="1"/>
    <col min="140" max="140" width="4.75" style="142" hidden="1" customWidth="1"/>
    <col min="141" max="141" width="2.125" style="142" customWidth="1"/>
    <col min="142" max="142" width="8.25" style="142" customWidth="1"/>
    <col min="143" max="143" width="4.25" style="157" customWidth="1"/>
    <col min="144" max="144" width="7.875" style="142" customWidth="1"/>
    <col min="145" max="145" width="3.25" style="157" customWidth="1"/>
    <col min="146" max="146" width="7.625" style="142" customWidth="1"/>
    <col min="147" max="147" width="3.25" style="157" customWidth="1"/>
    <col min="148" max="148" width="7.875" style="142" customWidth="1"/>
    <col min="149" max="149" width="3.25" style="157" customWidth="1"/>
    <col min="150" max="150" width="6.375" style="142" customWidth="1"/>
    <col min="151" max="151" width="3.25" style="157" customWidth="1"/>
    <col min="152" max="152" width="6.375" style="142" customWidth="1"/>
    <col min="153" max="153" width="3.25" style="157" customWidth="1"/>
    <col min="154" max="154" width="6.375" style="142" customWidth="1"/>
    <col min="155" max="155" width="3.25" style="157" customWidth="1"/>
    <col min="156" max="156" width="6.375" style="142" customWidth="1"/>
    <col min="157" max="157" width="3.25" style="157" customWidth="1"/>
    <col min="158" max="158" width="6.375" style="142" customWidth="1"/>
    <col min="159" max="159" width="3.25" style="157" customWidth="1"/>
    <col min="160" max="160" width="6.375" style="142" customWidth="1"/>
    <col min="161" max="161" width="3.25" style="157" customWidth="1"/>
    <col min="162" max="162" width="6.375" style="142" customWidth="1"/>
    <col min="163" max="163" width="3.25" style="157" customWidth="1"/>
    <col min="164" max="164" width="6.375" style="142" customWidth="1"/>
    <col min="165" max="165" width="3.25" style="157" customWidth="1"/>
    <col min="166" max="166" width="2.375" style="142" customWidth="1"/>
    <col min="167" max="167" width="6" style="142" customWidth="1"/>
    <col min="168" max="168" width="8.625" style="142" customWidth="1"/>
    <col min="169" max="176" width="3.875" style="142" bestFit="1" customWidth="1"/>
    <col min="177" max="266" width="4.5" style="142" bestFit="1" customWidth="1"/>
    <col min="267" max="533" width="4.5" style="142" customWidth="1"/>
    <col min="534" max="534" width="6" style="142" bestFit="1" customWidth="1"/>
    <col min="535" max="535" width="9" style="142" bestFit="1" customWidth="1"/>
    <col min="536" max="16384" width="8.875" style="142"/>
  </cols>
  <sheetData>
    <row r="1" spans="1:534" ht="35.25" customHeight="1" thickBot="1" x14ac:dyDescent="0.2">
      <c r="A1" s="138" t="s">
        <v>159</v>
      </c>
      <c r="B1" s="139"/>
      <c r="C1" s="140"/>
      <c r="D1" s="140"/>
      <c r="E1" s="141" t="s">
        <v>146</v>
      </c>
      <c r="F1" s="141"/>
      <c r="G1" s="141"/>
      <c r="H1" s="140"/>
      <c r="J1" s="143" t="str">
        <f>IF(AD105&gt;0,"路線定期、路線不定期、区域のいずれか一つに入力してください","")</f>
        <v/>
      </c>
      <c r="K1" s="144"/>
      <c r="L1" s="144"/>
      <c r="M1" s="144"/>
      <c r="N1" s="144"/>
      <c r="O1" s="144"/>
      <c r="P1" s="144"/>
      <c r="Q1" s="144"/>
      <c r="R1" s="144"/>
      <c r="S1" s="144"/>
      <c r="T1" s="144"/>
      <c r="U1" s="144"/>
      <c r="V1" s="145"/>
      <c r="W1" s="146"/>
      <c r="X1" s="147" t="str">
        <f>IF(AB105&gt;0,"回数より日数が多くなる事はありません","")</f>
        <v/>
      </c>
      <c r="Y1" s="145"/>
      <c r="Z1" s="148"/>
      <c r="AA1" s="145"/>
      <c r="AB1" s="145"/>
      <c r="AC1" s="145"/>
      <c r="AD1" s="145"/>
      <c r="AE1" s="149"/>
      <c r="AF1" s="145"/>
      <c r="AG1" s="146"/>
      <c r="AH1" s="145"/>
      <c r="AI1" s="145"/>
      <c r="AJ1" s="145"/>
      <c r="AK1" s="145"/>
      <c r="AL1" s="145"/>
      <c r="AM1" s="145"/>
      <c r="AN1" s="145"/>
      <c r="AO1" s="145"/>
      <c r="AP1" s="145"/>
      <c r="AQ1" s="145"/>
      <c r="AR1" s="145"/>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50"/>
      <c r="BS1" s="151"/>
      <c r="BT1" s="151"/>
      <c r="BU1" s="152" t="s">
        <v>129</v>
      </c>
      <c r="BY1" s="154" t="s">
        <v>128</v>
      </c>
      <c r="EL1" s="156" t="s">
        <v>91</v>
      </c>
      <c r="FK1" s="153"/>
      <c r="FL1" s="142">
        <v>1</v>
      </c>
      <c r="FM1" s="142">
        <v>2</v>
      </c>
      <c r="FN1" s="142">
        <v>3</v>
      </c>
      <c r="FO1" s="142">
        <v>4</v>
      </c>
      <c r="FP1" s="142">
        <v>5</v>
      </c>
      <c r="FQ1" s="142">
        <v>6</v>
      </c>
      <c r="FR1" s="142">
        <v>7</v>
      </c>
      <c r="FS1" s="142">
        <v>8</v>
      </c>
      <c r="FT1" s="142">
        <v>9</v>
      </c>
      <c r="FU1" s="142">
        <v>10</v>
      </c>
      <c r="FV1" s="142">
        <v>11</v>
      </c>
      <c r="FW1" s="142">
        <v>12</v>
      </c>
      <c r="FX1" s="142">
        <v>13</v>
      </c>
      <c r="FY1" s="142">
        <v>14</v>
      </c>
      <c r="FZ1" s="142">
        <v>15</v>
      </c>
      <c r="GA1" s="142">
        <v>16</v>
      </c>
      <c r="GB1" s="142">
        <v>17</v>
      </c>
      <c r="GC1" s="142">
        <v>18</v>
      </c>
      <c r="GD1" s="142">
        <v>19</v>
      </c>
      <c r="GE1" s="142">
        <v>20</v>
      </c>
      <c r="GF1" s="142">
        <v>21</v>
      </c>
      <c r="GG1" s="142">
        <v>22</v>
      </c>
      <c r="GH1" s="142">
        <v>23</v>
      </c>
      <c r="GI1" s="142">
        <v>24</v>
      </c>
      <c r="GJ1" s="142">
        <v>25</v>
      </c>
      <c r="GK1" s="142">
        <v>26</v>
      </c>
      <c r="GL1" s="142">
        <v>27</v>
      </c>
      <c r="GM1" s="142">
        <v>28</v>
      </c>
      <c r="GN1" s="142">
        <v>29</v>
      </c>
      <c r="GO1" s="142">
        <v>30</v>
      </c>
      <c r="GP1" s="142">
        <v>31</v>
      </c>
      <c r="GQ1" s="142">
        <v>32</v>
      </c>
      <c r="GR1" s="142">
        <v>33</v>
      </c>
      <c r="GS1" s="142">
        <v>34</v>
      </c>
      <c r="GT1" s="142">
        <v>35</v>
      </c>
      <c r="GU1" s="142">
        <v>36</v>
      </c>
      <c r="GV1" s="142">
        <v>37</v>
      </c>
      <c r="GW1" s="142">
        <v>38</v>
      </c>
      <c r="GX1" s="142">
        <v>39</v>
      </c>
      <c r="GY1" s="142">
        <v>40</v>
      </c>
      <c r="GZ1" s="142">
        <v>41</v>
      </c>
      <c r="HA1" s="142">
        <v>42</v>
      </c>
      <c r="HB1" s="142">
        <v>43</v>
      </c>
      <c r="HC1" s="142">
        <v>44</v>
      </c>
      <c r="HD1" s="142">
        <v>45</v>
      </c>
      <c r="HE1" s="142">
        <v>46</v>
      </c>
      <c r="HF1" s="142">
        <v>47</v>
      </c>
      <c r="HG1" s="142">
        <v>48</v>
      </c>
      <c r="HH1" s="142">
        <v>49</v>
      </c>
      <c r="HI1" s="142">
        <v>50</v>
      </c>
      <c r="HJ1" s="142">
        <v>51</v>
      </c>
      <c r="HK1" s="142">
        <v>52</v>
      </c>
      <c r="HL1" s="142">
        <v>53</v>
      </c>
      <c r="HM1" s="142">
        <v>54</v>
      </c>
      <c r="HN1" s="142">
        <v>55</v>
      </c>
      <c r="HO1" s="142">
        <v>56</v>
      </c>
      <c r="HP1" s="142">
        <v>57</v>
      </c>
      <c r="HQ1" s="142">
        <v>58</v>
      </c>
      <c r="HR1" s="142">
        <v>59</v>
      </c>
      <c r="HS1" s="142">
        <v>60</v>
      </c>
      <c r="HT1" s="142">
        <v>61</v>
      </c>
      <c r="HU1" s="142">
        <v>62</v>
      </c>
      <c r="HV1" s="142">
        <v>63</v>
      </c>
      <c r="HW1" s="142">
        <v>64</v>
      </c>
      <c r="HX1" s="142">
        <v>65</v>
      </c>
      <c r="HY1" s="142">
        <v>66</v>
      </c>
      <c r="HZ1" s="142">
        <v>67</v>
      </c>
      <c r="IA1" s="142">
        <v>68</v>
      </c>
      <c r="IB1" s="142">
        <v>69</v>
      </c>
      <c r="IC1" s="142">
        <v>70</v>
      </c>
      <c r="ID1" s="142">
        <v>71</v>
      </c>
      <c r="IE1" s="142">
        <v>72</v>
      </c>
      <c r="IF1" s="142">
        <v>73</v>
      </c>
      <c r="IG1" s="142">
        <v>74</v>
      </c>
      <c r="IH1" s="142">
        <v>75</v>
      </c>
      <c r="II1" s="142">
        <v>76</v>
      </c>
      <c r="IJ1" s="142">
        <v>77</v>
      </c>
      <c r="IK1" s="142">
        <v>78</v>
      </c>
      <c r="IL1" s="142">
        <v>79</v>
      </c>
      <c r="IM1" s="142">
        <v>80</v>
      </c>
      <c r="IN1" s="142">
        <v>81</v>
      </c>
      <c r="IO1" s="142">
        <v>82</v>
      </c>
      <c r="IP1" s="142">
        <v>83</v>
      </c>
      <c r="IQ1" s="142">
        <v>84</v>
      </c>
      <c r="IR1" s="142">
        <v>85</v>
      </c>
      <c r="IS1" s="142">
        <v>86</v>
      </c>
      <c r="IT1" s="142">
        <v>87</v>
      </c>
      <c r="IU1" s="142">
        <v>88</v>
      </c>
      <c r="IV1" s="142">
        <v>89</v>
      </c>
      <c r="IW1" s="142">
        <v>90</v>
      </c>
      <c r="IX1" s="142">
        <v>91</v>
      </c>
      <c r="IY1" s="142">
        <v>92</v>
      </c>
      <c r="IZ1" s="142">
        <v>93</v>
      </c>
      <c r="JA1" s="142">
        <v>94</v>
      </c>
      <c r="JB1" s="142">
        <v>95</v>
      </c>
      <c r="JC1" s="142">
        <v>96</v>
      </c>
      <c r="JD1" s="142">
        <v>97</v>
      </c>
      <c r="JE1" s="142">
        <v>98</v>
      </c>
      <c r="JF1" s="142">
        <v>99</v>
      </c>
      <c r="JG1" s="142">
        <v>100</v>
      </c>
      <c r="JH1" s="142">
        <v>101</v>
      </c>
      <c r="JI1" s="142">
        <v>102</v>
      </c>
      <c r="JJ1" s="142">
        <v>103</v>
      </c>
      <c r="JK1" s="142">
        <v>104</v>
      </c>
      <c r="JL1" s="142">
        <v>105</v>
      </c>
      <c r="JM1" s="142">
        <v>106</v>
      </c>
      <c r="JN1" s="142">
        <v>107</v>
      </c>
      <c r="JO1" s="142">
        <v>108</v>
      </c>
      <c r="JP1" s="142">
        <v>109</v>
      </c>
      <c r="JQ1" s="142">
        <v>110</v>
      </c>
      <c r="JR1" s="142">
        <v>111</v>
      </c>
      <c r="JS1" s="142">
        <v>112</v>
      </c>
      <c r="JT1" s="142">
        <v>113</v>
      </c>
      <c r="JU1" s="142">
        <v>114</v>
      </c>
      <c r="JV1" s="142">
        <v>115</v>
      </c>
      <c r="JW1" s="142">
        <v>116</v>
      </c>
      <c r="JX1" s="142">
        <v>117</v>
      </c>
      <c r="JY1" s="142">
        <v>118</v>
      </c>
      <c r="JZ1" s="142">
        <v>119</v>
      </c>
      <c r="KA1" s="142">
        <v>120</v>
      </c>
      <c r="KB1" s="142">
        <v>121</v>
      </c>
      <c r="KC1" s="142">
        <v>122</v>
      </c>
      <c r="KD1" s="142">
        <v>123</v>
      </c>
      <c r="KE1" s="142">
        <v>124</v>
      </c>
      <c r="KF1" s="142">
        <v>125</v>
      </c>
      <c r="KG1" s="142">
        <v>126</v>
      </c>
      <c r="KH1" s="142">
        <v>127</v>
      </c>
      <c r="KI1" s="142">
        <v>128</v>
      </c>
      <c r="KJ1" s="142">
        <v>129</v>
      </c>
      <c r="KK1" s="142">
        <v>130</v>
      </c>
      <c r="KL1" s="142">
        <v>131</v>
      </c>
      <c r="KM1" s="142">
        <v>132</v>
      </c>
      <c r="KN1" s="142">
        <v>133</v>
      </c>
      <c r="KO1" s="142">
        <v>134</v>
      </c>
      <c r="KP1" s="142">
        <v>135</v>
      </c>
      <c r="KQ1" s="142">
        <v>136</v>
      </c>
      <c r="KR1" s="142">
        <v>137</v>
      </c>
      <c r="KS1" s="142">
        <v>138</v>
      </c>
      <c r="KT1" s="142">
        <v>139</v>
      </c>
      <c r="KU1" s="142">
        <v>140</v>
      </c>
      <c r="KV1" s="142">
        <v>141</v>
      </c>
      <c r="KW1" s="142">
        <v>142</v>
      </c>
      <c r="KX1" s="142">
        <v>143</v>
      </c>
      <c r="KY1" s="142">
        <v>144</v>
      </c>
      <c r="KZ1" s="142">
        <v>145</v>
      </c>
      <c r="LA1" s="142">
        <v>146</v>
      </c>
      <c r="LB1" s="142">
        <v>147</v>
      </c>
      <c r="LC1" s="142">
        <v>148</v>
      </c>
      <c r="LD1" s="142">
        <v>149</v>
      </c>
      <c r="LE1" s="142">
        <v>150</v>
      </c>
      <c r="LF1" s="142">
        <v>151</v>
      </c>
      <c r="LG1" s="142">
        <v>152</v>
      </c>
      <c r="LH1" s="142">
        <v>153</v>
      </c>
      <c r="LI1" s="142">
        <v>154</v>
      </c>
      <c r="LJ1" s="142">
        <v>155</v>
      </c>
      <c r="LK1" s="142">
        <v>156</v>
      </c>
      <c r="LL1" s="142">
        <v>157</v>
      </c>
      <c r="LM1" s="142">
        <v>158</v>
      </c>
      <c r="LN1" s="142">
        <v>159</v>
      </c>
      <c r="LO1" s="142">
        <v>160</v>
      </c>
      <c r="LP1" s="142">
        <v>161</v>
      </c>
      <c r="LQ1" s="142">
        <v>162</v>
      </c>
      <c r="LR1" s="142">
        <v>163</v>
      </c>
      <c r="LS1" s="142">
        <v>164</v>
      </c>
      <c r="LT1" s="142">
        <v>165</v>
      </c>
      <c r="LU1" s="142">
        <v>166</v>
      </c>
      <c r="LV1" s="142">
        <v>167</v>
      </c>
      <c r="LW1" s="142">
        <v>168</v>
      </c>
      <c r="LX1" s="142">
        <v>169</v>
      </c>
      <c r="LY1" s="142">
        <v>170</v>
      </c>
      <c r="LZ1" s="142">
        <v>171</v>
      </c>
      <c r="MA1" s="142">
        <v>172</v>
      </c>
      <c r="MB1" s="142">
        <v>173</v>
      </c>
      <c r="MC1" s="142">
        <v>174</v>
      </c>
      <c r="MD1" s="142">
        <v>175</v>
      </c>
      <c r="ME1" s="142">
        <v>176</v>
      </c>
      <c r="MF1" s="142">
        <v>177</v>
      </c>
      <c r="MG1" s="142">
        <v>178</v>
      </c>
      <c r="MH1" s="142">
        <v>179</v>
      </c>
      <c r="MI1" s="142">
        <v>180</v>
      </c>
      <c r="MJ1" s="142">
        <v>181</v>
      </c>
      <c r="MK1" s="142">
        <v>182</v>
      </c>
      <c r="ML1" s="142">
        <v>183</v>
      </c>
      <c r="MM1" s="142">
        <v>184</v>
      </c>
      <c r="MN1" s="142">
        <v>185</v>
      </c>
      <c r="MO1" s="142">
        <v>186</v>
      </c>
      <c r="MP1" s="142">
        <v>187</v>
      </c>
      <c r="MQ1" s="142">
        <v>188</v>
      </c>
      <c r="MR1" s="142">
        <v>189</v>
      </c>
      <c r="MS1" s="142">
        <v>190</v>
      </c>
      <c r="MT1" s="142">
        <v>191</v>
      </c>
      <c r="MU1" s="142">
        <v>192</v>
      </c>
      <c r="MV1" s="142">
        <v>193</v>
      </c>
      <c r="MW1" s="142">
        <v>194</v>
      </c>
      <c r="MX1" s="142">
        <v>195</v>
      </c>
      <c r="MY1" s="142">
        <v>196</v>
      </c>
      <c r="MZ1" s="142">
        <v>197</v>
      </c>
      <c r="NA1" s="142">
        <v>198</v>
      </c>
      <c r="NB1" s="142">
        <v>199</v>
      </c>
      <c r="NC1" s="142">
        <v>200</v>
      </c>
      <c r="ND1" s="142">
        <v>201</v>
      </c>
      <c r="NE1" s="142">
        <v>202</v>
      </c>
      <c r="NF1" s="142">
        <v>203</v>
      </c>
      <c r="NG1" s="142">
        <v>204</v>
      </c>
      <c r="NH1" s="142">
        <v>205</v>
      </c>
      <c r="NI1" s="142">
        <v>206</v>
      </c>
      <c r="NJ1" s="142">
        <v>207</v>
      </c>
      <c r="NK1" s="142">
        <v>208</v>
      </c>
      <c r="NL1" s="142">
        <v>209</v>
      </c>
      <c r="NM1" s="142">
        <v>210</v>
      </c>
      <c r="NN1" s="142">
        <v>211</v>
      </c>
      <c r="NO1" s="142">
        <v>212</v>
      </c>
      <c r="NP1" s="142">
        <v>213</v>
      </c>
      <c r="NQ1" s="142">
        <v>214</v>
      </c>
      <c r="NR1" s="142">
        <v>215</v>
      </c>
      <c r="NS1" s="142">
        <v>216</v>
      </c>
      <c r="NT1" s="142">
        <v>217</v>
      </c>
      <c r="NU1" s="142">
        <v>218</v>
      </c>
      <c r="NV1" s="142">
        <v>219</v>
      </c>
      <c r="NW1" s="142">
        <v>220</v>
      </c>
      <c r="NX1" s="142">
        <v>221</v>
      </c>
      <c r="NY1" s="142">
        <v>222</v>
      </c>
      <c r="NZ1" s="142">
        <v>223</v>
      </c>
      <c r="OA1" s="142">
        <v>224</v>
      </c>
      <c r="OB1" s="142">
        <v>225</v>
      </c>
      <c r="OC1" s="142">
        <v>226</v>
      </c>
      <c r="OD1" s="142">
        <v>227</v>
      </c>
      <c r="OE1" s="142">
        <v>228</v>
      </c>
      <c r="OF1" s="142">
        <v>229</v>
      </c>
      <c r="OG1" s="142">
        <v>230</v>
      </c>
      <c r="OH1" s="142">
        <v>231</v>
      </c>
      <c r="OI1" s="142">
        <v>232</v>
      </c>
      <c r="OJ1" s="142">
        <v>233</v>
      </c>
      <c r="OK1" s="142">
        <v>234</v>
      </c>
      <c r="OL1" s="142">
        <v>235</v>
      </c>
      <c r="OM1" s="142">
        <v>236</v>
      </c>
      <c r="ON1" s="142">
        <v>237</v>
      </c>
      <c r="OO1" s="142">
        <v>238</v>
      </c>
      <c r="OP1" s="142">
        <v>239</v>
      </c>
      <c r="OQ1" s="142">
        <v>240</v>
      </c>
      <c r="OR1" s="142">
        <v>241</v>
      </c>
      <c r="OS1" s="142">
        <v>242</v>
      </c>
      <c r="OT1" s="142">
        <v>243</v>
      </c>
      <c r="OU1" s="142">
        <v>244</v>
      </c>
      <c r="OV1" s="142">
        <v>245</v>
      </c>
      <c r="OW1" s="142">
        <v>246</v>
      </c>
      <c r="OX1" s="142">
        <v>247</v>
      </c>
      <c r="OY1" s="142">
        <v>248</v>
      </c>
      <c r="OZ1" s="142">
        <v>249</v>
      </c>
      <c r="PA1" s="142">
        <v>250</v>
      </c>
      <c r="PB1" s="142">
        <v>251</v>
      </c>
      <c r="PC1" s="142">
        <v>252</v>
      </c>
      <c r="PD1" s="142">
        <v>253</v>
      </c>
      <c r="PE1" s="142">
        <v>254</v>
      </c>
      <c r="PF1" s="142">
        <v>255</v>
      </c>
      <c r="PG1" s="142">
        <v>256</v>
      </c>
      <c r="PH1" s="142">
        <v>257</v>
      </c>
      <c r="PI1" s="142">
        <v>258</v>
      </c>
      <c r="PJ1" s="142">
        <v>259</v>
      </c>
      <c r="PK1" s="142">
        <v>260</v>
      </c>
      <c r="PL1" s="142">
        <v>261</v>
      </c>
      <c r="PM1" s="142">
        <v>262</v>
      </c>
      <c r="PN1" s="142">
        <v>263</v>
      </c>
      <c r="PO1" s="142">
        <v>264</v>
      </c>
      <c r="PP1" s="142">
        <v>265</v>
      </c>
      <c r="PQ1" s="142">
        <v>266</v>
      </c>
      <c r="PR1" s="142">
        <v>267</v>
      </c>
      <c r="PS1" s="142">
        <v>268</v>
      </c>
      <c r="PT1" s="142">
        <v>269</v>
      </c>
      <c r="PU1" s="142">
        <v>270</v>
      </c>
      <c r="PV1" s="142">
        <v>271</v>
      </c>
      <c r="PW1" s="142">
        <v>272</v>
      </c>
      <c r="PX1" s="142">
        <v>273</v>
      </c>
      <c r="PY1" s="142">
        <v>274</v>
      </c>
      <c r="PZ1" s="142">
        <v>275</v>
      </c>
      <c r="QA1" s="142">
        <v>276</v>
      </c>
      <c r="QB1" s="142">
        <v>277</v>
      </c>
      <c r="QC1" s="142">
        <v>278</v>
      </c>
      <c r="QD1" s="142">
        <v>279</v>
      </c>
      <c r="QE1" s="142">
        <v>280</v>
      </c>
      <c r="QF1" s="142">
        <v>281</v>
      </c>
      <c r="QG1" s="142">
        <v>282</v>
      </c>
      <c r="QH1" s="142">
        <v>283</v>
      </c>
      <c r="QI1" s="142">
        <v>284</v>
      </c>
      <c r="QJ1" s="142">
        <v>285</v>
      </c>
      <c r="QK1" s="142">
        <v>286</v>
      </c>
      <c r="QL1" s="142">
        <v>287</v>
      </c>
      <c r="QM1" s="142">
        <v>288</v>
      </c>
      <c r="QN1" s="142">
        <v>289</v>
      </c>
      <c r="QO1" s="142">
        <v>290</v>
      </c>
      <c r="QP1" s="142">
        <v>291</v>
      </c>
      <c r="QQ1" s="142">
        <v>292</v>
      </c>
      <c r="QR1" s="142">
        <v>293</v>
      </c>
      <c r="QS1" s="142">
        <v>294</v>
      </c>
      <c r="QT1" s="142">
        <v>295</v>
      </c>
      <c r="QU1" s="142">
        <v>296</v>
      </c>
      <c r="QV1" s="142">
        <v>297</v>
      </c>
      <c r="QW1" s="142">
        <v>298</v>
      </c>
      <c r="QX1" s="142">
        <v>299</v>
      </c>
      <c r="QY1" s="142">
        <v>300</v>
      </c>
      <c r="QZ1" s="142">
        <v>301</v>
      </c>
      <c r="RA1" s="142">
        <v>302</v>
      </c>
      <c r="RB1" s="142">
        <v>303</v>
      </c>
      <c r="RC1" s="142">
        <v>304</v>
      </c>
      <c r="RD1" s="142">
        <v>305</v>
      </c>
      <c r="RE1" s="142">
        <v>306</v>
      </c>
      <c r="RF1" s="142">
        <v>307</v>
      </c>
      <c r="RG1" s="142">
        <v>308</v>
      </c>
      <c r="RH1" s="142">
        <v>309</v>
      </c>
      <c r="RI1" s="142">
        <v>310</v>
      </c>
      <c r="RJ1" s="142">
        <v>311</v>
      </c>
      <c r="RK1" s="142">
        <v>312</v>
      </c>
      <c r="RL1" s="142">
        <v>313</v>
      </c>
      <c r="RM1" s="142">
        <v>314</v>
      </c>
      <c r="RN1" s="142">
        <v>315</v>
      </c>
      <c r="RO1" s="142">
        <v>316</v>
      </c>
      <c r="RP1" s="142">
        <v>317</v>
      </c>
      <c r="RQ1" s="142">
        <v>318</v>
      </c>
      <c r="RR1" s="142">
        <v>319</v>
      </c>
      <c r="RS1" s="142">
        <v>320</v>
      </c>
      <c r="RT1" s="142">
        <v>321</v>
      </c>
      <c r="RU1" s="142">
        <v>322</v>
      </c>
      <c r="RV1" s="142">
        <v>323</v>
      </c>
      <c r="RW1" s="142">
        <v>324</v>
      </c>
      <c r="RX1" s="142">
        <v>325</v>
      </c>
      <c r="RY1" s="142">
        <v>326</v>
      </c>
      <c r="RZ1" s="142">
        <v>327</v>
      </c>
      <c r="SA1" s="142">
        <v>328</v>
      </c>
      <c r="SB1" s="142">
        <v>329</v>
      </c>
      <c r="SC1" s="142">
        <v>330</v>
      </c>
      <c r="SD1" s="142">
        <v>331</v>
      </c>
      <c r="SE1" s="142">
        <v>332</v>
      </c>
      <c r="SF1" s="142">
        <v>333</v>
      </c>
      <c r="SG1" s="142">
        <v>334</v>
      </c>
      <c r="SH1" s="142">
        <v>335</v>
      </c>
      <c r="SI1" s="142">
        <v>336</v>
      </c>
      <c r="SJ1" s="142">
        <v>337</v>
      </c>
      <c r="SK1" s="142">
        <v>338</v>
      </c>
      <c r="SL1" s="142">
        <v>339</v>
      </c>
      <c r="SM1" s="142">
        <v>340</v>
      </c>
      <c r="SN1" s="142">
        <v>341</v>
      </c>
      <c r="SO1" s="142">
        <v>342</v>
      </c>
      <c r="SP1" s="142">
        <v>343</v>
      </c>
      <c r="SQ1" s="142">
        <v>344</v>
      </c>
      <c r="SR1" s="142">
        <v>345</v>
      </c>
      <c r="SS1" s="142">
        <v>346</v>
      </c>
      <c r="ST1" s="142">
        <v>347</v>
      </c>
      <c r="SU1" s="142">
        <v>348</v>
      </c>
      <c r="SV1" s="142">
        <v>349</v>
      </c>
      <c r="SW1" s="142">
        <v>350</v>
      </c>
      <c r="SX1" s="142">
        <v>351</v>
      </c>
      <c r="SY1" s="142">
        <v>352</v>
      </c>
      <c r="SZ1" s="142">
        <v>353</v>
      </c>
      <c r="TA1" s="142">
        <v>354</v>
      </c>
      <c r="TB1" s="142">
        <v>355</v>
      </c>
      <c r="TC1" s="142">
        <v>356</v>
      </c>
      <c r="TD1" s="142">
        <v>357</v>
      </c>
      <c r="TE1" s="142">
        <v>358</v>
      </c>
      <c r="TF1" s="142">
        <v>359</v>
      </c>
      <c r="TG1" s="142">
        <v>360</v>
      </c>
      <c r="TH1" s="142">
        <v>361</v>
      </c>
      <c r="TI1" s="142">
        <v>362</v>
      </c>
      <c r="TJ1" s="142">
        <v>363</v>
      </c>
      <c r="TK1" s="142">
        <v>364</v>
      </c>
      <c r="TL1" s="142">
        <v>365</v>
      </c>
      <c r="TM1" s="142">
        <v>366</v>
      </c>
      <c r="TN1" s="142">
        <v>367</v>
      </c>
    </row>
    <row r="2" spans="1:534" ht="39.75" customHeight="1" thickBot="1" x14ac:dyDescent="0.2">
      <c r="A2" s="397" t="s">
        <v>7</v>
      </c>
      <c r="B2" s="398"/>
      <c r="C2" s="371" t="s">
        <v>8</v>
      </c>
      <c r="D2" s="372"/>
      <c r="E2" s="401" t="s">
        <v>98</v>
      </c>
      <c r="F2" s="401" t="s">
        <v>88</v>
      </c>
      <c r="G2" s="401" t="s">
        <v>99</v>
      </c>
      <c r="H2" s="404" t="s">
        <v>157</v>
      </c>
      <c r="I2" s="405"/>
      <c r="J2" s="408">
        <v>6</v>
      </c>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409"/>
      <c r="BA2" s="409"/>
      <c r="BB2" s="409"/>
      <c r="BC2" s="409"/>
      <c r="BD2" s="409"/>
      <c r="BE2" s="409"/>
      <c r="BF2" s="409"/>
      <c r="BG2" s="410"/>
      <c r="BH2" s="149"/>
      <c r="BI2" s="149"/>
      <c r="BJ2" s="149"/>
      <c r="BK2" s="149"/>
      <c r="BL2" s="149"/>
      <c r="BM2" s="149"/>
      <c r="BN2" s="149"/>
      <c r="BO2" s="149"/>
      <c r="BP2" s="149"/>
      <c r="BQ2" s="149"/>
      <c r="BR2" s="150"/>
      <c r="BS2" s="151"/>
      <c r="BT2" s="151"/>
      <c r="BU2" s="158">
        <f>+J2</f>
        <v>6</v>
      </c>
      <c r="BV2" s="159"/>
      <c r="BW2" s="159"/>
      <c r="BY2" s="388" t="s">
        <v>76</v>
      </c>
      <c r="BZ2" s="389"/>
      <c r="CA2" s="394" t="s">
        <v>51</v>
      </c>
      <c r="CB2" s="395"/>
      <c r="CC2" s="396"/>
      <c r="CD2" s="160"/>
      <c r="CE2" s="160"/>
      <c r="CF2" s="161"/>
      <c r="CG2" s="394" t="s">
        <v>52</v>
      </c>
      <c r="CH2" s="395"/>
      <c r="CI2" s="395"/>
      <c r="CJ2" s="160"/>
      <c r="CK2" s="160"/>
      <c r="CL2" s="162"/>
      <c r="CM2" s="394" t="s">
        <v>53</v>
      </c>
      <c r="CN2" s="395"/>
      <c r="CO2" s="395"/>
      <c r="CP2" s="160"/>
      <c r="CQ2" s="160"/>
      <c r="CR2" s="162"/>
      <c r="CS2" s="394" t="s">
        <v>54</v>
      </c>
      <c r="CT2" s="395"/>
      <c r="CU2" s="395"/>
      <c r="CV2" s="160"/>
      <c r="CW2" s="160"/>
      <c r="CX2" s="162"/>
      <c r="CY2" s="394" t="s">
        <v>55</v>
      </c>
      <c r="CZ2" s="395"/>
      <c r="DA2" s="395"/>
      <c r="DB2" s="160"/>
      <c r="DC2" s="160"/>
      <c r="DD2" s="162"/>
      <c r="DE2" s="394" t="s">
        <v>56</v>
      </c>
      <c r="DF2" s="395"/>
      <c r="DG2" s="395"/>
      <c r="DH2" s="160"/>
      <c r="DI2" s="160"/>
      <c r="DJ2" s="162"/>
      <c r="DK2" s="394" t="s">
        <v>57</v>
      </c>
      <c r="DL2" s="395"/>
      <c r="DM2" s="396"/>
      <c r="DN2" s="160"/>
      <c r="DO2" s="160"/>
      <c r="DP2" s="163"/>
      <c r="EO2" s="375" t="s">
        <v>92</v>
      </c>
      <c r="EP2" s="375"/>
      <c r="EQ2" s="375"/>
      <c r="ER2" s="375"/>
      <c r="ES2" s="375"/>
      <c r="ET2" s="375"/>
      <c r="FK2" s="153"/>
      <c r="FL2" s="142" t="s">
        <v>5</v>
      </c>
      <c r="FM2" s="164">
        <f>DATE(J2+2018-1,10,1)</f>
        <v>45200</v>
      </c>
      <c r="FN2" s="165">
        <f>+FM2+1</f>
        <v>45201</v>
      </c>
      <c r="FO2" s="165">
        <f t="shared" ref="FO2:HZ2" si="0">+FN2+1</f>
        <v>45202</v>
      </c>
      <c r="FP2" s="165">
        <f t="shared" si="0"/>
        <v>45203</v>
      </c>
      <c r="FQ2" s="165">
        <f t="shared" si="0"/>
        <v>45204</v>
      </c>
      <c r="FR2" s="165">
        <f t="shared" si="0"/>
        <v>45205</v>
      </c>
      <c r="FS2" s="165">
        <f t="shared" si="0"/>
        <v>45206</v>
      </c>
      <c r="FT2" s="165">
        <f t="shared" si="0"/>
        <v>45207</v>
      </c>
      <c r="FU2" s="165">
        <f t="shared" si="0"/>
        <v>45208</v>
      </c>
      <c r="FV2" s="165">
        <f t="shared" si="0"/>
        <v>45209</v>
      </c>
      <c r="FW2" s="165">
        <f t="shared" si="0"/>
        <v>45210</v>
      </c>
      <c r="FX2" s="165">
        <f t="shared" si="0"/>
        <v>45211</v>
      </c>
      <c r="FY2" s="165">
        <f t="shared" si="0"/>
        <v>45212</v>
      </c>
      <c r="FZ2" s="165">
        <f t="shared" si="0"/>
        <v>45213</v>
      </c>
      <c r="GA2" s="165">
        <f t="shared" si="0"/>
        <v>45214</v>
      </c>
      <c r="GB2" s="165">
        <f t="shared" si="0"/>
        <v>45215</v>
      </c>
      <c r="GC2" s="165">
        <f t="shared" si="0"/>
        <v>45216</v>
      </c>
      <c r="GD2" s="165">
        <f t="shared" si="0"/>
        <v>45217</v>
      </c>
      <c r="GE2" s="165">
        <f t="shared" si="0"/>
        <v>45218</v>
      </c>
      <c r="GF2" s="165">
        <f t="shared" si="0"/>
        <v>45219</v>
      </c>
      <c r="GG2" s="165">
        <f t="shared" si="0"/>
        <v>45220</v>
      </c>
      <c r="GH2" s="165">
        <f t="shared" si="0"/>
        <v>45221</v>
      </c>
      <c r="GI2" s="165">
        <f t="shared" si="0"/>
        <v>45222</v>
      </c>
      <c r="GJ2" s="165">
        <f t="shared" si="0"/>
        <v>45223</v>
      </c>
      <c r="GK2" s="165">
        <f t="shared" si="0"/>
        <v>45224</v>
      </c>
      <c r="GL2" s="165">
        <f t="shared" si="0"/>
        <v>45225</v>
      </c>
      <c r="GM2" s="165">
        <f t="shared" si="0"/>
        <v>45226</v>
      </c>
      <c r="GN2" s="165">
        <f t="shared" si="0"/>
        <v>45227</v>
      </c>
      <c r="GO2" s="165">
        <f t="shared" si="0"/>
        <v>45228</v>
      </c>
      <c r="GP2" s="165">
        <f t="shared" si="0"/>
        <v>45229</v>
      </c>
      <c r="GQ2" s="165">
        <f t="shared" si="0"/>
        <v>45230</v>
      </c>
      <c r="GR2" s="165">
        <f t="shared" si="0"/>
        <v>45231</v>
      </c>
      <c r="GS2" s="165">
        <f t="shared" si="0"/>
        <v>45232</v>
      </c>
      <c r="GT2" s="165">
        <f t="shared" si="0"/>
        <v>45233</v>
      </c>
      <c r="GU2" s="165">
        <f t="shared" si="0"/>
        <v>45234</v>
      </c>
      <c r="GV2" s="165">
        <f t="shared" si="0"/>
        <v>45235</v>
      </c>
      <c r="GW2" s="165">
        <f t="shared" si="0"/>
        <v>45236</v>
      </c>
      <c r="GX2" s="165">
        <f t="shared" si="0"/>
        <v>45237</v>
      </c>
      <c r="GY2" s="165">
        <f t="shared" si="0"/>
        <v>45238</v>
      </c>
      <c r="GZ2" s="165">
        <f>+GY2+1</f>
        <v>45239</v>
      </c>
      <c r="HA2" s="165">
        <f t="shared" si="0"/>
        <v>45240</v>
      </c>
      <c r="HB2" s="165">
        <f t="shared" si="0"/>
        <v>45241</v>
      </c>
      <c r="HC2" s="165">
        <f t="shared" si="0"/>
        <v>45242</v>
      </c>
      <c r="HD2" s="165">
        <f t="shared" si="0"/>
        <v>45243</v>
      </c>
      <c r="HE2" s="165">
        <f t="shared" si="0"/>
        <v>45244</v>
      </c>
      <c r="HF2" s="165">
        <f t="shared" si="0"/>
        <v>45245</v>
      </c>
      <c r="HG2" s="165">
        <f t="shared" si="0"/>
        <v>45246</v>
      </c>
      <c r="HH2" s="165">
        <f t="shared" si="0"/>
        <v>45247</v>
      </c>
      <c r="HI2" s="165">
        <f t="shared" si="0"/>
        <v>45248</v>
      </c>
      <c r="HJ2" s="165">
        <f t="shared" si="0"/>
        <v>45249</v>
      </c>
      <c r="HK2" s="165">
        <f t="shared" si="0"/>
        <v>45250</v>
      </c>
      <c r="HL2" s="165">
        <f t="shared" si="0"/>
        <v>45251</v>
      </c>
      <c r="HM2" s="165">
        <f t="shared" si="0"/>
        <v>45252</v>
      </c>
      <c r="HN2" s="165">
        <f t="shared" si="0"/>
        <v>45253</v>
      </c>
      <c r="HO2" s="165">
        <f t="shared" si="0"/>
        <v>45254</v>
      </c>
      <c r="HP2" s="165">
        <f t="shared" si="0"/>
        <v>45255</v>
      </c>
      <c r="HQ2" s="165">
        <f t="shared" si="0"/>
        <v>45256</v>
      </c>
      <c r="HR2" s="165">
        <f t="shared" si="0"/>
        <v>45257</v>
      </c>
      <c r="HS2" s="165">
        <f t="shared" si="0"/>
        <v>45258</v>
      </c>
      <c r="HT2" s="165">
        <f t="shared" si="0"/>
        <v>45259</v>
      </c>
      <c r="HU2" s="165">
        <f t="shared" si="0"/>
        <v>45260</v>
      </c>
      <c r="HV2" s="165">
        <f t="shared" si="0"/>
        <v>45261</v>
      </c>
      <c r="HW2" s="165">
        <f t="shared" si="0"/>
        <v>45262</v>
      </c>
      <c r="HX2" s="165">
        <f t="shared" si="0"/>
        <v>45263</v>
      </c>
      <c r="HY2" s="165">
        <f t="shared" si="0"/>
        <v>45264</v>
      </c>
      <c r="HZ2" s="165">
        <f t="shared" si="0"/>
        <v>45265</v>
      </c>
      <c r="IA2" s="165">
        <f t="shared" ref="IA2:KL2" si="1">+HZ2+1</f>
        <v>45266</v>
      </c>
      <c r="IB2" s="165">
        <f t="shared" si="1"/>
        <v>45267</v>
      </c>
      <c r="IC2" s="165">
        <f t="shared" si="1"/>
        <v>45268</v>
      </c>
      <c r="ID2" s="165">
        <f t="shared" si="1"/>
        <v>45269</v>
      </c>
      <c r="IE2" s="165">
        <f t="shared" si="1"/>
        <v>45270</v>
      </c>
      <c r="IF2" s="165">
        <f t="shared" si="1"/>
        <v>45271</v>
      </c>
      <c r="IG2" s="165">
        <f t="shared" si="1"/>
        <v>45272</v>
      </c>
      <c r="IH2" s="165">
        <f t="shared" si="1"/>
        <v>45273</v>
      </c>
      <c r="II2" s="165">
        <f t="shared" si="1"/>
        <v>45274</v>
      </c>
      <c r="IJ2" s="165">
        <f t="shared" si="1"/>
        <v>45275</v>
      </c>
      <c r="IK2" s="165">
        <f>+IJ2+1</f>
        <v>45276</v>
      </c>
      <c r="IL2" s="165">
        <f>+IK2+1</f>
        <v>45277</v>
      </c>
      <c r="IM2" s="165">
        <f t="shared" si="1"/>
        <v>45278</v>
      </c>
      <c r="IN2" s="165">
        <f>+IM2+1</f>
        <v>45279</v>
      </c>
      <c r="IO2" s="165">
        <f>+IN2+1</f>
        <v>45280</v>
      </c>
      <c r="IP2" s="165">
        <f>+IO2+1</f>
        <v>45281</v>
      </c>
      <c r="IQ2" s="165">
        <f t="shared" si="1"/>
        <v>45282</v>
      </c>
      <c r="IR2" s="165">
        <f t="shared" si="1"/>
        <v>45283</v>
      </c>
      <c r="IS2" s="165">
        <f t="shared" si="1"/>
        <v>45284</v>
      </c>
      <c r="IT2" s="165">
        <f t="shared" si="1"/>
        <v>45285</v>
      </c>
      <c r="IU2" s="165">
        <f t="shared" si="1"/>
        <v>45286</v>
      </c>
      <c r="IV2" s="165">
        <f t="shared" si="1"/>
        <v>45287</v>
      </c>
      <c r="IW2" s="165">
        <f t="shared" si="1"/>
        <v>45288</v>
      </c>
      <c r="IX2" s="165">
        <f t="shared" si="1"/>
        <v>45289</v>
      </c>
      <c r="IY2" s="165">
        <f t="shared" si="1"/>
        <v>45290</v>
      </c>
      <c r="IZ2" s="165">
        <f t="shared" si="1"/>
        <v>45291</v>
      </c>
      <c r="JA2" s="165">
        <f t="shared" si="1"/>
        <v>45292</v>
      </c>
      <c r="JB2" s="165">
        <f>+JA2+1</f>
        <v>45293</v>
      </c>
      <c r="JC2" s="165">
        <f t="shared" si="1"/>
        <v>45294</v>
      </c>
      <c r="JD2" s="165">
        <f t="shared" si="1"/>
        <v>45295</v>
      </c>
      <c r="JE2" s="165">
        <f t="shared" si="1"/>
        <v>45296</v>
      </c>
      <c r="JF2" s="165">
        <f>+JE2+1</f>
        <v>45297</v>
      </c>
      <c r="JG2" s="165">
        <f t="shared" ref="JG2" si="2">+JF2+1</f>
        <v>45298</v>
      </c>
      <c r="JH2" s="165">
        <f t="shared" ref="JH2" si="3">+JG2+1</f>
        <v>45299</v>
      </c>
      <c r="JI2" s="165">
        <f t="shared" ref="JI2" si="4">+JH2+1</f>
        <v>45300</v>
      </c>
      <c r="JJ2" s="165">
        <f t="shared" si="1"/>
        <v>45301</v>
      </c>
      <c r="JK2" s="165">
        <f t="shared" si="1"/>
        <v>45302</v>
      </c>
      <c r="JL2" s="165">
        <f t="shared" si="1"/>
        <v>45303</v>
      </c>
      <c r="JM2" s="165">
        <f t="shared" si="1"/>
        <v>45304</v>
      </c>
      <c r="JN2" s="165">
        <f t="shared" si="1"/>
        <v>45305</v>
      </c>
      <c r="JO2" s="165">
        <f t="shared" si="1"/>
        <v>45306</v>
      </c>
      <c r="JP2" s="165">
        <f t="shared" si="1"/>
        <v>45307</v>
      </c>
      <c r="JQ2" s="165">
        <f t="shared" si="1"/>
        <v>45308</v>
      </c>
      <c r="JR2" s="165">
        <f t="shared" si="1"/>
        <v>45309</v>
      </c>
      <c r="JS2" s="165">
        <f t="shared" si="1"/>
        <v>45310</v>
      </c>
      <c r="JT2" s="165">
        <f t="shared" si="1"/>
        <v>45311</v>
      </c>
      <c r="JU2" s="165">
        <f t="shared" si="1"/>
        <v>45312</v>
      </c>
      <c r="JV2" s="165">
        <f t="shared" si="1"/>
        <v>45313</v>
      </c>
      <c r="JW2" s="165">
        <f t="shared" si="1"/>
        <v>45314</v>
      </c>
      <c r="JX2" s="165">
        <f t="shared" si="1"/>
        <v>45315</v>
      </c>
      <c r="JY2" s="165">
        <f t="shared" si="1"/>
        <v>45316</v>
      </c>
      <c r="JZ2" s="165">
        <f t="shared" si="1"/>
        <v>45317</v>
      </c>
      <c r="KA2" s="165">
        <f t="shared" si="1"/>
        <v>45318</v>
      </c>
      <c r="KB2" s="165">
        <f t="shared" si="1"/>
        <v>45319</v>
      </c>
      <c r="KC2" s="165">
        <f t="shared" si="1"/>
        <v>45320</v>
      </c>
      <c r="KD2" s="165">
        <f t="shared" si="1"/>
        <v>45321</v>
      </c>
      <c r="KE2" s="165">
        <f t="shared" si="1"/>
        <v>45322</v>
      </c>
      <c r="KF2" s="165">
        <f t="shared" si="1"/>
        <v>45323</v>
      </c>
      <c r="KG2" s="165">
        <f t="shared" si="1"/>
        <v>45324</v>
      </c>
      <c r="KH2" s="165">
        <f t="shared" si="1"/>
        <v>45325</v>
      </c>
      <c r="KI2" s="165">
        <f t="shared" si="1"/>
        <v>45326</v>
      </c>
      <c r="KJ2" s="165">
        <f t="shared" si="1"/>
        <v>45327</v>
      </c>
      <c r="KK2" s="165">
        <f t="shared" si="1"/>
        <v>45328</v>
      </c>
      <c r="KL2" s="165">
        <f t="shared" si="1"/>
        <v>45329</v>
      </c>
      <c r="KM2" s="165">
        <f t="shared" ref="KM2:MX2" si="5">+KL2+1</f>
        <v>45330</v>
      </c>
      <c r="KN2" s="165">
        <f t="shared" si="5"/>
        <v>45331</v>
      </c>
      <c r="KO2" s="165">
        <f t="shared" si="5"/>
        <v>45332</v>
      </c>
      <c r="KP2" s="165">
        <f t="shared" si="5"/>
        <v>45333</v>
      </c>
      <c r="KQ2" s="165">
        <f t="shared" si="5"/>
        <v>45334</v>
      </c>
      <c r="KR2" s="165">
        <f t="shared" si="5"/>
        <v>45335</v>
      </c>
      <c r="KS2" s="165">
        <f t="shared" si="5"/>
        <v>45336</v>
      </c>
      <c r="KT2" s="165">
        <f t="shared" si="5"/>
        <v>45337</v>
      </c>
      <c r="KU2" s="165">
        <f t="shared" si="5"/>
        <v>45338</v>
      </c>
      <c r="KV2" s="165">
        <f t="shared" si="5"/>
        <v>45339</v>
      </c>
      <c r="KW2" s="165">
        <f t="shared" si="5"/>
        <v>45340</v>
      </c>
      <c r="KX2" s="165">
        <f t="shared" si="5"/>
        <v>45341</v>
      </c>
      <c r="KY2" s="165">
        <f t="shared" si="5"/>
        <v>45342</v>
      </c>
      <c r="KZ2" s="165">
        <f t="shared" si="5"/>
        <v>45343</v>
      </c>
      <c r="LA2" s="165">
        <f t="shared" si="5"/>
        <v>45344</v>
      </c>
      <c r="LB2" s="165">
        <f t="shared" si="5"/>
        <v>45345</v>
      </c>
      <c r="LC2" s="165">
        <f t="shared" si="5"/>
        <v>45346</v>
      </c>
      <c r="LD2" s="165">
        <f t="shared" si="5"/>
        <v>45347</v>
      </c>
      <c r="LE2" s="165">
        <f t="shared" si="5"/>
        <v>45348</v>
      </c>
      <c r="LF2" s="165">
        <f t="shared" si="5"/>
        <v>45349</v>
      </c>
      <c r="LG2" s="165">
        <f t="shared" si="5"/>
        <v>45350</v>
      </c>
      <c r="LH2" s="165">
        <f t="shared" si="5"/>
        <v>45351</v>
      </c>
      <c r="LI2" s="165">
        <f t="shared" si="5"/>
        <v>45352</v>
      </c>
      <c r="LJ2" s="165">
        <f t="shared" si="5"/>
        <v>45353</v>
      </c>
      <c r="LK2" s="165">
        <f t="shared" si="5"/>
        <v>45354</v>
      </c>
      <c r="LL2" s="165">
        <f t="shared" si="5"/>
        <v>45355</v>
      </c>
      <c r="LM2" s="165">
        <f t="shared" si="5"/>
        <v>45356</v>
      </c>
      <c r="LN2" s="165">
        <f t="shared" si="5"/>
        <v>45357</v>
      </c>
      <c r="LO2" s="165">
        <f t="shared" si="5"/>
        <v>45358</v>
      </c>
      <c r="LP2" s="165">
        <f t="shared" si="5"/>
        <v>45359</v>
      </c>
      <c r="LQ2" s="165">
        <f t="shared" si="5"/>
        <v>45360</v>
      </c>
      <c r="LR2" s="165">
        <f t="shared" si="5"/>
        <v>45361</v>
      </c>
      <c r="LS2" s="165">
        <f t="shared" si="5"/>
        <v>45362</v>
      </c>
      <c r="LT2" s="165">
        <f t="shared" si="5"/>
        <v>45363</v>
      </c>
      <c r="LU2" s="165">
        <f t="shared" si="5"/>
        <v>45364</v>
      </c>
      <c r="LV2" s="165">
        <f t="shared" si="5"/>
        <v>45365</v>
      </c>
      <c r="LW2" s="165">
        <f t="shared" si="5"/>
        <v>45366</v>
      </c>
      <c r="LX2" s="165">
        <f t="shared" si="5"/>
        <v>45367</v>
      </c>
      <c r="LY2" s="165">
        <f t="shared" si="5"/>
        <v>45368</v>
      </c>
      <c r="LZ2" s="165">
        <f t="shared" si="5"/>
        <v>45369</v>
      </c>
      <c r="MA2" s="165">
        <f t="shared" si="5"/>
        <v>45370</v>
      </c>
      <c r="MB2" s="165">
        <f t="shared" si="5"/>
        <v>45371</v>
      </c>
      <c r="MC2" s="165">
        <f t="shared" si="5"/>
        <v>45372</v>
      </c>
      <c r="MD2" s="165">
        <f t="shared" si="5"/>
        <v>45373</v>
      </c>
      <c r="ME2" s="165">
        <f t="shared" si="5"/>
        <v>45374</v>
      </c>
      <c r="MF2" s="165">
        <f t="shared" si="5"/>
        <v>45375</v>
      </c>
      <c r="MG2" s="165">
        <f t="shared" si="5"/>
        <v>45376</v>
      </c>
      <c r="MH2" s="165">
        <f t="shared" si="5"/>
        <v>45377</v>
      </c>
      <c r="MI2" s="165">
        <f t="shared" si="5"/>
        <v>45378</v>
      </c>
      <c r="MJ2" s="165">
        <f t="shared" si="5"/>
        <v>45379</v>
      </c>
      <c r="MK2" s="165">
        <f t="shared" si="5"/>
        <v>45380</v>
      </c>
      <c r="ML2" s="165">
        <f t="shared" si="5"/>
        <v>45381</v>
      </c>
      <c r="MM2" s="165">
        <f t="shared" si="5"/>
        <v>45382</v>
      </c>
      <c r="MN2" s="165">
        <f t="shared" si="5"/>
        <v>45383</v>
      </c>
      <c r="MO2" s="165">
        <f t="shared" si="5"/>
        <v>45384</v>
      </c>
      <c r="MP2" s="165">
        <f t="shared" si="5"/>
        <v>45385</v>
      </c>
      <c r="MQ2" s="165">
        <f t="shared" si="5"/>
        <v>45386</v>
      </c>
      <c r="MR2" s="165">
        <f t="shared" si="5"/>
        <v>45387</v>
      </c>
      <c r="MS2" s="165">
        <f t="shared" si="5"/>
        <v>45388</v>
      </c>
      <c r="MT2" s="165">
        <f t="shared" si="5"/>
        <v>45389</v>
      </c>
      <c r="MU2" s="165">
        <f t="shared" si="5"/>
        <v>45390</v>
      </c>
      <c r="MV2" s="165">
        <f t="shared" si="5"/>
        <v>45391</v>
      </c>
      <c r="MW2" s="165">
        <f t="shared" si="5"/>
        <v>45392</v>
      </c>
      <c r="MX2" s="165">
        <f t="shared" si="5"/>
        <v>45393</v>
      </c>
      <c r="MY2" s="165">
        <f t="shared" ref="MY2:PJ2" si="6">+MX2+1</f>
        <v>45394</v>
      </c>
      <c r="MZ2" s="165">
        <f t="shared" si="6"/>
        <v>45395</v>
      </c>
      <c r="NA2" s="165">
        <f t="shared" si="6"/>
        <v>45396</v>
      </c>
      <c r="NB2" s="165">
        <f t="shared" si="6"/>
        <v>45397</v>
      </c>
      <c r="NC2" s="165">
        <f t="shared" si="6"/>
        <v>45398</v>
      </c>
      <c r="ND2" s="165">
        <f t="shared" si="6"/>
        <v>45399</v>
      </c>
      <c r="NE2" s="165">
        <f t="shared" si="6"/>
        <v>45400</v>
      </c>
      <c r="NF2" s="165">
        <f t="shared" si="6"/>
        <v>45401</v>
      </c>
      <c r="NG2" s="165">
        <f t="shared" si="6"/>
        <v>45402</v>
      </c>
      <c r="NH2" s="165">
        <f t="shared" si="6"/>
        <v>45403</v>
      </c>
      <c r="NI2" s="165">
        <f t="shared" si="6"/>
        <v>45404</v>
      </c>
      <c r="NJ2" s="165">
        <f t="shared" si="6"/>
        <v>45405</v>
      </c>
      <c r="NK2" s="165">
        <f t="shared" si="6"/>
        <v>45406</v>
      </c>
      <c r="NL2" s="165">
        <f t="shared" si="6"/>
        <v>45407</v>
      </c>
      <c r="NM2" s="165">
        <f t="shared" si="6"/>
        <v>45408</v>
      </c>
      <c r="NN2" s="165">
        <f t="shared" si="6"/>
        <v>45409</v>
      </c>
      <c r="NO2" s="165">
        <f t="shared" si="6"/>
        <v>45410</v>
      </c>
      <c r="NP2" s="165">
        <f t="shared" si="6"/>
        <v>45411</v>
      </c>
      <c r="NQ2" s="165">
        <f t="shared" si="6"/>
        <v>45412</v>
      </c>
      <c r="NR2" s="165">
        <f t="shared" si="6"/>
        <v>45413</v>
      </c>
      <c r="NS2" s="165">
        <f t="shared" si="6"/>
        <v>45414</v>
      </c>
      <c r="NT2" s="165">
        <f t="shared" si="6"/>
        <v>45415</v>
      </c>
      <c r="NU2" s="165">
        <f t="shared" si="6"/>
        <v>45416</v>
      </c>
      <c r="NV2" s="165">
        <f t="shared" si="6"/>
        <v>45417</v>
      </c>
      <c r="NW2" s="165">
        <f t="shared" si="6"/>
        <v>45418</v>
      </c>
      <c r="NX2" s="165">
        <f t="shared" si="6"/>
        <v>45419</v>
      </c>
      <c r="NY2" s="165">
        <f t="shared" si="6"/>
        <v>45420</v>
      </c>
      <c r="NZ2" s="165">
        <f t="shared" si="6"/>
        <v>45421</v>
      </c>
      <c r="OA2" s="165">
        <f t="shared" si="6"/>
        <v>45422</v>
      </c>
      <c r="OB2" s="165">
        <f t="shared" si="6"/>
        <v>45423</v>
      </c>
      <c r="OC2" s="165">
        <f t="shared" si="6"/>
        <v>45424</v>
      </c>
      <c r="OD2" s="165">
        <f t="shared" si="6"/>
        <v>45425</v>
      </c>
      <c r="OE2" s="165">
        <f t="shared" si="6"/>
        <v>45426</v>
      </c>
      <c r="OF2" s="165">
        <f t="shared" si="6"/>
        <v>45427</v>
      </c>
      <c r="OG2" s="165">
        <f t="shared" si="6"/>
        <v>45428</v>
      </c>
      <c r="OH2" s="165">
        <f t="shared" si="6"/>
        <v>45429</v>
      </c>
      <c r="OI2" s="165">
        <f t="shared" si="6"/>
        <v>45430</v>
      </c>
      <c r="OJ2" s="165">
        <f t="shared" si="6"/>
        <v>45431</v>
      </c>
      <c r="OK2" s="165">
        <f t="shared" si="6"/>
        <v>45432</v>
      </c>
      <c r="OL2" s="165">
        <f t="shared" si="6"/>
        <v>45433</v>
      </c>
      <c r="OM2" s="165">
        <f t="shared" si="6"/>
        <v>45434</v>
      </c>
      <c r="ON2" s="165">
        <f t="shared" si="6"/>
        <v>45435</v>
      </c>
      <c r="OO2" s="165">
        <f t="shared" si="6"/>
        <v>45436</v>
      </c>
      <c r="OP2" s="165">
        <f t="shared" si="6"/>
        <v>45437</v>
      </c>
      <c r="OQ2" s="165">
        <f t="shared" si="6"/>
        <v>45438</v>
      </c>
      <c r="OR2" s="165">
        <f t="shared" si="6"/>
        <v>45439</v>
      </c>
      <c r="OS2" s="165">
        <f t="shared" si="6"/>
        <v>45440</v>
      </c>
      <c r="OT2" s="165">
        <f t="shared" si="6"/>
        <v>45441</v>
      </c>
      <c r="OU2" s="165">
        <f t="shared" si="6"/>
        <v>45442</v>
      </c>
      <c r="OV2" s="165">
        <f t="shared" si="6"/>
        <v>45443</v>
      </c>
      <c r="OW2" s="165">
        <f t="shared" si="6"/>
        <v>45444</v>
      </c>
      <c r="OX2" s="165">
        <f t="shared" si="6"/>
        <v>45445</v>
      </c>
      <c r="OY2" s="165">
        <f t="shared" si="6"/>
        <v>45446</v>
      </c>
      <c r="OZ2" s="165">
        <f t="shared" si="6"/>
        <v>45447</v>
      </c>
      <c r="PA2" s="165">
        <f t="shared" si="6"/>
        <v>45448</v>
      </c>
      <c r="PB2" s="165">
        <f t="shared" si="6"/>
        <v>45449</v>
      </c>
      <c r="PC2" s="165">
        <f t="shared" si="6"/>
        <v>45450</v>
      </c>
      <c r="PD2" s="165">
        <f t="shared" si="6"/>
        <v>45451</v>
      </c>
      <c r="PE2" s="165">
        <f t="shared" si="6"/>
        <v>45452</v>
      </c>
      <c r="PF2" s="165">
        <f t="shared" si="6"/>
        <v>45453</v>
      </c>
      <c r="PG2" s="165">
        <f t="shared" si="6"/>
        <v>45454</v>
      </c>
      <c r="PH2" s="165">
        <f t="shared" si="6"/>
        <v>45455</v>
      </c>
      <c r="PI2" s="165">
        <f t="shared" si="6"/>
        <v>45456</v>
      </c>
      <c r="PJ2" s="165">
        <f t="shared" si="6"/>
        <v>45457</v>
      </c>
      <c r="PK2" s="165">
        <f t="shared" ref="PK2:RV2" si="7">+PJ2+1</f>
        <v>45458</v>
      </c>
      <c r="PL2" s="165">
        <f t="shared" si="7"/>
        <v>45459</v>
      </c>
      <c r="PM2" s="165">
        <f t="shared" si="7"/>
        <v>45460</v>
      </c>
      <c r="PN2" s="165">
        <f t="shared" si="7"/>
        <v>45461</v>
      </c>
      <c r="PO2" s="165">
        <f t="shared" si="7"/>
        <v>45462</v>
      </c>
      <c r="PP2" s="165">
        <f t="shared" si="7"/>
        <v>45463</v>
      </c>
      <c r="PQ2" s="165">
        <f t="shared" si="7"/>
        <v>45464</v>
      </c>
      <c r="PR2" s="165">
        <f t="shared" si="7"/>
        <v>45465</v>
      </c>
      <c r="PS2" s="165">
        <f t="shared" si="7"/>
        <v>45466</v>
      </c>
      <c r="PT2" s="165">
        <f t="shared" si="7"/>
        <v>45467</v>
      </c>
      <c r="PU2" s="165">
        <f t="shared" si="7"/>
        <v>45468</v>
      </c>
      <c r="PV2" s="165">
        <f t="shared" si="7"/>
        <v>45469</v>
      </c>
      <c r="PW2" s="165">
        <f t="shared" si="7"/>
        <v>45470</v>
      </c>
      <c r="PX2" s="165">
        <f t="shared" si="7"/>
        <v>45471</v>
      </c>
      <c r="PY2" s="165">
        <f t="shared" si="7"/>
        <v>45472</v>
      </c>
      <c r="PZ2" s="165">
        <f t="shared" si="7"/>
        <v>45473</v>
      </c>
      <c r="QA2" s="165">
        <f t="shared" si="7"/>
        <v>45474</v>
      </c>
      <c r="QB2" s="165">
        <f t="shared" si="7"/>
        <v>45475</v>
      </c>
      <c r="QC2" s="165">
        <f t="shared" si="7"/>
        <v>45476</v>
      </c>
      <c r="QD2" s="165">
        <f t="shared" si="7"/>
        <v>45477</v>
      </c>
      <c r="QE2" s="165">
        <f t="shared" si="7"/>
        <v>45478</v>
      </c>
      <c r="QF2" s="165">
        <f t="shared" si="7"/>
        <v>45479</v>
      </c>
      <c r="QG2" s="165">
        <f t="shared" si="7"/>
        <v>45480</v>
      </c>
      <c r="QH2" s="165">
        <f t="shared" si="7"/>
        <v>45481</v>
      </c>
      <c r="QI2" s="165">
        <f t="shared" si="7"/>
        <v>45482</v>
      </c>
      <c r="QJ2" s="165">
        <f t="shared" si="7"/>
        <v>45483</v>
      </c>
      <c r="QK2" s="165">
        <f t="shared" si="7"/>
        <v>45484</v>
      </c>
      <c r="QL2" s="165">
        <f t="shared" si="7"/>
        <v>45485</v>
      </c>
      <c r="QM2" s="165">
        <f t="shared" si="7"/>
        <v>45486</v>
      </c>
      <c r="QN2" s="165">
        <f t="shared" si="7"/>
        <v>45487</v>
      </c>
      <c r="QO2" s="165">
        <f t="shared" si="7"/>
        <v>45488</v>
      </c>
      <c r="QP2" s="165">
        <f t="shared" si="7"/>
        <v>45489</v>
      </c>
      <c r="QQ2" s="165">
        <f t="shared" si="7"/>
        <v>45490</v>
      </c>
      <c r="QR2" s="165">
        <f t="shared" si="7"/>
        <v>45491</v>
      </c>
      <c r="QS2" s="165">
        <f t="shared" si="7"/>
        <v>45492</v>
      </c>
      <c r="QT2" s="165">
        <f t="shared" si="7"/>
        <v>45493</v>
      </c>
      <c r="QU2" s="165">
        <f t="shared" si="7"/>
        <v>45494</v>
      </c>
      <c r="QV2" s="165">
        <f t="shared" si="7"/>
        <v>45495</v>
      </c>
      <c r="QW2" s="165">
        <f t="shared" si="7"/>
        <v>45496</v>
      </c>
      <c r="QX2" s="165">
        <f t="shared" si="7"/>
        <v>45497</v>
      </c>
      <c r="QY2" s="165">
        <f t="shared" si="7"/>
        <v>45498</v>
      </c>
      <c r="QZ2" s="165">
        <f t="shared" si="7"/>
        <v>45499</v>
      </c>
      <c r="RA2" s="165">
        <f t="shared" si="7"/>
        <v>45500</v>
      </c>
      <c r="RB2" s="165">
        <f t="shared" si="7"/>
        <v>45501</v>
      </c>
      <c r="RC2" s="165">
        <f t="shared" si="7"/>
        <v>45502</v>
      </c>
      <c r="RD2" s="165">
        <f t="shared" si="7"/>
        <v>45503</v>
      </c>
      <c r="RE2" s="165">
        <f t="shared" si="7"/>
        <v>45504</v>
      </c>
      <c r="RF2" s="165">
        <f t="shared" si="7"/>
        <v>45505</v>
      </c>
      <c r="RG2" s="165">
        <f t="shared" si="7"/>
        <v>45506</v>
      </c>
      <c r="RH2" s="165">
        <f t="shared" si="7"/>
        <v>45507</v>
      </c>
      <c r="RI2" s="165">
        <f t="shared" si="7"/>
        <v>45508</v>
      </c>
      <c r="RJ2" s="165">
        <f t="shared" si="7"/>
        <v>45509</v>
      </c>
      <c r="RK2" s="165">
        <f t="shared" si="7"/>
        <v>45510</v>
      </c>
      <c r="RL2" s="165">
        <f t="shared" si="7"/>
        <v>45511</v>
      </c>
      <c r="RM2" s="165">
        <f t="shared" si="7"/>
        <v>45512</v>
      </c>
      <c r="RN2" s="165">
        <f t="shared" si="7"/>
        <v>45513</v>
      </c>
      <c r="RO2" s="165">
        <f t="shared" si="7"/>
        <v>45514</v>
      </c>
      <c r="RP2" s="165">
        <f t="shared" si="7"/>
        <v>45515</v>
      </c>
      <c r="RQ2" s="165">
        <f t="shared" si="7"/>
        <v>45516</v>
      </c>
      <c r="RR2" s="165">
        <f t="shared" si="7"/>
        <v>45517</v>
      </c>
      <c r="RS2" s="165">
        <f t="shared" si="7"/>
        <v>45518</v>
      </c>
      <c r="RT2" s="165">
        <f t="shared" si="7"/>
        <v>45519</v>
      </c>
      <c r="RU2" s="165">
        <f t="shared" si="7"/>
        <v>45520</v>
      </c>
      <c r="RV2" s="165">
        <f t="shared" si="7"/>
        <v>45521</v>
      </c>
      <c r="RW2" s="165">
        <f t="shared" ref="RW2:TM2" si="8">+RV2+1</f>
        <v>45522</v>
      </c>
      <c r="RX2" s="165">
        <f t="shared" si="8"/>
        <v>45523</v>
      </c>
      <c r="RY2" s="165">
        <f t="shared" si="8"/>
        <v>45524</v>
      </c>
      <c r="RZ2" s="165">
        <f t="shared" si="8"/>
        <v>45525</v>
      </c>
      <c r="SA2" s="165">
        <f t="shared" si="8"/>
        <v>45526</v>
      </c>
      <c r="SB2" s="165">
        <f t="shared" si="8"/>
        <v>45527</v>
      </c>
      <c r="SC2" s="165">
        <f t="shared" si="8"/>
        <v>45528</v>
      </c>
      <c r="SD2" s="165">
        <f t="shared" si="8"/>
        <v>45529</v>
      </c>
      <c r="SE2" s="165">
        <f t="shared" si="8"/>
        <v>45530</v>
      </c>
      <c r="SF2" s="165">
        <f t="shared" si="8"/>
        <v>45531</v>
      </c>
      <c r="SG2" s="165">
        <f t="shared" si="8"/>
        <v>45532</v>
      </c>
      <c r="SH2" s="165">
        <f t="shared" si="8"/>
        <v>45533</v>
      </c>
      <c r="SI2" s="165">
        <f t="shared" si="8"/>
        <v>45534</v>
      </c>
      <c r="SJ2" s="165">
        <f t="shared" si="8"/>
        <v>45535</v>
      </c>
      <c r="SK2" s="165">
        <f t="shared" si="8"/>
        <v>45536</v>
      </c>
      <c r="SL2" s="165">
        <f t="shared" si="8"/>
        <v>45537</v>
      </c>
      <c r="SM2" s="165">
        <f t="shared" si="8"/>
        <v>45538</v>
      </c>
      <c r="SN2" s="165">
        <f t="shared" si="8"/>
        <v>45539</v>
      </c>
      <c r="SO2" s="165">
        <f t="shared" si="8"/>
        <v>45540</v>
      </c>
      <c r="SP2" s="165">
        <f t="shared" si="8"/>
        <v>45541</v>
      </c>
      <c r="SQ2" s="165">
        <f t="shared" si="8"/>
        <v>45542</v>
      </c>
      <c r="SR2" s="165">
        <f t="shared" si="8"/>
        <v>45543</v>
      </c>
      <c r="SS2" s="165">
        <f t="shared" si="8"/>
        <v>45544</v>
      </c>
      <c r="ST2" s="165">
        <f t="shared" si="8"/>
        <v>45545</v>
      </c>
      <c r="SU2" s="165">
        <f t="shared" si="8"/>
        <v>45546</v>
      </c>
      <c r="SV2" s="165">
        <f t="shared" si="8"/>
        <v>45547</v>
      </c>
      <c r="SW2" s="165">
        <f t="shared" si="8"/>
        <v>45548</v>
      </c>
      <c r="SX2" s="165">
        <f t="shared" si="8"/>
        <v>45549</v>
      </c>
      <c r="SY2" s="165">
        <f t="shared" si="8"/>
        <v>45550</v>
      </c>
      <c r="SZ2" s="165">
        <f t="shared" si="8"/>
        <v>45551</v>
      </c>
      <c r="TA2" s="165">
        <f t="shared" si="8"/>
        <v>45552</v>
      </c>
      <c r="TB2" s="165">
        <f t="shared" si="8"/>
        <v>45553</v>
      </c>
      <c r="TC2" s="165">
        <f t="shared" si="8"/>
        <v>45554</v>
      </c>
      <c r="TD2" s="165">
        <f t="shared" si="8"/>
        <v>45555</v>
      </c>
      <c r="TE2" s="165">
        <f t="shared" si="8"/>
        <v>45556</v>
      </c>
      <c r="TF2" s="165">
        <f t="shared" si="8"/>
        <v>45557</v>
      </c>
      <c r="TG2" s="165">
        <f t="shared" si="8"/>
        <v>45558</v>
      </c>
      <c r="TH2" s="165">
        <f t="shared" si="8"/>
        <v>45559</v>
      </c>
      <c r="TI2" s="165">
        <f t="shared" si="8"/>
        <v>45560</v>
      </c>
      <c r="TJ2" s="165">
        <f t="shared" si="8"/>
        <v>45561</v>
      </c>
      <c r="TK2" s="165">
        <f t="shared" si="8"/>
        <v>45562</v>
      </c>
      <c r="TL2" s="165">
        <f t="shared" si="8"/>
        <v>45563</v>
      </c>
      <c r="TM2" s="165">
        <f t="shared" si="8"/>
        <v>45564</v>
      </c>
      <c r="TN2" s="165">
        <f>IF(+DAY(TM2)=30,0,+TM2+1)</f>
        <v>45565</v>
      </c>
    </row>
    <row r="3" spans="1:534" ht="41.25" customHeight="1" thickBot="1" x14ac:dyDescent="0.2">
      <c r="A3" s="399"/>
      <c r="B3" s="400"/>
      <c r="C3" s="373"/>
      <c r="D3" s="374"/>
      <c r="E3" s="402"/>
      <c r="F3" s="402"/>
      <c r="G3" s="402"/>
      <c r="H3" s="406"/>
      <c r="I3" s="407"/>
      <c r="J3" s="378" t="s">
        <v>238</v>
      </c>
      <c r="K3" s="379"/>
      <c r="L3" s="379"/>
      <c r="M3" s="379"/>
      <c r="N3" s="379"/>
      <c r="O3" s="379"/>
      <c r="P3" s="379"/>
      <c r="Q3" s="379"/>
      <c r="R3" s="379"/>
      <c r="S3" s="379"/>
      <c r="T3" s="379"/>
      <c r="U3" s="379"/>
      <c r="V3" s="379"/>
      <c r="W3" s="380"/>
      <c r="X3" s="381" t="s">
        <v>239</v>
      </c>
      <c r="Y3" s="382"/>
      <c r="Z3" s="383" t="s">
        <v>11</v>
      </c>
      <c r="AA3" s="382"/>
      <c r="AB3" s="166"/>
      <c r="AC3" s="166"/>
      <c r="AD3" s="166"/>
      <c r="AE3" s="384" t="s">
        <v>67</v>
      </c>
      <c r="AF3" s="167"/>
      <c r="AG3" s="167"/>
      <c r="AH3" s="167"/>
      <c r="AI3" s="167"/>
      <c r="AJ3" s="167"/>
      <c r="AK3" s="167"/>
      <c r="AL3" s="167"/>
      <c r="AM3" s="167"/>
      <c r="AN3" s="167"/>
      <c r="AO3" s="167"/>
      <c r="AP3" s="167"/>
      <c r="AQ3" s="167"/>
      <c r="AR3" s="167"/>
      <c r="AS3" s="386" t="s">
        <v>69</v>
      </c>
      <c r="AT3" s="386"/>
      <c r="AU3" s="386"/>
      <c r="AV3" s="386"/>
      <c r="AW3" s="386"/>
      <c r="AX3" s="386"/>
      <c r="AY3" s="386"/>
      <c r="AZ3" s="386"/>
      <c r="BA3" s="386"/>
      <c r="BB3" s="386"/>
      <c r="BC3" s="386"/>
      <c r="BD3" s="386"/>
      <c r="BE3" s="387"/>
      <c r="BF3" s="384" t="s">
        <v>68</v>
      </c>
      <c r="BG3" s="376" t="s">
        <v>158</v>
      </c>
      <c r="BH3" s="149"/>
      <c r="BI3" s="149"/>
      <c r="BJ3" s="149"/>
      <c r="BK3" s="149"/>
      <c r="BL3" s="149"/>
      <c r="BM3" s="149"/>
      <c r="BN3" s="149"/>
      <c r="BO3" s="149"/>
      <c r="BP3" s="149"/>
      <c r="BQ3" s="149"/>
      <c r="BR3" s="150"/>
      <c r="BS3" s="151"/>
      <c r="BT3" s="151"/>
      <c r="BU3" s="168" t="s">
        <v>130</v>
      </c>
      <c r="BV3" s="153"/>
      <c r="BW3" s="153"/>
      <c r="BY3" s="392" t="s">
        <v>77</v>
      </c>
      <c r="BZ3" s="393"/>
      <c r="CA3" s="390" t="s">
        <v>312</v>
      </c>
      <c r="CB3" s="391"/>
      <c r="CC3" s="169" t="s">
        <v>104</v>
      </c>
      <c r="CD3" s="170"/>
      <c r="CE3" s="170"/>
      <c r="CF3" s="171"/>
      <c r="CG3" s="390"/>
      <c r="CH3" s="391"/>
      <c r="CI3" s="169" t="s">
        <v>104</v>
      </c>
      <c r="CJ3" s="170"/>
      <c r="CK3" s="170"/>
      <c r="CL3" s="172"/>
      <c r="CM3" s="390"/>
      <c r="CN3" s="391"/>
      <c r="CO3" s="169" t="s">
        <v>104</v>
      </c>
      <c r="CP3" s="170"/>
      <c r="CQ3" s="170"/>
      <c r="CR3" s="173"/>
      <c r="CS3" s="390"/>
      <c r="CT3" s="391"/>
      <c r="CU3" s="169" t="s">
        <v>104</v>
      </c>
      <c r="CV3" s="170"/>
      <c r="CW3" s="170"/>
      <c r="CX3" s="173"/>
      <c r="CY3" s="390"/>
      <c r="CZ3" s="391"/>
      <c r="DA3" s="169" t="s">
        <v>104</v>
      </c>
      <c r="DB3" s="170"/>
      <c r="DC3" s="170"/>
      <c r="DD3" s="174"/>
      <c r="DE3" s="390"/>
      <c r="DF3" s="391"/>
      <c r="DG3" s="169" t="s">
        <v>104</v>
      </c>
      <c r="DH3" s="170"/>
      <c r="DI3" s="170"/>
      <c r="DJ3" s="175"/>
      <c r="DK3" s="390"/>
      <c r="DL3" s="391"/>
      <c r="DM3" s="169" t="s">
        <v>104</v>
      </c>
      <c r="DN3" s="170"/>
      <c r="DO3" s="170"/>
      <c r="DP3" s="176"/>
      <c r="DQ3" s="140"/>
      <c r="DR3" s="142">
        <v>1</v>
      </c>
      <c r="DS3" s="142">
        <v>2</v>
      </c>
      <c r="DT3" s="142">
        <v>3</v>
      </c>
      <c r="DU3" s="142">
        <v>4</v>
      </c>
      <c r="DV3" s="142">
        <v>5</v>
      </c>
      <c r="DW3" s="142">
        <v>6</v>
      </c>
      <c r="DX3" s="142">
        <v>7</v>
      </c>
      <c r="DY3" s="142">
        <v>8</v>
      </c>
      <c r="DZ3" s="142">
        <v>9</v>
      </c>
      <c r="EA3" s="142">
        <v>10</v>
      </c>
      <c r="EB3" s="142">
        <v>11</v>
      </c>
      <c r="EC3" s="142">
        <v>12</v>
      </c>
      <c r="ED3" s="142">
        <v>13</v>
      </c>
      <c r="EE3" s="142">
        <v>14</v>
      </c>
      <c r="EF3" s="140"/>
      <c r="EH3" s="142" t="s">
        <v>50</v>
      </c>
      <c r="EI3" s="142">
        <v>9</v>
      </c>
      <c r="EL3" s="177" t="s">
        <v>93</v>
      </c>
      <c r="EN3" s="369">
        <v>1</v>
      </c>
      <c r="EO3" s="370"/>
      <c r="EQ3" s="178"/>
      <c r="ER3" s="177"/>
      <c r="ES3" s="178"/>
      <c r="ET3" s="177"/>
      <c r="EU3" s="178"/>
      <c r="EV3" s="177"/>
      <c r="EW3" s="178"/>
      <c r="EX3" s="179"/>
      <c r="EY3" s="178" t="s">
        <v>131</v>
      </c>
      <c r="EZ3" s="177"/>
      <c r="FA3" s="178"/>
      <c r="FB3" s="180"/>
      <c r="FC3" s="178" t="s">
        <v>89</v>
      </c>
      <c r="FD3" s="177"/>
      <c r="FE3" s="178"/>
      <c r="FF3" s="181"/>
      <c r="FG3" s="178" t="s">
        <v>90</v>
      </c>
      <c r="FH3" s="177"/>
      <c r="FI3" s="178"/>
      <c r="FK3" s="182" t="s">
        <v>93</v>
      </c>
      <c r="FL3" s="153" t="s">
        <v>96</v>
      </c>
      <c r="FM3" s="183">
        <f>WEEKDAY(FM2,2)</f>
        <v>7</v>
      </c>
      <c r="FN3" s="183">
        <f t="shared" ref="FN3:HY3" si="9">WEEKDAY(FN2,2)</f>
        <v>1</v>
      </c>
      <c r="FO3" s="183">
        <f t="shared" si="9"/>
        <v>2</v>
      </c>
      <c r="FP3" s="183">
        <f t="shared" si="9"/>
        <v>3</v>
      </c>
      <c r="FQ3" s="183">
        <f t="shared" si="9"/>
        <v>4</v>
      </c>
      <c r="FR3" s="183">
        <f t="shared" si="9"/>
        <v>5</v>
      </c>
      <c r="FS3" s="183">
        <f t="shared" si="9"/>
        <v>6</v>
      </c>
      <c r="FT3" s="183">
        <f t="shared" si="9"/>
        <v>7</v>
      </c>
      <c r="FU3" s="183">
        <f t="shared" si="9"/>
        <v>1</v>
      </c>
      <c r="FV3" s="183">
        <f t="shared" si="9"/>
        <v>2</v>
      </c>
      <c r="FW3" s="183">
        <f t="shared" si="9"/>
        <v>3</v>
      </c>
      <c r="FX3" s="183">
        <f t="shared" si="9"/>
        <v>4</v>
      </c>
      <c r="FY3" s="183">
        <f t="shared" si="9"/>
        <v>5</v>
      </c>
      <c r="FZ3" s="183">
        <f t="shared" si="9"/>
        <v>6</v>
      </c>
      <c r="GA3" s="183">
        <f t="shared" si="9"/>
        <v>7</v>
      </c>
      <c r="GB3" s="183">
        <f t="shared" si="9"/>
        <v>1</v>
      </c>
      <c r="GC3" s="183">
        <f t="shared" si="9"/>
        <v>2</v>
      </c>
      <c r="GD3" s="183">
        <f t="shared" si="9"/>
        <v>3</v>
      </c>
      <c r="GE3" s="183">
        <f t="shared" si="9"/>
        <v>4</v>
      </c>
      <c r="GF3" s="183">
        <f t="shared" si="9"/>
        <v>5</v>
      </c>
      <c r="GG3" s="183">
        <f t="shared" si="9"/>
        <v>6</v>
      </c>
      <c r="GH3" s="183">
        <f t="shared" si="9"/>
        <v>7</v>
      </c>
      <c r="GI3" s="183">
        <f t="shared" si="9"/>
        <v>1</v>
      </c>
      <c r="GJ3" s="183">
        <f t="shared" si="9"/>
        <v>2</v>
      </c>
      <c r="GK3" s="183">
        <f t="shared" si="9"/>
        <v>3</v>
      </c>
      <c r="GL3" s="183">
        <f t="shared" si="9"/>
        <v>4</v>
      </c>
      <c r="GM3" s="183">
        <f t="shared" si="9"/>
        <v>5</v>
      </c>
      <c r="GN3" s="183">
        <f t="shared" si="9"/>
        <v>6</v>
      </c>
      <c r="GO3" s="183">
        <f t="shared" si="9"/>
        <v>7</v>
      </c>
      <c r="GP3" s="183">
        <f t="shared" si="9"/>
        <v>1</v>
      </c>
      <c r="GQ3" s="183">
        <f t="shared" si="9"/>
        <v>2</v>
      </c>
      <c r="GR3" s="183">
        <f t="shared" si="9"/>
        <v>3</v>
      </c>
      <c r="GS3" s="183">
        <f t="shared" si="9"/>
        <v>4</v>
      </c>
      <c r="GT3" s="183">
        <f t="shared" si="9"/>
        <v>5</v>
      </c>
      <c r="GU3" s="183">
        <f t="shared" si="9"/>
        <v>6</v>
      </c>
      <c r="GV3" s="183">
        <f t="shared" si="9"/>
        <v>7</v>
      </c>
      <c r="GW3" s="183">
        <f t="shared" si="9"/>
        <v>1</v>
      </c>
      <c r="GX3" s="183">
        <f t="shared" si="9"/>
        <v>2</v>
      </c>
      <c r="GY3" s="183">
        <f t="shared" si="9"/>
        <v>3</v>
      </c>
      <c r="GZ3" s="183">
        <f t="shared" si="9"/>
        <v>4</v>
      </c>
      <c r="HA3" s="183">
        <f t="shared" si="9"/>
        <v>5</v>
      </c>
      <c r="HB3" s="183">
        <f t="shared" si="9"/>
        <v>6</v>
      </c>
      <c r="HC3" s="183">
        <f t="shared" si="9"/>
        <v>7</v>
      </c>
      <c r="HD3" s="183">
        <f t="shared" si="9"/>
        <v>1</v>
      </c>
      <c r="HE3" s="183">
        <f t="shared" si="9"/>
        <v>2</v>
      </c>
      <c r="HF3" s="183">
        <f t="shared" si="9"/>
        <v>3</v>
      </c>
      <c r="HG3" s="183">
        <f t="shared" si="9"/>
        <v>4</v>
      </c>
      <c r="HH3" s="183">
        <f t="shared" si="9"/>
        <v>5</v>
      </c>
      <c r="HI3" s="183">
        <f t="shared" si="9"/>
        <v>6</v>
      </c>
      <c r="HJ3" s="183">
        <f t="shared" si="9"/>
        <v>7</v>
      </c>
      <c r="HK3" s="183">
        <f t="shared" si="9"/>
        <v>1</v>
      </c>
      <c r="HL3" s="183">
        <f t="shared" si="9"/>
        <v>2</v>
      </c>
      <c r="HM3" s="183">
        <f t="shared" si="9"/>
        <v>3</v>
      </c>
      <c r="HN3" s="183">
        <f t="shared" si="9"/>
        <v>4</v>
      </c>
      <c r="HO3" s="183">
        <f t="shared" si="9"/>
        <v>5</v>
      </c>
      <c r="HP3" s="183">
        <f t="shared" si="9"/>
        <v>6</v>
      </c>
      <c r="HQ3" s="183">
        <f t="shared" si="9"/>
        <v>7</v>
      </c>
      <c r="HR3" s="183">
        <f t="shared" si="9"/>
        <v>1</v>
      </c>
      <c r="HS3" s="183">
        <f t="shared" si="9"/>
        <v>2</v>
      </c>
      <c r="HT3" s="183">
        <f t="shared" si="9"/>
        <v>3</v>
      </c>
      <c r="HU3" s="183">
        <f t="shared" si="9"/>
        <v>4</v>
      </c>
      <c r="HV3" s="183">
        <f t="shared" si="9"/>
        <v>5</v>
      </c>
      <c r="HW3" s="183">
        <f t="shared" si="9"/>
        <v>6</v>
      </c>
      <c r="HX3" s="183">
        <f t="shared" si="9"/>
        <v>7</v>
      </c>
      <c r="HY3" s="183">
        <f t="shared" si="9"/>
        <v>1</v>
      </c>
      <c r="HZ3" s="183">
        <f t="shared" ref="HZ3:KK3" si="10">WEEKDAY(HZ2,2)</f>
        <v>2</v>
      </c>
      <c r="IA3" s="183">
        <f t="shared" si="10"/>
        <v>3</v>
      </c>
      <c r="IB3" s="183">
        <f t="shared" si="10"/>
        <v>4</v>
      </c>
      <c r="IC3" s="183">
        <f t="shared" si="10"/>
        <v>5</v>
      </c>
      <c r="ID3" s="183">
        <f t="shared" si="10"/>
        <v>6</v>
      </c>
      <c r="IE3" s="183">
        <f t="shared" si="10"/>
        <v>7</v>
      </c>
      <c r="IF3" s="183">
        <f t="shared" si="10"/>
        <v>1</v>
      </c>
      <c r="IG3" s="183">
        <f t="shared" si="10"/>
        <v>2</v>
      </c>
      <c r="IH3" s="183">
        <f t="shared" si="10"/>
        <v>3</v>
      </c>
      <c r="II3" s="183">
        <f t="shared" si="10"/>
        <v>4</v>
      </c>
      <c r="IJ3" s="183">
        <f t="shared" si="10"/>
        <v>5</v>
      </c>
      <c r="IK3" s="183">
        <f t="shared" si="10"/>
        <v>6</v>
      </c>
      <c r="IL3" s="183">
        <f t="shared" si="10"/>
        <v>7</v>
      </c>
      <c r="IM3" s="183">
        <f t="shared" si="10"/>
        <v>1</v>
      </c>
      <c r="IN3" s="183">
        <f t="shared" si="10"/>
        <v>2</v>
      </c>
      <c r="IO3" s="183">
        <f t="shared" si="10"/>
        <v>3</v>
      </c>
      <c r="IP3" s="183">
        <f t="shared" si="10"/>
        <v>4</v>
      </c>
      <c r="IQ3" s="183">
        <f t="shared" si="10"/>
        <v>5</v>
      </c>
      <c r="IR3" s="183">
        <f t="shared" si="10"/>
        <v>6</v>
      </c>
      <c r="IS3" s="183">
        <f t="shared" si="10"/>
        <v>7</v>
      </c>
      <c r="IT3" s="183">
        <f t="shared" si="10"/>
        <v>1</v>
      </c>
      <c r="IU3" s="183">
        <f t="shared" si="10"/>
        <v>2</v>
      </c>
      <c r="IV3" s="183">
        <f t="shared" si="10"/>
        <v>3</v>
      </c>
      <c r="IW3" s="183">
        <f t="shared" si="10"/>
        <v>4</v>
      </c>
      <c r="IX3" s="183">
        <f t="shared" si="10"/>
        <v>5</v>
      </c>
      <c r="IY3" s="183">
        <f t="shared" si="10"/>
        <v>6</v>
      </c>
      <c r="IZ3" s="183">
        <f t="shared" si="10"/>
        <v>7</v>
      </c>
      <c r="JA3" s="183">
        <f t="shared" si="10"/>
        <v>1</v>
      </c>
      <c r="JB3" s="183">
        <f t="shared" si="10"/>
        <v>2</v>
      </c>
      <c r="JC3" s="183">
        <f t="shared" si="10"/>
        <v>3</v>
      </c>
      <c r="JD3" s="183">
        <f t="shared" si="10"/>
        <v>4</v>
      </c>
      <c r="JE3" s="183">
        <f t="shared" si="10"/>
        <v>5</v>
      </c>
      <c r="JF3" s="183">
        <f t="shared" ref="JF3:JI3" si="11">WEEKDAY(JF2,2)</f>
        <v>6</v>
      </c>
      <c r="JG3" s="183">
        <f t="shared" si="11"/>
        <v>7</v>
      </c>
      <c r="JH3" s="183">
        <f t="shared" si="11"/>
        <v>1</v>
      </c>
      <c r="JI3" s="183">
        <f t="shared" si="11"/>
        <v>2</v>
      </c>
      <c r="JJ3" s="183">
        <f t="shared" si="10"/>
        <v>3</v>
      </c>
      <c r="JK3" s="183">
        <f t="shared" si="10"/>
        <v>4</v>
      </c>
      <c r="JL3" s="183">
        <f t="shared" si="10"/>
        <v>5</v>
      </c>
      <c r="JM3" s="183">
        <f t="shared" si="10"/>
        <v>6</v>
      </c>
      <c r="JN3" s="183">
        <f t="shared" si="10"/>
        <v>7</v>
      </c>
      <c r="JO3" s="183">
        <f t="shared" si="10"/>
        <v>1</v>
      </c>
      <c r="JP3" s="183">
        <f t="shared" si="10"/>
        <v>2</v>
      </c>
      <c r="JQ3" s="183">
        <f t="shared" si="10"/>
        <v>3</v>
      </c>
      <c r="JR3" s="183">
        <f t="shared" si="10"/>
        <v>4</v>
      </c>
      <c r="JS3" s="183">
        <f t="shared" si="10"/>
        <v>5</v>
      </c>
      <c r="JT3" s="183">
        <f t="shared" si="10"/>
        <v>6</v>
      </c>
      <c r="JU3" s="183">
        <f t="shared" si="10"/>
        <v>7</v>
      </c>
      <c r="JV3" s="183">
        <f t="shared" si="10"/>
        <v>1</v>
      </c>
      <c r="JW3" s="183">
        <f t="shared" si="10"/>
        <v>2</v>
      </c>
      <c r="JX3" s="183">
        <f t="shared" si="10"/>
        <v>3</v>
      </c>
      <c r="JY3" s="183">
        <f t="shared" si="10"/>
        <v>4</v>
      </c>
      <c r="JZ3" s="183">
        <f t="shared" si="10"/>
        <v>5</v>
      </c>
      <c r="KA3" s="183">
        <f t="shared" si="10"/>
        <v>6</v>
      </c>
      <c r="KB3" s="183">
        <f t="shared" si="10"/>
        <v>7</v>
      </c>
      <c r="KC3" s="183">
        <f t="shared" si="10"/>
        <v>1</v>
      </c>
      <c r="KD3" s="183">
        <f t="shared" si="10"/>
        <v>2</v>
      </c>
      <c r="KE3" s="183">
        <f t="shared" si="10"/>
        <v>3</v>
      </c>
      <c r="KF3" s="183">
        <f t="shared" si="10"/>
        <v>4</v>
      </c>
      <c r="KG3" s="183">
        <f t="shared" si="10"/>
        <v>5</v>
      </c>
      <c r="KH3" s="183">
        <f t="shared" si="10"/>
        <v>6</v>
      </c>
      <c r="KI3" s="183">
        <f t="shared" si="10"/>
        <v>7</v>
      </c>
      <c r="KJ3" s="183">
        <f t="shared" si="10"/>
        <v>1</v>
      </c>
      <c r="KK3" s="183">
        <f t="shared" si="10"/>
        <v>2</v>
      </c>
      <c r="KL3" s="183">
        <f t="shared" ref="KL3:MW3" si="12">WEEKDAY(KL2,2)</f>
        <v>3</v>
      </c>
      <c r="KM3" s="183">
        <f t="shared" si="12"/>
        <v>4</v>
      </c>
      <c r="KN3" s="183">
        <f t="shared" si="12"/>
        <v>5</v>
      </c>
      <c r="KO3" s="183">
        <f t="shared" si="12"/>
        <v>6</v>
      </c>
      <c r="KP3" s="183">
        <f t="shared" si="12"/>
        <v>7</v>
      </c>
      <c r="KQ3" s="183">
        <f t="shared" si="12"/>
        <v>1</v>
      </c>
      <c r="KR3" s="183">
        <f t="shared" si="12"/>
        <v>2</v>
      </c>
      <c r="KS3" s="183">
        <f t="shared" si="12"/>
        <v>3</v>
      </c>
      <c r="KT3" s="183">
        <f t="shared" si="12"/>
        <v>4</v>
      </c>
      <c r="KU3" s="183">
        <f t="shared" si="12"/>
        <v>5</v>
      </c>
      <c r="KV3" s="183">
        <f t="shared" si="12"/>
        <v>6</v>
      </c>
      <c r="KW3" s="183">
        <f t="shared" si="12"/>
        <v>7</v>
      </c>
      <c r="KX3" s="183">
        <f t="shared" si="12"/>
        <v>1</v>
      </c>
      <c r="KY3" s="183">
        <f t="shared" si="12"/>
        <v>2</v>
      </c>
      <c r="KZ3" s="183">
        <f t="shared" si="12"/>
        <v>3</v>
      </c>
      <c r="LA3" s="183">
        <f t="shared" si="12"/>
        <v>4</v>
      </c>
      <c r="LB3" s="183">
        <f t="shared" si="12"/>
        <v>5</v>
      </c>
      <c r="LC3" s="183">
        <f t="shared" si="12"/>
        <v>6</v>
      </c>
      <c r="LD3" s="183">
        <f t="shared" si="12"/>
        <v>7</v>
      </c>
      <c r="LE3" s="183">
        <f t="shared" si="12"/>
        <v>1</v>
      </c>
      <c r="LF3" s="183">
        <f t="shared" si="12"/>
        <v>2</v>
      </c>
      <c r="LG3" s="183">
        <f t="shared" si="12"/>
        <v>3</v>
      </c>
      <c r="LH3" s="183">
        <f t="shared" si="12"/>
        <v>4</v>
      </c>
      <c r="LI3" s="183">
        <f t="shared" si="12"/>
        <v>5</v>
      </c>
      <c r="LJ3" s="183">
        <f t="shared" si="12"/>
        <v>6</v>
      </c>
      <c r="LK3" s="183">
        <f t="shared" si="12"/>
        <v>7</v>
      </c>
      <c r="LL3" s="183">
        <f t="shared" si="12"/>
        <v>1</v>
      </c>
      <c r="LM3" s="183">
        <f t="shared" si="12"/>
        <v>2</v>
      </c>
      <c r="LN3" s="183">
        <f t="shared" si="12"/>
        <v>3</v>
      </c>
      <c r="LO3" s="183">
        <f t="shared" si="12"/>
        <v>4</v>
      </c>
      <c r="LP3" s="183">
        <f t="shared" si="12"/>
        <v>5</v>
      </c>
      <c r="LQ3" s="183">
        <f t="shared" si="12"/>
        <v>6</v>
      </c>
      <c r="LR3" s="183">
        <f t="shared" si="12"/>
        <v>7</v>
      </c>
      <c r="LS3" s="183">
        <f t="shared" si="12"/>
        <v>1</v>
      </c>
      <c r="LT3" s="183">
        <f t="shared" si="12"/>
        <v>2</v>
      </c>
      <c r="LU3" s="183">
        <f t="shared" si="12"/>
        <v>3</v>
      </c>
      <c r="LV3" s="183">
        <f t="shared" si="12"/>
        <v>4</v>
      </c>
      <c r="LW3" s="183">
        <f t="shared" si="12"/>
        <v>5</v>
      </c>
      <c r="LX3" s="183">
        <f t="shared" si="12"/>
        <v>6</v>
      </c>
      <c r="LY3" s="183">
        <f t="shared" si="12"/>
        <v>7</v>
      </c>
      <c r="LZ3" s="183">
        <f t="shared" si="12"/>
        <v>1</v>
      </c>
      <c r="MA3" s="183">
        <f t="shared" si="12"/>
        <v>2</v>
      </c>
      <c r="MB3" s="183">
        <f t="shared" si="12"/>
        <v>3</v>
      </c>
      <c r="MC3" s="183">
        <f t="shared" si="12"/>
        <v>4</v>
      </c>
      <c r="MD3" s="183">
        <f t="shared" si="12"/>
        <v>5</v>
      </c>
      <c r="ME3" s="183">
        <f t="shared" si="12"/>
        <v>6</v>
      </c>
      <c r="MF3" s="183">
        <f t="shared" si="12"/>
        <v>7</v>
      </c>
      <c r="MG3" s="183">
        <f t="shared" si="12"/>
        <v>1</v>
      </c>
      <c r="MH3" s="183">
        <f t="shared" si="12"/>
        <v>2</v>
      </c>
      <c r="MI3" s="183">
        <f t="shared" si="12"/>
        <v>3</v>
      </c>
      <c r="MJ3" s="183">
        <f t="shared" si="12"/>
        <v>4</v>
      </c>
      <c r="MK3" s="183">
        <f t="shared" si="12"/>
        <v>5</v>
      </c>
      <c r="ML3" s="183">
        <f t="shared" si="12"/>
        <v>6</v>
      </c>
      <c r="MM3" s="183">
        <f t="shared" si="12"/>
        <v>7</v>
      </c>
      <c r="MN3" s="183">
        <f t="shared" si="12"/>
        <v>1</v>
      </c>
      <c r="MO3" s="183">
        <f t="shared" si="12"/>
        <v>2</v>
      </c>
      <c r="MP3" s="183">
        <f t="shared" si="12"/>
        <v>3</v>
      </c>
      <c r="MQ3" s="183">
        <f t="shared" si="12"/>
        <v>4</v>
      </c>
      <c r="MR3" s="183">
        <f t="shared" si="12"/>
        <v>5</v>
      </c>
      <c r="MS3" s="183">
        <f t="shared" si="12"/>
        <v>6</v>
      </c>
      <c r="MT3" s="183">
        <f t="shared" si="12"/>
        <v>7</v>
      </c>
      <c r="MU3" s="183">
        <f t="shared" si="12"/>
        <v>1</v>
      </c>
      <c r="MV3" s="183">
        <f t="shared" si="12"/>
        <v>2</v>
      </c>
      <c r="MW3" s="183">
        <f t="shared" si="12"/>
        <v>3</v>
      </c>
      <c r="MX3" s="183">
        <f t="shared" ref="MX3:PI3" si="13">WEEKDAY(MX2,2)</f>
        <v>4</v>
      </c>
      <c r="MY3" s="183">
        <f t="shared" si="13"/>
        <v>5</v>
      </c>
      <c r="MZ3" s="183">
        <f t="shared" si="13"/>
        <v>6</v>
      </c>
      <c r="NA3" s="183">
        <f t="shared" si="13"/>
        <v>7</v>
      </c>
      <c r="NB3" s="183">
        <f t="shared" si="13"/>
        <v>1</v>
      </c>
      <c r="NC3" s="183">
        <f t="shared" si="13"/>
        <v>2</v>
      </c>
      <c r="ND3" s="183">
        <f t="shared" si="13"/>
        <v>3</v>
      </c>
      <c r="NE3" s="183">
        <f t="shared" si="13"/>
        <v>4</v>
      </c>
      <c r="NF3" s="183">
        <f t="shared" si="13"/>
        <v>5</v>
      </c>
      <c r="NG3" s="183">
        <f t="shared" si="13"/>
        <v>6</v>
      </c>
      <c r="NH3" s="183">
        <f t="shared" si="13"/>
        <v>7</v>
      </c>
      <c r="NI3" s="183">
        <f t="shared" si="13"/>
        <v>1</v>
      </c>
      <c r="NJ3" s="183">
        <f t="shared" si="13"/>
        <v>2</v>
      </c>
      <c r="NK3" s="183">
        <f t="shared" si="13"/>
        <v>3</v>
      </c>
      <c r="NL3" s="183">
        <f t="shared" si="13"/>
        <v>4</v>
      </c>
      <c r="NM3" s="183">
        <f t="shared" si="13"/>
        <v>5</v>
      </c>
      <c r="NN3" s="183">
        <f t="shared" si="13"/>
        <v>6</v>
      </c>
      <c r="NO3" s="183">
        <f t="shared" si="13"/>
        <v>7</v>
      </c>
      <c r="NP3" s="183">
        <f t="shared" si="13"/>
        <v>1</v>
      </c>
      <c r="NQ3" s="183">
        <f t="shared" si="13"/>
        <v>2</v>
      </c>
      <c r="NR3" s="183">
        <f t="shared" si="13"/>
        <v>3</v>
      </c>
      <c r="NS3" s="183">
        <f t="shared" si="13"/>
        <v>4</v>
      </c>
      <c r="NT3" s="183">
        <f t="shared" si="13"/>
        <v>5</v>
      </c>
      <c r="NU3" s="183">
        <f t="shared" si="13"/>
        <v>6</v>
      </c>
      <c r="NV3" s="183">
        <f t="shared" si="13"/>
        <v>7</v>
      </c>
      <c r="NW3" s="183">
        <f t="shared" si="13"/>
        <v>1</v>
      </c>
      <c r="NX3" s="183">
        <f t="shared" si="13"/>
        <v>2</v>
      </c>
      <c r="NY3" s="183">
        <f t="shared" si="13"/>
        <v>3</v>
      </c>
      <c r="NZ3" s="183">
        <f t="shared" si="13"/>
        <v>4</v>
      </c>
      <c r="OA3" s="183">
        <f t="shared" si="13"/>
        <v>5</v>
      </c>
      <c r="OB3" s="183">
        <f t="shared" si="13"/>
        <v>6</v>
      </c>
      <c r="OC3" s="183">
        <f t="shared" si="13"/>
        <v>7</v>
      </c>
      <c r="OD3" s="183">
        <f t="shared" si="13"/>
        <v>1</v>
      </c>
      <c r="OE3" s="183">
        <f t="shared" si="13"/>
        <v>2</v>
      </c>
      <c r="OF3" s="183">
        <f t="shared" si="13"/>
        <v>3</v>
      </c>
      <c r="OG3" s="183">
        <f t="shared" si="13"/>
        <v>4</v>
      </c>
      <c r="OH3" s="183">
        <f t="shared" si="13"/>
        <v>5</v>
      </c>
      <c r="OI3" s="183">
        <f t="shared" si="13"/>
        <v>6</v>
      </c>
      <c r="OJ3" s="183">
        <f t="shared" si="13"/>
        <v>7</v>
      </c>
      <c r="OK3" s="183">
        <f t="shared" si="13"/>
        <v>1</v>
      </c>
      <c r="OL3" s="183">
        <f t="shared" si="13"/>
        <v>2</v>
      </c>
      <c r="OM3" s="183">
        <f t="shared" si="13"/>
        <v>3</v>
      </c>
      <c r="ON3" s="183">
        <f t="shared" si="13"/>
        <v>4</v>
      </c>
      <c r="OO3" s="183">
        <f t="shared" si="13"/>
        <v>5</v>
      </c>
      <c r="OP3" s="183">
        <f t="shared" si="13"/>
        <v>6</v>
      </c>
      <c r="OQ3" s="183">
        <f t="shared" si="13"/>
        <v>7</v>
      </c>
      <c r="OR3" s="183">
        <f t="shared" si="13"/>
        <v>1</v>
      </c>
      <c r="OS3" s="183">
        <f t="shared" si="13"/>
        <v>2</v>
      </c>
      <c r="OT3" s="183">
        <f t="shared" si="13"/>
        <v>3</v>
      </c>
      <c r="OU3" s="183">
        <f t="shared" si="13"/>
        <v>4</v>
      </c>
      <c r="OV3" s="183">
        <f t="shared" si="13"/>
        <v>5</v>
      </c>
      <c r="OW3" s="183">
        <f t="shared" si="13"/>
        <v>6</v>
      </c>
      <c r="OX3" s="183">
        <f t="shared" si="13"/>
        <v>7</v>
      </c>
      <c r="OY3" s="183">
        <f t="shared" si="13"/>
        <v>1</v>
      </c>
      <c r="OZ3" s="183">
        <f t="shared" si="13"/>
        <v>2</v>
      </c>
      <c r="PA3" s="183">
        <f t="shared" si="13"/>
        <v>3</v>
      </c>
      <c r="PB3" s="183">
        <f t="shared" si="13"/>
        <v>4</v>
      </c>
      <c r="PC3" s="183">
        <f t="shared" si="13"/>
        <v>5</v>
      </c>
      <c r="PD3" s="183">
        <f t="shared" si="13"/>
        <v>6</v>
      </c>
      <c r="PE3" s="183">
        <f t="shared" si="13"/>
        <v>7</v>
      </c>
      <c r="PF3" s="183">
        <f t="shared" si="13"/>
        <v>1</v>
      </c>
      <c r="PG3" s="183">
        <f t="shared" si="13"/>
        <v>2</v>
      </c>
      <c r="PH3" s="183">
        <f t="shared" si="13"/>
        <v>3</v>
      </c>
      <c r="PI3" s="183">
        <f t="shared" si="13"/>
        <v>4</v>
      </c>
      <c r="PJ3" s="183">
        <f t="shared" ref="PJ3:RU3" si="14">WEEKDAY(PJ2,2)</f>
        <v>5</v>
      </c>
      <c r="PK3" s="183">
        <f t="shared" si="14"/>
        <v>6</v>
      </c>
      <c r="PL3" s="183">
        <f t="shared" si="14"/>
        <v>7</v>
      </c>
      <c r="PM3" s="183">
        <f t="shared" si="14"/>
        <v>1</v>
      </c>
      <c r="PN3" s="183">
        <f t="shared" si="14"/>
        <v>2</v>
      </c>
      <c r="PO3" s="183">
        <f t="shared" si="14"/>
        <v>3</v>
      </c>
      <c r="PP3" s="183">
        <f t="shared" si="14"/>
        <v>4</v>
      </c>
      <c r="PQ3" s="183">
        <f t="shared" si="14"/>
        <v>5</v>
      </c>
      <c r="PR3" s="183">
        <f t="shared" si="14"/>
        <v>6</v>
      </c>
      <c r="PS3" s="183">
        <f t="shared" si="14"/>
        <v>7</v>
      </c>
      <c r="PT3" s="183">
        <f t="shared" si="14"/>
        <v>1</v>
      </c>
      <c r="PU3" s="183">
        <f t="shared" si="14"/>
        <v>2</v>
      </c>
      <c r="PV3" s="183">
        <f t="shared" si="14"/>
        <v>3</v>
      </c>
      <c r="PW3" s="183">
        <f t="shared" si="14"/>
        <v>4</v>
      </c>
      <c r="PX3" s="183">
        <f t="shared" si="14"/>
        <v>5</v>
      </c>
      <c r="PY3" s="183">
        <f t="shared" si="14"/>
        <v>6</v>
      </c>
      <c r="PZ3" s="183">
        <f t="shared" si="14"/>
        <v>7</v>
      </c>
      <c r="QA3" s="183">
        <f t="shared" si="14"/>
        <v>1</v>
      </c>
      <c r="QB3" s="183">
        <f t="shared" si="14"/>
        <v>2</v>
      </c>
      <c r="QC3" s="183">
        <f t="shared" si="14"/>
        <v>3</v>
      </c>
      <c r="QD3" s="183">
        <f t="shared" si="14"/>
        <v>4</v>
      </c>
      <c r="QE3" s="183">
        <f t="shared" si="14"/>
        <v>5</v>
      </c>
      <c r="QF3" s="183">
        <f t="shared" si="14"/>
        <v>6</v>
      </c>
      <c r="QG3" s="183">
        <f t="shared" si="14"/>
        <v>7</v>
      </c>
      <c r="QH3" s="183">
        <f t="shared" si="14"/>
        <v>1</v>
      </c>
      <c r="QI3" s="183">
        <f t="shared" si="14"/>
        <v>2</v>
      </c>
      <c r="QJ3" s="183">
        <f t="shared" si="14"/>
        <v>3</v>
      </c>
      <c r="QK3" s="183">
        <f t="shared" si="14"/>
        <v>4</v>
      </c>
      <c r="QL3" s="183">
        <f t="shared" si="14"/>
        <v>5</v>
      </c>
      <c r="QM3" s="183">
        <f t="shared" si="14"/>
        <v>6</v>
      </c>
      <c r="QN3" s="183">
        <f t="shared" si="14"/>
        <v>7</v>
      </c>
      <c r="QO3" s="183">
        <f t="shared" si="14"/>
        <v>1</v>
      </c>
      <c r="QP3" s="183">
        <f t="shared" si="14"/>
        <v>2</v>
      </c>
      <c r="QQ3" s="183">
        <f t="shared" si="14"/>
        <v>3</v>
      </c>
      <c r="QR3" s="183">
        <f t="shared" si="14"/>
        <v>4</v>
      </c>
      <c r="QS3" s="183">
        <f t="shared" si="14"/>
        <v>5</v>
      </c>
      <c r="QT3" s="183">
        <f t="shared" si="14"/>
        <v>6</v>
      </c>
      <c r="QU3" s="183">
        <f t="shared" si="14"/>
        <v>7</v>
      </c>
      <c r="QV3" s="183">
        <f t="shared" si="14"/>
        <v>1</v>
      </c>
      <c r="QW3" s="183">
        <f t="shared" si="14"/>
        <v>2</v>
      </c>
      <c r="QX3" s="183">
        <f t="shared" si="14"/>
        <v>3</v>
      </c>
      <c r="QY3" s="183">
        <f t="shared" si="14"/>
        <v>4</v>
      </c>
      <c r="QZ3" s="183">
        <f t="shared" si="14"/>
        <v>5</v>
      </c>
      <c r="RA3" s="183">
        <f t="shared" si="14"/>
        <v>6</v>
      </c>
      <c r="RB3" s="183">
        <f t="shared" si="14"/>
        <v>7</v>
      </c>
      <c r="RC3" s="183">
        <f t="shared" si="14"/>
        <v>1</v>
      </c>
      <c r="RD3" s="183">
        <f t="shared" si="14"/>
        <v>2</v>
      </c>
      <c r="RE3" s="183">
        <f t="shared" si="14"/>
        <v>3</v>
      </c>
      <c r="RF3" s="183">
        <f t="shared" si="14"/>
        <v>4</v>
      </c>
      <c r="RG3" s="183">
        <f t="shared" si="14"/>
        <v>5</v>
      </c>
      <c r="RH3" s="183">
        <f t="shared" si="14"/>
        <v>6</v>
      </c>
      <c r="RI3" s="183">
        <f t="shared" si="14"/>
        <v>7</v>
      </c>
      <c r="RJ3" s="183">
        <f t="shared" si="14"/>
        <v>1</v>
      </c>
      <c r="RK3" s="183">
        <f t="shared" si="14"/>
        <v>2</v>
      </c>
      <c r="RL3" s="183">
        <f t="shared" si="14"/>
        <v>3</v>
      </c>
      <c r="RM3" s="183">
        <f t="shared" si="14"/>
        <v>4</v>
      </c>
      <c r="RN3" s="183">
        <f t="shared" si="14"/>
        <v>5</v>
      </c>
      <c r="RO3" s="183">
        <f t="shared" si="14"/>
        <v>6</v>
      </c>
      <c r="RP3" s="183">
        <f t="shared" si="14"/>
        <v>7</v>
      </c>
      <c r="RQ3" s="183">
        <f t="shared" si="14"/>
        <v>1</v>
      </c>
      <c r="RR3" s="183">
        <f t="shared" si="14"/>
        <v>2</v>
      </c>
      <c r="RS3" s="183">
        <f t="shared" si="14"/>
        <v>3</v>
      </c>
      <c r="RT3" s="183">
        <f t="shared" si="14"/>
        <v>4</v>
      </c>
      <c r="RU3" s="183">
        <f t="shared" si="14"/>
        <v>5</v>
      </c>
      <c r="RV3" s="183">
        <f t="shared" ref="RV3:TM3" si="15">WEEKDAY(RV2,2)</f>
        <v>6</v>
      </c>
      <c r="RW3" s="183">
        <f t="shared" si="15"/>
        <v>7</v>
      </c>
      <c r="RX3" s="183">
        <f t="shared" si="15"/>
        <v>1</v>
      </c>
      <c r="RY3" s="183">
        <f t="shared" si="15"/>
        <v>2</v>
      </c>
      <c r="RZ3" s="183">
        <f t="shared" si="15"/>
        <v>3</v>
      </c>
      <c r="SA3" s="183">
        <f t="shared" si="15"/>
        <v>4</v>
      </c>
      <c r="SB3" s="183">
        <f t="shared" si="15"/>
        <v>5</v>
      </c>
      <c r="SC3" s="183">
        <f t="shared" si="15"/>
        <v>6</v>
      </c>
      <c r="SD3" s="183">
        <f t="shared" si="15"/>
        <v>7</v>
      </c>
      <c r="SE3" s="183">
        <f t="shared" si="15"/>
        <v>1</v>
      </c>
      <c r="SF3" s="183">
        <f t="shared" si="15"/>
        <v>2</v>
      </c>
      <c r="SG3" s="183">
        <f t="shared" si="15"/>
        <v>3</v>
      </c>
      <c r="SH3" s="183">
        <f t="shared" si="15"/>
        <v>4</v>
      </c>
      <c r="SI3" s="183">
        <f t="shared" si="15"/>
        <v>5</v>
      </c>
      <c r="SJ3" s="183">
        <f t="shared" si="15"/>
        <v>6</v>
      </c>
      <c r="SK3" s="183">
        <f t="shared" si="15"/>
        <v>7</v>
      </c>
      <c r="SL3" s="183">
        <f t="shared" si="15"/>
        <v>1</v>
      </c>
      <c r="SM3" s="183">
        <f t="shared" si="15"/>
        <v>2</v>
      </c>
      <c r="SN3" s="183">
        <f t="shared" si="15"/>
        <v>3</v>
      </c>
      <c r="SO3" s="183">
        <f t="shared" si="15"/>
        <v>4</v>
      </c>
      <c r="SP3" s="183">
        <f t="shared" si="15"/>
        <v>5</v>
      </c>
      <c r="SQ3" s="183">
        <f t="shared" si="15"/>
        <v>6</v>
      </c>
      <c r="SR3" s="183">
        <f t="shared" si="15"/>
        <v>7</v>
      </c>
      <c r="SS3" s="183">
        <f t="shared" si="15"/>
        <v>1</v>
      </c>
      <c r="ST3" s="183">
        <f t="shared" si="15"/>
        <v>2</v>
      </c>
      <c r="SU3" s="183">
        <f t="shared" si="15"/>
        <v>3</v>
      </c>
      <c r="SV3" s="183">
        <f t="shared" si="15"/>
        <v>4</v>
      </c>
      <c r="SW3" s="183">
        <f t="shared" si="15"/>
        <v>5</v>
      </c>
      <c r="SX3" s="183">
        <f t="shared" si="15"/>
        <v>6</v>
      </c>
      <c r="SY3" s="183">
        <f t="shared" si="15"/>
        <v>7</v>
      </c>
      <c r="SZ3" s="183">
        <f t="shared" si="15"/>
        <v>1</v>
      </c>
      <c r="TA3" s="183">
        <f t="shared" si="15"/>
        <v>2</v>
      </c>
      <c r="TB3" s="183">
        <f t="shared" si="15"/>
        <v>3</v>
      </c>
      <c r="TC3" s="183">
        <f t="shared" si="15"/>
        <v>4</v>
      </c>
      <c r="TD3" s="183">
        <f t="shared" si="15"/>
        <v>5</v>
      </c>
      <c r="TE3" s="183">
        <f t="shared" si="15"/>
        <v>6</v>
      </c>
      <c r="TF3" s="183">
        <f t="shared" si="15"/>
        <v>7</v>
      </c>
      <c r="TG3" s="183">
        <f t="shared" si="15"/>
        <v>1</v>
      </c>
      <c r="TH3" s="183">
        <f t="shared" si="15"/>
        <v>2</v>
      </c>
      <c r="TI3" s="183">
        <f t="shared" si="15"/>
        <v>3</v>
      </c>
      <c r="TJ3" s="183">
        <f t="shared" si="15"/>
        <v>4</v>
      </c>
      <c r="TK3" s="183">
        <f t="shared" si="15"/>
        <v>5</v>
      </c>
      <c r="TL3" s="183">
        <f t="shared" si="15"/>
        <v>6</v>
      </c>
      <c r="TM3" s="183">
        <f t="shared" si="15"/>
        <v>7</v>
      </c>
      <c r="TN3" s="183">
        <f>IF(TN2=0,0,WEEKDAY(TN2,2))</f>
        <v>1</v>
      </c>
    </row>
    <row r="4" spans="1:534" ht="36" customHeight="1" thickBot="1" x14ac:dyDescent="0.2">
      <c r="A4" s="184"/>
      <c r="B4" s="185" t="s">
        <v>97</v>
      </c>
      <c r="C4" s="186" t="s">
        <v>161</v>
      </c>
      <c r="D4" s="187" t="s">
        <v>162</v>
      </c>
      <c r="E4" s="403"/>
      <c r="F4" s="403"/>
      <c r="G4" s="403"/>
      <c r="H4" s="188" t="s">
        <v>58</v>
      </c>
      <c r="I4" s="189" t="s">
        <v>59</v>
      </c>
      <c r="J4" s="190" t="s">
        <v>12</v>
      </c>
      <c r="K4" s="191" t="s">
        <v>13</v>
      </c>
      <c r="L4" s="191" t="s">
        <v>14</v>
      </c>
      <c r="M4" s="191" t="s">
        <v>15</v>
      </c>
      <c r="N4" s="191" t="s">
        <v>16</v>
      </c>
      <c r="O4" s="192" t="s">
        <v>17</v>
      </c>
      <c r="P4" s="193" t="s">
        <v>18</v>
      </c>
      <c r="Q4" s="194" t="s">
        <v>26</v>
      </c>
      <c r="R4" s="195" t="s">
        <v>19</v>
      </c>
      <c r="S4" s="196" t="s">
        <v>20</v>
      </c>
      <c r="T4" s="196" t="s">
        <v>21</v>
      </c>
      <c r="U4" s="196" t="s">
        <v>22</v>
      </c>
      <c r="V4" s="197" t="s">
        <v>23</v>
      </c>
      <c r="W4" s="198" t="s">
        <v>142</v>
      </c>
      <c r="X4" s="199" t="s">
        <v>24</v>
      </c>
      <c r="Y4" s="200" t="s">
        <v>25</v>
      </c>
      <c r="Z4" s="199" t="s">
        <v>24</v>
      </c>
      <c r="AA4" s="200" t="s">
        <v>25</v>
      </c>
      <c r="AB4" s="201"/>
      <c r="AC4" s="201"/>
      <c r="AD4" s="201"/>
      <c r="AE4" s="385"/>
      <c r="AF4" s="202" t="s">
        <v>12</v>
      </c>
      <c r="AG4" s="203" t="s">
        <v>13</v>
      </c>
      <c r="AH4" s="203" t="s">
        <v>14</v>
      </c>
      <c r="AI4" s="203" t="s">
        <v>15</v>
      </c>
      <c r="AJ4" s="203" t="s">
        <v>16</v>
      </c>
      <c r="AK4" s="203" t="s">
        <v>17</v>
      </c>
      <c r="AL4" s="203" t="s">
        <v>18</v>
      </c>
      <c r="AM4" s="203" t="s">
        <v>26</v>
      </c>
      <c r="AN4" s="204" t="s">
        <v>19</v>
      </c>
      <c r="AO4" s="203" t="s">
        <v>20</v>
      </c>
      <c r="AP4" s="203" t="s">
        <v>21</v>
      </c>
      <c r="AQ4" s="203" t="s">
        <v>22</v>
      </c>
      <c r="AR4" s="205" t="s">
        <v>23</v>
      </c>
      <c r="AS4" s="206" t="s">
        <v>12</v>
      </c>
      <c r="AT4" s="207" t="s">
        <v>13</v>
      </c>
      <c r="AU4" s="207" t="s">
        <v>14</v>
      </c>
      <c r="AV4" s="207" t="s">
        <v>15</v>
      </c>
      <c r="AW4" s="207" t="s">
        <v>16</v>
      </c>
      <c r="AX4" s="207" t="s">
        <v>17</v>
      </c>
      <c r="AY4" s="207" t="s">
        <v>18</v>
      </c>
      <c r="AZ4" s="207" t="s">
        <v>26</v>
      </c>
      <c r="BA4" s="208" t="s">
        <v>19</v>
      </c>
      <c r="BB4" s="208" t="s">
        <v>20</v>
      </c>
      <c r="BC4" s="208" t="s">
        <v>21</v>
      </c>
      <c r="BD4" s="208" t="s">
        <v>22</v>
      </c>
      <c r="BE4" s="209" t="s">
        <v>23</v>
      </c>
      <c r="BF4" s="385"/>
      <c r="BG4" s="377"/>
      <c r="BI4" s="210" t="s">
        <v>27</v>
      </c>
      <c r="BJ4" s="211" t="s">
        <v>60</v>
      </c>
      <c r="BK4" s="212" t="s">
        <v>105</v>
      </c>
      <c r="BL4" s="212" t="s">
        <v>80</v>
      </c>
      <c r="BM4" s="212" t="s">
        <v>49</v>
      </c>
      <c r="BN4" s="142" t="s">
        <v>72</v>
      </c>
      <c r="BO4" s="142" t="s">
        <v>73</v>
      </c>
      <c r="BP4" s="142" t="s">
        <v>74</v>
      </c>
      <c r="BQ4" s="142" t="s">
        <v>75</v>
      </c>
      <c r="BR4" s="142" t="s">
        <v>71</v>
      </c>
      <c r="BS4" s="142" t="s">
        <v>70</v>
      </c>
      <c r="BU4" s="213" t="s">
        <v>103</v>
      </c>
      <c r="BV4" s="153" t="e">
        <f t="shared" ref="BV4:BV21" si="16">WEEKDAY(BU4,2)</f>
        <v>#VALUE!</v>
      </c>
      <c r="BW4" s="153">
        <f t="shared" ref="BW4:BW35" si="17">IF(BU4="","",8)</f>
        <v>8</v>
      </c>
      <c r="BY4" s="214" t="s">
        <v>78</v>
      </c>
      <c r="BZ4" s="215" t="s">
        <v>79</v>
      </c>
      <c r="CA4" s="355"/>
      <c r="CB4" s="217"/>
      <c r="CC4" s="218" t="str">
        <f t="shared" ref="CC4:CC35" si="18">IF(CA4="","",VLOOKUP(CE4,曜日一覧,2))</f>
        <v/>
      </c>
      <c r="CD4" s="219">
        <f t="shared" ref="CD4:CD35" si="19">IFERROR(IF(CA$3="祝日あり",INDEX(祝日判定表,MATCH(CA4,祝日,0),3),0),"")</f>
        <v>0</v>
      </c>
      <c r="CE4" s="219" t="str">
        <f t="shared" ref="CE4:CE10" si="20">IF(CA4="","",IF(CD4=8,CD4,WEEKDAY(CA4,2)))</f>
        <v/>
      </c>
      <c r="CF4" s="220" t="str">
        <f t="shared" ref="CF4:CF35" si="21">IFERROR(INDEX($EH$3:$EI$16,MATCH(CB4,$EH$3:$EH$16,0),2),"")</f>
        <v/>
      </c>
      <c r="CG4" s="221"/>
      <c r="CH4" s="217"/>
      <c r="CI4" s="218" t="str">
        <f>IF(CG4="","",VLOOKUP(CK4,曜日一覧,2))</f>
        <v/>
      </c>
      <c r="CJ4" s="219">
        <f t="shared" ref="CJ4:CJ35" si="22">IFERROR(IF(CG$3="祝日あり",INDEX(祝日判定表,MATCH(CG4,祝日,0),3),0),"")</f>
        <v>0</v>
      </c>
      <c r="CK4" s="219" t="str">
        <f t="shared" ref="CK4:CK35" si="23">IF(CG4="","",IF(CJ4=8,CJ4,WEEKDAY(CG4,2)))</f>
        <v/>
      </c>
      <c r="CL4" s="220" t="str">
        <f t="shared" ref="CL4:CL35" si="24">IFERROR(INDEX($EH$3:$EI$16,MATCH(CH4,$EH$3:$EH$16,0),2),"")</f>
        <v/>
      </c>
      <c r="CM4" s="222"/>
      <c r="CN4" s="217"/>
      <c r="CO4" s="218" t="str">
        <f t="shared" ref="CO4:CO67" si="25">IF(CM4="","",VLOOKUP(CQ4,曜日一覧,2))</f>
        <v/>
      </c>
      <c r="CP4" s="219">
        <f t="shared" ref="CP4:CP35" si="26">IFERROR(IF(CM$3="祝日あり",INDEX(祝日判定表,MATCH(CM4,祝日,0),3),0),"")</f>
        <v>0</v>
      </c>
      <c r="CQ4" s="219" t="str">
        <f t="shared" ref="CQ4:CQ35" si="27">IF(CM4="","",IF(CP4=8,CP4,WEEKDAY(CM4,2)))</f>
        <v/>
      </c>
      <c r="CR4" s="220" t="str">
        <f t="shared" ref="CR4:CR35" si="28">IFERROR(INDEX($EH$3:$EI$16,MATCH(CN4,$EH$3:$EH$16,0),2),"")</f>
        <v/>
      </c>
      <c r="CS4" s="221"/>
      <c r="CT4" s="217"/>
      <c r="CU4" s="218" t="str">
        <f t="shared" ref="CU4:CU67" si="29">IF(CS4="","",VLOOKUP(CW4,曜日一覧,2))</f>
        <v/>
      </c>
      <c r="CV4" s="219">
        <f t="shared" ref="CV4:CV35" si="30">IFERROR(IF(CS$3="祝日あり",INDEX(祝日判定表,MATCH(CS4,祝日,0),3),0),"")</f>
        <v>0</v>
      </c>
      <c r="CW4" s="219" t="str">
        <f t="shared" ref="CW4:CW35" si="31">IF(CS4="","",IF(CV4=8,CV4,WEEKDAY(CS4,2)))</f>
        <v/>
      </c>
      <c r="CX4" s="220" t="str">
        <f t="shared" ref="CX4:CX35" si="32">IFERROR(INDEX($EH$3:$EI$16,MATCH(CT4,$EH$3:$EH$16,0),2),"")</f>
        <v/>
      </c>
      <c r="CY4" s="221"/>
      <c r="CZ4" s="217"/>
      <c r="DA4" s="218" t="str">
        <f t="shared" ref="DA4:DA67" si="33">IF(CY4="","",VLOOKUP(DC4,曜日一覧,2))</f>
        <v/>
      </c>
      <c r="DB4" s="219">
        <f t="shared" ref="DB4:DB35" si="34">IFERROR(IF(CY$3="祝日あり",INDEX(祝日判定表,MATCH(CY4,祝日,0),3),0),"")</f>
        <v>0</v>
      </c>
      <c r="DC4" s="223" t="str">
        <f t="shared" ref="DC4" si="35">IF(CY4="","",IF(DB4=8,DB4,WEEKDAY(CY4,2)))</f>
        <v/>
      </c>
      <c r="DD4" s="223" t="str">
        <f t="shared" ref="DD4" si="36">IFERROR(INDEX($EH$3:$EI$16,MATCH(CZ4,$EH$3:$EH$16,0),2),"")</f>
        <v/>
      </c>
      <c r="DE4" s="221"/>
      <c r="DF4" s="217"/>
      <c r="DG4" s="218" t="str">
        <f t="shared" ref="DG4:DG67" si="37">IF(DE4="","",VLOOKUP(DI4,曜日一覧,2))</f>
        <v/>
      </c>
      <c r="DH4" s="219">
        <f t="shared" ref="DH4:DH35" si="38">IFERROR(IF(DE$3="祝日あり",INDEX(祝日判定表,MATCH(DE4,祝日,0),3),0),"")</f>
        <v>0</v>
      </c>
      <c r="DI4" s="219" t="str">
        <f t="shared" ref="DI4:DI35" si="39">IF(DE4="","",IF(DH4=8,DH4,WEEKDAY(DE4,2)))</f>
        <v/>
      </c>
      <c r="DJ4" s="219" t="str">
        <f t="shared" ref="DJ4:DJ35" si="40">IFERROR(INDEX($EH$3:$EI$16,MATCH(DF4,$EH$3:$EH$16,0),2),"")</f>
        <v/>
      </c>
      <c r="DK4" s="221"/>
      <c r="DL4" s="217"/>
      <c r="DM4" s="218" t="str">
        <f t="shared" ref="DM4:DM67" si="41">IF(DK4="","",VLOOKUP(DO4,曜日一覧,2))</f>
        <v/>
      </c>
      <c r="DN4" s="219">
        <f t="shared" ref="DN4:DN35" si="42">IFERROR(IF(DK$3="祝日あり",INDEX(祝日判定表,MATCH(DK4,祝日,0),3),0),"")</f>
        <v>0</v>
      </c>
      <c r="DO4" s="219" t="str">
        <f t="shared" ref="DO4:DO35" si="43">IF(DK4="","",IF(DN4=8,DN4,WEEKDAY(DK4,2)))</f>
        <v/>
      </c>
      <c r="DP4" s="220" t="str">
        <f t="shared" ref="DP4:DP35" si="44">IFERROR(INDEX($EH$3:$EI$16,MATCH(DL4,$EH$3:$EH$16,0),2),"")</f>
        <v/>
      </c>
      <c r="DQ4" s="224"/>
      <c r="DR4" s="225" t="s">
        <v>28</v>
      </c>
      <c r="DS4" s="225" t="s">
        <v>29</v>
      </c>
      <c r="DT4" s="225" t="s">
        <v>0</v>
      </c>
      <c r="DU4" s="225" t="s">
        <v>1</v>
      </c>
      <c r="DV4" s="225" t="s">
        <v>2</v>
      </c>
      <c r="DW4" s="226" t="s">
        <v>3</v>
      </c>
      <c r="DX4" s="227" t="s">
        <v>4</v>
      </c>
      <c r="DY4" s="228" t="s">
        <v>30</v>
      </c>
      <c r="DZ4" s="229" t="s">
        <v>33</v>
      </c>
      <c r="EA4" s="230" t="s">
        <v>31</v>
      </c>
      <c r="EB4" s="230" t="s">
        <v>32</v>
      </c>
      <c r="EC4" s="230" t="s">
        <v>21</v>
      </c>
      <c r="ED4" s="230" t="s">
        <v>22</v>
      </c>
      <c r="EE4" s="230" t="s">
        <v>23</v>
      </c>
      <c r="EF4" s="231" t="s">
        <v>34</v>
      </c>
      <c r="EH4" s="230" t="s">
        <v>31</v>
      </c>
      <c r="EI4" s="142">
        <v>10</v>
      </c>
      <c r="EL4" s="232">
        <f>YEAR(EL5)</f>
        <v>2023</v>
      </c>
      <c r="EM4" s="178"/>
      <c r="EN4" s="177"/>
      <c r="EO4" s="178"/>
      <c r="EP4" s="177"/>
      <c r="EQ4" s="178"/>
      <c r="ER4" s="232">
        <f>YEAR(ER5)</f>
        <v>2024</v>
      </c>
      <c r="ES4" s="178"/>
      <c r="ET4" s="177"/>
      <c r="EU4" s="178"/>
      <c r="EV4" s="177"/>
      <c r="EW4" s="178"/>
      <c r="EX4" s="177"/>
      <c r="EY4" s="178"/>
      <c r="EZ4" s="177"/>
      <c r="FA4" s="178"/>
      <c r="FB4" s="177"/>
      <c r="FC4" s="178"/>
      <c r="FD4" s="177"/>
      <c r="FE4" s="178"/>
      <c r="FF4" s="177"/>
      <c r="FG4" s="178"/>
      <c r="FH4" s="177"/>
      <c r="FI4" s="178"/>
      <c r="FK4" s="182"/>
      <c r="FL4" s="153" t="s">
        <v>95</v>
      </c>
      <c r="FM4" s="233">
        <f t="shared" ref="FM4:HX4" si="45">IFERROR(INDEX($BU$4:$BW$40,MATCH(FM$2,$BU$4:$BU$40,0),3),FM3)</f>
        <v>7</v>
      </c>
      <c r="FN4" s="233">
        <f t="shared" si="45"/>
        <v>1</v>
      </c>
      <c r="FO4" s="233">
        <f t="shared" si="45"/>
        <v>2</v>
      </c>
      <c r="FP4" s="233">
        <f t="shared" si="45"/>
        <v>3</v>
      </c>
      <c r="FQ4" s="233">
        <f t="shared" si="45"/>
        <v>4</v>
      </c>
      <c r="FR4" s="233">
        <f t="shared" si="45"/>
        <v>5</v>
      </c>
      <c r="FS4" s="233">
        <f t="shared" si="45"/>
        <v>6</v>
      </c>
      <c r="FT4" s="233">
        <f t="shared" si="45"/>
        <v>7</v>
      </c>
      <c r="FU4" s="233">
        <f t="shared" si="45"/>
        <v>8</v>
      </c>
      <c r="FV4" s="233">
        <f t="shared" si="45"/>
        <v>2</v>
      </c>
      <c r="FW4" s="233">
        <f t="shared" si="45"/>
        <v>3</v>
      </c>
      <c r="FX4" s="233">
        <f t="shared" si="45"/>
        <v>4</v>
      </c>
      <c r="FY4" s="233">
        <f t="shared" si="45"/>
        <v>5</v>
      </c>
      <c r="FZ4" s="233">
        <f t="shared" si="45"/>
        <v>6</v>
      </c>
      <c r="GA4" s="233">
        <f t="shared" si="45"/>
        <v>7</v>
      </c>
      <c r="GB4" s="233">
        <f t="shared" si="45"/>
        <v>1</v>
      </c>
      <c r="GC4" s="233">
        <f t="shared" si="45"/>
        <v>2</v>
      </c>
      <c r="GD4" s="233">
        <f t="shared" si="45"/>
        <v>3</v>
      </c>
      <c r="GE4" s="233">
        <f t="shared" si="45"/>
        <v>4</v>
      </c>
      <c r="GF4" s="233">
        <f t="shared" si="45"/>
        <v>5</v>
      </c>
      <c r="GG4" s="233">
        <f t="shared" si="45"/>
        <v>6</v>
      </c>
      <c r="GH4" s="233">
        <f t="shared" si="45"/>
        <v>7</v>
      </c>
      <c r="GI4" s="233">
        <f t="shared" si="45"/>
        <v>1</v>
      </c>
      <c r="GJ4" s="233">
        <f t="shared" si="45"/>
        <v>2</v>
      </c>
      <c r="GK4" s="233">
        <f t="shared" si="45"/>
        <v>3</v>
      </c>
      <c r="GL4" s="233">
        <f t="shared" si="45"/>
        <v>4</v>
      </c>
      <c r="GM4" s="233">
        <f t="shared" si="45"/>
        <v>5</v>
      </c>
      <c r="GN4" s="233">
        <f t="shared" si="45"/>
        <v>6</v>
      </c>
      <c r="GO4" s="233">
        <f t="shared" si="45"/>
        <v>7</v>
      </c>
      <c r="GP4" s="233">
        <f t="shared" si="45"/>
        <v>1</v>
      </c>
      <c r="GQ4" s="233">
        <f t="shared" si="45"/>
        <v>2</v>
      </c>
      <c r="GR4" s="233">
        <f t="shared" si="45"/>
        <v>3</v>
      </c>
      <c r="GS4" s="233">
        <f t="shared" si="45"/>
        <v>4</v>
      </c>
      <c r="GT4" s="233">
        <f t="shared" si="45"/>
        <v>8</v>
      </c>
      <c r="GU4" s="233">
        <f t="shared" si="45"/>
        <v>6</v>
      </c>
      <c r="GV4" s="233">
        <f t="shared" si="45"/>
        <v>7</v>
      </c>
      <c r="GW4" s="233">
        <f t="shared" si="45"/>
        <v>1</v>
      </c>
      <c r="GX4" s="233">
        <f t="shared" si="45"/>
        <v>2</v>
      </c>
      <c r="GY4" s="233">
        <f t="shared" si="45"/>
        <v>3</v>
      </c>
      <c r="GZ4" s="233">
        <f t="shared" si="45"/>
        <v>4</v>
      </c>
      <c r="HA4" s="233">
        <f t="shared" si="45"/>
        <v>5</v>
      </c>
      <c r="HB4" s="233">
        <f t="shared" si="45"/>
        <v>6</v>
      </c>
      <c r="HC4" s="233">
        <f t="shared" si="45"/>
        <v>7</v>
      </c>
      <c r="HD4" s="233">
        <f t="shared" si="45"/>
        <v>1</v>
      </c>
      <c r="HE4" s="233">
        <f t="shared" si="45"/>
        <v>2</v>
      </c>
      <c r="HF4" s="233">
        <f t="shared" si="45"/>
        <v>3</v>
      </c>
      <c r="HG4" s="233">
        <f t="shared" si="45"/>
        <v>4</v>
      </c>
      <c r="HH4" s="233">
        <f t="shared" si="45"/>
        <v>5</v>
      </c>
      <c r="HI4" s="233">
        <f t="shared" si="45"/>
        <v>6</v>
      </c>
      <c r="HJ4" s="233">
        <f t="shared" si="45"/>
        <v>7</v>
      </c>
      <c r="HK4" s="233">
        <f t="shared" si="45"/>
        <v>1</v>
      </c>
      <c r="HL4" s="233">
        <f t="shared" si="45"/>
        <v>2</v>
      </c>
      <c r="HM4" s="233">
        <f t="shared" si="45"/>
        <v>3</v>
      </c>
      <c r="HN4" s="233">
        <f t="shared" si="45"/>
        <v>8</v>
      </c>
      <c r="HO4" s="233">
        <f t="shared" si="45"/>
        <v>5</v>
      </c>
      <c r="HP4" s="233">
        <f t="shared" si="45"/>
        <v>6</v>
      </c>
      <c r="HQ4" s="233">
        <f t="shared" si="45"/>
        <v>7</v>
      </c>
      <c r="HR4" s="233">
        <f t="shared" si="45"/>
        <v>1</v>
      </c>
      <c r="HS4" s="233">
        <f t="shared" si="45"/>
        <v>2</v>
      </c>
      <c r="HT4" s="233">
        <f t="shared" si="45"/>
        <v>3</v>
      </c>
      <c r="HU4" s="233">
        <f t="shared" si="45"/>
        <v>4</v>
      </c>
      <c r="HV4" s="233">
        <f t="shared" si="45"/>
        <v>5</v>
      </c>
      <c r="HW4" s="233">
        <f t="shared" si="45"/>
        <v>6</v>
      </c>
      <c r="HX4" s="233">
        <f t="shared" si="45"/>
        <v>7</v>
      </c>
      <c r="HY4" s="233">
        <f t="shared" ref="HY4:KJ4" si="46">IFERROR(INDEX($BU$4:$BW$40,MATCH(HY$2,$BU$4:$BU$40,0),3),HY3)</f>
        <v>1</v>
      </c>
      <c r="HZ4" s="233">
        <f t="shared" si="46"/>
        <v>2</v>
      </c>
      <c r="IA4" s="233">
        <f t="shared" si="46"/>
        <v>3</v>
      </c>
      <c r="IB4" s="233">
        <f t="shared" si="46"/>
        <v>4</v>
      </c>
      <c r="IC4" s="233">
        <f t="shared" si="46"/>
        <v>5</v>
      </c>
      <c r="ID4" s="233">
        <f t="shared" si="46"/>
        <v>6</v>
      </c>
      <c r="IE4" s="233">
        <f t="shared" si="46"/>
        <v>7</v>
      </c>
      <c r="IF4" s="233">
        <f t="shared" si="46"/>
        <v>1</v>
      </c>
      <c r="IG4" s="233">
        <f t="shared" si="46"/>
        <v>2</v>
      </c>
      <c r="IH4" s="233">
        <f t="shared" si="46"/>
        <v>3</v>
      </c>
      <c r="II4" s="233">
        <f t="shared" si="46"/>
        <v>4</v>
      </c>
      <c r="IJ4" s="233">
        <f t="shared" si="46"/>
        <v>5</v>
      </c>
      <c r="IK4" s="233">
        <f t="shared" si="46"/>
        <v>6</v>
      </c>
      <c r="IL4" s="233">
        <f t="shared" si="46"/>
        <v>7</v>
      </c>
      <c r="IM4" s="233">
        <f t="shared" si="46"/>
        <v>1</v>
      </c>
      <c r="IN4" s="233">
        <f t="shared" si="46"/>
        <v>2</v>
      </c>
      <c r="IO4" s="233">
        <f t="shared" si="46"/>
        <v>3</v>
      </c>
      <c r="IP4" s="233">
        <f t="shared" si="46"/>
        <v>4</v>
      </c>
      <c r="IQ4" s="233">
        <f t="shared" si="46"/>
        <v>5</v>
      </c>
      <c r="IR4" s="233">
        <f t="shared" si="46"/>
        <v>6</v>
      </c>
      <c r="IS4" s="233">
        <f t="shared" si="46"/>
        <v>7</v>
      </c>
      <c r="IT4" s="233">
        <f t="shared" si="46"/>
        <v>1</v>
      </c>
      <c r="IU4" s="233">
        <f t="shared" si="46"/>
        <v>2</v>
      </c>
      <c r="IV4" s="233">
        <f t="shared" si="46"/>
        <v>3</v>
      </c>
      <c r="IW4" s="233">
        <f t="shared" si="46"/>
        <v>4</v>
      </c>
      <c r="IX4" s="233">
        <f t="shared" si="46"/>
        <v>5</v>
      </c>
      <c r="IY4" s="233">
        <f t="shared" si="46"/>
        <v>6</v>
      </c>
      <c r="IZ4" s="233">
        <f t="shared" si="46"/>
        <v>7</v>
      </c>
      <c r="JA4" s="233">
        <f t="shared" si="46"/>
        <v>8</v>
      </c>
      <c r="JB4" s="233">
        <f t="shared" si="46"/>
        <v>2</v>
      </c>
      <c r="JC4" s="233">
        <f t="shared" si="46"/>
        <v>3</v>
      </c>
      <c r="JD4" s="233">
        <f t="shared" si="46"/>
        <v>4</v>
      </c>
      <c r="JE4" s="233">
        <f t="shared" si="46"/>
        <v>5</v>
      </c>
      <c r="JF4" s="233">
        <f t="shared" si="46"/>
        <v>6</v>
      </c>
      <c r="JG4" s="233">
        <f t="shared" si="46"/>
        <v>7</v>
      </c>
      <c r="JH4" s="233">
        <f t="shared" si="46"/>
        <v>8</v>
      </c>
      <c r="JI4" s="233">
        <f t="shared" si="46"/>
        <v>2</v>
      </c>
      <c r="JJ4" s="233">
        <f t="shared" si="46"/>
        <v>3</v>
      </c>
      <c r="JK4" s="233">
        <f t="shared" si="46"/>
        <v>4</v>
      </c>
      <c r="JL4" s="233">
        <f t="shared" si="46"/>
        <v>5</v>
      </c>
      <c r="JM4" s="233">
        <f t="shared" si="46"/>
        <v>6</v>
      </c>
      <c r="JN4" s="233">
        <f t="shared" si="46"/>
        <v>7</v>
      </c>
      <c r="JO4" s="233">
        <f t="shared" si="46"/>
        <v>1</v>
      </c>
      <c r="JP4" s="233">
        <f t="shared" si="46"/>
        <v>2</v>
      </c>
      <c r="JQ4" s="233">
        <f t="shared" si="46"/>
        <v>3</v>
      </c>
      <c r="JR4" s="233">
        <f t="shared" si="46"/>
        <v>4</v>
      </c>
      <c r="JS4" s="233">
        <f t="shared" si="46"/>
        <v>5</v>
      </c>
      <c r="JT4" s="233">
        <f t="shared" si="46"/>
        <v>6</v>
      </c>
      <c r="JU4" s="233">
        <f t="shared" si="46"/>
        <v>7</v>
      </c>
      <c r="JV4" s="233">
        <f t="shared" si="46"/>
        <v>1</v>
      </c>
      <c r="JW4" s="233">
        <f t="shared" si="46"/>
        <v>2</v>
      </c>
      <c r="JX4" s="233">
        <f t="shared" si="46"/>
        <v>3</v>
      </c>
      <c r="JY4" s="233">
        <f t="shared" si="46"/>
        <v>4</v>
      </c>
      <c r="JZ4" s="233">
        <f t="shared" si="46"/>
        <v>5</v>
      </c>
      <c r="KA4" s="233">
        <f t="shared" si="46"/>
        <v>6</v>
      </c>
      <c r="KB4" s="233">
        <f t="shared" si="46"/>
        <v>7</v>
      </c>
      <c r="KC4" s="233">
        <f t="shared" si="46"/>
        <v>1</v>
      </c>
      <c r="KD4" s="233">
        <f t="shared" si="46"/>
        <v>2</v>
      </c>
      <c r="KE4" s="233">
        <f t="shared" si="46"/>
        <v>3</v>
      </c>
      <c r="KF4" s="233">
        <f t="shared" si="46"/>
        <v>4</v>
      </c>
      <c r="KG4" s="233">
        <f t="shared" si="46"/>
        <v>5</v>
      </c>
      <c r="KH4" s="233">
        <f t="shared" si="46"/>
        <v>6</v>
      </c>
      <c r="KI4" s="233">
        <f t="shared" si="46"/>
        <v>7</v>
      </c>
      <c r="KJ4" s="233">
        <f t="shared" si="46"/>
        <v>1</v>
      </c>
      <c r="KK4" s="233">
        <f t="shared" ref="KK4:MV4" si="47">IFERROR(INDEX($BU$4:$BW$40,MATCH(KK$2,$BU$4:$BU$40,0),3),KK3)</f>
        <v>2</v>
      </c>
      <c r="KL4" s="233">
        <f t="shared" si="47"/>
        <v>3</v>
      </c>
      <c r="KM4" s="233">
        <f t="shared" si="47"/>
        <v>4</v>
      </c>
      <c r="KN4" s="233">
        <f t="shared" si="47"/>
        <v>5</v>
      </c>
      <c r="KO4" s="233">
        <f t="shared" si="47"/>
        <v>6</v>
      </c>
      <c r="KP4" s="233">
        <f t="shared" si="47"/>
        <v>8</v>
      </c>
      <c r="KQ4" s="233">
        <f t="shared" si="47"/>
        <v>8</v>
      </c>
      <c r="KR4" s="233">
        <f t="shared" si="47"/>
        <v>2</v>
      </c>
      <c r="KS4" s="233">
        <f t="shared" si="47"/>
        <v>3</v>
      </c>
      <c r="KT4" s="233">
        <f t="shared" si="47"/>
        <v>4</v>
      </c>
      <c r="KU4" s="233">
        <f t="shared" si="47"/>
        <v>5</v>
      </c>
      <c r="KV4" s="233">
        <f t="shared" si="47"/>
        <v>6</v>
      </c>
      <c r="KW4" s="233">
        <f t="shared" si="47"/>
        <v>7</v>
      </c>
      <c r="KX4" s="233">
        <f t="shared" si="47"/>
        <v>1</v>
      </c>
      <c r="KY4" s="233">
        <f t="shared" si="47"/>
        <v>2</v>
      </c>
      <c r="KZ4" s="233">
        <f t="shared" si="47"/>
        <v>3</v>
      </c>
      <c r="LA4" s="233">
        <f t="shared" si="47"/>
        <v>4</v>
      </c>
      <c r="LB4" s="233">
        <f t="shared" si="47"/>
        <v>8</v>
      </c>
      <c r="LC4" s="233">
        <f t="shared" si="47"/>
        <v>6</v>
      </c>
      <c r="LD4" s="233">
        <f t="shared" si="47"/>
        <v>7</v>
      </c>
      <c r="LE4" s="233">
        <f t="shared" si="47"/>
        <v>1</v>
      </c>
      <c r="LF4" s="233">
        <f t="shared" si="47"/>
        <v>2</v>
      </c>
      <c r="LG4" s="233">
        <f t="shared" si="47"/>
        <v>3</v>
      </c>
      <c r="LH4" s="233">
        <f t="shared" si="47"/>
        <v>4</v>
      </c>
      <c r="LI4" s="233">
        <f t="shared" si="47"/>
        <v>5</v>
      </c>
      <c r="LJ4" s="233">
        <f t="shared" si="47"/>
        <v>6</v>
      </c>
      <c r="LK4" s="233">
        <f t="shared" si="47"/>
        <v>7</v>
      </c>
      <c r="LL4" s="233">
        <f t="shared" si="47"/>
        <v>1</v>
      </c>
      <c r="LM4" s="233">
        <f t="shared" si="47"/>
        <v>2</v>
      </c>
      <c r="LN4" s="233">
        <f t="shared" si="47"/>
        <v>3</v>
      </c>
      <c r="LO4" s="233">
        <f t="shared" si="47"/>
        <v>4</v>
      </c>
      <c r="LP4" s="233">
        <f t="shared" si="47"/>
        <v>5</v>
      </c>
      <c r="LQ4" s="233">
        <f t="shared" si="47"/>
        <v>6</v>
      </c>
      <c r="LR4" s="233">
        <f t="shared" si="47"/>
        <v>7</v>
      </c>
      <c r="LS4" s="233">
        <f t="shared" si="47"/>
        <v>1</v>
      </c>
      <c r="LT4" s="233">
        <f t="shared" si="47"/>
        <v>2</v>
      </c>
      <c r="LU4" s="233">
        <f t="shared" si="47"/>
        <v>3</v>
      </c>
      <c r="LV4" s="233">
        <f t="shared" si="47"/>
        <v>4</v>
      </c>
      <c r="LW4" s="233">
        <f t="shared" si="47"/>
        <v>5</v>
      </c>
      <c r="LX4" s="233">
        <f t="shared" si="47"/>
        <v>6</v>
      </c>
      <c r="LY4" s="233">
        <f t="shared" si="47"/>
        <v>7</v>
      </c>
      <c r="LZ4" s="233">
        <f t="shared" si="47"/>
        <v>1</v>
      </c>
      <c r="MA4" s="233">
        <f t="shared" si="47"/>
        <v>2</v>
      </c>
      <c r="MB4" s="233">
        <f t="shared" si="47"/>
        <v>8</v>
      </c>
      <c r="MC4" s="233">
        <f t="shared" si="47"/>
        <v>4</v>
      </c>
      <c r="MD4" s="233">
        <f t="shared" si="47"/>
        <v>5</v>
      </c>
      <c r="ME4" s="233">
        <f t="shared" si="47"/>
        <v>6</v>
      </c>
      <c r="MF4" s="233">
        <f t="shared" si="47"/>
        <v>7</v>
      </c>
      <c r="MG4" s="233">
        <f t="shared" si="47"/>
        <v>1</v>
      </c>
      <c r="MH4" s="233">
        <f t="shared" si="47"/>
        <v>2</v>
      </c>
      <c r="MI4" s="233">
        <f t="shared" si="47"/>
        <v>3</v>
      </c>
      <c r="MJ4" s="233">
        <f t="shared" si="47"/>
        <v>4</v>
      </c>
      <c r="MK4" s="233">
        <f t="shared" si="47"/>
        <v>5</v>
      </c>
      <c r="ML4" s="233">
        <f t="shared" si="47"/>
        <v>6</v>
      </c>
      <c r="MM4" s="233">
        <f t="shared" si="47"/>
        <v>7</v>
      </c>
      <c r="MN4" s="233">
        <f t="shared" si="47"/>
        <v>1</v>
      </c>
      <c r="MO4" s="233">
        <f t="shared" si="47"/>
        <v>2</v>
      </c>
      <c r="MP4" s="233">
        <f t="shared" si="47"/>
        <v>3</v>
      </c>
      <c r="MQ4" s="233">
        <f t="shared" si="47"/>
        <v>4</v>
      </c>
      <c r="MR4" s="233">
        <f t="shared" si="47"/>
        <v>5</v>
      </c>
      <c r="MS4" s="233">
        <f t="shared" si="47"/>
        <v>6</v>
      </c>
      <c r="MT4" s="233">
        <f t="shared" si="47"/>
        <v>7</v>
      </c>
      <c r="MU4" s="233">
        <f t="shared" si="47"/>
        <v>1</v>
      </c>
      <c r="MV4" s="233">
        <f t="shared" si="47"/>
        <v>2</v>
      </c>
      <c r="MW4" s="233">
        <f t="shared" ref="MW4:PH4" si="48">IFERROR(INDEX($BU$4:$BW$40,MATCH(MW$2,$BU$4:$BU$40,0),3),MW3)</f>
        <v>3</v>
      </c>
      <c r="MX4" s="233">
        <f t="shared" si="48"/>
        <v>4</v>
      </c>
      <c r="MY4" s="233">
        <f t="shared" si="48"/>
        <v>5</v>
      </c>
      <c r="MZ4" s="233">
        <f t="shared" si="48"/>
        <v>6</v>
      </c>
      <c r="NA4" s="233">
        <f t="shared" si="48"/>
        <v>7</v>
      </c>
      <c r="NB4" s="233">
        <f t="shared" si="48"/>
        <v>1</v>
      </c>
      <c r="NC4" s="233">
        <f t="shared" si="48"/>
        <v>2</v>
      </c>
      <c r="ND4" s="233">
        <f t="shared" si="48"/>
        <v>3</v>
      </c>
      <c r="NE4" s="233">
        <f t="shared" si="48"/>
        <v>4</v>
      </c>
      <c r="NF4" s="233">
        <f t="shared" si="48"/>
        <v>5</v>
      </c>
      <c r="NG4" s="233">
        <f t="shared" si="48"/>
        <v>6</v>
      </c>
      <c r="NH4" s="233">
        <f t="shared" si="48"/>
        <v>7</v>
      </c>
      <c r="NI4" s="233">
        <f t="shared" si="48"/>
        <v>1</v>
      </c>
      <c r="NJ4" s="233">
        <f t="shared" si="48"/>
        <v>2</v>
      </c>
      <c r="NK4" s="233">
        <f t="shared" si="48"/>
        <v>3</v>
      </c>
      <c r="NL4" s="233">
        <f t="shared" si="48"/>
        <v>4</v>
      </c>
      <c r="NM4" s="233">
        <f t="shared" si="48"/>
        <v>5</v>
      </c>
      <c r="NN4" s="233">
        <f t="shared" si="48"/>
        <v>6</v>
      </c>
      <c r="NO4" s="233">
        <f t="shared" si="48"/>
        <v>7</v>
      </c>
      <c r="NP4" s="233">
        <f t="shared" si="48"/>
        <v>8</v>
      </c>
      <c r="NQ4" s="233">
        <f t="shared" si="48"/>
        <v>2</v>
      </c>
      <c r="NR4" s="233">
        <f t="shared" si="48"/>
        <v>3</v>
      </c>
      <c r="NS4" s="233">
        <f t="shared" si="48"/>
        <v>4</v>
      </c>
      <c r="NT4" s="233">
        <f t="shared" si="48"/>
        <v>8</v>
      </c>
      <c r="NU4" s="233">
        <f t="shared" si="48"/>
        <v>8</v>
      </c>
      <c r="NV4" s="233">
        <f t="shared" si="48"/>
        <v>8</v>
      </c>
      <c r="NW4" s="233">
        <f t="shared" si="48"/>
        <v>8</v>
      </c>
      <c r="NX4" s="233">
        <f t="shared" si="48"/>
        <v>2</v>
      </c>
      <c r="NY4" s="233">
        <f t="shared" si="48"/>
        <v>3</v>
      </c>
      <c r="NZ4" s="233">
        <f t="shared" si="48"/>
        <v>4</v>
      </c>
      <c r="OA4" s="233">
        <f t="shared" si="48"/>
        <v>5</v>
      </c>
      <c r="OB4" s="233">
        <f t="shared" si="48"/>
        <v>6</v>
      </c>
      <c r="OC4" s="233">
        <f t="shared" si="48"/>
        <v>7</v>
      </c>
      <c r="OD4" s="233">
        <f t="shared" si="48"/>
        <v>1</v>
      </c>
      <c r="OE4" s="233">
        <f t="shared" si="48"/>
        <v>2</v>
      </c>
      <c r="OF4" s="233">
        <f t="shared" si="48"/>
        <v>3</v>
      </c>
      <c r="OG4" s="233">
        <f t="shared" si="48"/>
        <v>4</v>
      </c>
      <c r="OH4" s="233">
        <f t="shared" si="48"/>
        <v>5</v>
      </c>
      <c r="OI4" s="233">
        <f t="shared" si="48"/>
        <v>6</v>
      </c>
      <c r="OJ4" s="233">
        <f t="shared" si="48"/>
        <v>7</v>
      </c>
      <c r="OK4" s="233">
        <f t="shared" si="48"/>
        <v>1</v>
      </c>
      <c r="OL4" s="233">
        <f t="shared" si="48"/>
        <v>2</v>
      </c>
      <c r="OM4" s="233">
        <f t="shared" si="48"/>
        <v>3</v>
      </c>
      <c r="ON4" s="233">
        <f t="shared" si="48"/>
        <v>4</v>
      </c>
      <c r="OO4" s="233">
        <f t="shared" si="48"/>
        <v>5</v>
      </c>
      <c r="OP4" s="233">
        <f t="shared" si="48"/>
        <v>6</v>
      </c>
      <c r="OQ4" s="233">
        <f t="shared" si="48"/>
        <v>7</v>
      </c>
      <c r="OR4" s="233">
        <f t="shared" si="48"/>
        <v>1</v>
      </c>
      <c r="OS4" s="233">
        <f t="shared" si="48"/>
        <v>2</v>
      </c>
      <c r="OT4" s="233">
        <f t="shared" si="48"/>
        <v>3</v>
      </c>
      <c r="OU4" s="233">
        <f t="shared" si="48"/>
        <v>4</v>
      </c>
      <c r="OV4" s="233">
        <f t="shared" si="48"/>
        <v>5</v>
      </c>
      <c r="OW4" s="233">
        <f t="shared" si="48"/>
        <v>6</v>
      </c>
      <c r="OX4" s="233">
        <f t="shared" si="48"/>
        <v>7</v>
      </c>
      <c r="OY4" s="233">
        <f t="shared" si="48"/>
        <v>1</v>
      </c>
      <c r="OZ4" s="233">
        <f t="shared" si="48"/>
        <v>2</v>
      </c>
      <c r="PA4" s="233">
        <f t="shared" si="48"/>
        <v>3</v>
      </c>
      <c r="PB4" s="233">
        <f t="shared" si="48"/>
        <v>4</v>
      </c>
      <c r="PC4" s="233">
        <f t="shared" si="48"/>
        <v>5</v>
      </c>
      <c r="PD4" s="233">
        <f t="shared" si="48"/>
        <v>6</v>
      </c>
      <c r="PE4" s="233">
        <f t="shared" si="48"/>
        <v>7</v>
      </c>
      <c r="PF4" s="233">
        <f t="shared" si="48"/>
        <v>1</v>
      </c>
      <c r="PG4" s="233">
        <f t="shared" si="48"/>
        <v>2</v>
      </c>
      <c r="PH4" s="233">
        <f t="shared" si="48"/>
        <v>3</v>
      </c>
      <c r="PI4" s="233">
        <f t="shared" ref="PI4:RT4" si="49">IFERROR(INDEX($BU$4:$BW$40,MATCH(PI$2,$BU$4:$BU$40,0),3),PI3)</f>
        <v>4</v>
      </c>
      <c r="PJ4" s="233">
        <f t="shared" si="49"/>
        <v>5</v>
      </c>
      <c r="PK4" s="233">
        <f t="shared" si="49"/>
        <v>6</v>
      </c>
      <c r="PL4" s="233">
        <f t="shared" si="49"/>
        <v>7</v>
      </c>
      <c r="PM4" s="233">
        <f t="shared" si="49"/>
        <v>1</v>
      </c>
      <c r="PN4" s="233">
        <f t="shared" si="49"/>
        <v>2</v>
      </c>
      <c r="PO4" s="233">
        <f t="shared" si="49"/>
        <v>3</v>
      </c>
      <c r="PP4" s="233">
        <f t="shared" si="49"/>
        <v>4</v>
      </c>
      <c r="PQ4" s="233">
        <f t="shared" si="49"/>
        <v>5</v>
      </c>
      <c r="PR4" s="233">
        <f t="shared" si="49"/>
        <v>6</v>
      </c>
      <c r="PS4" s="233">
        <f t="shared" si="49"/>
        <v>7</v>
      </c>
      <c r="PT4" s="233">
        <f t="shared" si="49"/>
        <v>1</v>
      </c>
      <c r="PU4" s="233">
        <f t="shared" si="49"/>
        <v>2</v>
      </c>
      <c r="PV4" s="233">
        <f t="shared" si="49"/>
        <v>3</v>
      </c>
      <c r="PW4" s="233">
        <f t="shared" si="49"/>
        <v>4</v>
      </c>
      <c r="PX4" s="233">
        <f t="shared" si="49"/>
        <v>5</v>
      </c>
      <c r="PY4" s="233">
        <f t="shared" si="49"/>
        <v>6</v>
      </c>
      <c r="PZ4" s="233">
        <f t="shared" si="49"/>
        <v>7</v>
      </c>
      <c r="QA4" s="233">
        <f t="shared" si="49"/>
        <v>1</v>
      </c>
      <c r="QB4" s="233">
        <f t="shared" si="49"/>
        <v>2</v>
      </c>
      <c r="QC4" s="233">
        <f t="shared" si="49"/>
        <v>3</v>
      </c>
      <c r="QD4" s="233">
        <f t="shared" si="49"/>
        <v>4</v>
      </c>
      <c r="QE4" s="233">
        <f t="shared" si="49"/>
        <v>5</v>
      </c>
      <c r="QF4" s="233">
        <f t="shared" si="49"/>
        <v>6</v>
      </c>
      <c r="QG4" s="233">
        <f t="shared" si="49"/>
        <v>7</v>
      </c>
      <c r="QH4" s="233">
        <f t="shared" si="49"/>
        <v>1</v>
      </c>
      <c r="QI4" s="233">
        <f t="shared" si="49"/>
        <v>2</v>
      </c>
      <c r="QJ4" s="233">
        <f t="shared" si="49"/>
        <v>3</v>
      </c>
      <c r="QK4" s="233">
        <f t="shared" si="49"/>
        <v>4</v>
      </c>
      <c r="QL4" s="233">
        <f t="shared" si="49"/>
        <v>5</v>
      </c>
      <c r="QM4" s="233">
        <f t="shared" si="49"/>
        <v>6</v>
      </c>
      <c r="QN4" s="233">
        <f t="shared" si="49"/>
        <v>7</v>
      </c>
      <c r="QO4" s="233">
        <f t="shared" si="49"/>
        <v>8</v>
      </c>
      <c r="QP4" s="233">
        <f t="shared" si="49"/>
        <v>2</v>
      </c>
      <c r="QQ4" s="233">
        <f t="shared" si="49"/>
        <v>3</v>
      </c>
      <c r="QR4" s="233">
        <f t="shared" si="49"/>
        <v>4</v>
      </c>
      <c r="QS4" s="233">
        <f t="shared" si="49"/>
        <v>5</v>
      </c>
      <c r="QT4" s="233">
        <f t="shared" si="49"/>
        <v>6</v>
      </c>
      <c r="QU4" s="233">
        <f t="shared" si="49"/>
        <v>7</v>
      </c>
      <c r="QV4" s="233">
        <f t="shared" si="49"/>
        <v>1</v>
      </c>
      <c r="QW4" s="233">
        <f t="shared" si="49"/>
        <v>2</v>
      </c>
      <c r="QX4" s="233">
        <f t="shared" si="49"/>
        <v>3</v>
      </c>
      <c r="QY4" s="233">
        <f t="shared" si="49"/>
        <v>4</v>
      </c>
      <c r="QZ4" s="233">
        <f t="shared" si="49"/>
        <v>5</v>
      </c>
      <c r="RA4" s="233">
        <f t="shared" si="49"/>
        <v>6</v>
      </c>
      <c r="RB4" s="233">
        <f t="shared" si="49"/>
        <v>7</v>
      </c>
      <c r="RC4" s="233">
        <f t="shared" si="49"/>
        <v>1</v>
      </c>
      <c r="RD4" s="233">
        <f t="shared" si="49"/>
        <v>2</v>
      </c>
      <c r="RE4" s="233">
        <f t="shared" si="49"/>
        <v>3</v>
      </c>
      <c r="RF4" s="233">
        <f t="shared" si="49"/>
        <v>4</v>
      </c>
      <c r="RG4" s="233">
        <f t="shared" si="49"/>
        <v>5</v>
      </c>
      <c r="RH4" s="233">
        <f t="shared" si="49"/>
        <v>6</v>
      </c>
      <c r="RI4" s="233">
        <f t="shared" si="49"/>
        <v>7</v>
      </c>
      <c r="RJ4" s="233">
        <f t="shared" si="49"/>
        <v>1</v>
      </c>
      <c r="RK4" s="233">
        <f t="shared" si="49"/>
        <v>2</v>
      </c>
      <c r="RL4" s="233">
        <f t="shared" si="49"/>
        <v>3</v>
      </c>
      <c r="RM4" s="233">
        <f t="shared" si="49"/>
        <v>4</v>
      </c>
      <c r="RN4" s="233">
        <f t="shared" si="49"/>
        <v>5</v>
      </c>
      <c r="RO4" s="233">
        <f t="shared" si="49"/>
        <v>6</v>
      </c>
      <c r="RP4" s="233">
        <f t="shared" si="49"/>
        <v>8</v>
      </c>
      <c r="RQ4" s="233">
        <f t="shared" si="49"/>
        <v>8</v>
      </c>
      <c r="RR4" s="233">
        <f t="shared" si="49"/>
        <v>2</v>
      </c>
      <c r="RS4" s="233">
        <f t="shared" si="49"/>
        <v>3</v>
      </c>
      <c r="RT4" s="233">
        <f t="shared" si="49"/>
        <v>4</v>
      </c>
      <c r="RU4" s="233">
        <f t="shared" ref="RU4:TN4" si="50">IFERROR(INDEX($BU$4:$BW$40,MATCH(RU$2,$BU$4:$BU$40,0),3),RU3)</f>
        <v>5</v>
      </c>
      <c r="RV4" s="233">
        <f t="shared" si="50"/>
        <v>6</v>
      </c>
      <c r="RW4" s="233">
        <f t="shared" si="50"/>
        <v>7</v>
      </c>
      <c r="RX4" s="233">
        <f t="shared" si="50"/>
        <v>1</v>
      </c>
      <c r="RY4" s="233">
        <f t="shared" si="50"/>
        <v>2</v>
      </c>
      <c r="RZ4" s="233">
        <f t="shared" si="50"/>
        <v>3</v>
      </c>
      <c r="SA4" s="233">
        <f t="shared" si="50"/>
        <v>4</v>
      </c>
      <c r="SB4" s="233">
        <f t="shared" si="50"/>
        <v>5</v>
      </c>
      <c r="SC4" s="233">
        <f t="shared" si="50"/>
        <v>6</v>
      </c>
      <c r="SD4" s="233">
        <f t="shared" si="50"/>
        <v>7</v>
      </c>
      <c r="SE4" s="233">
        <f t="shared" si="50"/>
        <v>1</v>
      </c>
      <c r="SF4" s="233">
        <f t="shared" si="50"/>
        <v>2</v>
      </c>
      <c r="SG4" s="233">
        <f t="shared" si="50"/>
        <v>3</v>
      </c>
      <c r="SH4" s="233">
        <f t="shared" si="50"/>
        <v>4</v>
      </c>
      <c r="SI4" s="233">
        <f t="shared" si="50"/>
        <v>5</v>
      </c>
      <c r="SJ4" s="233">
        <f t="shared" si="50"/>
        <v>6</v>
      </c>
      <c r="SK4" s="233">
        <f t="shared" si="50"/>
        <v>7</v>
      </c>
      <c r="SL4" s="233">
        <f t="shared" si="50"/>
        <v>1</v>
      </c>
      <c r="SM4" s="233">
        <f t="shared" si="50"/>
        <v>2</v>
      </c>
      <c r="SN4" s="233">
        <f t="shared" si="50"/>
        <v>3</v>
      </c>
      <c r="SO4" s="233">
        <f t="shared" si="50"/>
        <v>4</v>
      </c>
      <c r="SP4" s="233">
        <f t="shared" si="50"/>
        <v>5</v>
      </c>
      <c r="SQ4" s="233">
        <f t="shared" si="50"/>
        <v>6</v>
      </c>
      <c r="SR4" s="233">
        <f t="shared" si="50"/>
        <v>7</v>
      </c>
      <c r="SS4" s="233">
        <f t="shared" si="50"/>
        <v>1</v>
      </c>
      <c r="ST4" s="233">
        <f t="shared" si="50"/>
        <v>2</v>
      </c>
      <c r="SU4" s="233">
        <f t="shared" si="50"/>
        <v>3</v>
      </c>
      <c r="SV4" s="233">
        <f t="shared" si="50"/>
        <v>4</v>
      </c>
      <c r="SW4" s="233">
        <f t="shared" si="50"/>
        <v>5</v>
      </c>
      <c r="SX4" s="233">
        <f t="shared" si="50"/>
        <v>6</v>
      </c>
      <c r="SY4" s="233">
        <f t="shared" si="50"/>
        <v>7</v>
      </c>
      <c r="SZ4" s="233">
        <f t="shared" si="50"/>
        <v>8</v>
      </c>
      <c r="TA4" s="233">
        <f t="shared" si="50"/>
        <v>2</v>
      </c>
      <c r="TB4" s="233">
        <f t="shared" si="50"/>
        <v>3</v>
      </c>
      <c r="TC4" s="233">
        <f t="shared" si="50"/>
        <v>4</v>
      </c>
      <c r="TD4" s="233">
        <f t="shared" si="50"/>
        <v>5</v>
      </c>
      <c r="TE4" s="233">
        <f t="shared" si="50"/>
        <v>6</v>
      </c>
      <c r="TF4" s="233">
        <f t="shared" si="50"/>
        <v>8</v>
      </c>
      <c r="TG4" s="233">
        <f t="shared" si="50"/>
        <v>8</v>
      </c>
      <c r="TH4" s="233">
        <f t="shared" si="50"/>
        <v>2</v>
      </c>
      <c r="TI4" s="233">
        <f t="shared" si="50"/>
        <v>3</v>
      </c>
      <c r="TJ4" s="233">
        <f t="shared" si="50"/>
        <v>4</v>
      </c>
      <c r="TK4" s="233">
        <f t="shared" si="50"/>
        <v>5</v>
      </c>
      <c r="TL4" s="233">
        <f t="shared" si="50"/>
        <v>6</v>
      </c>
      <c r="TM4" s="233">
        <f t="shared" si="50"/>
        <v>7</v>
      </c>
      <c r="TN4" s="233">
        <f t="shared" si="50"/>
        <v>1</v>
      </c>
    </row>
    <row r="5" spans="1:534" ht="18" customHeight="1" x14ac:dyDescent="0.15">
      <c r="A5" s="335">
        <v>1</v>
      </c>
      <c r="B5" s="336">
        <v>1</v>
      </c>
      <c r="C5" s="337" t="s">
        <v>245</v>
      </c>
      <c r="D5" s="338"/>
      <c r="E5" s="339" t="s">
        <v>246</v>
      </c>
      <c r="F5" s="339"/>
      <c r="G5" s="339" t="s">
        <v>247</v>
      </c>
      <c r="H5" s="340">
        <v>36.5</v>
      </c>
      <c r="I5" s="347"/>
      <c r="J5" s="348">
        <v>1</v>
      </c>
      <c r="K5" s="349">
        <v>0</v>
      </c>
      <c r="L5" s="349">
        <v>0</v>
      </c>
      <c r="M5" s="349">
        <v>0</v>
      </c>
      <c r="N5" s="349">
        <v>0</v>
      </c>
      <c r="O5" s="349">
        <v>0</v>
      </c>
      <c r="P5" s="349">
        <v>0</v>
      </c>
      <c r="Q5" s="349">
        <v>0</v>
      </c>
      <c r="R5" s="350">
        <v>0</v>
      </c>
      <c r="S5" s="349">
        <v>0</v>
      </c>
      <c r="T5" s="349">
        <v>0</v>
      </c>
      <c r="U5" s="349">
        <v>0</v>
      </c>
      <c r="V5" s="349">
        <v>0</v>
      </c>
      <c r="W5" s="351">
        <v>1</v>
      </c>
      <c r="X5" s="236"/>
      <c r="Y5" s="235"/>
      <c r="Z5" s="236"/>
      <c r="AA5" s="235"/>
      <c r="AB5" s="237">
        <f>IF(OR(Y5-X5&lt;0,AA5-Z5&lt;0),1,0)</f>
        <v>0</v>
      </c>
      <c r="AC5" s="237">
        <f>IF(SUM(J5:W5)&lt;=0,0,1)+IF(OR(X5&lt;&gt;"",Y5&lt;&gt;""),1,0)+IF(OR(Z5&lt;&gt;"",AA5&lt;&gt;""),1,0)</f>
        <v>1</v>
      </c>
      <c r="AD5" s="237">
        <f>IF(AC5&gt;1,1,0)</f>
        <v>0</v>
      </c>
      <c r="AE5" s="238">
        <f t="shared" ref="AE5:AE36" si="51">+X5+Z5</f>
        <v>0</v>
      </c>
      <c r="AF5" s="219" t="str">
        <f t="shared" ref="AF5:AF36" si="52">IF(AND(J5&lt;&gt;0,J5&lt;&gt;""),AF$4,"")</f>
        <v>月</v>
      </c>
      <c r="AG5" s="219" t="str">
        <f t="shared" ref="AG5:AG36" si="53">IF(AND(K5&lt;&gt;0,K5&lt;&gt;""),AG$4,"")</f>
        <v/>
      </c>
      <c r="AH5" s="219" t="str">
        <f t="shared" ref="AH5:AH36" si="54">IF(AND(L5&lt;&gt;0,L5&lt;&gt;""),AH$4,"")</f>
        <v/>
      </c>
      <c r="AI5" s="219" t="str">
        <f t="shared" ref="AI5:AI36" si="55">IF(AND(M5&lt;&gt;0,M5&lt;&gt;""),AI$4,"")</f>
        <v/>
      </c>
      <c r="AJ5" s="219" t="str">
        <f t="shared" ref="AJ5:AJ36" si="56">IF(AND(N5&lt;&gt;0,N5&lt;&gt;""),AJ$4,"")</f>
        <v/>
      </c>
      <c r="AK5" s="219" t="str">
        <f t="shared" ref="AK5:AK36" si="57">IF(AND(O5&lt;&gt;0,O5&lt;&gt;""),AK$4,"")</f>
        <v/>
      </c>
      <c r="AL5" s="219" t="str">
        <f t="shared" ref="AL5:AL36" si="58">IF(AND(P5&lt;&gt;0,P5&lt;&gt;""),AL$4,"")</f>
        <v/>
      </c>
      <c r="AM5" s="219" t="str">
        <f t="shared" ref="AM5:AM36" si="59">IF(AND(Q5&lt;&gt;0,Q5&lt;&gt;""),AM$4,"")</f>
        <v/>
      </c>
      <c r="AN5" s="219" t="str">
        <f t="shared" ref="AN5:AN36" si="60">IF(AND(R5&lt;&gt;0,R5&lt;&gt;""),AN$4,"")</f>
        <v/>
      </c>
      <c r="AO5" s="219" t="str">
        <f t="shared" ref="AO5:AO36" si="61">IF(AND(S5&lt;&gt;0,S5&lt;&gt;""),AO$4,"")</f>
        <v/>
      </c>
      <c r="AP5" s="219" t="str">
        <f t="shared" ref="AP5:AP36" si="62">IF(AND(T5&lt;&gt;0,T5&lt;&gt;""),AP$4,"")</f>
        <v/>
      </c>
      <c r="AQ5" s="219" t="str">
        <f t="shared" ref="AQ5:AQ36" si="63">IF(AND(U5&lt;&gt;0,U5&lt;&gt;""),AQ$4,"")</f>
        <v/>
      </c>
      <c r="AR5" s="219" t="str">
        <f t="shared" ref="AR5:AR36" si="64">IF(AND(V5&lt;&gt;0,V5&lt;&gt;""),AR$4,"")</f>
        <v/>
      </c>
      <c r="AS5" s="239">
        <f t="shared" ref="AS5:AS36" si="65">+J5*IF($W5="",0,VLOOKUP($W5,基本日数,DR$15))</f>
        <v>52</v>
      </c>
      <c r="AT5" s="240">
        <f t="shared" ref="AT5:AT36" si="66">+K5*IF($W5="",0,VLOOKUP($W5,基本日数,DS$15))</f>
        <v>0</v>
      </c>
      <c r="AU5" s="240">
        <f t="shared" ref="AU5:AU36" si="67">+L5*IF($W5="",0,VLOOKUP($W5,基本日数,DT$15))</f>
        <v>0</v>
      </c>
      <c r="AV5" s="240">
        <f t="shared" ref="AV5:AV36" si="68">+M5*IF($W5="",0,VLOOKUP($W5,基本日数,DU$15))</f>
        <v>0</v>
      </c>
      <c r="AW5" s="240">
        <f t="shared" ref="AW5:AW36" si="69">+N5*IF($W5="",0,VLOOKUP($W5,基本日数,DV$15))</f>
        <v>0</v>
      </c>
      <c r="AX5" s="240">
        <f t="shared" ref="AX5:AX36" si="70">+O5*IF($W5="",0,VLOOKUP($W5,基本日数,DW$15))</f>
        <v>0</v>
      </c>
      <c r="AY5" s="240">
        <f t="shared" ref="AY5:AY36" si="71">+P5*IF($W5="",0,VLOOKUP($W5,基本日数,DX$15))</f>
        <v>0</v>
      </c>
      <c r="AZ5" s="240">
        <f t="shared" ref="AZ5:AZ36" si="72">+Q5*IF($W5="",0,VLOOKUP($W5,基本日数,DY$15))</f>
        <v>0</v>
      </c>
      <c r="BA5" s="240">
        <f t="shared" ref="BA5:BA36" si="73">+R5*IF($W5="",0,VLOOKUP($W5,基本日数,EA$15))</f>
        <v>0</v>
      </c>
      <c r="BB5" s="240">
        <f t="shared" ref="BB5:BB36" si="74">+S5*IF($W5="",0,VLOOKUP($W5,基本日数,EB$15))</f>
        <v>0</v>
      </c>
      <c r="BC5" s="240">
        <f t="shared" ref="BC5:BC36" si="75">+T5*IF($W5="",0,VLOOKUP($W5,基本日数,EC$15))</f>
        <v>0</v>
      </c>
      <c r="BD5" s="240">
        <f t="shared" ref="BD5:BD36" si="76">+U5*IF($W5="",0,VLOOKUP($W5,基本日数,ED$15))</f>
        <v>0</v>
      </c>
      <c r="BE5" s="240">
        <f t="shared" ref="BE5:BE36" si="77">+V5*IF($W5="",0,VLOOKUP($W5,基本日数,EE$15))</f>
        <v>0</v>
      </c>
      <c r="BF5" s="239">
        <f t="shared" ref="BF5:BF13" si="78">+Y5+AA5</f>
        <v>0</v>
      </c>
      <c r="BG5" s="241">
        <f t="shared" ref="BG5:BG36" si="79">IF(C5="","",SUM(AS5:BF5))</f>
        <v>52</v>
      </c>
      <c r="BH5" s="142">
        <v>1</v>
      </c>
      <c r="BI5" s="142">
        <f t="array" ref="BI5">MAX(IF(申請番号=BH5,計画運行回数))</f>
        <v>502</v>
      </c>
      <c r="BJ5" s="142">
        <f t="array" ref="BJ5">MIN(IF((申請番号=BH5)*(計画運行回数=BI5),キロ程_往))</f>
        <v>37.4</v>
      </c>
      <c r="BK5" s="142">
        <f t="array" ref="BK5">IFERROR((INDEX(キロ程_復,MATCH($BH5&amp;$BI5&amp;$BJ5,申請番号&amp;計画運行回数&amp;キロ程_往,0),0)),0)</f>
        <v>0</v>
      </c>
      <c r="BL5" s="142">
        <f>SUMIF(申請番号,$BH5,不定日数)+SUMIF(申請番号毎の運行日数_番号,$BH5,申請番号毎の運行回数_計)</f>
        <v>303</v>
      </c>
      <c r="BM5" s="142">
        <f>SUMIF(申請番号,$BH5,計画運行回数)</f>
        <v>1212</v>
      </c>
      <c r="BN5" s="242" t="str">
        <f t="array" ref="BN5">IFERROR(IF(BS5&lt;&gt;3,(INDEX(系統名,MATCH($BH5&amp;$BI5&amp;$BJ5,申請番号&amp;計画運行回数&amp;キロ程_往,0),0)),INDEX(系統名,MATCH($BH5,申請番号,0))),"")</f>
        <v>清水・上庄線</v>
      </c>
      <c r="BO5" s="242" t="str">
        <f t="array" ref="BO5">IFERROR((INDEX(起点,MATCH($BH5&amp;$BI5&amp;$BJ5,申請番号&amp;計画運行回数&amp;キロ程_往,0),0)),"")</f>
        <v>市立図書館</v>
      </c>
      <c r="BP5" s="242" t="str">
        <f t="array" ref="BP5">IFERROR(IF(BS5&lt;&gt;3,(INDEX(経由,MATCH($BH5&amp;$BI5&amp;$BJ5,申請番号&amp;計画運行回数&amp;キロ程_往,0),0)),INDEX(経由,MATCH($BH5,申請番号,0))),"")</f>
        <v>筑後広域公園プール玄関前</v>
      </c>
      <c r="BQ5" s="242" t="str">
        <f t="array" ref="BQ5">IFERROR((INDEX(終点,MATCH($BH5&amp;$BI5&amp;$BJ5,申請番号&amp;計画運行回数&amp;キロ程_往,0),0)),"")</f>
        <v>JR瀬高駅</v>
      </c>
      <c r="BR5" s="142">
        <f>+BJ5</f>
        <v>37.4</v>
      </c>
      <c r="BS5" s="142">
        <f>IF(SUMIF($A$5:$A$104,$BH5,$Y$5:$Y$104)&gt;0,2,IF(SUMIF($A$5:$A$104,$BH5,$AA$5:$AA$104)&gt;0,3,1))</f>
        <v>1</v>
      </c>
      <c r="BU5" s="243">
        <v>45208</v>
      </c>
      <c r="BV5" s="153">
        <f t="shared" si="16"/>
        <v>1</v>
      </c>
      <c r="BW5" s="153">
        <f t="shared" si="17"/>
        <v>8</v>
      </c>
      <c r="BY5" s="244">
        <v>44196</v>
      </c>
      <c r="BZ5" s="245" t="s">
        <v>30</v>
      </c>
      <c r="CA5" s="355">
        <v>45289</v>
      </c>
      <c r="CB5" s="246" t="s">
        <v>50</v>
      </c>
      <c r="CC5" s="247" t="str">
        <f t="shared" si="18"/>
        <v>金</v>
      </c>
      <c r="CD5" s="219">
        <f t="shared" si="19"/>
        <v>0</v>
      </c>
      <c r="CE5" s="219">
        <f t="shared" si="20"/>
        <v>5</v>
      </c>
      <c r="CF5" s="220">
        <f t="shared" si="21"/>
        <v>9</v>
      </c>
      <c r="CG5" s="221"/>
      <c r="CH5" s="246"/>
      <c r="CI5" s="247" t="str">
        <f t="shared" ref="CI5:CI67" si="80">IF(CG5="","",VLOOKUP(CK5,曜日一覧,2))</f>
        <v/>
      </c>
      <c r="CJ5" s="219">
        <f t="shared" si="22"/>
        <v>0</v>
      </c>
      <c r="CK5" s="219" t="str">
        <f t="shared" si="23"/>
        <v/>
      </c>
      <c r="CL5" s="220" t="str">
        <f t="shared" si="24"/>
        <v/>
      </c>
      <c r="CM5" s="222"/>
      <c r="CN5" s="246"/>
      <c r="CO5" s="247" t="str">
        <f t="shared" si="25"/>
        <v/>
      </c>
      <c r="CP5" s="219">
        <f t="shared" si="26"/>
        <v>0</v>
      </c>
      <c r="CQ5" s="219" t="str">
        <f t="shared" si="27"/>
        <v/>
      </c>
      <c r="CR5" s="220" t="str">
        <f t="shared" si="28"/>
        <v/>
      </c>
      <c r="CS5" s="221"/>
      <c r="CT5" s="246"/>
      <c r="CU5" s="247" t="str">
        <f t="shared" si="29"/>
        <v/>
      </c>
      <c r="CV5" s="219">
        <f t="shared" si="30"/>
        <v>0</v>
      </c>
      <c r="CW5" s="219" t="str">
        <f t="shared" si="31"/>
        <v/>
      </c>
      <c r="CX5" s="220" t="str">
        <f t="shared" si="32"/>
        <v/>
      </c>
      <c r="CY5" s="221"/>
      <c r="CZ5" s="246"/>
      <c r="DA5" s="247" t="str">
        <f t="shared" si="33"/>
        <v/>
      </c>
      <c r="DB5" s="219">
        <f t="shared" si="34"/>
        <v>0</v>
      </c>
      <c r="DC5" s="219" t="str">
        <f t="shared" ref="DC5:DC68" si="81">IF(CY5="","",IF(DB5=8,DB5,WEEKDAY(CY5,2)))</f>
        <v/>
      </c>
      <c r="DD5" s="219" t="str">
        <f t="shared" ref="DD5:DD68" si="82">IFERROR(INDEX($EH$3:$EI$16,MATCH(CZ5,$EH$3:$EH$16,0),2),"")</f>
        <v/>
      </c>
      <c r="DE5" s="221"/>
      <c r="DF5" s="246"/>
      <c r="DG5" s="247" t="str">
        <f t="shared" si="37"/>
        <v/>
      </c>
      <c r="DH5" s="219">
        <f t="shared" si="38"/>
        <v>0</v>
      </c>
      <c r="DI5" s="219" t="str">
        <f t="shared" si="39"/>
        <v/>
      </c>
      <c r="DJ5" s="219" t="str">
        <f t="shared" si="40"/>
        <v/>
      </c>
      <c r="DK5" s="221"/>
      <c r="DL5" s="246"/>
      <c r="DM5" s="247" t="str">
        <f t="shared" si="41"/>
        <v/>
      </c>
      <c r="DN5" s="219">
        <f t="shared" si="42"/>
        <v>0</v>
      </c>
      <c r="DO5" s="219" t="str">
        <f t="shared" si="43"/>
        <v/>
      </c>
      <c r="DP5" s="220" t="str">
        <f t="shared" si="44"/>
        <v/>
      </c>
      <c r="DR5" s="248">
        <f t="shared" ref="DR5:DX5" si="83">COUNTIF($BV$4:$BV$100,DR$3)</f>
        <v>8</v>
      </c>
      <c r="DS5" s="248">
        <f t="shared" si="83"/>
        <v>0</v>
      </c>
      <c r="DT5" s="248">
        <f t="shared" si="83"/>
        <v>1</v>
      </c>
      <c r="DU5" s="248">
        <f t="shared" si="83"/>
        <v>1</v>
      </c>
      <c r="DV5" s="248">
        <f t="shared" si="83"/>
        <v>3</v>
      </c>
      <c r="DW5" s="248">
        <f t="shared" si="83"/>
        <v>1</v>
      </c>
      <c r="DX5" s="248">
        <f t="shared" si="83"/>
        <v>3</v>
      </c>
      <c r="DY5" s="248">
        <f>SUM(DR5:DX5)</f>
        <v>17</v>
      </c>
      <c r="DZ5" s="249"/>
      <c r="EA5" s="250"/>
      <c r="EB5" s="250"/>
      <c r="EC5" s="250"/>
      <c r="ED5" s="250"/>
      <c r="EE5" s="250"/>
      <c r="EF5" s="249"/>
      <c r="EH5" s="230" t="s">
        <v>32</v>
      </c>
      <c r="EI5" s="142">
        <v>11</v>
      </c>
      <c r="EL5" s="251">
        <f>FM2</f>
        <v>45200</v>
      </c>
      <c r="EM5" s="252" t="str">
        <f t="shared" ref="EM5:EM35" si="84">INDEX(カレンダーNoごと曜日表, MATCH($EN$3,$FL$5:$FL$11), MATCH(EL5,日付表))</f>
        <v>日</v>
      </c>
      <c r="EN5" s="251">
        <f>+EL35+1</f>
        <v>45231</v>
      </c>
      <c r="EO5" s="253" t="str">
        <f t="shared" ref="EO5:EO34" si="85">INDEX(カレンダーNoごと曜日表, MATCH($EN$3,$FL$5:$FL$11), MATCH(EN5,日付表))</f>
        <v>水</v>
      </c>
      <c r="EP5" s="254">
        <f>+EN34+1</f>
        <v>45261</v>
      </c>
      <c r="EQ5" s="252" t="str">
        <f t="shared" ref="EQ5:EQ35" si="86">INDEX(カレンダーNoごと曜日表, MATCH($EN$3,$FL$5:$FL$11), MATCH(EP5,日付表))</f>
        <v>金</v>
      </c>
      <c r="ER5" s="251">
        <f>+EP35+1</f>
        <v>45292</v>
      </c>
      <c r="ES5" s="253" t="str">
        <f t="shared" ref="ES5:ES35" si="87">INDEX(カレンダーNoごと曜日表, MATCH($EN$3,$FL$5:$FL$11), MATCH(ER5,日付表))</f>
        <v>休</v>
      </c>
      <c r="ET5" s="254">
        <f>+ER35+1</f>
        <v>45323</v>
      </c>
      <c r="EU5" s="252" t="str">
        <f t="shared" ref="EU5:EU32" si="88">INDEX(カレンダーNoごと曜日表, MATCH($EN$3,$FL$5:$FL$11), MATCH(ET5,日付表))</f>
        <v>木</v>
      </c>
      <c r="EV5" s="251">
        <f>+ET35+1</f>
        <v>45352</v>
      </c>
      <c r="EW5" s="253" t="str">
        <f t="shared" ref="EW5:EW35" si="89">INDEX(カレンダーNoごと曜日表, MATCH($EN$3,$FL$5:$FL$11), MATCH(EV5,日付表))</f>
        <v>金</v>
      </c>
      <c r="EX5" s="254">
        <f>+EV35+1</f>
        <v>45383</v>
      </c>
      <c r="EY5" s="252" t="str">
        <f t="shared" ref="EY5:EY34" si="90">INDEX(カレンダーNoごと曜日表, MATCH($EN$3,$FL$5:$FL$11), MATCH(EX5,日付表))</f>
        <v>月</v>
      </c>
      <c r="EZ5" s="251">
        <f>+EX34+1</f>
        <v>45413</v>
      </c>
      <c r="FA5" s="253" t="str">
        <f t="shared" ref="FA5:FA35" si="91">INDEX(カレンダーNoごと曜日表, MATCH($EN$3,$FL$5:$FL$11), MATCH(EZ5,日付表))</f>
        <v>水</v>
      </c>
      <c r="FB5" s="254">
        <f>+EZ35+1</f>
        <v>45444</v>
      </c>
      <c r="FC5" s="252" t="str">
        <f t="shared" ref="FC5:FC34" si="92">INDEX(カレンダーNoごと曜日表, MATCH($EN$3,$FL$5:$FL$11), MATCH(FB5,日付表))</f>
        <v>土</v>
      </c>
      <c r="FD5" s="255">
        <f>+FB34+1</f>
        <v>45474</v>
      </c>
      <c r="FE5" s="253" t="str">
        <f t="shared" ref="FE5:FE35" si="93">INDEX(カレンダーNoごと曜日表, MATCH($EN$3,$FL$5:$FL$11), MATCH(FD5,日付表))</f>
        <v>月</v>
      </c>
      <c r="FF5" s="254">
        <f>+FD35+1</f>
        <v>45505</v>
      </c>
      <c r="FG5" s="252" t="str">
        <f t="shared" ref="FG5:FG35" si="94">INDEX(カレンダーNoごと曜日表, MATCH($EN$3,$FL$5:$FL$11), MATCH(FF5,日付表))</f>
        <v>木</v>
      </c>
      <c r="FH5" s="251">
        <f>+FF35+1</f>
        <v>45536</v>
      </c>
      <c r="FI5" s="253" t="str">
        <f t="shared" ref="FI5:FI34" si="95">INDEX(カレンダーNoごと曜日表, MATCH($EN$3,$FL$5:$FL$11), MATCH(FH5,日付表))</f>
        <v>日</v>
      </c>
      <c r="FK5" s="142">
        <v>1</v>
      </c>
      <c r="FL5" s="142">
        <v>1</v>
      </c>
      <c r="FM5" s="256" t="str">
        <f>VLOOKUP(IFERROR(INDEX($CA$4:$CF205,MATCH(FM$2,$CA$4:$CA$205,0),6),IF($CA$3="祝日あり",FM$4,FM$3)),$EG$9:$EH$22,2)</f>
        <v>日</v>
      </c>
      <c r="FN5" s="256" t="str">
        <f>VLOOKUP(IFERROR(INDEX($CA$4:$CF205,MATCH(FN$2,$CA$4:$CA$205,0),6),IF($CA$3="祝日あり",FN$4,FN$3)),$EG$9:$EH$22,2)</f>
        <v>月</v>
      </c>
      <c r="FO5" s="256" t="str">
        <f>VLOOKUP(IFERROR(INDEX($CA$4:$CF204,MATCH(FO$2,$CA$4:$CA$205,0),6),IF($CA$3="祝日あり",FO$4,FO$3)),$EG$9:$EH$22,2)</f>
        <v>火</v>
      </c>
      <c r="FP5" s="256" t="str">
        <f>VLOOKUP(IFERROR(INDEX($CA$4:$CF204,MATCH(FP$2,$CA$4:$CA$205,0),6),IF($CA$3="祝日あり",FP$4,FP$3)),$EG$9:$EH$22,2)</f>
        <v>水</v>
      </c>
      <c r="FQ5" s="256" t="str">
        <f>VLOOKUP(IFERROR(INDEX($CA$4:$CF204,MATCH(FQ$2,$CA$4:$CA$205,0),6),IF($CA$3="祝日あり",FQ$4,FQ$3)),$EG$9:$EH$22,2)</f>
        <v>木</v>
      </c>
      <c r="FR5" s="256" t="str">
        <f>VLOOKUP(IFERROR(INDEX($CA$4:$CF204,MATCH(FR$2,$CA$4:$CA$205,0),6),IF($CA$3="祝日あり",FR$4,FR$3)),$EG$9:$EH$22,2)</f>
        <v>金</v>
      </c>
      <c r="FS5" s="256" t="str">
        <f>VLOOKUP(IFERROR(INDEX($CA$4:$CF204,MATCH(FS$2,$CA$4:$CA$205,0),6),IF($CA$3="祝日あり",FS$4,FS$3)),$EG$9:$EH$22,2)</f>
        <v>土</v>
      </c>
      <c r="FT5" s="256" t="str">
        <f>VLOOKUP(IFERROR(INDEX($CA$4:$CF204,MATCH(FT$2,$CA$4:$CA$205,0),6),IF($CA$3="祝日あり",FT$4,FT$3)),$EG$9:$EH$22,2)</f>
        <v>日</v>
      </c>
      <c r="FU5" s="256" t="str">
        <f>VLOOKUP(IFERROR(INDEX($CA$4:$CF204,MATCH(FU$2,$CA$4:$CA$205,0),6),IF($CA$3="祝日あり",FU$4,FU$3)),$EG$9:$EH$22,2)</f>
        <v>月</v>
      </c>
      <c r="FV5" s="256" t="str">
        <f>VLOOKUP(IFERROR(INDEX($CA$4:$CF204,MATCH(FV$2,$CA$4:$CA$205,0),6),IF($CA$3="祝日あり",FV$4,FV$3)),$EG$9:$EH$22,2)</f>
        <v>火</v>
      </c>
      <c r="FW5" s="256" t="str">
        <f>VLOOKUP(IFERROR(INDEX($CA$4:$CF204,MATCH(FW$2,$CA$4:$CA$205,0),6),IF($CA$3="祝日あり",FW$4,FW$3)),$EG$9:$EH$22,2)</f>
        <v>水</v>
      </c>
      <c r="FX5" s="256" t="str">
        <f>VLOOKUP(IFERROR(INDEX($CA$4:$CF204,MATCH(FX$2,$CA$4:$CA$205,0),6),IF($CA$3="祝日あり",FX$4,FX$3)),$EG$9:$EH$22,2)</f>
        <v>木</v>
      </c>
      <c r="FY5" s="256" t="str">
        <f>VLOOKUP(IFERROR(INDEX($CA$4:$CF204,MATCH(FY$2,$CA$4:$CA$205,0),6),IF($CA$3="祝日あり",FY$4,FY$3)),$EG$9:$EH$22,2)</f>
        <v>金</v>
      </c>
      <c r="FZ5" s="256" t="str">
        <f>VLOOKUP(IFERROR(INDEX($CA$4:$CF204,MATCH(FZ$2,$CA$4:$CA$205,0),6),IF($CA$3="祝日あり",FZ$4,FZ$3)),$EG$9:$EH$22,2)</f>
        <v>土</v>
      </c>
      <c r="GA5" s="256" t="str">
        <f>VLOOKUP(IFERROR(INDEX($CA$4:$CF204,MATCH(GA$2,$CA$4:$CA$205,0),6),IF($CA$3="祝日あり",GA$4,GA$3)),$EG$9:$EH$22,2)</f>
        <v>日</v>
      </c>
      <c r="GB5" s="256" t="str">
        <f>VLOOKUP(IFERROR(INDEX($CA$4:$CF204,MATCH(GB$2,$CA$4:$CA$205,0),6),IF($CA$3="祝日あり",GB$4,GB$3)),$EG$9:$EH$22,2)</f>
        <v>月</v>
      </c>
      <c r="GC5" s="256" t="str">
        <f>VLOOKUP(IFERROR(INDEX($CA$4:$CF204,MATCH(GC$2,$CA$4:$CA$205,0),6),IF($CA$3="祝日あり",GC$4,GC$3)),$EG$9:$EH$22,2)</f>
        <v>火</v>
      </c>
      <c r="GD5" s="256" t="str">
        <f>VLOOKUP(IFERROR(INDEX($CA$4:$CF204,MATCH(GD$2,$CA$4:$CA$205,0),6),IF($CA$3="祝日あり",GD$4,GD$3)),$EG$9:$EH$22,2)</f>
        <v>水</v>
      </c>
      <c r="GE5" s="256" t="str">
        <f>VLOOKUP(IFERROR(INDEX($CA$4:$CF204,MATCH(GE$2,$CA$4:$CA$205,0),6),IF($CA$3="祝日あり",GE$4,GE$3)),$EG$9:$EH$22,2)</f>
        <v>木</v>
      </c>
      <c r="GF5" s="256" t="str">
        <f>VLOOKUP(IFERROR(INDEX($CA$4:$CF204,MATCH(GF$2,$CA$4:$CA$205,0),6),IF($CA$3="祝日あり",GF$4,GF$3)),$EG$9:$EH$22,2)</f>
        <v>金</v>
      </c>
      <c r="GG5" s="256" t="str">
        <f>VLOOKUP(IFERROR(INDEX($CA$4:$CF204,MATCH(GG$2,$CA$4:$CA$205,0),6),IF($CA$3="祝日あり",GG$4,GG$3)),$EG$9:$EH$22,2)</f>
        <v>土</v>
      </c>
      <c r="GH5" s="256" t="str">
        <f>VLOOKUP(IFERROR(INDEX($CA$4:$CF204,MATCH(GH$2,$CA$4:$CA$205,0),6),IF($CA$3="祝日あり",GH$4,GH$3)),$EG$9:$EH$22,2)</f>
        <v>日</v>
      </c>
      <c r="GI5" s="256" t="str">
        <f>VLOOKUP(IFERROR(INDEX($CA$4:$CF204,MATCH(GI$2,$CA$4:$CA$205,0),6),IF($CA$3="祝日あり",GI$4,GI$3)),$EG$9:$EH$22,2)</f>
        <v>月</v>
      </c>
      <c r="GJ5" s="256" t="str">
        <f>VLOOKUP(IFERROR(INDEX($CA$4:$CF204,MATCH(GJ$2,$CA$4:$CA$205,0),6),IF($CA$3="祝日あり",GJ$4,GJ$3)),$EG$9:$EH$22,2)</f>
        <v>火</v>
      </c>
      <c r="GK5" s="256" t="str">
        <f>VLOOKUP(IFERROR(INDEX($CA$4:$CF204,MATCH(GK$2,$CA$4:$CA$205,0),6),IF($CA$3="祝日あり",GK$4,GK$3)),$EG$9:$EH$22,2)</f>
        <v>水</v>
      </c>
      <c r="GL5" s="256" t="str">
        <f>VLOOKUP(IFERROR(INDEX($CA$4:$CF204,MATCH(GL$2,$CA$4:$CA$205,0),6),IF($CA$3="祝日あり",GL$4,GL$3)),$EG$9:$EH$22,2)</f>
        <v>木</v>
      </c>
      <c r="GM5" s="256" t="str">
        <f>VLOOKUP(IFERROR(INDEX($CA$4:$CF204,MATCH(GM$2,$CA$4:$CA$205,0),6),IF($CA$3="祝日あり",GM$4,GM$3)),$EG$9:$EH$22,2)</f>
        <v>金</v>
      </c>
      <c r="GN5" s="256" t="str">
        <f>VLOOKUP(IFERROR(INDEX($CA$4:$CF204,MATCH(GN$2,$CA$4:$CA$205,0),6),IF($CA$3="祝日あり",GN$4,GN$3)),$EG$9:$EH$22,2)</f>
        <v>土</v>
      </c>
      <c r="GO5" s="256" t="str">
        <f>VLOOKUP(IFERROR(INDEX($CA$4:$CF204,MATCH(GO$2,$CA$4:$CA$205,0),6),IF($CA$3="祝日あり",GO$4,GO$3)),$EG$9:$EH$22,2)</f>
        <v>日</v>
      </c>
      <c r="GP5" s="256" t="str">
        <f>VLOOKUP(IFERROR(INDEX($CA$4:$CF204,MATCH(GP$2,$CA$4:$CA$205,0),6),IF($CA$3="祝日あり",GP$4,GP$3)),$EG$9:$EH$22,2)</f>
        <v>月</v>
      </c>
      <c r="GQ5" s="256" t="str">
        <f>VLOOKUP(IFERROR(INDEX($CA$4:$CF204,MATCH(GQ$2,$CA$4:$CA$205,0),6),IF($CA$3="祝日あり",GQ$4,GQ$3)),$EG$9:$EH$22,2)</f>
        <v>火</v>
      </c>
      <c r="GR5" s="256" t="str">
        <f>VLOOKUP(IFERROR(INDEX($CA$4:$CF204,MATCH(GR$2,$CA$4:$CA$205,0),6),IF($CA$3="祝日あり",GR$4,GR$3)),$EG$9:$EH$22,2)</f>
        <v>水</v>
      </c>
      <c r="GS5" s="256" t="str">
        <f>VLOOKUP(IFERROR(INDEX($CA$4:$CF204,MATCH(GS$2,$CA$4:$CA$205,0),6),IF($CA$3="祝日あり",GS$4,GS$3)),$EG$9:$EH$22,2)</f>
        <v>木</v>
      </c>
      <c r="GT5" s="256" t="str">
        <f>VLOOKUP(IFERROR(INDEX($CA$4:$CF204,MATCH(GT$2,$CA$4:$CA$205,0),6),IF($CA$3="祝日あり",GT$4,GT$3)),$EG$9:$EH$22,2)</f>
        <v>金</v>
      </c>
      <c r="GU5" s="256" t="str">
        <f>VLOOKUP(IFERROR(INDEX($CA$4:$CF204,MATCH(GU$2,$CA$4:$CA$205,0),6),IF($CA$3="祝日あり",GU$4,GU$3)),$EG$9:$EH$22,2)</f>
        <v>土</v>
      </c>
      <c r="GV5" s="256" t="str">
        <f>VLOOKUP(IFERROR(INDEX($CA$4:$CF204,MATCH(GV$2,$CA$4:$CA$205,0),6),IF($CA$3="祝日あり",GV$4,GV$3)),$EG$9:$EH$22,2)</f>
        <v>日</v>
      </c>
      <c r="GW5" s="256" t="str">
        <f>VLOOKUP(IFERROR(INDEX($CA$4:$CF204,MATCH(GW$2,$CA$4:$CA$205,0),6),IF($CA$3="祝日あり",GW$4,GW$3)),$EG$9:$EH$22,2)</f>
        <v>月</v>
      </c>
      <c r="GX5" s="256" t="str">
        <f>VLOOKUP(IFERROR(INDEX($CA$4:$CF204,MATCH(GX$2,$CA$4:$CA$205,0),6),IF($CA$3="祝日あり",GX$4,GX$3)),$EG$9:$EH$22,2)</f>
        <v>火</v>
      </c>
      <c r="GY5" s="256" t="str">
        <f>VLOOKUP(IFERROR(INDEX($CA$4:$CF204,MATCH(GY$2,$CA$4:$CA$205,0),6),IF($CA$3="祝日あり",GY$4,GY$3)),$EG$9:$EH$22,2)</f>
        <v>水</v>
      </c>
      <c r="GZ5" s="256" t="str">
        <f>VLOOKUP(IFERROR(INDEX($CA$4:$CF204,MATCH(GZ$2,$CA$4:$CA$205,0),6),IF($CA$3="祝日あり",GZ$4,GZ$3)),$EG$9:$EH$22,2)</f>
        <v>木</v>
      </c>
      <c r="HA5" s="256" t="str">
        <f>VLOOKUP(IFERROR(INDEX($CA$4:$CF204,MATCH(HA$2,$CA$4:$CA$205,0),6),IF($CA$3="祝日あり",HA$4,HA$3)),$EG$9:$EH$22,2)</f>
        <v>金</v>
      </c>
      <c r="HB5" s="256" t="str">
        <f>VLOOKUP(IFERROR(INDEX($CA$4:$CF204,MATCH(HB$2,$CA$4:$CA$205,0),6),IF($CA$3="祝日あり",HB$4,HB$3)),$EG$9:$EH$22,2)</f>
        <v>土</v>
      </c>
      <c r="HC5" s="256" t="str">
        <f>VLOOKUP(IFERROR(INDEX($CA$4:$CF204,MATCH(HC$2,$CA$4:$CA$205,0),6),IF($CA$3="祝日あり",HC$4,HC$3)),$EG$9:$EH$22,2)</f>
        <v>日</v>
      </c>
      <c r="HD5" s="256" t="str">
        <f>VLOOKUP(IFERROR(INDEX($CA$4:$CF204,MATCH(HD$2,$CA$4:$CA$205,0),6),IF($CA$3="祝日あり",HD$4,HD$3)),$EG$9:$EH$22,2)</f>
        <v>月</v>
      </c>
      <c r="HE5" s="256" t="str">
        <f>VLOOKUP(IFERROR(INDEX($CA$4:$CF204,MATCH(HE$2,$CA$4:$CA$205,0),6),IF($CA$3="祝日あり",HE$4,HE$3)),$EG$9:$EH$22,2)</f>
        <v>火</v>
      </c>
      <c r="HF5" s="256" t="str">
        <f>VLOOKUP(IFERROR(INDEX($CA$4:$CF204,MATCH(HF$2,$CA$4:$CA$205,0),6),IF($CA$3="祝日あり",HF$4,HF$3)),$EG$9:$EH$22,2)</f>
        <v>水</v>
      </c>
      <c r="HG5" s="256" t="str">
        <f>VLOOKUP(IFERROR(INDEX($CA$4:$CF204,MATCH(HG$2,$CA$4:$CA$205,0),6),IF($CA$3="祝日あり",HG$4,HG$3)),$EG$9:$EH$22,2)</f>
        <v>木</v>
      </c>
      <c r="HH5" s="256" t="str">
        <f>VLOOKUP(IFERROR(INDEX($CA$4:$CF204,MATCH(HH$2,$CA$4:$CA$205,0),6),IF($CA$3="祝日あり",HH$4,HH$3)),$EG$9:$EH$22,2)</f>
        <v>金</v>
      </c>
      <c r="HI5" s="256" t="str">
        <f>VLOOKUP(IFERROR(INDEX($CA$4:$CF204,MATCH(HI$2,$CA$4:$CA$205,0),6),IF($CA$3="祝日あり",HI$4,HI$3)),$EG$9:$EH$22,2)</f>
        <v>土</v>
      </c>
      <c r="HJ5" s="256" t="str">
        <f>VLOOKUP(IFERROR(INDEX($CA$4:$CF204,MATCH(HJ$2,$CA$4:$CA$205,0),6),IF($CA$3="祝日あり",HJ$4,HJ$3)),$EG$9:$EH$22,2)</f>
        <v>日</v>
      </c>
      <c r="HK5" s="256" t="str">
        <f>VLOOKUP(IFERROR(INDEX($CA$4:$CF204,MATCH(HK$2,$CA$4:$CA$205,0),6),IF($CA$3="祝日あり",HK$4,HK$3)),$EG$9:$EH$22,2)</f>
        <v>月</v>
      </c>
      <c r="HL5" s="256" t="str">
        <f>VLOOKUP(IFERROR(INDEX($CA$4:$CF204,MATCH(HL$2,$CA$4:$CA$205,0),6),IF($CA$3="祝日あり",HL$4,HL$3)),$EG$9:$EH$22,2)</f>
        <v>火</v>
      </c>
      <c r="HM5" s="256" t="str">
        <f>VLOOKUP(IFERROR(INDEX($CA$4:$CF204,MATCH(HM$2,$CA$4:$CA$205,0),6),IF($CA$3="祝日あり",HM$4,HM$3)),$EG$9:$EH$22,2)</f>
        <v>水</v>
      </c>
      <c r="HN5" s="256" t="str">
        <f>VLOOKUP(IFERROR(INDEX($CA$4:$CF204,MATCH(HN$2,$CA$4:$CA$205,0),6),IF($CA$3="祝日あり",HN$4,HN$3)),$EG$9:$EH$22,2)</f>
        <v>木</v>
      </c>
      <c r="HO5" s="256" t="str">
        <f>VLOOKUP(IFERROR(INDEX($CA$4:$CF204,MATCH(HO$2,$CA$4:$CA$205,0),6),IF($CA$3="祝日あり",HO$4,HO$3)),$EG$9:$EH$22,2)</f>
        <v>金</v>
      </c>
      <c r="HP5" s="256" t="str">
        <f>VLOOKUP(IFERROR(INDEX($CA$4:$CF204,MATCH(HP$2,$CA$4:$CA$205,0),6),IF($CA$3="祝日あり",HP$4,HP$3)),$EG$9:$EH$22,2)</f>
        <v>土</v>
      </c>
      <c r="HQ5" s="256" t="str">
        <f>VLOOKUP(IFERROR(INDEX($CA$4:$CF204,MATCH(HQ$2,$CA$4:$CA$205,0),6),IF($CA$3="祝日あり",HQ$4,HQ$3)),$EG$9:$EH$22,2)</f>
        <v>日</v>
      </c>
      <c r="HR5" s="256" t="str">
        <f>VLOOKUP(IFERROR(INDEX($CA$4:$CF204,MATCH(HR$2,$CA$4:$CA$205,0),6),IF($CA$3="祝日あり",HR$4,HR$3)),$EG$9:$EH$22,2)</f>
        <v>月</v>
      </c>
      <c r="HS5" s="256" t="str">
        <f>VLOOKUP(IFERROR(INDEX($CA$4:$CF204,MATCH(HS$2,$CA$4:$CA$205,0),6),IF($CA$3="祝日あり",HS$4,HS$3)),$EG$9:$EH$22,2)</f>
        <v>火</v>
      </c>
      <c r="HT5" s="256" t="str">
        <f>VLOOKUP(IFERROR(INDEX($CA$4:$CF204,MATCH(HT$2,$CA$4:$CA$205,0),6),IF($CA$3="祝日あり",HT$4,HT$3)),$EG$9:$EH$22,2)</f>
        <v>水</v>
      </c>
      <c r="HU5" s="256" t="str">
        <f>VLOOKUP(IFERROR(INDEX($CA$4:$CF204,MATCH(HU$2,$CA$4:$CA$205,0),6),IF($CA$3="祝日あり",HU$4,HU$3)),$EG$9:$EH$22,2)</f>
        <v>木</v>
      </c>
      <c r="HV5" s="256" t="str">
        <f>VLOOKUP(IFERROR(INDEX($CA$4:$CF204,MATCH(HV$2,$CA$4:$CA$205,0),6),IF($CA$3="祝日あり",HV$4,HV$3)),$EG$9:$EH$22,2)</f>
        <v>金</v>
      </c>
      <c r="HW5" s="256" t="str">
        <f>VLOOKUP(IFERROR(INDEX($CA$4:$CF204,MATCH(HW$2,$CA$4:$CA$205,0),6),IF($CA$3="祝日あり",HW$4,HW$3)),$EG$9:$EH$22,2)</f>
        <v>土</v>
      </c>
      <c r="HX5" s="256" t="str">
        <f>VLOOKUP(IFERROR(INDEX($CA$4:$CF204,MATCH(HX$2,$CA$4:$CA$205,0),6),IF($CA$3="祝日あり",HX$4,HX$3)),$EG$9:$EH$22,2)</f>
        <v>日</v>
      </c>
      <c r="HY5" s="256" t="str">
        <f>VLOOKUP(IFERROR(INDEX($CA$4:$CF204,MATCH(HY$2,$CA$4:$CA$205,0),6),IF($CA$3="祝日あり",HY$4,HY$3)),$EG$9:$EH$22,2)</f>
        <v>月</v>
      </c>
      <c r="HZ5" s="256" t="str">
        <f>VLOOKUP(IFERROR(INDEX($CA$4:$CF204,MATCH(HZ$2,$CA$4:$CA$205,0),6),IF($CA$3="祝日あり",HZ$4,HZ$3)),$EG$9:$EH$22,2)</f>
        <v>火</v>
      </c>
      <c r="IA5" s="256" t="str">
        <f>VLOOKUP(IFERROR(INDEX($CA$4:$CF204,MATCH(IA$2,$CA$4:$CA$205,0),6),IF($CA$3="祝日あり",IA$4,IA$3)),$EG$9:$EH$22,2)</f>
        <v>水</v>
      </c>
      <c r="IB5" s="256" t="str">
        <f>VLOOKUP(IFERROR(INDEX($CA$4:$CF204,MATCH(IB$2,$CA$4:$CA$205,0),6),IF($CA$3="祝日あり",IB$4,IB$3)),$EG$9:$EH$22,2)</f>
        <v>木</v>
      </c>
      <c r="IC5" s="256" t="str">
        <f>VLOOKUP(IFERROR(INDEX($CA$4:$CF204,MATCH(IC$2,$CA$4:$CA$205,0),6),IF($CA$3="祝日あり",IC$4,IC$3)),$EG$9:$EH$22,2)</f>
        <v>金</v>
      </c>
      <c r="ID5" s="256" t="str">
        <f>VLOOKUP(IFERROR(INDEX($CA$4:$CF204,MATCH(ID$2,$CA$4:$CA$205,0),6),IF($CA$3="祝日あり",ID$4,ID$3)),$EG$9:$EH$22,2)</f>
        <v>土</v>
      </c>
      <c r="IE5" s="256" t="str">
        <f>VLOOKUP(IFERROR(INDEX($CA$4:$CF204,MATCH(IE$2,$CA$4:$CA$205,0),6),IF($CA$3="祝日あり",IE$4,IE$3)),$EG$9:$EH$22,2)</f>
        <v>日</v>
      </c>
      <c r="IF5" s="256" t="str">
        <f>VLOOKUP(IFERROR(INDEX($CA$4:$CF204,MATCH(IF$2,$CA$4:$CA$205,0),6),IF($CA$3="祝日あり",IF$4,IF$3)),$EG$9:$EH$22,2)</f>
        <v>月</v>
      </c>
      <c r="IG5" s="256" t="str">
        <f>VLOOKUP(IFERROR(INDEX($CA$4:$CF204,MATCH(IG$2,$CA$4:$CA$205,0),6),IF($CA$3="祝日あり",IG$4,IG$3)),$EG$9:$EH$22,2)</f>
        <v>火</v>
      </c>
      <c r="IH5" s="256" t="str">
        <f>VLOOKUP(IFERROR(INDEX($CA$4:$CF204,MATCH(IH$2,$CA$4:$CA$205,0),6),IF($CA$3="祝日あり",IH$4,IH$3)),$EG$9:$EH$22,2)</f>
        <v>水</v>
      </c>
      <c r="II5" s="256" t="str">
        <f>VLOOKUP(IFERROR(INDEX($CA$4:$CF204,MATCH(II$2,$CA$4:$CA$205,0),6),IF($CA$3="祝日あり",II$4,II$3)),$EG$9:$EH$22,2)</f>
        <v>木</v>
      </c>
      <c r="IJ5" s="256" t="str">
        <f>VLOOKUP(IFERROR(INDEX($CA$4:$CF204,MATCH(IJ$2,$CA$4:$CA$205,0),6),IF($CA$3="祝日あり",IJ$4,IJ$3)),$EG$9:$EH$22,2)</f>
        <v>金</v>
      </c>
      <c r="IK5" s="256" t="str">
        <f>VLOOKUP(IFERROR(INDEX($CA$4:$CF204,MATCH(IK$2,$CA$4:$CA$205,0),6),IF($CA$3="祝日あり",IK$4,IK$3)),$EG$9:$EH$22,2)</f>
        <v>土</v>
      </c>
      <c r="IL5" s="256" t="str">
        <f>VLOOKUP(IFERROR(INDEX($CA$4:$CF204,MATCH(IL$2,$CA$4:$CA$205,0),6),IF($CA$3="祝日あり",IL$4,IL$3)),$EG$9:$EH$22,2)</f>
        <v>日</v>
      </c>
      <c r="IM5" s="256" t="str">
        <f>VLOOKUP(IFERROR(INDEX($CA$4:$CF204,MATCH(IM$2,$CA$4:$CA$205,0),6),IF($CA$3="祝日あり",IM$4,IM$3)),$EG$9:$EH$22,2)</f>
        <v>月</v>
      </c>
      <c r="IN5" s="256" t="str">
        <f>VLOOKUP(IFERROR(INDEX($CA$4:$CF204,MATCH(IN$2,$CA$4:$CA$205,0),6),IF($CA$3="祝日あり",IN$4,IN$3)),$EG$9:$EH$22,2)</f>
        <v>火</v>
      </c>
      <c r="IO5" s="256" t="str">
        <f>VLOOKUP(IFERROR(INDEX($CA$4:$CF204,MATCH(IO$2,$CA$4:$CA$205,0),6),IF($CA$3="祝日あり",IO$4,IO$3)),$EG$9:$EH$22,2)</f>
        <v>水</v>
      </c>
      <c r="IP5" s="256" t="str">
        <f>VLOOKUP(IFERROR(INDEX($CA$4:$CF204,MATCH(IP$2,$CA$4:$CA$205,0),6),IF($CA$3="祝日あり",IP$4,IP$3)),$EG$9:$EH$22,2)</f>
        <v>木</v>
      </c>
      <c r="IQ5" s="256" t="str">
        <f>VLOOKUP(IFERROR(INDEX($CA$4:$CF204,MATCH(IQ$2,$CA$4:$CA$205,0),6),IF($CA$3="祝日あり",IQ$4,IQ$3)),$EG$9:$EH$22,2)</f>
        <v>金</v>
      </c>
      <c r="IR5" s="256" t="str">
        <f>VLOOKUP(IFERROR(INDEX($CA$4:$CF204,MATCH(IR$2,$CA$4:$CA$205,0),6),IF($CA$3="祝日あり",IR$4,IR$3)),$EG$9:$EH$22,2)</f>
        <v>土</v>
      </c>
      <c r="IS5" s="256" t="str">
        <f>VLOOKUP(IFERROR(INDEX($CA$4:$CF204,MATCH(IS$2,$CA$4:$CA$205,0),6),IF($CA$3="祝日あり",IS$4,IS$3)),$EG$9:$EH$22,2)</f>
        <v>日</v>
      </c>
      <c r="IT5" s="256" t="str">
        <f>VLOOKUP(IFERROR(INDEX($CA$4:$CF204,MATCH(IT$2,$CA$4:$CA$205,0),6),IF($CA$3="祝日あり",IT$4,IT$3)),$EG$9:$EH$22,2)</f>
        <v>月</v>
      </c>
      <c r="IU5" s="256" t="str">
        <f>VLOOKUP(IFERROR(INDEX($CA$4:$CF204,MATCH(IU$2,$CA$4:$CA$205,0),6),IF($CA$3="祝日あり",IU$4,IU$3)),$EG$9:$EH$22,2)</f>
        <v>火</v>
      </c>
      <c r="IV5" s="256" t="str">
        <f>VLOOKUP(IFERROR(INDEX($CA$4:$CF204,MATCH(IV$2,$CA$4:$CA$205,0),6),IF($CA$3="祝日あり",IV$4,IV$3)),$EG$9:$EH$22,2)</f>
        <v>水</v>
      </c>
      <c r="IW5" s="256" t="str">
        <f>VLOOKUP(IFERROR(INDEX($CA$4:$CF204,MATCH(IW$2,$CA$4:$CA$205,0),6),IF($CA$3="祝日あり",IW$4,IW$3)),$EG$9:$EH$22,2)</f>
        <v>木</v>
      </c>
      <c r="IX5" s="256" t="str">
        <f>VLOOKUP(IFERROR(INDEX($CA$4:$CF204,MATCH(IX$2,$CA$4:$CA$205,0),6),IF($CA$3="祝日あり",IX$4,IX$3)),$EG$9:$EH$22,2)</f>
        <v>休</v>
      </c>
      <c r="IY5" s="256" t="str">
        <f>VLOOKUP(IFERROR(INDEX($CA$4:$CF204,MATCH(IY$2,$CA$4:$CA$205,0),6),IF($CA$3="祝日あり",IY$4,IY$3)),$EG$9:$EH$22,2)</f>
        <v>休</v>
      </c>
      <c r="IZ5" s="256" t="str">
        <f>VLOOKUP(IFERROR(INDEX($CA$4:$CF204,MATCH(IZ$2,$CA$4:$CA$205,0),6),IF($CA$3="祝日あり",IZ$4,IZ$3)),$EG$9:$EH$22,2)</f>
        <v>休</v>
      </c>
      <c r="JA5" s="256" t="str">
        <f>VLOOKUP(IFERROR(INDEX($CA$4:$CF204,MATCH(JA$2,$CA$4:$CA$205,0),6),IF($CA$3="祝日あり",JA$4,JA$3)),$EG$9:$EH$22,2)</f>
        <v>休</v>
      </c>
      <c r="JB5" s="256" t="str">
        <f>VLOOKUP(IFERROR(INDEX($CA$4:$CF204,MATCH(JB$2,$CA$4:$CA$205,0),6),IF($CA$3="祝日あり",JB$4,JB$3)),$EG$9:$EH$22,2)</f>
        <v>休</v>
      </c>
      <c r="JC5" s="256" t="str">
        <f>VLOOKUP(IFERROR(INDEX($CA$4:$CF204,MATCH(JC$2,$CA$4:$CA$205,0),6),IF($CA$3="祝日あり",JC$4,JC$3)),$EG$9:$EH$22,2)</f>
        <v>休</v>
      </c>
      <c r="JD5" s="256" t="str">
        <f>VLOOKUP(IFERROR(INDEX($CA$4:$CF204,MATCH(JD$2,$CA$4:$CA$205,0),6),IF($CA$3="祝日あり",JD$4,JD$3)),$EG$9:$EH$22,2)</f>
        <v>木</v>
      </c>
      <c r="JE5" s="256" t="str">
        <f>VLOOKUP(IFERROR(INDEX($CA$4:$CF204,MATCH(JE$2,$CA$4:$CA$205,0),6),IF($CA$3="祝日あり",JE$4,JE$3)),$EG$9:$EH$22,2)</f>
        <v>金</v>
      </c>
      <c r="JF5" s="256" t="str">
        <f>VLOOKUP(IFERROR(INDEX($CA$4:$CF204,MATCH(JF$2,$CA$4:$CA$205,0),6),IF($CA$3="祝日あり",JF$4,JF$3)),$EG$9:$EH$22,2)</f>
        <v>土</v>
      </c>
      <c r="JG5" s="256" t="str">
        <f>VLOOKUP(IFERROR(INDEX($CA$4:$CF204,MATCH(JG$2,$CA$4:$CA$205,0),6),IF($CA$3="祝日あり",JG$4,JG$3)),$EG$9:$EH$22,2)</f>
        <v>日</v>
      </c>
      <c r="JH5" s="256" t="str">
        <f>VLOOKUP(IFERROR(INDEX($CA$4:$CF204,MATCH(JH$2,$CA$4:$CA$205,0),6),IF($CA$3="祝日あり",JH$4,JH$3)),$EG$9:$EH$22,2)</f>
        <v>月</v>
      </c>
      <c r="JI5" s="256" t="str">
        <f>VLOOKUP(IFERROR(INDEX($CA$4:$CF204,MATCH(JI$2,$CA$4:$CA$205,0),6),IF($CA$3="祝日あり",JI$4,JI$3)),$EG$9:$EH$22,2)</f>
        <v>火</v>
      </c>
      <c r="JJ5" s="256" t="str">
        <f>VLOOKUP(IFERROR(INDEX($CA$4:$CF204,MATCH(JJ$2,$CA$4:$CA$205,0),6),IF($CA$3="祝日あり",JJ$4,JJ$3)),$EG$9:$EH$22,2)</f>
        <v>水</v>
      </c>
      <c r="JK5" s="256" t="str">
        <f>VLOOKUP(IFERROR(INDEX($CA$4:$CF204,MATCH(JK$2,$CA$4:$CA$205,0),6),IF($CA$3="祝日あり",JK$4,JK$3)),$EG$9:$EH$22,2)</f>
        <v>木</v>
      </c>
      <c r="JL5" s="256" t="str">
        <f>VLOOKUP(IFERROR(INDEX($CA$4:$CF204,MATCH(JL$2,$CA$4:$CA$205,0),6),IF($CA$3="祝日あり",JL$4,JL$3)),$EG$9:$EH$22,2)</f>
        <v>金</v>
      </c>
      <c r="JM5" s="256" t="str">
        <f>VLOOKUP(IFERROR(INDEX($CA$4:$CF204,MATCH(JM$2,$CA$4:$CA$205,0),6),IF($CA$3="祝日あり",JM$4,JM$3)),$EG$9:$EH$22,2)</f>
        <v>土</v>
      </c>
      <c r="JN5" s="256" t="str">
        <f>VLOOKUP(IFERROR(INDEX($CA$4:$CF204,MATCH(JN$2,$CA$4:$CA$205,0),6),IF($CA$3="祝日あり",JN$4,JN$3)),$EG$9:$EH$22,2)</f>
        <v>日</v>
      </c>
      <c r="JO5" s="256" t="str">
        <f>VLOOKUP(IFERROR(INDEX($CA$4:$CF204,MATCH(JO$2,$CA$4:$CA$205,0),6),IF($CA$3="祝日あり",JO$4,JO$3)),$EG$9:$EH$22,2)</f>
        <v>月</v>
      </c>
      <c r="JP5" s="256" t="str">
        <f>VLOOKUP(IFERROR(INDEX($CA$4:$CF204,MATCH(JP$2,$CA$4:$CA$205,0),6),IF($CA$3="祝日あり",JP$4,JP$3)),$EG$9:$EH$22,2)</f>
        <v>火</v>
      </c>
      <c r="JQ5" s="256" t="str">
        <f>VLOOKUP(IFERROR(INDEX($CA$4:$CF204,MATCH(JQ$2,$CA$4:$CA$205,0),6),IF($CA$3="祝日あり",JQ$4,JQ$3)),$EG$9:$EH$22,2)</f>
        <v>水</v>
      </c>
      <c r="JR5" s="256" t="str">
        <f>VLOOKUP(IFERROR(INDEX($CA$4:$CF204,MATCH(JR$2,$CA$4:$CA$205,0),6),IF($CA$3="祝日あり",JR$4,JR$3)),$EG$9:$EH$22,2)</f>
        <v>木</v>
      </c>
      <c r="JS5" s="256" t="str">
        <f>VLOOKUP(IFERROR(INDEX($CA$4:$CF204,MATCH(JS$2,$CA$4:$CA$205,0),6),IF($CA$3="祝日あり",JS$4,JS$3)),$EG$9:$EH$22,2)</f>
        <v>金</v>
      </c>
      <c r="JT5" s="256" t="str">
        <f>VLOOKUP(IFERROR(INDEX($CA$4:$CF204,MATCH(JT$2,$CA$4:$CA$205,0),6),IF($CA$3="祝日あり",JT$4,JT$3)),$EG$9:$EH$22,2)</f>
        <v>土</v>
      </c>
      <c r="JU5" s="256" t="str">
        <f>VLOOKUP(IFERROR(INDEX($CA$4:$CF204,MATCH(JU$2,$CA$4:$CA$205,0),6),IF($CA$3="祝日あり",JU$4,JU$3)),$EG$9:$EH$22,2)</f>
        <v>日</v>
      </c>
      <c r="JV5" s="256" t="str">
        <f>VLOOKUP(IFERROR(INDEX($CA$4:$CF204,MATCH(JV$2,$CA$4:$CA$205,0),6),IF($CA$3="祝日あり",JV$4,JV$3)),$EG$9:$EH$22,2)</f>
        <v>月</v>
      </c>
      <c r="JW5" s="256" t="str">
        <f>VLOOKUP(IFERROR(INDEX($CA$4:$CF204,MATCH(JW$2,$CA$4:$CA$205,0),6),IF($CA$3="祝日あり",JW$4,JW$3)),$EG$9:$EH$22,2)</f>
        <v>火</v>
      </c>
      <c r="JX5" s="256" t="str">
        <f>VLOOKUP(IFERROR(INDEX($CA$4:$CF204,MATCH(JX$2,$CA$4:$CA$205,0),6),IF($CA$3="祝日あり",JX$4,JX$3)),$EG$9:$EH$22,2)</f>
        <v>水</v>
      </c>
      <c r="JY5" s="256" t="str">
        <f>VLOOKUP(IFERROR(INDEX($CA$4:$CF204,MATCH(JY$2,$CA$4:$CA$205,0),6),IF($CA$3="祝日あり",JY$4,JY$3)),$EG$9:$EH$22,2)</f>
        <v>木</v>
      </c>
      <c r="JZ5" s="256" t="str">
        <f>VLOOKUP(IFERROR(INDEX($CA$4:$CF204,MATCH(JZ$2,$CA$4:$CA$205,0),6),IF($CA$3="祝日あり",JZ$4,JZ$3)),$EG$9:$EH$22,2)</f>
        <v>金</v>
      </c>
      <c r="KA5" s="256" t="str">
        <f>VLOOKUP(IFERROR(INDEX($CA$4:$CF204,MATCH(KA$2,$CA$4:$CA$205,0),6),IF($CA$3="祝日あり",KA$4,KA$3)),$EG$9:$EH$22,2)</f>
        <v>土</v>
      </c>
      <c r="KB5" s="256" t="str">
        <f>VLOOKUP(IFERROR(INDEX($CA$4:$CF204,MATCH(KB$2,$CA$4:$CA$205,0),6),IF($CA$3="祝日あり",KB$4,KB$3)),$EG$9:$EH$22,2)</f>
        <v>日</v>
      </c>
      <c r="KC5" s="256" t="str">
        <f>VLOOKUP(IFERROR(INDEX($CA$4:$CF204,MATCH(KC$2,$CA$4:$CA$205,0),6),IF($CA$3="祝日あり",KC$4,KC$3)),$EG$9:$EH$22,2)</f>
        <v>月</v>
      </c>
      <c r="KD5" s="256" t="str">
        <f>VLOOKUP(IFERROR(INDEX($CA$4:$CF204,MATCH(KD$2,$CA$4:$CA$205,0),6),IF($CA$3="祝日あり",KD$4,KD$3)),$EG$9:$EH$22,2)</f>
        <v>火</v>
      </c>
      <c r="KE5" s="256" t="str">
        <f>VLOOKUP(IFERROR(INDEX($CA$4:$CF204,MATCH(KE$2,$CA$4:$CA$205,0),6),IF($CA$3="祝日あり",KE$4,KE$3)),$EG$9:$EH$22,2)</f>
        <v>水</v>
      </c>
      <c r="KF5" s="256" t="str">
        <f>VLOOKUP(IFERROR(INDEX($CA$4:$CF204,MATCH(KF$2,$CA$4:$CA$205,0),6),IF($CA$3="祝日あり",KF$4,KF$3)),$EG$9:$EH$22,2)</f>
        <v>木</v>
      </c>
      <c r="KG5" s="256" t="str">
        <f>VLOOKUP(IFERROR(INDEX($CA$4:$CF204,MATCH(KG$2,$CA$4:$CA$205,0),6),IF($CA$3="祝日あり",KG$4,KG$3)),$EG$9:$EH$22,2)</f>
        <v>金</v>
      </c>
      <c r="KH5" s="256" t="str">
        <f>VLOOKUP(IFERROR(INDEX($CA$4:$CF204,MATCH(KH$2,$CA$4:$CA$205,0),6),IF($CA$3="祝日あり",KH$4,KH$3)),$EG$9:$EH$22,2)</f>
        <v>土</v>
      </c>
      <c r="KI5" s="256" t="str">
        <f>VLOOKUP(IFERROR(INDEX($CA$4:$CF204,MATCH(KI$2,$CA$4:$CA$205,0),6),IF($CA$3="祝日あり",KI$4,KI$3)),$EG$9:$EH$22,2)</f>
        <v>日</v>
      </c>
      <c r="KJ5" s="256" t="str">
        <f>VLOOKUP(IFERROR(INDEX($CA$4:$CF204,MATCH(KJ$2,$CA$4:$CA$205,0),6),IF($CA$3="祝日あり",KJ$4,KJ$3)),$EG$9:$EH$22,2)</f>
        <v>月</v>
      </c>
      <c r="KK5" s="256" t="str">
        <f>VLOOKUP(IFERROR(INDEX($CA$4:$CF204,MATCH(KK$2,$CA$4:$CA$205,0),6),IF($CA$3="祝日あり",KK$4,KK$3)),$EG$9:$EH$22,2)</f>
        <v>火</v>
      </c>
      <c r="KL5" s="256" t="str">
        <f>VLOOKUP(IFERROR(INDEX($CA$4:$CF204,MATCH(KL$2,$CA$4:$CA$205,0),6),IF($CA$3="祝日あり",KL$4,KL$3)),$EG$9:$EH$22,2)</f>
        <v>水</v>
      </c>
      <c r="KM5" s="256" t="str">
        <f>VLOOKUP(IFERROR(INDEX($CA$4:$CF204,MATCH(KM$2,$CA$4:$CA$205,0),6),IF($CA$3="祝日あり",KM$4,KM$3)),$EG$9:$EH$22,2)</f>
        <v>木</v>
      </c>
      <c r="KN5" s="256" t="str">
        <f>VLOOKUP(IFERROR(INDEX($CA$4:$CF204,MATCH(KN$2,$CA$4:$CA$205,0),6),IF($CA$3="祝日あり",KN$4,KN$3)),$EG$9:$EH$22,2)</f>
        <v>金</v>
      </c>
      <c r="KO5" s="256" t="str">
        <f>VLOOKUP(IFERROR(INDEX($CA$4:$CF204,MATCH(KO$2,$CA$4:$CA$205,0),6),IF($CA$3="祝日あり",KO$4,KO$3)),$EG$9:$EH$22,2)</f>
        <v>土</v>
      </c>
      <c r="KP5" s="256" t="str">
        <f>VLOOKUP(IFERROR(INDEX($CA$4:$CF204,MATCH(KP$2,$CA$4:$CA$205,0),6),IF($CA$3="祝日あり",KP$4,KP$3)),$EG$9:$EH$22,2)</f>
        <v>日</v>
      </c>
      <c r="KQ5" s="256" t="str">
        <f>VLOOKUP(IFERROR(INDEX($CA$4:$CF204,MATCH(KQ$2,$CA$4:$CA$205,0),6),IF($CA$3="祝日あり",KQ$4,KQ$3)),$EG$9:$EH$22,2)</f>
        <v>月</v>
      </c>
      <c r="KR5" s="256" t="str">
        <f>VLOOKUP(IFERROR(INDEX($CA$4:$CF204,MATCH(KR$2,$CA$4:$CA$205,0),6),IF($CA$3="祝日あり",KR$4,KR$3)),$EG$9:$EH$22,2)</f>
        <v>火</v>
      </c>
      <c r="KS5" s="256" t="str">
        <f>VLOOKUP(IFERROR(INDEX($CA$4:$CF204,MATCH(KS$2,$CA$4:$CA$205,0),6),IF($CA$3="祝日あり",KS$4,KS$3)),$EG$9:$EH$22,2)</f>
        <v>水</v>
      </c>
      <c r="KT5" s="256" t="str">
        <f>VLOOKUP(IFERROR(INDEX($CA$4:$CF204,MATCH(KT$2,$CA$4:$CA$205,0),6),IF($CA$3="祝日あり",KT$4,KT$3)),$EG$9:$EH$22,2)</f>
        <v>木</v>
      </c>
      <c r="KU5" s="256" t="str">
        <f>VLOOKUP(IFERROR(INDEX($CA$4:$CF204,MATCH(KU$2,$CA$4:$CA$205,0),6),IF($CA$3="祝日あり",KU$4,KU$3)),$EG$9:$EH$22,2)</f>
        <v>金</v>
      </c>
      <c r="KV5" s="256" t="str">
        <f>VLOOKUP(IFERROR(INDEX($CA$4:$CF204,MATCH(KV$2,$CA$4:$CA$205,0),6),IF($CA$3="祝日あり",KV$4,KV$3)),$EG$9:$EH$22,2)</f>
        <v>土</v>
      </c>
      <c r="KW5" s="256" t="str">
        <f>VLOOKUP(IFERROR(INDEX($CA$4:$CF204,MATCH(KW$2,$CA$4:$CA$205,0),6),IF($CA$3="祝日あり",KW$4,KW$3)),$EG$9:$EH$22,2)</f>
        <v>日</v>
      </c>
      <c r="KX5" s="256" t="str">
        <f>VLOOKUP(IFERROR(INDEX($CA$4:$CF204,MATCH(KX$2,$CA$4:$CA$205,0),6),IF($CA$3="祝日あり",KX$4,KX$3)),$EG$9:$EH$22,2)</f>
        <v>月</v>
      </c>
      <c r="KY5" s="256" t="str">
        <f>VLOOKUP(IFERROR(INDEX($CA$4:$CF204,MATCH(KY$2,$CA$4:$CA$205,0),6),IF($CA$3="祝日あり",KY$4,KY$3)),$EG$9:$EH$22,2)</f>
        <v>火</v>
      </c>
      <c r="KZ5" s="256" t="str">
        <f>VLOOKUP(IFERROR(INDEX($CA$4:$CF204,MATCH(KZ$2,$CA$4:$CA$205,0),6),IF($CA$3="祝日あり",KZ$4,KZ$3)),$EG$9:$EH$22,2)</f>
        <v>水</v>
      </c>
      <c r="LA5" s="256" t="str">
        <f>VLOOKUP(IFERROR(INDEX($CA$4:$CF204,MATCH(LA$2,$CA$4:$CA$205,0),6),IF($CA$3="祝日あり",LA$4,LA$3)),$EG$9:$EH$22,2)</f>
        <v>木</v>
      </c>
      <c r="LB5" s="256" t="str">
        <f>VLOOKUP(IFERROR(INDEX($CA$4:$CF204,MATCH(LB$2,$CA$4:$CA$205,0),6),IF($CA$3="祝日あり",LB$4,LB$3)),$EG$9:$EH$22,2)</f>
        <v>金</v>
      </c>
      <c r="LC5" s="256" t="str">
        <f>VLOOKUP(IFERROR(INDEX($CA$4:$CF204,MATCH(LC$2,$CA$4:$CA$205,0),6),IF($CA$3="祝日あり",LC$4,LC$3)),$EG$9:$EH$22,2)</f>
        <v>土</v>
      </c>
      <c r="LD5" s="256" t="str">
        <f>VLOOKUP(IFERROR(INDEX($CA$4:$CF204,MATCH(LD$2,$CA$4:$CA$205,0),6),IF($CA$3="祝日あり",LD$4,LD$3)),$EG$9:$EH$22,2)</f>
        <v>日</v>
      </c>
      <c r="LE5" s="256" t="str">
        <f>VLOOKUP(IFERROR(INDEX($CA$4:$CF204,MATCH(LE$2,$CA$4:$CA$205,0),6),IF($CA$3="祝日あり",LE$4,LE$3)),$EG$9:$EH$22,2)</f>
        <v>月</v>
      </c>
      <c r="LF5" s="256" t="str">
        <f>VLOOKUP(IFERROR(INDEX($CA$4:$CF204,MATCH(LF$2,$CA$4:$CA$205,0),6),IF($CA$3="祝日あり",LF$4,LF$3)),$EG$9:$EH$22,2)</f>
        <v>火</v>
      </c>
      <c r="LG5" s="256" t="str">
        <f>VLOOKUP(IFERROR(INDEX($CA$4:$CF204,MATCH(LG$2,$CA$4:$CA$205,0),6),IF($CA$3="祝日あり",LG$4,LG$3)),$EG$9:$EH$22,2)</f>
        <v>水</v>
      </c>
      <c r="LH5" s="256" t="str">
        <f>VLOOKUP(IFERROR(INDEX($CA$4:$CF204,MATCH(LH$2,$CA$4:$CA$205,0),6),IF($CA$3="祝日あり",LH$4,LH$3)),$EG$9:$EH$22,2)</f>
        <v>木</v>
      </c>
      <c r="LI5" s="256" t="str">
        <f>VLOOKUP(IFERROR(INDEX($CA$4:$CF204,MATCH(LI$2,$CA$4:$CA$205,0),6),IF($CA$3="祝日あり",LI$4,LI$3)),$EG$9:$EH$22,2)</f>
        <v>金</v>
      </c>
      <c r="LJ5" s="256" t="str">
        <f>VLOOKUP(IFERROR(INDEX($CA$4:$CF204,MATCH(LJ$2,$CA$4:$CA$205,0),6),IF($CA$3="祝日あり",LJ$4,LJ$3)),$EG$9:$EH$22,2)</f>
        <v>土</v>
      </c>
      <c r="LK5" s="256" t="str">
        <f>VLOOKUP(IFERROR(INDEX($CA$4:$CF204,MATCH(LK$2,$CA$4:$CA$205,0),6),IF($CA$3="祝日あり",LK$4,LK$3)),$EG$9:$EH$22,2)</f>
        <v>日</v>
      </c>
      <c r="LL5" s="256" t="str">
        <f>VLOOKUP(IFERROR(INDEX($CA$4:$CF204,MATCH(LL$2,$CA$4:$CA$205,0),6),IF($CA$3="祝日あり",LL$4,LL$3)),$EG$9:$EH$22,2)</f>
        <v>月</v>
      </c>
      <c r="LM5" s="256" t="str">
        <f>VLOOKUP(IFERROR(INDEX($CA$4:$CF204,MATCH(LM$2,$CA$4:$CA$205,0),6),IF($CA$3="祝日あり",LM$4,LM$3)),$EG$9:$EH$22,2)</f>
        <v>火</v>
      </c>
      <c r="LN5" s="256" t="str">
        <f>VLOOKUP(IFERROR(INDEX($CA$4:$CF204,MATCH(LN$2,$CA$4:$CA$205,0),6),IF($CA$3="祝日あり",LN$4,LN$3)),$EG$9:$EH$22,2)</f>
        <v>水</v>
      </c>
      <c r="LO5" s="256" t="str">
        <f>VLOOKUP(IFERROR(INDEX($CA$4:$CF204,MATCH(LO$2,$CA$4:$CA$205,0),6),IF($CA$3="祝日あり",LO$4,LO$3)),$EG$9:$EH$22,2)</f>
        <v>木</v>
      </c>
      <c r="LP5" s="256" t="str">
        <f>VLOOKUP(IFERROR(INDEX($CA$4:$CF204,MATCH(LP$2,$CA$4:$CA$205,0),6),IF($CA$3="祝日あり",LP$4,LP$3)),$EG$9:$EH$22,2)</f>
        <v>金</v>
      </c>
      <c r="LQ5" s="256" t="str">
        <f>VLOOKUP(IFERROR(INDEX($CA$4:$CF204,MATCH(LQ$2,$CA$4:$CA$205,0),6),IF($CA$3="祝日あり",LQ$4,LQ$3)),$EG$9:$EH$22,2)</f>
        <v>土</v>
      </c>
      <c r="LR5" s="256" t="str">
        <f>VLOOKUP(IFERROR(INDEX($CA$4:$CF204,MATCH(LR$2,$CA$4:$CA$205,0),6),IF($CA$3="祝日あり",LR$4,LR$3)),$EG$9:$EH$22,2)</f>
        <v>日</v>
      </c>
      <c r="LS5" s="256" t="str">
        <f>VLOOKUP(IFERROR(INDEX($CA$4:$CF204,MATCH(LS$2,$CA$4:$CA$205,0),6),IF($CA$3="祝日あり",LS$4,LS$3)),$EG$9:$EH$22,2)</f>
        <v>月</v>
      </c>
      <c r="LT5" s="256" t="str">
        <f>VLOOKUP(IFERROR(INDEX($CA$4:$CF204,MATCH(LT$2,$CA$4:$CA$205,0),6),IF($CA$3="祝日あり",LT$4,LT$3)),$EG$9:$EH$22,2)</f>
        <v>火</v>
      </c>
      <c r="LU5" s="256" t="str">
        <f>VLOOKUP(IFERROR(INDEX($CA$4:$CF204,MATCH(LU$2,$CA$4:$CA$205,0),6),IF($CA$3="祝日あり",LU$4,LU$3)),$EG$9:$EH$22,2)</f>
        <v>水</v>
      </c>
      <c r="LV5" s="256" t="str">
        <f>VLOOKUP(IFERROR(INDEX($CA$4:$CF204,MATCH(LV$2,$CA$4:$CA$205,0),6),IF($CA$3="祝日あり",LV$4,LV$3)),$EG$9:$EH$22,2)</f>
        <v>木</v>
      </c>
      <c r="LW5" s="256" t="str">
        <f>VLOOKUP(IFERROR(INDEX($CA$4:$CF204,MATCH(LW$2,$CA$4:$CA$205,0),6),IF($CA$3="祝日あり",LW$4,LW$3)),$EG$9:$EH$22,2)</f>
        <v>金</v>
      </c>
      <c r="LX5" s="256" t="str">
        <f>VLOOKUP(IFERROR(INDEX($CA$4:$CF204,MATCH(LX$2,$CA$4:$CA$205,0),6),IF($CA$3="祝日あり",LX$4,LX$3)),$EG$9:$EH$22,2)</f>
        <v>土</v>
      </c>
      <c r="LY5" s="256" t="str">
        <f>VLOOKUP(IFERROR(INDEX($CA$4:$CF204,MATCH(LY$2,$CA$4:$CA$205,0),6),IF($CA$3="祝日あり",LY$4,LY$3)),$EG$9:$EH$22,2)</f>
        <v>日</v>
      </c>
      <c r="LZ5" s="256" t="str">
        <f>VLOOKUP(IFERROR(INDEX($CA$4:$CF204,MATCH(LZ$2,$CA$4:$CA$205,0),6),IF($CA$3="祝日あり",LZ$4,LZ$3)),$EG$9:$EH$22,2)</f>
        <v>月</v>
      </c>
      <c r="MA5" s="256" t="str">
        <f>VLOOKUP(IFERROR(INDEX($CA$4:$CF204,MATCH(MA$2,$CA$4:$CA$205,0),6),IF($CA$3="祝日あり",MA$4,MA$3)),$EG$9:$EH$22,2)</f>
        <v>火</v>
      </c>
      <c r="MB5" s="256" t="str">
        <f>VLOOKUP(IFERROR(INDEX($CA$4:$CF204,MATCH(MB$2,$CA$4:$CA$205,0),6),IF($CA$3="祝日あり",MB$4,MB$3)),$EG$9:$EH$22,2)</f>
        <v>水</v>
      </c>
      <c r="MC5" s="256" t="str">
        <f>VLOOKUP(IFERROR(INDEX($CA$4:$CF204,MATCH(MC$2,$CA$4:$CA$205,0),6),IF($CA$3="祝日あり",MC$4,MC$3)),$EG$9:$EH$22,2)</f>
        <v>木</v>
      </c>
      <c r="MD5" s="256" t="str">
        <f>VLOOKUP(IFERROR(INDEX($CA$4:$CF204,MATCH(MD$2,$CA$4:$CA$205,0),6),IF($CA$3="祝日あり",MD$4,MD$3)),$EG$9:$EH$22,2)</f>
        <v>金</v>
      </c>
      <c r="ME5" s="256" t="str">
        <f>VLOOKUP(IFERROR(INDEX($CA$4:$CF204,MATCH(ME$2,$CA$4:$CA$205,0),6),IF($CA$3="祝日あり",ME$4,ME$3)),$EG$9:$EH$22,2)</f>
        <v>土</v>
      </c>
      <c r="MF5" s="256" t="str">
        <f>VLOOKUP(IFERROR(INDEX($CA$4:$CF204,MATCH(MF$2,$CA$4:$CA$205,0),6),IF($CA$3="祝日あり",MF$4,MF$3)),$EG$9:$EH$22,2)</f>
        <v>日</v>
      </c>
      <c r="MG5" s="256" t="str">
        <f>VLOOKUP(IFERROR(INDEX($CA$4:$CF204,MATCH(MG$2,$CA$4:$CA$205,0),6),IF($CA$3="祝日あり",MG$4,MG$3)),$EG$9:$EH$22,2)</f>
        <v>月</v>
      </c>
      <c r="MH5" s="256" t="str">
        <f>VLOOKUP(IFERROR(INDEX($CA$4:$CF204,MATCH(MH$2,$CA$4:$CA$205,0),6),IF($CA$3="祝日あり",MH$4,MH$3)),$EG$9:$EH$22,2)</f>
        <v>火</v>
      </c>
      <c r="MI5" s="256" t="str">
        <f>VLOOKUP(IFERROR(INDEX($CA$4:$CF204,MATCH(MI$2,$CA$4:$CA$205,0),6),IF($CA$3="祝日あり",MI$4,MI$3)),$EG$9:$EH$22,2)</f>
        <v>水</v>
      </c>
      <c r="MJ5" s="256" t="str">
        <f>VLOOKUP(IFERROR(INDEX($CA$4:$CF204,MATCH(MJ$2,$CA$4:$CA$205,0),6),IF($CA$3="祝日あり",MJ$4,MJ$3)),$EG$9:$EH$22,2)</f>
        <v>木</v>
      </c>
      <c r="MK5" s="256" t="str">
        <f>VLOOKUP(IFERROR(INDEX($CA$4:$CF204,MATCH(MK$2,$CA$4:$CA$205,0),6),IF($CA$3="祝日あり",MK$4,MK$3)),$EG$9:$EH$22,2)</f>
        <v>金</v>
      </c>
      <c r="ML5" s="256" t="str">
        <f>VLOOKUP(IFERROR(INDEX($CA$4:$CF204,MATCH(ML$2,$CA$4:$CA$205,0),6),IF($CA$3="祝日あり",ML$4,ML$3)),$EG$9:$EH$22,2)</f>
        <v>土</v>
      </c>
      <c r="MM5" s="256" t="str">
        <f>VLOOKUP(IFERROR(INDEX($CA$4:$CF204,MATCH(MM$2,$CA$4:$CA$205,0),6),IF($CA$3="祝日あり",MM$4,MM$3)),$EG$9:$EH$22,2)</f>
        <v>日</v>
      </c>
      <c r="MN5" s="256" t="str">
        <f>VLOOKUP(IFERROR(INDEX($CA$4:$CF204,MATCH(MN$2,$CA$4:$CA$205,0),6),IF($CA$3="祝日あり",MN$4,MN$3)),$EG$9:$EH$22,2)</f>
        <v>月</v>
      </c>
      <c r="MO5" s="256" t="str">
        <f>VLOOKUP(IFERROR(INDEX($CA$4:$CF204,MATCH(MO$2,$CA$4:$CA$205,0),6),IF($CA$3="祝日あり",MO$4,MO$3)),$EG$9:$EH$22,2)</f>
        <v>火</v>
      </c>
      <c r="MP5" s="256" t="str">
        <f>VLOOKUP(IFERROR(INDEX($CA$4:$CF204,MATCH(MP$2,$CA$4:$CA$205,0),6),IF($CA$3="祝日あり",MP$4,MP$3)),$EG$9:$EH$22,2)</f>
        <v>水</v>
      </c>
      <c r="MQ5" s="256" t="str">
        <f>VLOOKUP(IFERROR(INDEX($CA$4:$CF204,MATCH(MQ$2,$CA$4:$CA$205,0),6),IF($CA$3="祝日あり",MQ$4,MQ$3)),$EG$9:$EH$22,2)</f>
        <v>木</v>
      </c>
      <c r="MR5" s="256" t="str">
        <f>VLOOKUP(IFERROR(INDEX($CA$4:$CF204,MATCH(MR$2,$CA$4:$CA$205,0),6),IF($CA$3="祝日あり",MR$4,MR$3)),$EG$9:$EH$22,2)</f>
        <v>金</v>
      </c>
      <c r="MS5" s="256" t="str">
        <f>VLOOKUP(IFERROR(INDEX($CA$4:$CF204,MATCH(MS$2,$CA$4:$CA$205,0),6),IF($CA$3="祝日あり",MS$4,MS$3)),$EG$9:$EH$22,2)</f>
        <v>土</v>
      </c>
      <c r="MT5" s="256" t="str">
        <f>VLOOKUP(IFERROR(INDEX($CA$4:$CF204,MATCH(MT$2,$CA$4:$CA$205,0),6),IF($CA$3="祝日あり",MT$4,MT$3)),$EG$9:$EH$22,2)</f>
        <v>日</v>
      </c>
      <c r="MU5" s="256" t="str">
        <f>VLOOKUP(IFERROR(INDEX($CA$4:$CF204,MATCH(MU$2,$CA$4:$CA$205,0),6),IF($CA$3="祝日あり",MU$4,MU$3)),$EG$9:$EH$22,2)</f>
        <v>月</v>
      </c>
      <c r="MV5" s="256" t="str">
        <f>VLOOKUP(IFERROR(INDEX($CA$4:$CF204,MATCH(MV$2,$CA$4:$CA$205,0),6),IF($CA$3="祝日あり",MV$4,MV$3)),$EG$9:$EH$22,2)</f>
        <v>火</v>
      </c>
      <c r="MW5" s="256" t="str">
        <f>VLOOKUP(IFERROR(INDEX($CA$4:$CF204,MATCH(MW$2,$CA$4:$CA$205,0),6),IF($CA$3="祝日あり",MW$4,MW$3)),$EG$9:$EH$22,2)</f>
        <v>水</v>
      </c>
      <c r="MX5" s="256" t="str">
        <f>VLOOKUP(IFERROR(INDEX($CA$4:$CF204,MATCH(MX$2,$CA$4:$CA$205,0),6),IF($CA$3="祝日あり",MX$4,MX$3)),$EG$9:$EH$22,2)</f>
        <v>木</v>
      </c>
      <c r="MY5" s="256" t="str">
        <f>VLOOKUP(IFERROR(INDEX($CA$4:$CF204,MATCH(MY$2,$CA$4:$CA$205,0),6),IF($CA$3="祝日あり",MY$4,MY$3)),$EG$9:$EH$22,2)</f>
        <v>金</v>
      </c>
      <c r="MZ5" s="256" t="str">
        <f>VLOOKUP(IFERROR(INDEX($CA$4:$CF204,MATCH(MZ$2,$CA$4:$CA$205,0),6),IF($CA$3="祝日あり",MZ$4,MZ$3)),$EG$9:$EH$22,2)</f>
        <v>土</v>
      </c>
      <c r="NA5" s="256" t="str">
        <f>VLOOKUP(IFERROR(INDEX($CA$4:$CF204,MATCH(NA$2,$CA$4:$CA$205,0),6),IF($CA$3="祝日あり",NA$4,NA$3)),$EG$9:$EH$22,2)</f>
        <v>日</v>
      </c>
      <c r="NB5" s="256" t="str">
        <f>VLOOKUP(IFERROR(INDEX($CA$4:$CF204,MATCH(NB$2,$CA$4:$CA$205,0),6),IF($CA$3="祝日あり",NB$4,NB$3)),$EG$9:$EH$22,2)</f>
        <v>月</v>
      </c>
      <c r="NC5" s="256" t="str">
        <f>VLOOKUP(IFERROR(INDEX($CA$4:$CF204,MATCH(NC$2,$CA$4:$CA$205,0),6),IF($CA$3="祝日あり",NC$4,NC$3)),$EG$9:$EH$22,2)</f>
        <v>火</v>
      </c>
      <c r="ND5" s="256" t="str">
        <f>VLOOKUP(IFERROR(INDEX($CA$4:$CF204,MATCH(ND$2,$CA$4:$CA$205,0),6),IF($CA$3="祝日あり",ND$4,ND$3)),$EG$9:$EH$22,2)</f>
        <v>水</v>
      </c>
      <c r="NE5" s="256" t="str">
        <f>VLOOKUP(IFERROR(INDEX($CA$4:$CF204,MATCH(NE$2,$CA$4:$CA$205,0),6),IF($CA$3="祝日あり",NE$4,NE$3)),$EG$9:$EH$22,2)</f>
        <v>木</v>
      </c>
      <c r="NF5" s="256" t="str">
        <f>VLOOKUP(IFERROR(INDEX($CA$4:$CF204,MATCH(NF$2,$CA$4:$CA$205,0),6),IF($CA$3="祝日あり",NF$4,NF$3)),$EG$9:$EH$22,2)</f>
        <v>金</v>
      </c>
      <c r="NG5" s="256" t="str">
        <f>VLOOKUP(IFERROR(INDEX($CA$4:$CF204,MATCH(NG$2,$CA$4:$CA$205,0),6),IF($CA$3="祝日あり",NG$4,NG$3)),$EG$9:$EH$22,2)</f>
        <v>土</v>
      </c>
      <c r="NH5" s="256" t="str">
        <f>VLOOKUP(IFERROR(INDEX($CA$4:$CF204,MATCH(NH$2,$CA$4:$CA$205,0),6),IF($CA$3="祝日あり",NH$4,NH$3)),$EG$9:$EH$22,2)</f>
        <v>日</v>
      </c>
      <c r="NI5" s="256" t="str">
        <f>VLOOKUP(IFERROR(INDEX($CA$4:$CF204,MATCH(NI$2,$CA$4:$CA$205,0),6),IF($CA$3="祝日あり",NI$4,NI$3)),$EG$9:$EH$22,2)</f>
        <v>月</v>
      </c>
      <c r="NJ5" s="256" t="str">
        <f>VLOOKUP(IFERROR(INDEX($CA$4:$CF204,MATCH(NJ$2,$CA$4:$CA$205,0),6),IF($CA$3="祝日あり",NJ$4,NJ$3)),$EG$9:$EH$22,2)</f>
        <v>火</v>
      </c>
      <c r="NK5" s="256" t="str">
        <f>VLOOKUP(IFERROR(INDEX($CA$4:$CF204,MATCH(NK$2,$CA$4:$CA$205,0),6),IF($CA$3="祝日あり",NK$4,NK$3)),$EG$9:$EH$22,2)</f>
        <v>水</v>
      </c>
      <c r="NL5" s="256" t="str">
        <f>VLOOKUP(IFERROR(INDEX($CA$4:$CF204,MATCH(NL$2,$CA$4:$CA$205,0),6),IF($CA$3="祝日あり",NL$4,NL$3)),$EG$9:$EH$22,2)</f>
        <v>木</v>
      </c>
      <c r="NM5" s="256" t="str">
        <f>VLOOKUP(IFERROR(INDEX($CA$4:$CF204,MATCH(NM$2,$CA$4:$CA$205,0),6),IF($CA$3="祝日あり",NM$4,NM$3)),$EG$9:$EH$22,2)</f>
        <v>金</v>
      </c>
      <c r="NN5" s="256" t="str">
        <f>VLOOKUP(IFERROR(INDEX($CA$4:$CF204,MATCH(NN$2,$CA$4:$CA$205,0),6),IF($CA$3="祝日あり",NN$4,NN$3)),$EG$9:$EH$22,2)</f>
        <v>土</v>
      </c>
      <c r="NO5" s="256" t="str">
        <f>VLOOKUP(IFERROR(INDEX($CA$4:$CF204,MATCH(NO$2,$CA$4:$CA$205,0),6),IF($CA$3="祝日あり",NO$4,NO$3)),$EG$9:$EH$22,2)</f>
        <v>日</v>
      </c>
      <c r="NP5" s="256" t="str">
        <f>VLOOKUP(IFERROR(INDEX($CA$4:$CF204,MATCH(NP$2,$CA$4:$CA$205,0),6),IF($CA$3="祝日あり",NP$4,NP$3)),$EG$9:$EH$22,2)</f>
        <v>月</v>
      </c>
      <c r="NQ5" s="256" t="str">
        <f>VLOOKUP(IFERROR(INDEX($CA$4:$CF204,MATCH(NQ$2,$CA$4:$CA$205,0),6),IF($CA$3="祝日あり",NQ$4,NQ$3)),$EG$9:$EH$22,2)</f>
        <v>火</v>
      </c>
      <c r="NR5" s="256" t="str">
        <f>VLOOKUP(IFERROR(INDEX($CA$4:$CF204,MATCH(NR$2,$CA$4:$CA$205,0),6),IF($CA$3="祝日あり",NR$4,NR$3)),$EG$9:$EH$22,2)</f>
        <v>水</v>
      </c>
      <c r="NS5" s="256" t="str">
        <f>VLOOKUP(IFERROR(INDEX($CA$4:$CF204,MATCH(NS$2,$CA$4:$CA$205,0),6),IF($CA$3="祝日あり",NS$4,NS$3)),$EG$9:$EH$22,2)</f>
        <v>木</v>
      </c>
      <c r="NT5" s="256" t="str">
        <f>VLOOKUP(IFERROR(INDEX($CA$4:$CF204,MATCH(NT$2,$CA$4:$CA$205,0),6),IF($CA$3="祝日あり",NT$4,NT$3)),$EG$9:$EH$22,2)</f>
        <v>休</v>
      </c>
      <c r="NU5" s="256" t="str">
        <f>VLOOKUP(IFERROR(INDEX($CA$4:$CF204,MATCH(NU$2,$CA$4:$CA$205,0),6),IF($CA$3="祝日あり",NU$4,NU$3)),$EG$9:$EH$22,2)</f>
        <v>休</v>
      </c>
      <c r="NV5" s="256" t="str">
        <f>VLOOKUP(IFERROR(INDEX($CA$4:$CF204,MATCH(NV$2,$CA$4:$CA$205,0),6),IF($CA$3="祝日あり",NV$4,NV$3)),$EG$9:$EH$22,2)</f>
        <v>休</v>
      </c>
      <c r="NW5" s="256" t="str">
        <f>VLOOKUP(IFERROR(INDEX($CA$4:$CF204,MATCH(NW$2,$CA$4:$CA$205,0),6),IF($CA$3="祝日あり",NW$4,NW$3)),$EG$9:$EH$22,2)</f>
        <v>月</v>
      </c>
      <c r="NX5" s="256" t="str">
        <f>VLOOKUP(IFERROR(INDEX($CA$4:$CF204,MATCH(NX$2,$CA$4:$CA$205,0),6),IF($CA$3="祝日あり",NX$4,NX$3)),$EG$9:$EH$22,2)</f>
        <v>火</v>
      </c>
      <c r="NY5" s="256" t="str">
        <f>VLOOKUP(IFERROR(INDEX($CA$4:$CF204,MATCH(NY$2,$CA$4:$CA$205,0),6),IF($CA$3="祝日あり",NY$4,NY$3)),$EG$9:$EH$22,2)</f>
        <v>水</v>
      </c>
      <c r="NZ5" s="256" t="str">
        <f>VLOOKUP(IFERROR(INDEX($CA$4:$CF204,MATCH(NZ$2,$CA$4:$CA$205,0),6),IF($CA$3="祝日あり",NZ$4,NZ$3)),$EG$9:$EH$22,2)</f>
        <v>木</v>
      </c>
      <c r="OA5" s="256" t="str">
        <f>VLOOKUP(IFERROR(INDEX($CA$4:$CF204,MATCH(OA$2,$CA$4:$CA$205,0),6),IF($CA$3="祝日あり",OA$4,OA$3)),$EG$9:$EH$22,2)</f>
        <v>金</v>
      </c>
      <c r="OB5" s="256" t="str">
        <f>VLOOKUP(IFERROR(INDEX($CA$4:$CF204,MATCH(OB$2,$CA$4:$CA$205,0),6),IF($CA$3="祝日あり",OB$4,OB$3)),$EG$9:$EH$22,2)</f>
        <v>土</v>
      </c>
      <c r="OC5" s="256" t="str">
        <f>VLOOKUP(IFERROR(INDEX($CA$4:$CF204,MATCH(OC$2,$CA$4:$CA$205,0),6),IF($CA$3="祝日あり",OC$4,OC$3)),$EG$9:$EH$22,2)</f>
        <v>日</v>
      </c>
      <c r="OD5" s="256" t="str">
        <f>VLOOKUP(IFERROR(INDEX($CA$4:$CF204,MATCH(OD$2,$CA$4:$CA$205,0),6),IF($CA$3="祝日あり",OD$4,OD$3)),$EG$9:$EH$22,2)</f>
        <v>月</v>
      </c>
      <c r="OE5" s="256" t="str">
        <f>VLOOKUP(IFERROR(INDEX($CA$4:$CF204,MATCH(OE$2,$CA$4:$CA$205,0),6),IF($CA$3="祝日あり",OE$4,OE$3)),$EG$9:$EH$22,2)</f>
        <v>火</v>
      </c>
      <c r="OF5" s="256" t="str">
        <f>VLOOKUP(IFERROR(INDEX($CA$4:$CF204,MATCH(OF$2,$CA$4:$CA$205,0),6),IF($CA$3="祝日あり",OF$4,OF$3)),$EG$9:$EH$22,2)</f>
        <v>水</v>
      </c>
      <c r="OG5" s="256" t="str">
        <f>VLOOKUP(IFERROR(INDEX($CA$4:$CF204,MATCH(OG$2,$CA$4:$CA$205,0),6),IF($CA$3="祝日あり",OG$4,OG$3)),$EG$9:$EH$22,2)</f>
        <v>木</v>
      </c>
      <c r="OH5" s="256" t="str">
        <f>VLOOKUP(IFERROR(INDEX($CA$4:$CF204,MATCH(OH$2,$CA$4:$CA$205,0),6),IF($CA$3="祝日あり",OH$4,OH$3)),$EG$9:$EH$22,2)</f>
        <v>金</v>
      </c>
      <c r="OI5" s="256" t="str">
        <f>VLOOKUP(IFERROR(INDEX($CA$4:$CF204,MATCH(OI$2,$CA$4:$CA$205,0),6),IF($CA$3="祝日あり",OI$4,OI$3)),$EG$9:$EH$22,2)</f>
        <v>土</v>
      </c>
      <c r="OJ5" s="256" t="str">
        <f>VLOOKUP(IFERROR(INDEX($CA$4:$CF204,MATCH(OJ$2,$CA$4:$CA$205,0),6),IF($CA$3="祝日あり",OJ$4,OJ$3)),$EG$9:$EH$22,2)</f>
        <v>日</v>
      </c>
      <c r="OK5" s="256" t="str">
        <f>VLOOKUP(IFERROR(INDEX($CA$4:$CF204,MATCH(OK$2,$CA$4:$CA$205,0),6),IF($CA$3="祝日あり",OK$4,OK$3)),$EG$9:$EH$22,2)</f>
        <v>月</v>
      </c>
      <c r="OL5" s="256" t="str">
        <f>VLOOKUP(IFERROR(INDEX($CA$4:$CF204,MATCH(OL$2,$CA$4:$CA$205,0),6),IF($CA$3="祝日あり",OL$4,OL$3)),$EG$9:$EH$22,2)</f>
        <v>火</v>
      </c>
      <c r="OM5" s="256" t="str">
        <f>VLOOKUP(IFERROR(INDEX($CA$4:$CF204,MATCH(OM$2,$CA$4:$CA$205,0),6),IF($CA$3="祝日あり",OM$4,OM$3)),$EG$9:$EH$22,2)</f>
        <v>水</v>
      </c>
      <c r="ON5" s="256" t="str">
        <f>VLOOKUP(IFERROR(INDEX($CA$4:$CF204,MATCH(ON$2,$CA$4:$CA$205,0),6),IF($CA$3="祝日あり",ON$4,ON$3)),$EG$9:$EH$22,2)</f>
        <v>木</v>
      </c>
      <c r="OO5" s="256" t="str">
        <f>VLOOKUP(IFERROR(INDEX($CA$4:$CF204,MATCH(OO$2,$CA$4:$CA$205,0),6),IF($CA$3="祝日あり",OO$4,OO$3)),$EG$9:$EH$22,2)</f>
        <v>金</v>
      </c>
      <c r="OP5" s="256" t="str">
        <f>VLOOKUP(IFERROR(INDEX($CA$4:$CF204,MATCH(OP$2,$CA$4:$CA$205,0),6),IF($CA$3="祝日あり",OP$4,OP$3)),$EG$9:$EH$22,2)</f>
        <v>土</v>
      </c>
      <c r="OQ5" s="256" t="str">
        <f>VLOOKUP(IFERROR(INDEX($CA$4:$CF204,MATCH(OQ$2,$CA$4:$CA$205,0),6),IF($CA$3="祝日あり",OQ$4,OQ$3)),$EG$9:$EH$22,2)</f>
        <v>日</v>
      </c>
      <c r="OR5" s="256" t="str">
        <f>VLOOKUP(IFERROR(INDEX($CA$4:$CF204,MATCH(OR$2,$CA$4:$CA$205,0),6),IF($CA$3="祝日あり",OR$4,OR$3)),$EG$9:$EH$22,2)</f>
        <v>月</v>
      </c>
      <c r="OS5" s="256" t="str">
        <f>VLOOKUP(IFERROR(INDEX($CA$4:$CF204,MATCH(OS$2,$CA$4:$CA$205,0),6),IF($CA$3="祝日あり",OS$4,OS$3)),$EG$9:$EH$22,2)</f>
        <v>火</v>
      </c>
      <c r="OT5" s="256" t="str">
        <f>VLOOKUP(IFERROR(INDEX($CA$4:$CF204,MATCH(OT$2,$CA$4:$CA$205,0),6),IF($CA$3="祝日あり",OT$4,OT$3)),$EG$9:$EH$22,2)</f>
        <v>水</v>
      </c>
      <c r="OU5" s="256" t="str">
        <f>VLOOKUP(IFERROR(INDEX($CA$4:$CF204,MATCH(OU$2,$CA$4:$CA$205,0),6),IF($CA$3="祝日あり",OU$4,OU$3)),$EG$9:$EH$22,2)</f>
        <v>木</v>
      </c>
      <c r="OV5" s="256" t="str">
        <f>VLOOKUP(IFERROR(INDEX($CA$4:$CF204,MATCH(OV$2,$CA$4:$CA$205,0),6),IF($CA$3="祝日あり",OV$4,OV$3)),$EG$9:$EH$22,2)</f>
        <v>金</v>
      </c>
      <c r="OW5" s="256" t="str">
        <f>VLOOKUP(IFERROR(INDEX($CA$4:$CF204,MATCH(OW$2,$CA$4:$CA$205,0),6),IF($CA$3="祝日あり",OW$4,OW$3)),$EG$9:$EH$22,2)</f>
        <v>土</v>
      </c>
      <c r="OX5" s="256" t="str">
        <f>VLOOKUP(IFERROR(INDEX($CA$4:$CF204,MATCH(OX$2,$CA$4:$CA$205,0),6),IF($CA$3="祝日あり",OX$4,OX$3)),$EG$9:$EH$22,2)</f>
        <v>日</v>
      </c>
      <c r="OY5" s="256" t="str">
        <f>VLOOKUP(IFERROR(INDEX($CA$4:$CF204,MATCH(OY$2,$CA$4:$CA$205,0),6),IF($CA$3="祝日あり",OY$4,OY$3)),$EG$9:$EH$22,2)</f>
        <v>月</v>
      </c>
      <c r="OZ5" s="256" t="str">
        <f>VLOOKUP(IFERROR(INDEX($CA$4:$CF204,MATCH(OZ$2,$CA$4:$CA$205,0),6),IF($CA$3="祝日あり",OZ$4,OZ$3)),$EG$9:$EH$22,2)</f>
        <v>火</v>
      </c>
      <c r="PA5" s="256" t="str">
        <f>VLOOKUP(IFERROR(INDEX($CA$4:$CF204,MATCH(PA$2,$CA$4:$CA$205,0),6),IF($CA$3="祝日あり",PA$4,PA$3)),$EG$9:$EH$22,2)</f>
        <v>水</v>
      </c>
      <c r="PB5" s="256" t="str">
        <f>VLOOKUP(IFERROR(INDEX($CA$4:$CF204,MATCH(PB$2,$CA$4:$CA$205,0),6),IF($CA$3="祝日あり",PB$4,PB$3)),$EG$9:$EH$22,2)</f>
        <v>木</v>
      </c>
      <c r="PC5" s="256" t="str">
        <f>VLOOKUP(IFERROR(INDEX($CA$4:$CF204,MATCH(PC$2,$CA$4:$CA$205,0),6),IF($CA$3="祝日あり",PC$4,PC$3)),$EG$9:$EH$22,2)</f>
        <v>金</v>
      </c>
      <c r="PD5" s="256" t="str">
        <f>VLOOKUP(IFERROR(INDEX($CA$4:$CF204,MATCH(PD$2,$CA$4:$CA$205,0),6),IF($CA$3="祝日あり",PD$4,PD$3)),$EG$9:$EH$22,2)</f>
        <v>土</v>
      </c>
      <c r="PE5" s="256" t="str">
        <f>VLOOKUP(IFERROR(INDEX($CA$4:$CF204,MATCH(PE$2,$CA$4:$CA$205,0),6),IF($CA$3="祝日あり",PE$4,PE$3)),$EG$9:$EH$22,2)</f>
        <v>日</v>
      </c>
      <c r="PF5" s="256" t="str">
        <f>VLOOKUP(IFERROR(INDEX($CA$4:$CF204,MATCH(PF$2,$CA$4:$CA$205,0),6),IF($CA$3="祝日あり",PF$4,PF$3)),$EG$9:$EH$22,2)</f>
        <v>月</v>
      </c>
      <c r="PG5" s="256" t="str">
        <f>VLOOKUP(IFERROR(INDEX($CA$4:$CF204,MATCH(PG$2,$CA$4:$CA$205,0),6),IF($CA$3="祝日あり",PG$4,PG$3)),$EG$9:$EH$22,2)</f>
        <v>火</v>
      </c>
      <c r="PH5" s="256" t="str">
        <f>VLOOKUP(IFERROR(INDEX($CA$4:$CF204,MATCH(PH$2,$CA$4:$CA$205,0),6),IF($CA$3="祝日あり",PH$4,PH$3)),$EG$9:$EH$22,2)</f>
        <v>水</v>
      </c>
      <c r="PI5" s="256" t="str">
        <f>VLOOKUP(IFERROR(INDEX($CA$4:$CF204,MATCH(PI$2,$CA$4:$CA$205,0),6),IF($CA$3="祝日あり",PI$4,PI$3)),$EG$9:$EH$22,2)</f>
        <v>木</v>
      </c>
      <c r="PJ5" s="256" t="str">
        <f>VLOOKUP(IFERROR(INDEX($CA$4:$CF204,MATCH(PJ$2,$CA$4:$CA$205,0),6),IF($CA$3="祝日あり",PJ$4,PJ$3)),$EG$9:$EH$22,2)</f>
        <v>金</v>
      </c>
      <c r="PK5" s="256" t="str">
        <f>VLOOKUP(IFERROR(INDEX($CA$4:$CF204,MATCH(PK$2,$CA$4:$CA$205,0),6),IF($CA$3="祝日あり",PK$4,PK$3)),$EG$9:$EH$22,2)</f>
        <v>土</v>
      </c>
      <c r="PL5" s="256" t="str">
        <f>VLOOKUP(IFERROR(INDEX($CA$4:$CF204,MATCH(PL$2,$CA$4:$CA$205,0),6),IF($CA$3="祝日あり",PL$4,PL$3)),$EG$9:$EH$22,2)</f>
        <v>日</v>
      </c>
      <c r="PM5" s="256" t="str">
        <f>VLOOKUP(IFERROR(INDEX($CA$4:$CF204,MATCH(PM$2,$CA$4:$CA$205,0),6),IF($CA$3="祝日あり",PM$4,PM$3)),$EG$9:$EH$22,2)</f>
        <v>月</v>
      </c>
      <c r="PN5" s="256" t="str">
        <f>VLOOKUP(IFERROR(INDEX($CA$4:$CF204,MATCH(PN$2,$CA$4:$CA$205,0),6),IF($CA$3="祝日あり",PN$4,PN$3)),$EG$9:$EH$22,2)</f>
        <v>火</v>
      </c>
      <c r="PO5" s="256" t="str">
        <f>VLOOKUP(IFERROR(INDEX($CA$4:$CF204,MATCH(PO$2,$CA$4:$CA$205,0),6),IF($CA$3="祝日あり",PO$4,PO$3)),$EG$9:$EH$22,2)</f>
        <v>水</v>
      </c>
      <c r="PP5" s="256" t="str">
        <f>VLOOKUP(IFERROR(INDEX($CA$4:$CF204,MATCH(PP$2,$CA$4:$CA$205,0),6),IF($CA$3="祝日あり",PP$4,PP$3)),$EG$9:$EH$22,2)</f>
        <v>木</v>
      </c>
      <c r="PQ5" s="256" t="str">
        <f>VLOOKUP(IFERROR(INDEX($CA$4:$CF204,MATCH(PQ$2,$CA$4:$CA$205,0),6),IF($CA$3="祝日あり",PQ$4,PQ$3)),$EG$9:$EH$22,2)</f>
        <v>金</v>
      </c>
      <c r="PR5" s="256" t="str">
        <f>VLOOKUP(IFERROR(INDEX($CA$4:$CF204,MATCH(PR$2,$CA$4:$CA$205,0),6),IF($CA$3="祝日あり",PR$4,PR$3)),$EG$9:$EH$22,2)</f>
        <v>土</v>
      </c>
      <c r="PS5" s="256" t="str">
        <f>VLOOKUP(IFERROR(INDEX($CA$4:$CF204,MATCH(PS$2,$CA$4:$CA$205,0),6),IF($CA$3="祝日あり",PS$4,PS$3)),$EG$9:$EH$22,2)</f>
        <v>日</v>
      </c>
      <c r="PT5" s="256" t="str">
        <f>VLOOKUP(IFERROR(INDEX($CA$4:$CF204,MATCH(PT$2,$CA$4:$CA$205,0),6),IF($CA$3="祝日あり",PT$4,PT$3)),$EG$9:$EH$22,2)</f>
        <v>月</v>
      </c>
      <c r="PU5" s="256" t="str">
        <f>VLOOKUP(IFERROR(INDEX($CA$4:$CF204,MATCH(PU$2,$CA$4:$CA$205,0),6),IF($CA$3="祝日あり",PU$4,PU$3)),$EG$9:$EH$22,2)</f>
        <v>火</v>
      </c>
      <c r="PV5" s="256" t="str">
        <f>VLOOKUP(IFERROR(INDEX($CA$4:$CF204,MATCH(PV$2,$CA$4:$CA$205,0),6),IF($CA$3="祝日あり",PV$4,PV$3)),$EG$9:$EH$22,2)</f>
        <v>水</v>
      </c>
      <c r="PW5" s="256" t="str">
        <f>VLOOKUP(IFERROR(INDEX($CA$4:$CF204,MATCH(PW$2,$CA$4:$CA$205,0),6),IF($CA$3="祝日あり",PW$4,PW$3)),$EG$9:$EH$22,2)</f>
        <v>木</v>
      </c>
      <c r="PX5" s="256" t="str">
        <f>VLOOKUP(IFERROR(INDEX($CA$4:$CF204,MATCH(PX$2,$CA$4:$CA$205,0),6),IF($CA$3="祝日あり",PX$4,PX$3)),$EG$9:$EH$22,2)</f>
        <v>金</v>
      </c>
      <c r="PY5" s="256" t="str">
        <f>VLOOKUP(IFERROR(INDEX($CA$4:$CF204,MATCH(PY$2,$CA$4:$CA$205,0),6),IF($CA$3="祝日あり",PY$4,PY$3)),$EG$9:$EH$22,2)</f>
        <v>土</v>
      </c>
      <c r="PZ5" s="256" t="str">
        <f>VLOOKUP(IFERROR(INDEX($CA$4:$CF204,MATCH(PZ$2,$CA$4:$CA$205,0),6),IF($CA$3="祝日あり",PZ$4,PZ$3)),$EG$9:$EH$22,2)</f>
        <v>日</v>
      </c>
      <c r="QA5" s="256" t="str">
        <f>VLOOKUP(IFERROR(INDEX($CA$4:$CF204,MATCH(QA$2,$CA$4:$CA$205,0),6),IF($CA$3="祝日あり",QA$4,QA$3)),$EG$9:$EH$22,2)</f>
        <v>月</v>
      </c>
      <c r="QB5" s="256" t="str">
        <f>VLOOKUP(IFERROR(INDEX($CA$4:$CF204,MATCH(QB$2,$CA$4:$CA$205,0),6),IF($CA$3="祝日あり",QB$4,QB$3)),$EG$9:$EH$22,2)</f>
        <v>火</v>
      </c>
      <c r="QC5" s="256" t="str">
        <f>VLOOKUP(IFERROR(INDEX($CA$4:$CF204,MATCH(QC$2,$CA$4:$CA$205,0),6),IF($CA$3="祝日あり",QC$4,QC$3)),$EG$9:$EH$22,2)</f>
        <v>水</v>
      </c>
      <c r="QD5" s="256" t="str">
        <f>VLOOKUP(IFERROR(INDEX($CA$4:$CF204,MATCH(QD$2,$CA$4:$CA$205,0),6),IF($CA$3="祝日あり",QD$4,QD$3)),$EG$9:$EH$22,2)</f>
        <v>木</v>
      </c>
      <c r="QE5" s="256" t="str">
        <f>VLOOKUP(IFERROR(INDEX($CA$4:$CF204,MATCH(QE$2,$CA$4:$CA$205,0),6),IF($CA$3="祝日あり",QE$4,QE$3)),$EG$9:$EH$22,2)</f>
        <v>金</v>
      </c>
      <c r="QF5" s="256" t="str">
        <f>VLOOKUP(IFERROR(INDEX($CA$4:$CF204,MATCH(QF$2,$CA$4:$CA$205,0),6),IF($CA$3="祝日あり",QF$4,QF$3)),$EG$9:$EH$22,2)</f>
        <v>土</v>
      </c>
      <c r="QG5" s="256" t="str">
        <f>VLOOKUP(IFERROR(INDEX($CA$4:$CF204,MATCH(QG$2,$CA$4:$CA$205,0),6),IF($CA$3="祝日あり",QG$4,QG$3)),$EG$9:$EH$22,2)</f>
        <v>日</v>
      </c>
      <c r="QH5" s="256" t="str">
        <f>VLOOKUP(IFERROR(INDEX($CA$4:$CF204,MATCH(QH$2,$CA$4:$CA$205,0),6),IF($CA$3="祝日あり",QH$4,QH$3)),$EG$9:$EH$22,2)</f>
        <v>月</v>
      </c>
      <c r="QI5" s="256" t="str">
        <f>VLOOKUP(IFERROR(INDEX($CA$4:$CF204,MATCH(QI$2,$CA$4:$CA$205,0),6),IF($CA$3="祝日あり",QI$4,QI$3)),$EG$9:$EH$22,2)</f>
        <v>火</v>
      </c>
      <c r="QJ5" s="256" t="str">
        <f>VLOOKUP(IFERROR(INDEX($CA$4:$CF204,MATCH(QJ$2,$CA$4:$CA$205,0),6),IF($CA$3="祝日あり",QJ$4,QJ$3)),$EG$9:$EH$22,2)</f>
        <v>水</v>
      </c>
      <c r="QK5" s="256" t="str">
        <f>VLOOKUP(IFERROR(INDEX($CA$4:$CF204,MATCH(QK$2,$CA$4:$CA$205,0),6),IF($CA$3="祝日あり",QK$4,QK$3)),$EG$9:$EH$22,2)</f>
        <v>木</v>
      </c>
      <c r="QL5" s="256" t="str">
        <f>VLOOKUP(IFERROR(INDEX($CA$4:$CF204,MATCH(QL$2,$CA$4:$CA$205,0),6),IF($CA$3="祝日あり",QL$4,QL$3)),$EG$9:$EH$22,2)</f>
        <v>金</v>
      </c>
      <c r="QM5" s="256" t="str">
        <f>VLOOKUP(IFERROR(INDEX($CA$4:$CF204,MATCH(QM$2,$CA$4:$CA$205,0),6),IF($CA$3="祝日あり",QM$4,QM$3)),$EG$9:$EH$22,2)</f>
        <v>土</v>
      </c>
      <c r="QN5" s="256" t="str">
        <f>VLOOKUP(IFERROR(INDEX($CA$4:$CF204,MATCH(QN$2,$CA$4:$CA$205,0),6),IF($CA$3="祝日あり",QN$4,QN$3)),$EG$9:$EH$22,2)</f>
        <v>日</v>
      </c>
      <c r="QO5" s="256" t="str">
        <f>VLOOKUP(IFERROR(INDEX($CA$4:$CF204,MATCH(QO$2,$CA$4:$CA$205,0),6),IF($CA$3="祝日あり",QO$4,QO$3)),$EG$9:$EH$22,2)</f>
        <v>月</v>
      </c>
      <c r="QP5" s="256" t="str">
        <f>VLOOKUP(IFERROR(INDEX($CA$4:$CF204,MATCH(QP$2,$CA$4:$CA$205,0),6),IF($CA$3="祝日あり",QP$4,QP$3)),$EG$9:$EH$22,2)</f>
        <v>火</v>
      </c>
      <c r="QQ5" s="256" t="str">
        <f>VLOOKUP(IFERROR(INDEX($CA$4:$CF204,MATCH(QQ$2,$CA$4:$CA$205,0),6),IF($CA$3="祝日あり",QQ$4,QQ$3)),$EG$9:$EH$22,2)</f>
        <v>水</v>
      </c>
      <c r="QR5" s="256" t="str">
        <f>VLOOKUP(IFERROR(INDEX($CA$4:$CF204,MATCH(QR$2,$CA$4:$CA$205,0),6),IF($CA$3="祝日あり",QR$4,QR$3)),$EG$9:$EH$22,2)</f>
        <v>木</v>
      </c>
      <c r="QS5" s="256" t="str">
        <f>VLOOKUP(IFERROR(INDEX($CA$4:$CF204,MATCH(QS$2,$CA$4:$CA$205,0),6),IF($CA$3="祝日あり",QS$4,QS$3)),$EG$9:$EH$22,2)</f>
        <v>金</v>
      </c>
      <c r="QT5" s="256" t="str">
        <f>VLOOKUP(IFERROR(INDEX($CA$4:$CF204,MATCH(QT$2,$CA$4:$CA$205,0),6),IF($CA$3="祝日あり",QT$4,QT$3)),$EG$9:$EH$22,2)</f>
        <v>土</v>
      </c>
      <c r="QU5" s="256" t="str">
        <f>VLOOKUP(IFERROR(INDEX($CA$4:$CF204,MATCH(QU$2,$CA$4:$CA$205,0),6),IF($CA$3="祝日あり",QU$4,QU$3)),$EG$9:$EH$22,2)</f>
        <v>日</v>
      </c>
      <c r="QV5" s="256" t="str">
        <f>VLOOKUP(IFERROR(INDEX($CA$4:$CF204,MATCH(QV$2,$CA$4:$CA$205,0),6),IF($CA$3="祝日あり",QV$4,QV$3)),$EG$9:$EH$22,2)</f>
        <v>月</v>
      </c>
      <c r="QW5" s="256" t="str">
        <f>VLOOKUP(IFERROR(INDEX($CA$4:$CF204,MATCH(QW$2,$CA$4:$CA$205,0),6),IF($CA$3="祝日あり",QW$4,QW$3)),$EG$9:$EH$22,2)</f>
        <v>火</v>
      </c>
      <c r="QX5" s="256" t="str">
        <f>VLOOKUP(IFERROR(INDEX($CA$4:$CF204,MATCH(QX$2,$CA$4:$CA$205,0),6),IF($CA$3="祝日あり",QX$4,QX$3)),$EG$9:$EH$22,2)</f>
        <v>水</v>
      </c>
      <c r="QY5" s="256" t="str">
        <f>VLOOKUP(IFERROR(INDEX($CA$4:$CF204,MATCH(QY$2,$CA$4:$CA$205,0),6),IF($CA$3="祝日あり",QY$4,QY$3)),$EG$9:$EH$22,2)</f>
        <v>木</v>
      </c>
      <c r="QZ5" s="256" t="str">
        <f>VLOOKUP(IFERROR(INDEX($CA$4:$CF204,MATCH(QZ$2,$CA$4:$CA$205,0),6),IF($CA$3="祝日あり",QZ$4,QZ$3)),$EG$9:$EH$22,2)</f>
        <v>金</v>
      </c>
      <c r="RA5" s="256" t="str">
        <f>VLOOKUP(IFERROR(INDEX($CA$4:$CF204,MATCH(RA$2,$CA$4:$CA$205,0),6),IF($CA$3="祝日あり",RA$4,RA$3)),$EG$9:$EH$22,2)</f>
        <v>土</v>
      </c>
      <c r="RB5" s="256" t="str">
        <f>VLOOKUP(IFERROR(INDEX($CA$4:$CF204,MATCH(RB$2,$CA$4:$CA$205,0),6),IF($CA$3="祝日あり",RB$4,RB$3)),$EG$9:$EH$22,2)</f>
        <v>日</v>
      </c>
      <c r="RC5" s="256" t="str">
        <f>VLOOKUP(IFERROR(INDEX($CA$4:$CF204,MATCH(RC$2,$CA$4:$CA$205,0),6),IF($CA$3="祝日あり",RC$4,RC$3)),$EG$9:$EH$22,2)</f>
        <v>月</v>
      </c>
      <c r="RD5" s="256" t="str">
        <f>VLOOKUP(IFERROR(INDEX($CA$4:$CF204,MATCH(RD$2,$CA$4:$CA$205,0),6),IF($CA$3="祝日あり",RD$4,RD$3)),$EG$9:$EH$22,2)</f>
        <v>火</v>
      </c>
      <c r="RE5" s="256" t="str">
        <f>VLOOKUP(IFERROR(INDEX($CA$4:$CF204,MATCH(RE$2,$CA$4:$CA$205,0),6),IF($CA$3="祝日あり",RE$4,RE$3)),$EG$9:$EH$22,2)</f>
        <v>水</v>
      </c>
      <c r="RF5" s="256" t="str">
        <f>VLOOKUP(IFERROR(INDEX($CA$4:$CF204,MATCH(RF$2,$CA$4:$CA$205,0),6),IF($CA$3="祝日あり",RF$4,RF$3)),$EG$9:$EH$22,2)</f>
        <v>木</v>
      </c>
      <c r="RG5" s="256" t="str">
        <f>VLOOKUP(IFERROR(INDEX($CA$4:$CF204,MATCH(RG$2,$CA$4:$CA$205,0),6),IF($CA$3="祝日あり",RG$4,RG$3)),$EG$9:$EH$22,2)</f>
        <v>金</v>
      </c>
      <c r="RH5" s="256" t="str">
        <f>VLOOKUP(IFERROR(INDEX($CA$4:$CF204,MATCH(RH$2,$CA$4:$CA$205,0),6),IF($CA$3="祝日あり",RH$4,RH$3)),$EG$9:$EH$22,2)</f>
        <v>土</v>
      </c>
      <c r="RI5" s="256" t="str">
        <f>VLOOKUP(IFERROR(INDEX($CA$4:$CF204,MATCH(RI$2,$CA$4:$CA$205,0),6),IF($CA$3="祝日あり",RI$4,RI$3)),$EG$9:$EH$22,2)</f>
        <v>日</v>
      </c>
      <c r="RJ5" s="256" t="str">
        <f>VLOOKUP(IFERROR(INDEX($CA$4:$CF204,MATCH(RJ$2,$CA$4:$CA$205,0),6),IF($CA$3="祝日あり",RJ$4,RJ$3)),$EG$9:$EH$22,2)</f>
        <v>月</v>
      </c>
      <c r="RK5" s="256" t="str">
        <f>VLOOKUP(IFERROR(INDEX($CA$4:$CF204,MATCH(RK$2,$CA$4:$CA$205,0),6),IF($CA$3="祝日あり",RK$4,RK$3)),$EG$9:$EH$22,2)</f>
        <v>火</v>
      </c>
      <c r="RL5" s="256" t="str">
        <f>VLOOKUP(IFERROR(INDEX($CA$4:$CF204,MATCH(RL$2,$CA$4:$CA$205,0),6),IF($CA$3="祝日あり",RL$4,RL$3)),$EG$9:$EH$22,2)</f>
        <v>水</v>
      </c>
      <c r="RM5" s="256" t="str">
        <f>VLOOKUP(IFERROR(INDEX($CA$4:$CF204,MATCH(RM$2,$CA$4:$CA$205,0),6),IF($CA$3="祝日あり",RM$4,RM$3)),$EG$9:$EH$22,2)</f>
        <v>木</v>
      </c>
      <c r="RN5" s="256" t="str">
        <f>VLOOKUP(IFERROR(INDEX($CA$4:$CF204,MATCH(RN$2,$CA$4:$CA$205,0),6),IF($CA$3="祝日あり",RN$4,RN$3)),$EG$9:$EH$22,2)</f>
        <v>金</v>
      </c>
      <c r="RO5" s="256" t="str">
        <f>VLOOKUP(IFERROR(INDEX($CA$4:$CF204,MATCH(RO$2,$CA$4:$CA$205,0),6),IF($CA$3="祝日あり",RO$4,RO$3)),$EG$9:$EH$22,2)</f>
        <v>土</v>
      </c>
      <c r="RP5" s="256" t="str">
        <f>VLOOKUP(IFERROR(INDEX($CA$4:$CF204,MATCH(RP$2,$CA$4:$CA$205,0),6),IF($CA$3="祝日あり",RP$4,RP$3)),$EG$9:$EH$22,2)</f>
        <v>日</v>
      </c>
      <c r="RQ5" s="256" t="str">
        <f>VLOOKUP(IFERROR(INDEX($CA$4:$CF204,MATCH(RQ$2,$CA$4:$CA$205,0),6),IF($CA$3="祝日あり",RQ$4,RQ$3)),$EG$9:$EH$22,2)</f>
        <v>月</v>
      </c>
      <c r="RR5" s="256" t="str">
        <f>VLOOKUP(IFERROR(INDEX($CA$4:$CF204,MATCH(RR$2,$CA$4:$CA$205,0),6),IF($CA$3="祝日あり",RR$4,RR$3)),$EG$9:$EH$22,2)</f>
        <v>休</v>
      </c>
      <c r="RS5" s="256" t="str">
        <f>VLOOKUP(IFERROR(INDEX($CA$4:$CF204,MATCH(RS$2,$CA$4:$CA$205,0),6),IF($CA$3="祝日あり",RS$4,RS$3)),$EG$9:$EH$22,2)</f>
        <v>休</v>
      </c>
      <c r="RT5" s="256" t="str">
        <f>VLOOKUP(IFERROR(INDEX($CA$4:$CF204,MATCH(RT$2,$CA$4:$CA$205,0),6),IF($CA$3="祝日あり",RT$4,RT$3)),$EG$9:$EH$22,2)</f>
        <v>休</v>
      </c>
      <c r="RU5" s="256" t="str">
        <f>VLOOKUP(IFERROR(INDEX($CA$4:$CF204,MATCH(RU$2,$CA$4:$CA$205,0),6),IF($CA$3="祝日あり",RU$4,RU$3)),$EG$9:$EH$22,2)</f>
        <v>金</v>
      </c>
      <c r="RV5" s="256" t="str">
        <f>VLOOKUP(IFERROR(INDEX($CA$4:$CF204,MATCH(RV$2,$CA$4:$CA$205,0),6),IF($CA$3="祝日あり",RV$4,RV$3)),$EG$9:$EH$22,2)</f>
        <v>土</v>
      </c>
      <c r="RW5" s="256" t="str">
        <f>VLOOKUP(IFERROR(INDEX($CA$4:$CF204,MATCH(RW$2,$CA$4:$CA$205,0),6),IF($CA$3="祝日あり",RW$4,RW$3)),$EG$9:$EH$22,2)</f>
        <v>日</v>
      </c>
      <c r="RX5" s="256" t="str">
        <f>VLOOKUP(IFERROR(INDEX($CA$4:$CF204,MATCH(RX$2,$CA$4:$CA$205,0),6),IF($CA$3="祝日あり",RX$4,RX$3)),$EG$9:$EH$22,2)</f>
        <v>月</v>
      </c>
      <c r="RY5" s="256" t="str">
        <f>VLOOKUP(IFERROR(INDEX($CA$4:$CF204,MATCH(RY$2,$CA$4:$CA$205,0),6),IF($CA$3="祝日あり",RY$4,RY$3)),$EG$9:$EH$22,2)</f>
        <v>火</v>
      </c>
      <c r="RZ5" s="256" t="str">
        <f>VLOOKUP(IFERROR(INDEX($CA$4:$CF204,MATCH(RZ$2,$CA$4:$CA$205,0),6),IF($CA$3="祝日あり",RZ$4,RZ$3)),$EG$9:$EH$22,2)</f>
        <v>水</v>
      </c>
      <c r="SA5" s="256" t="str">
        <f>VLOOKUP(IFERROR(INDEX($CA$4:$CF204,MATCH(SA$2,$CA$4:$CA$205,0),6),IF($CA$3="祝日あり",SA$4,SA$3)),$EG$9:$EH$22,2)</f>
        <v>木</v>
      </c>
      <c r="SB5" s="256" t="str">
        <f>VLOOKUP(IFERROR(INDEX($CA$4:$CF204,MATCH(SB$2,$CA$4:$CA$205,0),6),IF($CA$3="祝日あり",SB$4,SB$3)),$EG$9:$EH$22,2)</f>
        <v>金</v>
      </c>
      <c r="SC5" s="256" t="str">
        <f>VLOOKUP(IFERROR(INDEX($CA$4:$CF204,MATCH(SC$2,$CA$4:$CA$205,0),6),IF($CA$3="祝日あり",SC$4,SC$3)),$EG$9:$EH$22,2)</f>
        <v>土</v>
      </c>
      <c r="SD5" s="256" t="str">
        <f>VLOOKUP(IFERROR(INDEX($CA$4:$CF204,MATCH(SD$2,$CA$4:$CA$205,0),6),IF($CA$3="祝日あり",SD$4,SD$3)),$EG$9:$EH$22,2)</f>
        <v>日</v>
      </c>
      <c r="SE5" s="256" t="str">
        <f>VLOOKUP(IFERROR(INDEX($CA$4:$CF204,MATCH(SE$2,$CA$4:$CA$205,0),6),IF($CA$3="祝日あり",SE$4,SE$3)),$EG$9:$EH$22,2)</f>
        <v>月</v>
      </c>
      <c r="SF5" s="256" t="str">
        <f>VLOOKUP(IFERROR(INDEX($CA$4:$CF204,MATCH(SF$2,$CA$4:$CA$205,0),6),IF($CA$3="祝日あり",SF$4,SF$3)),$EG$9:$EH$22,2)</f>
        <v>火</v>
      </c>
      <c r="SG5" s="256" t="str">
        <f>VLOOKUP(IFERROR(INDEX($CA$4:$CF204,MATCH(SG$2,$CA$4:$CA$205,0),6),IF($CA$3="祝日あり",SG$4,SG$3)),$EG$9:$EH$22,2)</f>
        <v>水</v>
      </c>
      <c r="SH5" s="256" t="str">
        <f>VLOOKUP(IFERROR(INDEX($CA$4:$CF204,MATCH(SH$2,$CA$4:$CA$205,0),6),IF($CA$3="祝日あり",SH$4,SH$3)),$EG$9:$EH$22,2)</f>
        <v>木</v>
      </c>
      <c r="SI5" s="256" t="str">
        <f>VLOOKUP(IFERROR(INDEX($CA$4:$CF204,MATCH(SI$2,$CA$4:$CA$205,0),6),IF($CA$3="祝日あり",SI$4,SI$3)),$EG$9:$EH$22,2)</f>
        <v>金</v>
      </c>
      <c r="SJ5" s="256" t="str">
        <f>VLOOKUP(IFERROR(INDEX($CA$4:$CF204,MATCH(SJ$2,$CA$4:$CA$205,0),6),IF($CA$3="祝日あり",SJ$4,SJ$3)),$EG$9:$EH$22,2)</f>
        <v>土</v>
      </c>
      <c r="SK5" s="256" t="str">
        <f>VLOOKUP(IFERROR(INDEX($CA$4:$CF204,MATCH(SK$2,$CA$4:$CA$205,0),6),IF($CA$3="祝日あり",SK$4,SK$3)),$EG$9:$EH$22,2)</f>
        <v>日</v>
      </c>
      <c r="SL5" s="256" t="str">
        <f>VLOOKUP(IFERROR(INDEX($CA$4:$CF204,MATCH(SL$2,$CA$4:$CA$205,0),6),IF($CA$3="祝日あり",SL$4,SL$3)),$EG$9:$EH$22,2)</f>
        <v>月</v>
      </c>
      <c r="SM5" s="256" t="str">
        <f>VLOOKUP(IFERROR(INDEX($CA$4:$CF204,MATCH(SM$2,$CA$4:$CA$205,0),6),IF($CA$3="祝日あり",SM$4,SM$3)),$EG$9:$EH$22,2)</f>
        <v>火</v>
      </c>
      <c r="SN5" s="256" t="str">
        <f>VLOOKUP(IFERROR(INDEX($CA$4:$CF204,MATCH(SN$2,$CA$4:$CA$205,0),6),IF($CA$3="祝日あり",SN$4,SN$3)),$EG$9:$EH$22,2)</f>
        <v>水</v>
      </c>
      <c r="SO5" s="256" t="str">
        <f>VLOOKUP(IFERROR(INDEX($CA$4:$CF204,MATCH(SO$2,$CA$4:$CA$205,0),6),IF($CA$3="祝日あり",SO$4,SO$3)),$EG$9:$EH$22,2)</f>
        <v>木</v>
      </c>
      <c r="SP5" s="256" t="str">
        <f>VLOOKUP(IFERROR(INDEX($CA$4:$CF204,MATCH(SP$2,$CA$4:$CA$205,0),6),IF($CA$3="祝日あり",SP$4,SP$3)),$EG$9:$EH$22,2)</f>
        <v>金</v>
      </c>
      <c r="SQ5" s="256" t="str">
        <f>VLOOKUP(IFERROR(INDEX($CA$4:$CF204,MATCH(SQ$2,$CA$4:$CA$205,0),6),IF($CA$3="祝日あり",SQ$4,SQ$3)),$EG$9:$EH$22,2)</f>
        <v>土</v>
      </c>
      <c r="SR5" s="256" t="str">
        <f>VLOOKUP(IFERROR(INDEX($CA$4:$CF204,MATCH(SR$2,$CA$4:$CA$205,0),6),IF($CA$3="祝日あり",SR$4,SR$3)),$EG$9:$EH$22,2)</f>
        <v>日</v>
      </c>
      <c r="SS5" s="256" t="str">
        <f>VLOOKUP(IFERROR(INDEX($CA$4:$CF204,MATCH(SS$2,$CA$4:$CA$205,0),6),IF($CA$3="祝日あり",SS$4,SS$3)),$EG$9:$EH$22,2)</f>
        <v>月</v>
      </c>
      <c r="ST5" s="256" t="str">
        <f>VLOOKUP(IFERROR(INDEX($CA$4:$CF204,MATCH(ST$2,$CA$4:$CA$205,0),6),IF($CA$3="祝日あり",ST$4,ST$3)),$EG$9:$EH$22,2)</f>
        <v>火</v>
      </c>
      <c r="SU5" s="256" t="str">
        <f>VLOOKUP(IFERROR(INDEX($CA$4:$CF204,MATCH(SU$2,$CA$4:$CA$205,0),6),IF($CA$3="祝日あり",SU$4,SU$3)),$EG$9:$EH$22,2)</f>
        <v>水</v>
      </c>
      <c r="SV5" s="256" t="str">
        <f>VLOOKUP(IFERROR(INDEX($CA$4:$CF204,MATCH(SV$2,$CA$4:$CA$205,0),6),IF($CA$3="祝日あり",SV$4,SV$3)),$EG$9:$EH$22,2)</f>
        <v>木</v>
      </c>
      <c r="SW5" s="256" t="str">
        <f>VLOOKUP(IFERROR(INDEX($CA$4:$CF204,MATCH(SW$2,$CA$4:$CA$205,0),6),IF($CA$3="祝日あり",SW$4,SW$3)),$EG$9:$EH$22,2)</f>
        <v>金</v>
      </c>
      <c r="SX5" s="256" t="str">
        <f>VLOOKUP(IFERROR(INDEX($CA$4:$CF204,MATCH(SX$2,$CA$4:$CA$205,0),6),IF($CA$3="祝日あり",SX$4,SX$3)),$EG$9:$EH$22,2)</f>
        <v>土</v>
      </c>
      <c r="SY5" s="256" t="str">
        <f>VLOOKUP(IFERROR(INDEX($CA$4:$CF204,MATCH(SY$2,$CA$4:$CA$205,0),6),IF($CA$3="祝日あり",SY$4,SY$3)),$EG$9:$EH$22,2)</f>
        <v>日</v>
      </c>
      <c r="SZ5" s="256" t="str">
        <f>VLOOKUP(IFERROR(INDEX($CA$4:$CF204,MATCH(SZ$2,$CA$4:$CA$205,0),6),IF($CA$3="祝日あり",SZ$4,SZ$3)),$EG$9:$EH$22,2)</f>
        <v>月</v>
      </c>
      <c r="TA5" s="256" t="str">
        <f>VLOOKUP(IFERROR(INDEX($CA$4:$CF204,MATCH(TA$2,$CA$4:$CA$205,0),6),IF($CA$3="祝日あり",TA$4,TA$3)),$EG$9:$EH$22,2)</f>
        <v>火</v>
      </c>
      <c r="TB5" s="256" t="str">
        <f>VLOOKUP(IFERROR(INDEX($CA$4:$CF204,MATCH(TB$2,$CA$4:$CA$205,0),6),IF($CA$3="祝日あり",TB$4,TB$3)),$EG$9:$EH$22,2)</f>
        <v>水</v>
      </c>
      <c r="TC5" s="256" t="str">
        <f>VLOOKUP(IFERROR(INDEX($CA$4:$CF204,MATCH(TC$2,$CA$4:$CA$205,0),6),IF($CA$3="祝日あり",TC$4,TC$3)),$EG$9:$EH$22,2)</f>
        <v>木</v>
      </c>
      <c r="TD5" s="256" t="str">
        <f>VLOOKUP(IFERROR(INDEX($CA$4:$CF204,MATCH(TD$2,$CA$4:$CA$205,0),6),IF($CA$3="祝日あり",TD$4,TD$3)),$EG$9:$EH$22,2)</f>
        <v>金</v>
      </c>
      <c r="TE5" s="256" t="str">
        <f>VLOOKUP(IFERROR(INDEX($CA$4:$CF204,MATCH(TE$2,$CA$4:$CA$205,0),6),IF($CA$3="祝日あり",TE$4,TE$3)),$EG$9:$EH$22,2)</f>
        <v>土</v>
      </c>
      <c r="TF5" s="256" t="str">
        <f>VLOOKUP(IFERROR(INDEX($CA$4:$CF204,MATCH(TF$2,$CA$4:$CA$205,0),6),IF($CA$3="祝日あり",TF$4,TF$3)),$EG$9:$EH$22,2)</f>
        <v>日</v>
      </c>
      <c r="TG5" s="256" t="str">
        <f>VLOOKUP(IFERROR(INDEX($CA$4:$CF204,MATCH(TG$2,$CA$4:$CA$205,0),6),IF($CA$3="祝日あり",TG$4,TG$3)),$EG$9:$EH$22,2)</f>
        <v>月</v>
      </c>
      <c r="TH5" s="256" t="str">
        <f>VLOOKUP(IFERROR(INDEX($CA$4:$CF204,MATCH(TH$2,$CA$4:$CA$205,0),6),IF($CA$3="祝日あり",TH$4,TH$3)),$EG$9:$EH$22,2)</f>
        <v>火</v>
      </c>
      <c r="TI5" s="256" t="str">
        <f>VLOOKUP(IFERROR(INDEX($CA$4:$CF204,MATCH(TI$2,$CA$4:$CA$205,0),6),IF($CA$3="祝日あり",TI$4,TI$3)),$EG$9:$EH$22,2)</f>
        <v>水</v>
      </c>
      <c r="TJ5" s="256" t="str">
        <f>VLOOKUP(IFERROR(INDEX($CA$4:$CF204,MATCH(TJ$2,$CA$4:$CA$205,0),6),IF($CA$3="祝日あり",TJ$4,TJ$3)),$EG$9:$EH$22,2)</f>
        <v>木</v>
      </c>
      <c r="TK5" s="256" t="str">
        <f>VLOOKUP(IFERROR(INDEX($CA$4:$CF204,MATCH(TK$2,$CA$4:$CA$205,0),6),IF($CA$3="祝日あり",TK$4,TK$3)),$EG$9:$EH$22,2)</f>
        <v>金</v>
      </c>
      <c r="TL5" s="256" t="str">
        <f>VLOOKUP(IFERROR(INDEX($CA$4:$CF204,MATCH(TL$2,$CA$4:$CA$205,0),6),IF($CA$3="祝日あり",TL$4,TL$3)),$EG$9:$EH$22,2)</f>
        <v>土</v>
      </c>
      <c r="TM5" s="256" t="str">
        <f>VLOOKUP(IFERROR(INDEX($CA$4:$CF204,MATCH(TM$2,$CA$4:$CA$205,0),6),IF($CA$3="祝日あり",TM$4,TM$3)),$EG$9:$EH$22,2)</f>
        <v>日</v>
      </c>
      <c r="TN5" s="256" t="str">
        <f>VLOOKUP(IFERROR(INDEX($CA$4:$CF204,MATCH(TN$2,$CA$4:$CA$205,0),6),IF($CA$3="祝日あり",TN$4,TN$3)),$EG$9:$EH$22,2)</f>
        <v>月</v>
      </c>
    </row>
    <row r="6" spans="1:534" ht="18" customHeight="1" x14ac:dyDescent="0.15">
      <c r="A6" s="335">
        <v>1</v>
      </c>
      <c r="B6" s="336">
        <v>2</v>
      </c>
      <c r="C6" s="337" t="s">
        <v>245</v>
      </c>
      <c r="D6" s="338"/>
      <c r="E6" s="339" t="s">
        <v>248</v>
      </c>
      <c r="F6" s="339" t="s">
        <v>249</v>
      </c>
      <c r="G6" s="339" t="s">
        <v>247</v>
      </c>
      <c r="H6" s="340">
        <v>37</v>
      </c>
      <c r="I6" s="347"/>
      <c r="J6" s="352">
        <v>0</v>
      </c>
      <c r="K6" s="353">
        <v>1</v>
      </c>
      <c r="L6" s="353">
        <v>1</v>
      </c>
      <c r="M6" s="353">
        <v>1</v>
      </c>
      <c r="N6" s="353">
        <v>1</v>
      </c>
      <c r="O6" s="353">
        <v>1</v>
      </c>
      <c r="P6" s="353">
        <v>0</v>
      </c>
      <c r="Q6" s="353">
        <v>1</v>
      </c>
      <c r="R6" s="350">
        <v>0</v>
      </c>
      <c r="S6" s="349">
        <v>0</v>
      </c>
      <c r="T6" s="349">
        <v>0</v>
      </c>
      <c r="U6" s="349">
        <v>0</v>
      </c>
      <c r="V6" s="349">
        <v>0</v>
      </c>
      <c r="W6" s="351">
        <v>1</v>
      </c>
      <c r="X6" s="236"/>
      <c r="Y6" s="235"/>
      <c r="Z6" s="236"/>
      <c r="AA6" s="235"/>
      <c r="AB6" s="237">
        <f t="shared" ref="AB6:AB69" si="96">IF(OR(Y6-X6&lt;0,AA6-Z6&lt;0),1,0)</f>
        <v>0</v>
      </c>
      <c r="AC6" s="237">
        <f t="shared" ref="AC6:AC69" si="97">IF(SUM(J6:W6)&lt;=0,0,1)+IF(OR(X6&lt;&gt;"",Y6&lt;&gt;""),1,0)+IF(OR(Z6&lt;&gt;"",AA6&lt;&gt;""),1,0)</f>
        <v>1</v>
      </c>
      <c r="AD6" s="237">
        <f t="shared" ref="AD6:AD69" si="98">IF(AC6&gt;1,1,0)</f>
        <v>0</v>
      </c>
      <c r="AE6" s="238">
        <f t="shared" si="51"/>
        <v>0</v>
      </c>
      <c r="AF6" s="219" t="str">
        <f t="shared" si="52"/>
        <v/>
      </c>
      <c r="AG6" s="219" t="str">
        <f t="shared" si="53"/>
        <v>火</v>
      </c>
      <c r="AH6" s="219" t="str">
        <f t="shared" si="54"/>
        <v>水</v>
      </c>
      <c r="AI6" s="219" t="str">
        <f t="shared" si="55"/>
        <v>木</v>
      </c>
      <c r="AJ6" s="219" t="str">
        <f t="shared" si="56"/>
        <v>金</v>
      </c>
      <c r="AK6" s="219" t="str">
        <f t="shared" si="57"/>
        <v>土</v>
      </c>
      <c r="AL6" s="219" t="str">
        <f t="shared" si="58"/>
        <v/>
      </c>
      <c r="AM6" s="219" t="str">
        <f t="shared" si="59"/>
        <v>祝</v>
      </c>
      <c r="AN6" s="219" t="str">
        <f t="shared" si="60"/>
        <v/>
      </c>
      <c r="AO6" s="219" t="str">
        <f t="shared" si="61"/>
        <v/>
      </c>
      <c r="AP6" s="219" t="str">
        <f t="shared" si="62"/>
        <v/>
      </c>
      <c r="AQ6" s="219" t="str">
        <f t="shared" si="63"/>
        <v/>
      </c>
      <c r="AR6" s="219" t="str">
        <f t="shared" si="64"/>
        <v/>
      </c>
      <c r="AS6" s="258">
        <f t="shared" si="65"/>
        <v>0</v>
      </c>
      <c r="AT6" s="259">
        <f t="shared" si="66"/>
        <v>50</v>
      </c>
      <c r="AU6" s="259">
        <f t="shared" si="67"/>
        <v>50</v>
      </c>
      <c r="AV6" s="259">
        <f t="shared" si="68"/>
        <v>51</v>
      </c>
      <c r="AW6" s="259">
        <f t="shared" si="69"/>
        <v>50</v>
      </c>
      <c r="AX6" s="259">
        <f t="shared" si="70"/>
        <v>50</v>
      </c>
      <c r="AY6" s="259">
        <f t="shared" si="71"/>
        <v>0</v>
      </c>
      <c r="AZ6" s="259">
        <f t="shared" si="72"/>
        <v>0</v>
      </c>
      <c r="BA6" s="240">
        <f t="shared" si="73"/>
        <v>0</v>
      </c>
      <c r="BB6" s="240">
        <f t="shared" si="74"/>
        <v>0</v>
      </c>
      <c r="BC6" s="240">
        <f t="shared" si="75"/>
        <v>0</v>
      </c>
      <c r="BD6" s="240">
        <f t="shared" si="76"/>
        <v>0</v>
      </c>
      <c r="BE6" s="240">
        <f t="shared" si="77"/>
        <v>0</v>
      </c>
      <c r="BF6" s="239">
        <f t="shared" si="78"/>
        <v>0</v>
      </c>
      <c r="BG6" s="241">
        <f t="shared" si="79"/>
        <v>251</v>
      </c>
      <c r="BH6" s="142">
        <v>1</v>
      </c>
      <c r="BN6" s="242"/>
      <c r="BO6" s="242"/>
      <c r="BP6" s="242"/>
      <c r="BQ6" s="242"/>
      <c r="BR6" s="142">
        <f>+BK5</f>
        <v>0</v>
      </c>
      <c r="BU6" s="243">
        <v>45233</v>
      </c>
      <c r="BV6" s="153">
        <f t="shared" si="16"/>
        <v>5</v>
      </c>
      <c r="BW6" s="153">
        <f t="shared" si="17"/>
        <v>8</v>
      </c>
      <c r="BY6" s="244">
        <v>44197</v>
      </c>
      <c r="BZ6" s="245" t="s">
        <v>50</v>
      </c>
      <c r="CA6" s="355">
        <v>45290</v>
      </c>
      <c r="CB6" s="246" t="s">
        <v>50</v>
      </c>
      <c r="CC6" s="247" t="str">
        <f t="shared" si="18"/>
        <v>土</v>
      </c>
      <c r="CD6" s="219">
        <f t="shared" si="19"/>
        <v>0</v>
      </c>
      <c r="CE6" s="219">
        <f t="shared" si="20"/>
        <v>6</v>
      </c>
      <c r="CF6" s="220">
        <f t="shared" si="21"/>
        <v>9</v>
      </c>
      <c r="CG6" s="221"/>
      <c r="CH6" s="260"/>
      <c r="CI6" s="247" t="str">
        <f t="shared" si="80"/>
        <v/>
      </c>
      <c r="CJ6" s="219">
        <f t="shared" si="22"/>
        <v>0</v>
      </c>
      <c r="CK6" s="219" t="str">
        <f t="shared" si="23"/>
        <v/>
      </c>
      <c r="CL6" s="220" t="str">
        <f t="shared" si="24"/>
        <v/>
      </c>
      <c r="CM6" s="222"/>
      <c r="CN6" s="246"/>
      <c r="CO6" s="247" t="str">
        <f t="shared" si="25"/>
        <v/>
      </c>
      <c r="CP6" s="219">
        <f t="shared" si="26"/>
        <v>0</v>
      </c>
      <c r="CQ6" s="219" t="str">
        <f t="shared" si="27"/>
        <v/>
      </c>
      <c r="CR6" s="220" t="str">
        <f t="shared" si="28"/>
        <v/>
      </c>
      <c r="CS6" s="221"/>
      <c r="CT6" s="246"/>
      <c r="CU6" s="247" t="str">
        <f t="shared" si="29"/>
        <v/>
      </c>
      <c r="CV6" s="219">
        <f t="shared" si="30"/>
        <v>0</v>
      </c>
      <c r="CW6" s="219" t="str">
        <f t="shared" si="31"/>
        <v/>
      </c>
      <c r="CX6" s="220" t="str">
        <f t="shared" si="32"/>
        <v/>
      </c>
      <c r="CY6" s="221"/>
      <c r="CZ6" s="246"/>
      <c r="DA6" s="247" t="str">
        <f t="shared" si="33"/>
        <v/>
      </c>
      <c r="DB6" s="219">
        <f t="shared" si="34"/>
        <v>0</v>
      </c>
      <c r="DC6" s="219" t="str">
        <f t="shared" si="81"/>
        <v/>
      </c>
      <c r="DD6" s="219" t="str">
        <f t="shared" si="82"/>
        <v/>
      </c>
      <c r="DE6" s="216"/>
      <c r="DF6" s="246"/>
      <c r="DG6" s="247" t="str">
        <f t="shared" si="37"/>
        <v/>
      </c>
      <c r="DH6" s="219">
        <f t="shared" si="38"/>
        <v>0</v>
      </c>
      <c r="DI6" s="219" t="str">
        <f t="shared" si="39"/>
        <v/>
      </c>
      <c r="DJ6" s="219" t="str">
        <f t="shared" si="40"/>
        <v/>
      </c>
      <c r="DK6" s="216"/>
      <c r="DL6" s="246"/>
      <c r="DM6" s="247" t="str">
        <f t="shared" si="41"/>
        <v/>
      </c>
      <c r="DN6" s="219">
        <f t="shared" si="42"/>
        <v>0</v>
      </c>
      <c r="DO6" s="219" t="str">
        <f t="shared" si="43"/>
        <v/>
      </c>
      <c r="DP6" s="220" t="str">
        <f t="shared" si="44"/>
        <v/>
      </c>
      <c r="DQ6" s="261"/>
      <c r="DR6" s="142">
        <f t="shared" ref="DR6:DX6" si="99">COUNTIF($FM$3:$TN$3,DR$3)</f>
        <v>53</v>
      </c>
      <c r="DS6" s="142">
        <f t="shared" si="99"/>
        <v>52</v>
      </c>
      <c r="DT6" s="142">
        <f t="shared" si="99"/>
        <v>52</v>
      </c>
      <c r="DU6" s="142">
        <f t="shared" si="99"/>
        <v>52</v>
      </c>
      <c r="DV6" s="142">
        <f t="shared" si="99"/>
        <v>52</v>
      </c>
      <c r="DW6" s="142">
        <f t="shared" si="99"/>
        <v>52</v>
      </c>
      <c r="DX6" s="142">
        <f t="shared" si="99"/>
        <v>53</v>
      </c>
      <c r="EF6" s="142">
        <f>SUM(DR6:EE6)</f>
        <v>366</v>
      </c>
      <c r="EH6" s="230" t="s">
        <v>21</v>
      </c>
      <c r="EI6" s="142">
        <v>12</v>
      </c>
      <c r="EL6" s="262">
        <f>+EL5+1</f>
        <v>45201</v>
      </c>
      <c r="EM6" s="263" t="str">
        <f t="shared" si="84"/>
        <v>月</v>
      </c>
      <c r="EN6" s="262">
        <f t="shared" ref="EN6:EN34" si="100">+EN5+1</f>
        <v>45232</v>
      </c>
      <c r="EO6" s="264" t="str">
        <f t="shared" si="85"/>
        <v>木</v>
      </c>
      <c r="EP6" s="265">
        <f t="shared" ref="EP6:EP35" si="101">+EP5+1</f>
        <v>45262</v>
      </c>
      <c r="EQ6" s="263" t="str">
        <f t="shared" si="86"/>
        <v>土</v>
      </c>
      <c r="ER6" s="262">
        <f t="shared" ref="ER6:ER35" si="102">+ER5+1</f>
        <v>45293</v>
      </c>
      <c r="ES6" s="264" t="str">
        <f t="shared" si="87"/>
        <v>休</v>
      </c>
      <c r="ET6" s="265">
        <f t="shared" ref="ET6:ET32" si="103">+ET5+1</f>
        <v>45324</v>
      </c>
      <c r="EU6" s="263" t="str">
        <f t="shared" si="88"/>
        <v>金</v>
      </c>
      <c r="EV6" s="262">
        <f t="shared" ref="EV6:EV35" si="104">+EV5+1</f>
        <v>45353</v>
      </c>
      <c r="EW6" s="264" t="str">
        <f t="shared" si="89"/>
        <v>土</v>
      </c>
      <c r="EX6" s="265">
        <f t="shared" ref="EX6:EX34" si="105">+EX5+1</f>
        <v>45384</v>
      </c>
      <c r="EY6" s="263" t="str">
        <f t="shared" si="90"/>
        <v>火</v>
      </c>
      <c r="EZ6" s="262">
        <f t="shared" ref="EZ6:EZ35" si="106">+EZ5+1</f>
        <v>45414</v>
      </c>
      <c r="FA6" s="264" t="str">
        <f t="shared" si="91"/>
        <v>木</v>
      </c>
      <c r="FB6" s="265">
        <f t="shared" ref="FB6:FB34" si="107">+FB5+1</f>
        <v>45445</v>
      </c>
      <c r="FC6" s="263" t="str">
        <f t="shared" si="92"/>
        <v>日</v>
      </c>
      <c r="FD6" s="266">
        <f t="shared" ref="FD6:FD35" si="108">+FD5+1</f>
        <v>45475</v>
      </c>
      <c r="FE6" s="264" t="str">
        <f t="shared" si="93"/>
        <v>火</v>
      </c>
      <c r="FF6" s="265">
        <f t="shared" ref="FF6:FF35" si="109">+FF5+1</f>
        <v>45506</v>
      </c>
      <c r="FG6" s="263" t="str">
        <f t="shared" si="94"/>
        <v>金</v>
      </c>
      <c r="FH6" s="262">
        <f t="shared" ref="FH6:FH34" si="110">+FH5+1</f>
        <v>45537</v>
      </c>
      <c r="FI6" s="264" t="str">
        <f t="shared" si="95"/>
        <v>月</v>
      </c>
      <c r="FK6" s="142">
        <v>2</v>
      </c>
      <c r="FL6" s="142">
        <v>2</v>
      </c>
      <c r="FM6" s="256" t="str">
        <f t="shared" ref="FM6:HX6" si="111">VLOOKUP(IFERROR(INDEX($CG$4:$CL$205,MATCH(FM$2,$CG$4:$CG$205,0),6),IF($CG$3="祝日あり",FM$4,FM$3)),$EG$9:$EH$22,2)</f>
        <v>日</v>
      </c>
      <c r="FN6" s="256" t="str">
        <f t="shared" si="111"/>
        <v>月</v>
      </c>
      <c r="FO6" s="256" t="str">
        <f t="shared" si="111"/>
        <v>火</v>
      </c>
      <c r="FP6" s="256" t="str">
        <f t="shared" si="111"/>
        <v>水</v>
      </c>
      <c r="FQ6" s="256" t="str">
        <f t="shared" si="111"/>
        <v>木</v>
      </c>
      <c r="FR6" s="256" t="str">
        <f t="shared" si="111"/>
        <v>金</v>
      </c>
      <c r="FS6" s="256" t="str">
        <f t="shared" si="111"/>
        <v>土</v>
      </c>
      <c r="FT6" s="256" t="str">
        <f t="shared" si="111"/>
        <v>日</v>
      </c>
      <c r="FU6" s="256" t="str">
        <f t="shared" si="111"/>
        <v>月</v>
      </c>
      <c r="FV6" s="256" t="str">
        <f t="shared" si="111"/>
        <v>火</v>
      </c>
      <c r="FW6" s="256" t="str">
        <f t="shared" si="111"/>
        <v>水</v>
      </c>
      <c r="FX6" s="256" t="str">
        <f t="shared" si="111"/>
        <v>木</v>
      </c>
      <c r="FY6" s="256" t="str">
        <f t="shared" si="111"/>
        <v>金</v>
      </c>
      <c r="FZ6" s="256" t="str">
        <f t="shared" si="111"/>
        <v>土</v>
      </c>
      <c r="GA6" s="256" t="str">
        <f t="shared" si="111"/>
        <v>日</v>
      </c>
      <c r="GB6" s="256" t="str">
        <f t="shared" si="111"/>
        <v>月</v>
      </c>
      <c r="GC6" s="256" t="str">
        <f t="shared" si="111"/>
        <v>火</v>
      </c>
      <c r="GD6" s="256" t="str">
        <f t="shared" si="111"/>
        <v>水</v>
      </c>
      <c r="GE6" s="256" t="str">
        <f t="shared" si="111"/>
        <v>木</v>
      </c>
      <c r="GF6" s="256" t="str">
        <f t="shared" si="111"/>
        <v>金</v>
      </c>
      <c r="GG6" s="256" t="str">
        <f t="shared" si="111"/>
        <v>土</v>
      </c>
      <c r="GH6" s="256" t="str">
        <f t="shared" si="111"/>
        <v>日</v>
      </c>
      <c r="GI6" s="256" t="str">
        <f t="shared" si="111"/>
        <v>月</v>
      </c>
      <c r="GJ6" s="256" t="str">
        <f t="shared" si="111"/>
        <v>火</v>
      </c>
      <c r="GK6" s="256" t="str">
        <f t="shared" si="111"/>
        <v>水</v>
      </c>
      <c r="GL6" s="256" t="str">
        <f t="shared" si="111"/>
        <v>木</v>
      </c>
      <c r="GM6" s="256" t="str">
        <f t="shared" si="111"/>
        <v>金</v>
      </c>
      <c r="GN6" s="256" t="str">
        <f t="shared" si="111"/>
        <v>土</v>
      </c>
      <c r="GO6" s="256" t="str">
        <f t="shared" si="111"/>
        <v>日</v>
      </c>
      <c r="GP6" s="256" t="str">
        <f t="shared" si="111"/>
        <v>月</v>
      </c>
      <c r="GQ6" s="256" t="str">
        <f t="shared" si="111"/>
        <v>火</v>
      </c>
      <c r="GR6" s="256" t="str">
        <f t="shared" si="111"/>
        <v>水</v>
      </c>
      <c r="GS6" s="256" t="str">
        <f t="shared" si="111"/>
        <v>木</v>
      </c>
      <c r="GT6" s="256" t="str">
        <f t="shared" si="111"/>
        <v>金</v>
      </c>
      <c r="GU6" s="256" t="str">
        <f t="shared" si="111"/>
        <v>土</v>
      </c>
      <c r="GV6" s="256" t="str">
        <f t="shared" si="111"/>
        <v>日</v>
      </c>
      <c r="GW6" s="256" t="str">
        <f t="shared" si="111"/>
        <v>月</v>
      </c>
      <c r="GX6" s="256" t="str">
        <f t="shared" si="111"/>
        <v>火</v>
      </c>
      <c r="GY6" s="256" t="str">
        <f t="shared" si="111"/>
        <v>水</v>
      </c>
      <c r="GZ6" s="256" t="str">
        <f t="shared" si="111"/>
        <v>木</v>
      </c>
      <c r="HA6" s="256" t="str">
        <f t="shared" si="111"/>
        <v>金</v>
      </c>
      <c r="HB6" s="256" t="str">
        <f t="shared" si="111"/>
        <v>土</v>
      </c>
      <c r="HC6" s="256" t="str">
        <f t="shared" si="111"/>
        <v>日</v>
      </c>
      <c r="HD6" s="256" t="str">
        <f t="shared" si="111"/>
        <v>月</v>
      </c>
      <c r="HE6" s="256" t="str">
        <f t="shared" si="111"/>
        <v>火</v>
      </c>
      <c r="HF6" s="256" t="str">
        <f t="shared" si="111"/>
        <v>水</v>
      </c>
      <c r="HG6" s="256" t="str">
        <f t="shared" si="111"/>
        <v>木</v>
      </c>
      <c r="HH6" s="256" t="str">
        <f t="shared" si="111"/>
        <v>金</v>
      </c>
      <c r="HI6" s="256" t="str">
        <f t="shared" si="111"/>
        <v>土</v>
      </c>
      <c r="HJ6" s="256" t="str">
        <f t="shared" si="111"/>
        <v>日</v>
      </c>
      <c r="HK6" s="256" t="str">
        <f t="shared" si="111"/>
        <v>月</v>
      </c>
      <c r="HL6" s="256" t="str">
        <f t="shared" si="111"/>
        <v>火</v>
      </c>
      <c r="HM6" s="256" t="str">
        <f t="shared" si="111"/>
        <v>水</v>
      </c>
      <c r="HN6" s="256" t="str">
        <f t="shared" si="111"/>
        <v>木</v>
      </c>
      <c r="HO6" s="256" t="str">
        <f t="shared" si="111"/>
        <v>金</v>
      </c>
      <c r="HP6" s="256" t="str">
        <f t="shared" si="111"/>
        <v>土</v>
      </c>
      <c r="HQ6" s="256" t="str">
        <f t="shared" si="111"/>
        <v>日</v>
      </c>
      <c r="HR6" s="256" t="str">
        <f t="shared" si="111"/>
        <v>月</v>
      </c>
      <c r="HS6" s="256" t="str">
        <f t="shared" si="111"/>
        <v>火</v>
      </c>
      <c r="HT6" s="256" t="str">
        <f t="shared" si="111"/>
        <v>水</v>
      </c>
      <c r="HU6" s="256" t="str">
        <f t="shared" si="111"/>
        <v>木</v>
      </c>
      <c r="HV6" s="256" t="str">
        <f t="shared" si="111"/>
        <v>金</v>
      </c>
      <c r="HW6" s="256" t="str">
        <f t="shared" si="111"/>
        <v>土</v>
      </c>
      <c r="HX6" s="256" t="str">
        <f t="shared" si="111"/>
        <v>日</v>
      </c>
      <c r="HY6" s="256" t="str">
        <f t="shared" ref="HY6:KJ6" si="112">VLOOKUP(IFERROR(INDEX($CG$4:$CL$205,MATCH(HY$2,$CG$4:$CG$205,0),6),IF($CG$3="祝日あり",HY$4,HY$3)),$EG$9:$EH$22,2)</f>
        <v>月</v>
      </c>
      <c r="HZ6" s="256" t="str">
        <f t="shared" si="112"/>
        <v>火</v>
      </c>
      <c r="IA6" s="256" t="str">
        <f t="shared" si="112"/>
        <v>水</v>
      </c>
      <c r="IB6" s="256" t="str">
        <f t="shared" si="112"/>
        <v>木</v>
      </c>
      <c r="IC6" s="256" t="str">
        <f t="shared" si="112"/>
        <v>金</v>
      </c>
      <c r="ID6" s="256" t="str">
        <f t="shared" si="112"/>
        <v>土</v>
      </c>
      <c r="IE6" s="256" t="str">
        <f t="shared" si="112"/>
        <v>日</v>
      </c>
      <c r="IF6" s="256" t="str">
        <f t="shared" si="112"/>
        <v>月</v>
      </c>
      <c r="IG6" s="256" t="str">
        <f t="shared" si="112"/>
        <v>火</v>
      </c>
      <c r="IH6" s="256" t="str">
        <f t="shared" si="112"/>
        <v>水</v>
      </c>
      <c r="II6" s="256" t="str">
        <f t="shared" si="112"/>
        <v>木</v>
      </c>
      <c r="IJ6" s="256" t="str">
        <f t="shared" si="112"/>
        <v>金</v>
      </c>
      <c r="IK6" s="256" t="str">
        <f t="shared" si="112"/>
        <v>土</v>
      </c>
      <c r="IL6" s="256" t="str">
        <f t="shared" si="112"/>
        <v>日</v>
      </c>
      <c r="IM6" s="256" t="str">
        <f t="shared" si="112"/>
        <v>月</v>
      </c>
      <c r="IN6" s="256" t="str">
        <f t="shared" si="112"/>
        <v>火</v>
      </c>
      <c r="IO6" s="256" t="str">
        <f t="shared" si="112"/>
        <v>水</v>
      </c>
      <c r="IP6" s="256" t="str">
        <f t="shared" si="112"/>
        <v>木</v>
      </c>
      <c r="IQ6" s="256" t="str">
        <f t="shared" si="112"/>
        <v>金</v>
      </c>
      <c r="IR6" s="256" t="str">
        <f t="shared" si="112"/>
        <v>土</v>
      </c>
      <c r="IS6" s="256" t="str">
        <f t="shared" si="112"/>
        <v>日</v>
      </c>
      <c r="IT6" s="256" t="str">
        <f t="shared" si="112"/>
        <v>月</v>
      </c>
      <c r="IU6" s="256" t="str">
        <f t="shared" si="112"/>
        <v>火</v>
      </c>
      <c r="IV6" s="256" t="str">
        <f t="shared" si="112"/>
        <v>水</v>
      </c>
      <c r="IW6" s="256" t="str">
        <f t="shared" si="112"/>
        <v>木</v>
      </c>
      <c r="IX6" s="256" t="str">
        <f t="shared" si="112"/>
        <v>金</v>
      </c>
      <c r="IY6" s="256" t="str">
        <f t="shared" si="112"/>
        <v>土</v>
      </c>
      <c r="IZ6" s="256" t="str">
        <f t="shared" si="112"/>
        <v>日</v>
      </c>
      <c r="JA6" s="256" t="str">
        <f t="shared" si="112"/>
        <v>月</v>
      </c>
      <c r="JB6" s="256" t="str">
        <f t="shared" si="112"/>
        <v>火</v>
      </c>
      <c r="JC6" s="256" t="str">
        <f t="shared" si="112"/>
        <v>水</v>
      </c>
      <c r="JD6" s="256" t="str">
        <f t="shared" si="112"/>
        <v>木</v>
      </c>
      <c r="JE6" s="256" t="str">
        <f t="shared" si="112"/>
        <v>金</v>
      </c>
      <c r="JF6" s="256" t="str">
        <f t="shared" si="112"/>
        <v>土</v>
      </c>
      <c r="JG6" s="256" t="str">
        <f t="shared" si="112"/>
        <v>日</v>
      </c>
      <c r="JH6" s="256" t="str">
        <f t="shared" si="112"/>
        <v>月</v>
      </c>
      <c r="JI6" s="256" t="str">
        <f t="shared" si="112"/>
        <v>火</v>
      </c>
      <c r="JJ6" s="256" t="str">
        <f t="shared" si="112"/>
        <v>水</v>
      </c>
      <c r="JK6" s="256" t="str">
        <f t="shared" si="112"/>
        <v>木</v>
      </c>
      <c r="JL6" s="256" t="str">
        <f t="shared" si="112"/>
        <v>金</v>
      </c>
      <c r="JM6" s="256" t="str">
        <f t="shared" si="112"/>
        <v>土</v>
      </c>
      <c r="JN6" s="256" t="str">
        <f t="shared" si="112"/>
        <v>日</v>
      </c>
      <c r="JO6" s="256" t="str">
        <f t="shared" si="112"/>
        <v>月</v>
      </c>
      <c r="JP6" s="256" t="str">
        <f t="shared" si="112"/>
        <v>火</v>
      </c>
      <c r="JQ6" s="256" t="str">
        <f t="shared" si="112"/>
        <v>水</v>
      </c>
      <c r="JR6" s="256" t="str">
        <f t="shared" si="112"/>
        <v>木</v>
      </c>
      <c r="JS6" s="256" t="str">
        <f t="shared" si="112"/>
        <v>金</v>
      </c>
      <c r="JT6" s="256" t="str">
        <f t="shared" si="112"/>
        <v>土</v>
      </c>
      <c r="JU6" s="256" t="str">
        <f t="shared" si="112"/>
        <v>日</v>
      </c>
      <c r="JV6" s="256" t="str">
        <f t="shared" si="112"/>
        <v>月</v>
      </c>
      <c r="JW6" s="256" t="str">
        <f t="shared" si="112"/>
        <v>火</v>
      </c>
      <c r="JX6" s="256" t="str">
        <f t="shared" si="112"/>
        <v>水</v>
      </c>
      <c r="JY6" s="256" t="str">
        <f t="shared" si="112"/>
        <v>木</v>
      </c>
      <c r="JZ6" s="256" t="str">
        <f t="shared" si="112"/>
        <v>金</v>
      </c>
      <c r="KA6" s="256" t="str">
        <f t="shared" si="112"/>
        <v>土</v>
      </c>
      <c r="KB6" s="256" t="str">
        <f t="shared" si="112"/>
        <v>日</v>
      </c>
      <c r="KC6" s="256" t="str">
        <f t="shared" si="112"/>
        <v>月</v>
      </c>
      <c r="KD6" s="256" t="str">
        <f t="shared" si="112"/>
        <v>火</v>
      </c>
      <c r="KE6" s="256" t="str">
        <f t="shared" si="112"/>
        <v>水</v>
      </c>
      <c r="KF6" s="256" t="str">
        <f t="shared" si="112"/>
        <v>木</v>
      </c>
      <c r="KG6" s="256" t="str">
        <f t="shared" si="112"/>
        <v>金</v>
      </c>
      <c r="KH6" s="256" t="str">
        <f t="shared" si="112"/>
        <v>土</v>
      </c>
      <c r="KI6" s="256" t="str">
        <f t="shared" si="112"/>
        <v>日</v>
      </c>
      <c r="KJ6" s="256" t="str">
        <f t="shared" si="112"/>
        <v>月</v>
      </c>
      <c r="KK6" s="256" t="str">
        <f t="shared" ref="KK6:MV6" si="113">VLOOKUP(IFERROR(INDEX($CG$4:$CL$205,MATCH(KK$2,$CG$4:$CG$205,0),6),IF($CG$3="祝日あり",KK$4,KK$3)),$EG$9:$EH$22,2)</f>
        <v>火</v>
      </c>
      <c r="KL6" s="256" t="str">
        <f t="shared" si="113"/>
        <v>水</v>
      </c>
      <c r="KM6" s="256" t="str">
        <f t="shared" si="113"/>
        <v>木</v>
      </c>
      <c r="KN6" s="256" t="str">
        <f t="shared" si="113"/>
        <v>金</v>
      </c>
      <c r="KO6" s="256" t="str">
        <f t="shared" si="113"/>
        <v>土</v>
      </c>
      <c r="KP6" s="256" t="str">
        <f t="shared" si="113"/>
        <v>日</v>
      </c>
      <c r="KQ6" s="256" t="str">
        <f t="shared" si="113"/>
        <v>月</v>
      </c>
      <c r="KR6" s="256" t="str">
        <f t="shared" si="113"/>
        <v>火</v>
      </c>
      <c r="KS6" s="256" t="str">
        <f t="shared" si="113"/>
        <v>水</v>
      </c>
      <c r="KT6" s="256" t="str">
        <f t="shared" si="113"/>
        <v>木</v>
      </c>
      <c r="KU6" s="256" t="str">
        <f t="shared" si="113"/>
        <v>金</v>
      </c>
      <c r="KV6" s="256" t="str">
        <f t="shared" si="113"/>
        <v>土</v>
      </c>
      <c r="KW6" s="256" t="str">
        <f t="shared" si="113"/>
        <v>日</v>
      </c>
      <c r="KX6" s="256" t="str">
        <f t="shared" si="113"/>
        <v>月</v>
      </c>
      <c r="KY6" s="256" t="str">
        <f t="shared" si="113"/>
        <v>火</v>
      </c>
      <c r="KZ6" s="256" t="str">
        <f t="shared" si="113"/>
        <v>水</v>
      </c>
      <c r="LA6" s="256" t="str">
        <f t="shared" si="113"/>
        <v>木</v>
      </c>
      <c r="LB6" s="256" t="str">
        <f t="shared" si="113"/>
        <v>金</v>
      </c>
      <c r="LC6" s="256" t="str">
        <f t="shared" si="113"/>
        <v>土</v>
      </c>
      <c r="LD6" s="256" t="str">
        <f t="shared" si="113"/>
        <v>日</v>
      </c>
      <c r="LE6" s="256" t="str">
        <f t="shared" si="113"/>
        <v>月</v>
      </c>
      <c r="LF6" s="256" t="str">
        <f t="shared" si="113"/>
        <v>火</v>
      </c>
      <c r="LG6" s="256" t="str">
        <f t="shared" si="113"/>
        <v>水</v>
      </c>
      <c r="LH6" s="256" t="str">
        <f t="shared" si="113"/>
        <v>木</v>
      </c>
      <c r="LI6" s="256" t="str">
        <f t="shared" si="113"/>
        <v>金</v>
      </c>
      <c r="LJ6" s="256" t="str">
        <f t="shared" si="113"/>
        <v>土</v>
      </c>
      <c r="LK6" s="256" t="str">
        <f t="shared" si="113"/>
        <v>日</v>
      </c>
      <c r="LL6" s="256" t="str">
        <f t="shared" si="113"/>
        <v>月</v>
      </c>
      <c r="LM6" s="256" t="str">
        <f t="shared" si="113"/>
        <v>火</v>
      </c>
      <c r="LN6" s="256" t="str">
        <f t="shared" si="113"/>
        <v>水</v>
      </c>
      <c r="LO6" s="256" t="str">
        <f t="shared" si="113"/>
        <v>木</v>
      </c>
      <c r="LP6" s="256" t="str">
        <f t="shared" si="113"/>
        <v>金</v>
      </c>
      <c r="LQ6" s="256" t="str">
        <f t="shared" si="113"/>
        <v>土</v>
      </c>
      <c r="LR6" s="256" t="str">
        <f t="shared" si="113"/>
        <v>日</v>
      </c>
      <c r="LS6" s="256" t="str">
        <f t="shared" si="113"/>
        <v>月</v>
      </c>
      <c r="LT6" s="256" t="str">
        <f t="shared" si="113"/>
        <v>火</v>
      </c>
      <c r="LU6" s="256" t="str">
        <f t="shared" si="113"/>
        <v>水</v>
      </c>
      <c r="LV6" s="256" t="str">
        <f t="shared" si="113"/>
        <v>木</v>
      </c>
      <c r="LW6" s="256" t="str">
        <f t="shared" si="113"/>
        <v>金</v>
      </c>
      <c r="LX6" s="256" t="str">
        <f t="shared" si="113"/>
        <v>土</v>
      </c>
      <c r="LY6" s="256" t="str">
        <f t="shared" si="113"/>
        <v>日</v>
      </c>
      <c r="LZ6" s="256" t="str">
        <f t="shared" si="113"/>
        <v>月</v>
      </c>
      <c r="MA6" s="256" t="str">
        <f t="shared" si="113"/>
        <v>火</v>
      </c>
      <c r="MB6" s="256" t="str">
        <f t="shared" si="113"/>
        <v>水</v>
      </c>
      <c r="MC6" s="256" t="str">
        <f t="shared" si="113"/>
        <v>木</v>
      </c>
      <c r="MD6" s="256" t="str">
        <f t="shared" si="113"/>
        <v>金</v>
      </c>
      <c r="ME6" s="256" t="str">
        <f t="shared" si="113"/>
        <v>土</v>
      </c>
      <c r="MF6" s="256" t="str">
        <f t="shared" si="113"/>
        <v>日</v>
      </c>
      <c r="MG6" s="256" t="str">
        <f t="shared" si="113"/>
        <v>月</v>
      </c>
      <c r="MH6" s="256" t="str">
        <f t="shared" si="113"/>
        <v>火</v>
      </c>
      <c r="MI6" s="256" t="str">
        <f t="shared" si="113"/>
        <v>水</v>
      </c>
      <c r="MJ6" s="256" t="str">
        <f t="shared" si="113"/>
        <v>木</v>
      </c>
      <c r="MK6" s="256" t="str">
        <f t="shared" si="113"/>
        <v>金</v>
      </c>
      <c r="ML6" s="256" t="str">
        <f t="shared" si="113"/>
        <v>土</v>
      </c>
      <c r="MM6" s="256" t="str">
        <f t="shared" si="113"/>
        <v>日</v>
      </c>
      <c r="MN6" s="256" t="str">
        <f t="shared" si="113"/>
        <v>月</v>
      </c>
      <c r="MO6" s="256" t="str">
        <f t="shared" si="113"/>
        <v>火</v>
      </c>
      <c r="MP6" s="256" t="str">
        <f t="shared" si="113"/>
        <v>水</v>
      </c>
      <c r="MQ6" s="256" t="str">
        <f t="shared" si="113"/>
        <v>木</v>
      </c>
      <c r="MR6" s="256" t="str">
        <f t="shared" si="113"/>
        <v>金</v>
      </c>
      <c r="MS6" s="256" t="str">
        <f t="shared" si="113"/>
        <v>土</v>
      </c>
      <c r="MT6" s="256" t="str">
        <f t="shared" si="113"/>
        <v>日</v>
      </c>
      <c r="MU6" s="256" t="str">
        <f t="shared" si="113"/>
        <v>月</v>
      </c>
      <c r="MV6" s="256" t="str">
        <f t="shared" si="113"/>
        <v>火</v>
      </c>
      <c r="MW6" s="256" t="str">
        <f t="shared" ref="MW6:PH6" si="114">VLOOKUP(IFERROR(INDEX($CG$4:$CL$205,MATCH(MW$2,$CG$4:$CG$205,0),6),IF($CG$3="祝日あり",MW$4,MW$3)),$EG$9:$EH$22,2)</f>
        <v>水</v>
      </c>
      <c r="MX6" s="256" t="str">
        <f t="shared" si="114"/>
        <v>木</v>
      </c>
      <c r="MY6" s="256" t="str">
        <f t="shared" si="114"/>
        <v>金</v>
      </c>
      <c r="MZ6" s="256" t="str">
        <f t="shared" si="114"/>
        <v>土</v>
      </c>
      <c r="NA6" s="256" t="str">
        <f t="shared" si="114"/>
        <v>日</v>
      </c>
      <c r="NB6" s="256" t="str">
        <f t="shared" si="114"/>
        <v>月</v>
      </c>
      <c r="NC6" s="256" t="str">
        <f t="shared" si="114"/>
        <v>火</v>
      </c>
      <c r="ND6" s="256" t="str">
        <f t="shared" si="114"/>
        <v>水</v>
      </c>
      <c r="NE6" s="256" t="str">
        <f t="shared" si="114"/>
        <v>木</v>
      </c>
      <c r="NF6" s="256" t="str">
        <f t="shared" si="114"/>
        <v>金</v>
      </c>
      <c r="NG6" s="256" t="str">
        <f t="shared" si="114"/>
        <v>土</v>
      </c>
      <c r="NH6" s="256" t="str">
        <f t="shared" si="114"/>
        <v>日</v>
      </c>
      <c r="NI6" s="256" t="str">
        <f t="shared" si="114"/>
        <v>月</v>
      </c>
      <c r="NJ6" s="256" t="str">
        <f t="shared" si="114"/>
        <v>火</v>
      </c>
      <c r="NK6" s="256" t="str">
        <f t="shared" si="114"/>
        <v>水</v>
      </c>
      <c r="NL6" s="256" t="str">
        <f t="shared" si="114"/>
        <v>木</v>
      </c>
      <c r="NM6" s="256" t="str">
        <f t="shared" si="114"/>
        <v>金</v>
      </c>
      <c r="NN6" s="256" t="str">
        <f t="shared" si="114"/>
        <v>土</v>
      </c>
      <c r="NO6" s="256" t="str">
        <f t="shared" si="114"/>
        <v>日</v>
      </c>
      <c r="NP6" s="256" t="str">
        <f t="shared" si="114"/>
        <v>月</v>
      </c>
      <c r="NQ6" s="256" t="str">
        <f t="shared" si="114"/>
        <v>火</v>
      </c>
      <c r="NR6" s="256" t="str">
        <f t="shared" si="114"/>
        <v>水</v>
      </c>
      <c r="NS6" s="256" t="str">
        <f t="shared" si="114"/>
        <v>木</v>
      </c>
      <c r="NT6" s="256" t="str">
        <f t="shared" si="114"/>
        <v>金</v>
      </c>
      <c r="NU6" s="256" t="str">
        <f t="shared" si="114"/>
        <v>土</v>
      </c>
      <c r="NV6" s="256" t="str">
        <f t="shared" si="114"/>
        <v>日</v>
      </c>
      <c r="NW6" s="256" t="str">
        <f t="shared" si="114"/>
        <v>月</v>
      </c>
      <c r="NX6" s="256" t="str">
        <f t="shared" si="114"/>
        <v>火</v>
      </c>
      <c r="NY6" s="256" t="str">
        <f t="shared" si="114"/>
        <v>水</v>
      </c>
      <c r="NZ6" s="256" t="str">
        <f t="shared" si="114"/>
        <v>木</v>
      </c>
      <c r="OA6" s="256" t="str">
        <f t="shared" si="114"/>
        <v>金</v>
      </c>
      <c r="OB6" s="256" t="str">
        <f t="shared" si="114"/>
        <v>土</v>
      </c>
      <c r="OC6" s="256" t="str">
        <f t="shared" si="114"/>
        <v>日</v>
      </c>
      <c r="OD6" s="256" t="str">
        <f t="shared" si="114"/>
        <v>月</v>
      </c>
      <c r="OE6" s="256" t="str">
        <f t="shared" si="114"/>
        <v>火</v>
      </c>
      <c r="OF6" s="256" t="str">
        <f t="shared" si="114"/>
        <v>水</v>
      </c>
      <c r="OG6" s="256" t="str">
        <f t="shared" si="114"/>
        <v>木</v>
      </c>
      <c r="OH6" s="256" t="str">
        <f t="shared" si="114"/>
        <v>金</v>
      </c>
      <c r="OI6" s="256" t="str">
        <f t="shared" si="114"/>
        <v>土</v>
      </c>
      <c r="OJ6" s="256" t="str">
        <f t="shared" si="114"/>
        <v>日</v>
      </c>
      <c r="OK6" s="256" t="str">
        <f t="shared" si="114"/>
        <v>月</v>
      </c>
      <c r="OL6" s="256" t="str">
        <f t="shared" si="114"/>
        <v>火</v>
      </c>
      <c r="OM6" s="256" t="str">
        <f t="shared" si="114"/>
        <v>水</v>
      </c>
      <c r="ON6" s="256" t="str">
        <f t="shared" si="114"/>
        <v>木</v>
      </c>
      <c r="OO6" s="256" t="str">
        <f t="shared" si="114"/>
        <v>金</v>
      </c>
      <c r="OP6" s="256" t="str">
        <f t="shared" si="114"/>
        <v>土</v>
      </c>
      <c r="OQ6" s="256" t="str">
        <f t="shared" si="114"/>
        <v>日</v>
      </c>
      <c r="OR6" s="256" t="str">
        <f t="shared" si="114"/>
        <v>月</v>
      </c>
      <c r="OS6" s="256" t="str">
        <f t="shared" si="114"/>
        <v>火</v>
      </c>
      <c r="OT6" s="256" t="str">
        <f t="shared" si="114"/>
        <v>水</v>
      </c>
      <c r="OU6" s="256" t="str">
        <f t="shared" si="114"/>
        <v>木</v>
      </c>
      <c r="OV6" s="256" t="str">
        <f t="shared" si="114"/>
        <v>金</v>
      </c>
      <c r="OW6" s="256" t="str">
        <f t="shared" si="114"/>
        <v>土</v>
      </c>
      <c r="OX6" s="256" t="str">
        <f t="shared" si="114"/>
        <v>日</v>
      </c>
      <c r="OY6" s="256" t="str">
        <f t="shared" si="114"/>
        <v>月</v>
      </c>
      <c r="OZ6" s="256" t="str">
        <f t="shared" si="114"/>
        <v>火</v>
      </c>
      <c r="PA6" s="256" t="str">
        <f t="shared" si="114"/>
        <v>水</v>
      </c>
      <c r="PB6" s="256" t="str">
        <f t="shared" si="114"/>
        <v>木</v>
      </c>
      <c r="PC6" s="256" t="str">
        <f t="shared" si="114"/>
        <v>金</v>
      </c>
      <c r="PD6" s="256" t="str">
        <f t="shared" si="114"/>
        <v>土</v>
      </c>
      <c r="PE6" s="256" t="str">
        <f t="shared" si="114"/>
        <v>日</v>
      </c>
      <c r="PF6" s="256" t="str">
        <f t="shared" si="114"/>
        <v>月</v>
      </c>
      <c r="PG6" s="256" t="str">
        <f t="shared" si="114"/>
        <v>火</v>
      </c>
      <c r="PH6" s="256" t="str">
        <f t="shared" si="114"/>
        <v>水</v>
      </c>
      <c r="PI6" s="256" t="str">
        <f t="shared" ref="PI6:RT6" si="115">VLOOKUP(IFERROR(INDEX($CG$4:$CL$205,MATCH(PI$2,$CG$4:$CG$205,0),6),IF($CG$3="祝日あり",PI$4,PI$3)),$EG$9:$EH$22,2)</f>
        <v>木</v>
      </c>
      <c r="PJ6" s="256" t="str">
        <f t="shared" si="115"/>
        <v>金</v>
      </c>
      <c r="PK6" s="256" t="str">
        <f t="shared" si="115"/>
        <v>土</v>
      </c>
      <c r="PL6" s="256" t="str">
        <f t="shared" si="115"/>
        <v>日</v>
      </c>
      <c r="PM6" s="256" t="str">
        <f t="shared" si="115"/>
        <v>月</v>
      </c>
      <c r="PN6" s="256" t="str">
        <f t="shared" si="115"/>
        <v>火</v>
      </c>
      <c r="PO6" s="256" t="str">
        <f t="shared" si="115"/>
        <v>水</v>
      </c>
      <c r="PP6" s="256" t="str">
        <f t="shared" si="115"/>
        <v>木</v>
      </c>
      <c r="PQ6" s="256" t="str">
        <f t="shared" si="115"/>
        <v>金</v>
      </c>
      <c r="PR6" s="256" t="str">
        <f t="shared" si="115"/>
        <v>土</v>
      </c>
      <c r="PS6" s="256" t="str">
        <f t="shared" si="115"/>
        <v>日</v>
      </c>
      <c r="PT6" s="256" t="str">
        <f t="shared" si="115"/>
        <v>月</v>
      </c>
      <c r="PU6" s="256" t="str">
        <f t="shared" si="115"/>
        <v>火</v>
      </c>
      <c r="PV6" s="256" t="str">
        <f t="shared" si="115"/>
        <v>水</v>
      </c>
      <c r="PW6" s="256" t="str">
        <f t="shared" si="115"/>
        <v>木</v>
      </c>
      <c r="PX6" s="256" t="str">
        <f t="shared" si="115"/>
        <v>金</v>
      </c>
      <c r="PY6" s="256" t="str">
        <f t="shared" si="115"/>
        <v>土</v>
      </c>
      <c r="PZ6" s="256" t="str">
        <f t="shared" si="115"/>
        <v>日</v>
      </c>
      <c r="QA6" s="256" t="str">
        <f t="shared" si="115"/>
        <v>月</v>
      </c>
      <c r="QB6" s="256" t="str">
        <f t="shared" si="115"/>
        <v>火</v>
      </c>
      <c r="QC6" s="256" t="str">
        <f t="shared" si="115"/>
        <v>水</v>
      </c>
      <c r="QD6" s="256" t="str">
        <f t="shared" si="115"/>
        <v>木</v>
      </c>
      <c r="QE6" s="256" t="str">
        <f t="shared" si="115"/>
        <v>金</v>
      </c>
      <c r="QF6" s="256" t="str">
        <f t="shared" si="115"/>
        <v>土</v>
      </c>
      <c r="QG6" s="256" t="str">
        <f t="shared" si="115"/>
        <v>日</v>
      </c>
      <c r="QH6" s="256" t="str">
        <f t="shared" si="115"/>
        <v>月</v>
      </c>
      <c r="QI6" s="256" t="str">
        <f t="shared" si="115"/>
        <v>火</v>
      </c>
      <c r="QJ6" s="256" t="str">
        <f t="shared" si="115"/>
        <v>水</v>
      </c>
      <c r="QK6" s="256" t="str">
        <f t="shared" si="115"/>
        <v>木</v>
      </c>
      <c r="QL6" s="256" t="str">
        <f t="shared" si="115"/>
        <v>金</v>
      </c>
      <c r="QM6" s="256" t="str">
        <f t="shared" si="115"/>
        <v>土</v>
      </c>
      <c r="QN6" s="256" t="str">
        <f t="shared" si="115"/>
        <v>日</v>
      </c>
      <c r="QO6" s="256" t="str">
        <f t="shared" si="115"/>
        <v>月</v>
      </c>
      <c r="QP6" s="256" t="str">
        <f t="shared" si="115"/>
        <v>火</v>
      </c>
      <c r="QQ6" s="256" t="str">
        <f t="shared" si="115"/>
        <v>水</v>
      </c>
      <c r="QR6" s="256" t="str">
        <f t="shared" si="115"/>
        <v>木</v>
      </c>
      <c r="QS6" s="256" t="str">
        <f t="shared" si="115"/>
        <v>金</v>
      </c>
      <c r="QT6" s="256" t="str">
        <f t="shared" si="115"/>
        <v>土</v>
      </c>
      <c r="QU6" s="256" t="str">
        <f t="shared" si="115"/>
        <v>日</v>
      </c>
      <c r="QV6" s="256" t="str">
        <f t="shared" si="115"/>
        <v>月</v>
      </c>
      <c r="QW6" s="256" t="str">
        <f t="shared" si="115"/>
        <v>火</v>
      </c>
      <c r="QX6" s="256" t="str">
        <f t="shared" si="115"/>
        <v>水</v>
      </c>
      <c r="QY6" s="256" t="str">
        <f t="shared" si="115"/>
        <v>木</v>
      </c>
      <c r="QZ6" s="256" t="str">
        <f t="shared" si="115"/>
        <v>金</v>
      </c>
      <c r="RA6" s="256" t="str">
        <f t="shared" si="115"/>
        <v>土</v>
      </c>
      <c r="RB6" s="256" t="str">
        <f t="shared" si="115"/>
        <v>日</v>
      </c>
      <c r="RC6" s="256" t="str">
        <f t="shared" si="115"/>
        <v>月</v>
      </c>
      <c r="RD6" s="256" t="str">
        <f t="shared" si="115"/>
        <v>火</v>
      </c>
      <c r="RE6" s="256" t="str">
        <f t="shared" si="115"/>
        <v>水</v>
      </c>
      <c r="RF6" s="256" t="str">
        <f t="shared" si="115"/>
        <v>木</v>
      </c>
      <c r="RG6" s="256" t="str">
        <f t="shared" si="115"/>
        <v>金</v>
      </c>
      <c r="RH6" s="256" t="str">
        <f t="shared" si="115"/>
        <v>土</v>
      </c>
      <c r="RI6" s="256" t="str">
        <f t="shared" si="115"/>
        <v>日</v>
      </c>
      <c r="RJ6" s="256" t="str">
        <f t="shared" si="115"/>
        <v>月</v>
      </c>
      <c r="RK6" s="256" t="str">
        <f t="shared" si="115"/>
        <v>火</v>
      </c>
      <c r="RL6" s="256" t="str">
        <f t="shared" si="115"/>
        <v>水</v>
      </c>
      <c r="RM6" s="256" t="str">
        <f t="shared" si="115"/>
        <v>木</v>
      </c>
      <c r="RN6" s="256" t="str">
        <f t="shared" si="115"/>
        <v>金</v>
      </c>
      <c r="RO6" s="256" t="str">
        <f t="shared" si="115"/>
        <v>土</v>
      </c>
      <c r="RP6" s="256" t="str">
        <f t="shared" si="115"/>
        <v>日</v>
      </c>
      <c r="RQ6" s="256" t="str">
        <f t="shared" si="115"/>
        <v>月</v>
      </c>
      <c r="RR6" s="256" t="str">
        <f t="shared" si="115"/>
        <v>火</v>
      </c>
      <c r="RS6" s="256" t="str">
        <f t="shared" si="115"/>
        <v>水</v>
      </c>
      <c r="RT6" s="256" t="str">
        <f t="shared" si="115"/>
        <v>木</v>
      </c>
      <c r="RU6" s="256" t="str">
        <f t="shared" ref="RU6:TN6" si="116">VLOOKUP(IFERROR(INDEX($CG$4:$CL$205,MATCH(RU$2,$CG$4:$CG$205,0),6),IF($CG$3="祝日あり",RU$4,RU$3)),$EG$9:$EH$22,2)</f>
        <v>金</v>
      </c>
      <c r="RV6" s="256" t="str">
        <f t="shared" si="116"/>
        <v>土</v>
      </c>
      <c r="RW6" s="256" t="str">
        <f t="shared" si="116"/>
        <v>日</v>
      </c>
      <c r="RX6" s="256" t="str">
        <f t="shared" si="116"/>
        <v>月</v>
      </c>
      <c r="RY6" s="256" t="str">
        <f t="shared" si="116"/>
        <v>火</v>
      </c>
      <c r="RZ6" s="256" t="str">
        <f t="shared" si="116"/>
        <v>水</v>
      </c>
      <c r="SA6" s="256" t="str">
        <f t="shared" si="116"/>
        <v>木</v>
      </c>
      <c r="SB6" s="256" t="str">
        <f t="shared" si="116"/>
        <v>金</v>
      </c>
      <c r="SC6" s="256" t="str">
        <f t="shared" si="116"/>
        <v>土</v>
      </c>
      <c r="SD6" s="256" t="str">
        <f t="shared" si="116"/>
        <v>日</v>
      </c>
      <c r="SE6" s="256" t="str">
        <f t="shared" si="116"/>
        <v>月</v>
      </c>
      <c r="SF6" s="256" t="str">
        <f t="shared" si="116"/>
        <v>火</v>
      </c>
      <c r="SG6" s="256" t="str">
        <f t="shared" si="116"/>
        <v>水</v>
      </c>
      <c r="SH6" s="256" t="str">
        <f t="shared" si="116"/>
        <v>木</v>
      </c>
      <c r="SI6" s="256" t="str">
        <f t="shared" si="116"/>
        <v>金</v>
      </c>
      <c r="SJ6" s="256" t="str">
        <f t="shared" si="116"/>
        <v>土</v>
      </c>
      <c r="SK6" s="256" t="str">
        <f t="shared" si="116"/>
        <v>日</v>
      </c>
      <c r="SL6" s="256" t="str">
        <f t="shared" si="116"/>
        <v>月</v>
      </c>
      <c r="SM6" s="256" t="str">
        <f t="shared" si="116"/>
        <v>火</v>
      </c>
      <c r="SN6" s="256" t="str">
        <f t="shared" si="116"/>
        <v>水</v>
      </c>
      <c r="SO6" s="256" t="str">
        <f t="shared" si="116"/>
        <v>木</v>
      </c>
      <c r="SP6" s="256" t="str">
        <f t="shared" si="116"/>
        <v>金</v>
      </c>
      <c r="SQ6" s="256" t="str">
        <f t="shared" si="116"/>
        <v>土</v>
      </c>
      <c r="SR6" s="256" t="str">
        <f t="shared" si="116"/>
        <v>日</v>
      </c>
      <c r="SS6" s="256" t="str">
        <f t="shared" si="116"/>
        <v>月</v>
      </c>
      <c r="ST6" s="256" t="str">
        <f t="shared" si="116"/>
        <v>火</v>
      </c>
      <c r="SU6" s="256" t="str">
        <f t="shared" si="116"/>
        <v>水</v>
      </c>
      <c r="SV6" s="256" t="str">
        <f t="shared" si="116"/>
        <v>木</v>
      </c>
      <c r="SW6" s="256" t="str">
        <f t="shared" si="116"/>
        <v>金</v>
      </c>
      <c r="SX6" s="256" t="str">
        <f t="shared" si="116"/>
        <v>土</v>
      </c>
      <c r="SY6" s="256" t="str">
        <f t="shared" si="116"/>
        <v>日</v>
      </c>
      <c r="SZ6" s="256" t="str">
        <f t="shared" si="116"/>
        <v>月</v>
      </c>
      <c r="TA6" s="256" t="str">
        <f t="shared" si="116"/>
        <v>火</v>
      </c>
      <c r="TB6" s="256" t="str">
        <f t="shared" si="116"/>
        <v>水</v>
      </c>
      <c r="TC6" s="256" t="str">
        <f t="shared" si="116"/>
        <v>木</v>
      </c>
      <c r="TD6" s="256" t="str">
        <f t="shared" si="116"/>
        <v>金</v>
      </c>
      <c r="TE6" s="256" t="str">
        <f t="shared" si="116"/>
        <v>土</v>
      </c>
      <c r="TF6" s="256" t="str">
        <f t="shared" si="116"/>
        <v>日</v>
      </c>
      <c r="TG6" s="256" t="str">
        <f t="shared" si="116"/>
        <v>月</v>
      </c>
      <c r="TH6" s="256" t="str">
        <f t="shared" si="116"/>
        <v>火</v>
      </c>
      <c r="TI6" s="256" t="str">
        <f t="shared" si="116"/>
        <v>水</v>
      </c>
      <c r="TJ6" s="256" t="str">
        <f t="shared" si="116"/>
        <v>木</v>
      </c>
      <c r="TK6" s="256" t="str">
        <f t="shared" si="116"/>
        <v>金</v>
      </c>
      <c r="TL6" s="256" t="str">
        <f t="shared" si="116"/>
        <v>土</v>
      </c>
      <c r="TM6" s="256" t="str">
        <f t="shared" si="116"/>
        <v>日</v>
      </c>
      <c r="TN6" s="256" t="str">
        <f t="shared" si="116"/>
        <v>月</v>
      </c>
    </row>
    <row r="7" spans="1:534" ht="18" customHeight="1" x14ac:dyDescent="0.15">
      <c r="A7" s="335">
        <v>1</v>
      </c>
      <c r="B7" s="336">
        <v>3</v>
      </c>
      <c r="C7" s="337" t="s">
        <v>245</v>
      </c>
      <c r="D7" s="338"/>
      <c r="E7" s="339" t="s">
        <v>246</v>
      </c>
      <c r="F7" s="339" t="s">
        <v>250</v>
      </c>
      <c r="G7" s="339" t="s">
        <v>247</v>
      </c>
      <c r="H7" s="340">
        <v>38.700000000000003</v>
      </c>
      <c r="I7" s="347"/>
      <c r="J7" s="352">
        <v>1</v>
      </c>
      <c r="K7" s="353">
        <v>0</v>
      </c>
      <c r="L7" s="353">
        <v>0</v>
      </c>
      <c r="M7" s="353">
        <v>0</v>
      </c>
      <c r="N7" s="353">
        <v>0</v>
      </c>
      <c r="O7" s="353">
        <v>0</v>
      </c>
      <c r="P7" s="353">
        <v>0</v>
      </c>
      <c r="Q7" s="353">
        <v>1</v>
      </c>
      <c r="R7" s="350">
        <v>0</v>
      </c>
      <c r="S7" s="349">
        <v>0</v>
      </c>
      <c r="T7" s="349">
        <v>0</v>
      </c>
      <c r="U7" s="349">
        <v>0</v>
      </c>
      <c r="V7" s="349">
        <v>0</v>
      </c>
      <c r="W7" s="351">
        <v>1</v>
      </c>
      <c r="X7" s="236"/>
      <c r="Y7" s="235"/>
      <c r="Z7" s="236"/>
      <c r="AA7" s="235"/>
      <c r="AB7" s="237">
        <f t="shared" si="96"/>
        <v>0</v>
      </c>
      <c r="AC7" s="237">
        <f t="shared" si="97"/>
        <v>1</v>
      </c>
      <c r="AD7" s="237">
        <f t="shared" si="98"/>
        <v>0</v>
      </c>
      <c r="AE7" s="267">
        <f t="shared" si="51"/>
        <v>0</v>
      </c>
      <c r="AF7" s="219" t="str">
        <f t="shared" si="52"/>
        <v>月</v>
      </c>
      <c r="AG7" s="219" t="str">
        <f t="shared" si="53"/>
        <v/>
      </c>
      <c r="AH7" s="219" t="str">
        <f t="shared" si="54"/>
        <v/>
      </c>
      <c r="AI7" s="219" t="str">
        <f t="shared" si="55"/>
        <v/>
      </c>
      <c r="AJ7" s="219" t="str">
        <f t="shared" si="56"/>
        <v/>
      </c>
      <c r="AK7" s="219" t="str">
        <f t="shared" si="57"/>
        <v/>
      </c>
      <c r="AL7" s="219" t="str">
        <f t="shared" si="58"/>
        <v/>
      </c>
      <c r="AM7" s="219" t="str">
        <f t="shared" si="59"/>
        <v>祝</v>
      </c>
      <c r="AN7" s="219" t="str">
        <f t="shared" si="60"/>
        <v/>
      </c>
      <c r="AO7" s="219" t="str">
        <f t="shared" si="61"/>
        <v/>
      </c>
      <c r="AP7" s="219" t="str">
        <f t="shared" si="62"/>
        <v/>
      </c>
      <c r="AQ7" s="219" t="str">
        <f t="shared" si="63"/>
        <v/>
      </c>
      <c r="AR7" s="219" t="str">
        <f t="shared" si="64"/>
        <v/>
      </c>
      <c r="AS7" s="258">
        <f t="shared" si="65"/>
        <v>52</v>
      </c>
      <c r="AT7" s="259">
        <f t="shared" si="66"/>
        <v>0</v>
      </c>
      <c r="AU7" s="259">
        <f t="shared" si="67"/>
        <v>0</v>
      </c>
      <c r="AV7" s="259">
        <f t="shared" si="68"/>
        <v>0</v>
      </c>
      <c r="AW7" s="259">
        <f t="shared" si="69"/>
        <v>0</v>
      </c>
      <c r="AX7" s="259">
        <f t="shared" si="70"/>
        <v>0</v>
      </c>
      <c r="AY7" s="259">
        <f t="shared" si="71"/>
        <v>0</v>
      </c>
      <c r="AZ7" s="259">
        <f t="shared" si="72"/>
        <v>0</v>
      </c>
      <c r="BA7" s="240">
        <f t="shared" si="73"/>
        <v>0</v>
      </c>
      <c r="BB7" s="240">
        <f t="shared" si="74"/>
        <v>0</v>
      </c>
      <c r="BC7" s="240">
        <f t="shared" si="75"/>
        <v>0</v>
      </c>
      <c r="BD7" s="240">
        <f t="shared" si="76"/>
        <v>0</v>
      </c>
      <c r="BE7" s="240">
        <f t="shared" si="77"/>
        <v>0</v>
      </c>
      <c r="BF7" s="239">
        <f t="shared" si="78"/>
        <v>0</v>
      </c>
      <c r="BG7" s="241">
        <f t="shared" si="79"/>
        <v>52</v>
      </c>
      <c r="BH7" s="142">
        <v>2</v>
      </c>
      <c r="BI7" s="142">
        <f t="array" ref="BI7">MAX(IF(申請番号=BH7,計画運行回数))</f>
        <v>303</v>
      </c>
      <c r="BJ7" s="142">
        <f t="array" ref="BJ7">MIN(IF((申請番号=BH7)*(計画運行回数=BI7),キロ程_往))</f>
        <v>19.3</v>
      </c>
      <c r="BK7" s="142">
        <f t="array" ref="BK7">IFERROR((INDEX(キロ程_復,MATCH($BH7&amp;$BI7&amp;$BJ7,申請番号&amp;計画運行回数&amp;キロ程_往,0),0)),0)</f>
        <v>0</v>
      </c>
      <c r="BL7" s="142">
        <f>SUMIF(申請番号,$BH7,不定日数)+SUMIF(申請番号毎の運行日数_番号,$BH7,申請番号毎の運行回数_計)</f>
        <v>303</v>
      </c>
      <c r="BM7" s="142">
        <f>SUMIF(申請番号,$BH7,計画運行回数)</f>
        <v>1212</v>
      </c>
      <c r="BN7" s="242" t="str">
        <f t="array" ref="BN7">IFERROR(IF(BS7&lt;&gt;3,(INDEX(系統名,MATCH($BH7&amp;$BI7&amp;$BJ7,申請番号&amp;計画運行回数&amp;キロ程_往,0),0)),INDEX(系統名,MATCH($BH7,申請番号,0))),"")</f>
        <v>瀬高・高田線（太神・岩田経由）</v>
      </c>
      <c r="BO7" s="242" t="str">
        <f t="array" ref="BO7">IFERROR((INDEX(起点,MATCH($BH7&amp;$BI7&amp;$BJ7,申請番号&amp;計画運行回数&amp;キロ程_往,0),0)),"")</f>
        <v>市立図書館</v>
      </c>
      <c r="BP7" s="242" t="str">
        <f t="array" ref="BP7">IFERROR(IF(BS7&lt;&gt;3,(INDEX(経由,MATCH($BH7&amp;$BI7&amp;$BJ7,申請番号&amp;計画運行回数&amp;キロ程_往,0),0)),INDEX(経由,MATCH($BH7,申請番号,0))),"")</f>
        <v>岩津郵便局前</v>
      </c>
      <c r="BQ7" s="242" t="str">
        <f t="array" ref="BQ7">IFERROR((INDEX(終点,MATCH($BH7&amp;$BI7&amp;$BJ7,申請番号&amp;計画運行回数&amp;キロ程_往,0),0)),"")</f>
        <v>ヨコクラ病院前</v>
      </c>
      <c r="BR7" s="142">
        <f>+BJ7</f>
        <v>19.3</v>
      </c>
      <c r="BS7" s="142">
        <f>IF(SUMIF($A$5:$A$104,$BH7,$Y$5:$Y$104)&gt;0,2,IF(SUMIF($A$5:$A$104,$BH7,$AA$5:$AA$104)&gt;0,3,1))</f>
        <v>1</v>
      </c>
      <c r="BU7" s="243">
        <v>45253</v>
      </c>
      <c r="BV7" s="153">
        <f t="shared" si="16"/>
        <v>4</v>
      </c>
      <c r="BW7" s="153">
        <f t="shared" si="17"/>
        <v>8</v>
      </c>
      <c r="BY7" s="244">
        <v>44198</v>
      </c>
      <c r="BZ7" s="245" t="s">
        <v>50</v>
      </c>
      <c r="CA7" s="355">
        <v>45291</v>
      </c>
      <c r="CB7" s="246" t="s">
        <v>50</v>
      </c>
      <c r="CC7" s="247" t="str">
        <f t="shared" si="18"/>
        <v>日</v>
      </c>
      <c r="CD7" s="219">
        <f t="shared" si="19"/>
        <v>0</v>
      </c>
      <c r="CE7" s="219">
        <f t="shared" si="20"/>
        <v>7</v>
      </c>
      <c r="CF7" s="220">
        <f t="shared" si="21"/>
        <v>9</v>
      </c>
      <c r="CG7" s="221"/>
      <c r="CH7" s="260"/>
      <c r="CI7" s="247" t="str">
        <f t="shared" si="80"/>
        <v/>
      </c>
      <c r="CJ7" s="219">
        <f t="shared" si="22"/>
        <v>0</v>
      </c>
      <c r="CK7" s="219" t="str">
        <f t="shared" si="23"/>
        <v/>
      </c>
      <c r="CL7" s="220" t="str">
        <f t="shared" si="24"/>
        <v/>
      </c>
      <c r="CM7" s="216"/>
      <c r="CN7" s="246"/>
      <c r="CO7" s="247" t="str">
        <f t="shared" si="25"/>
        <v/>
      </c>
      <c r="CP7" s="219">
        <f t="shared" si="26"/>
        <v>0</v>
      </c>
      <c r="CQ7" s="219" t="str">
        <f t="shared" si="27"/>
        <v/>
      </c>
      <c r="CR7" s="220" t="str">
        <f t="shared" si="28"/>
        <v/>
      </c>
      <c r="CS7" s="221"/>
      <c r="CT7" s="246"/>
      <c r="CU7" s="247" t="str">
        <f t="shared" si="29"/>
        <v/>
      </c>
      <c r="CV7" s="219">
        <f t="shared" si="30"/>
        <v>0</v>
      </c>
      <c r="CW7" s="219" t="str">
        <f t="shared" si="31"/>
        <v/>
      </c>
      <c r="CX7" s="220" t="str">
        <f t="shared" si="32"/>
        <v/>
      </c>
      <c r="CY7" s="221"/>
      <c r="CZ7" s="246"/>
      <c r="DA7" s="247" t="str">
        <f t="shared" si="33"/>
        <v/>
      </c>
      <c r="DB7" s="219">
        <f t="shared" si="34"/>
        <v>0</v>
      </c>
      <c r="DC7" s="219" t="str">
        <f t="shared" si="81"/>
        <v/>
      </c>
      <c r="DD7" s="219" t="str">
        <f t="shared" si="82"/>
        <v/>
      </c>
      <c r="DE7" s="222"/>
      <c r="DF7" s="246"/>
      <c r="DG7" s="247" t="str">
        <f t="shared" si="37"/>
        <v/>
      </c>
      <c r="DH7" s="219">
        <f t="shared" si="38"/>
        <v>0</v>
      </c>
      <c r="DI7" s="219" t="str">
        <f t="shared" si="39"/>
        <v/>
      </c>
      <c r="DJ7" s="219" t="str">
        <f t="shared" si="40"/>
        <v/>
      </c>
      <c r="DK7" s="222"/>
      <c r="DL7" s="246"/>
      <c r="DM7" s="247" t="str">
        <f t="shared" si="41"/>
        <v/>
      </c>
      <c r="DN7" s="219">
        <f t="shared" si="42"/>
        <v>0</v>
      </c>
      <c r="DO7" s="219" t="str">
        <f t="shared" si="43"/>
        <v/>
      </c>
      <c r="DP7" s="220" t="str">
        <f t="shared" si="44"/>
        <v/>
      </c>
      <c r="DQ7" s="261"/>
      <c r="EH7" s="230" t="s">
        <v>22</v>
      </c>
      <c r="EI7" s="142">
        <v>13</v>
      </c>
      <c r="EL7" s="262">
        <f t="shared" ref="EL7:EL35" si="117">+EL6+1</f>
        <v>45202</v>
      </c>
      <c r="EM7" s="263" t="str">
        <f t="shared" si="84"/>
        <v>火</v>
      </c>
      <c r="EN7" s="262">
        <f t="shared" si="100"/>
        <v>45233</v>
      </c>
      <c r="EO7" s="264" t="str">
        <f t="shared" si="85"/>
        <v>金</v>
      </c>
      <c r="EP7" s="265">
        <f t="shared" si="101"/>
        <v>45263</v>
      </c>
      <c r="EQ7" s="263" t="str">
        <f t="shared" si="86"/>
        <v>日</v>
      </c>
      <c r="ER7" s="262">
        <f t="shared" si="102"/>
        <v>45294</v>
      </c>
      <c r="ES7" s="264" t="str">
        <f t="shared" si="87"/>
        <v>休</v>
      </c>
      <c r="ET7" s="265">
        <f t="shared" si="103"/>
        <v>45325</v>
      </c>
      <c r="EU7" s="263" t="str">
        <f t="shared" si="88"/>
        <v>土</v>
      </c>
      <c r="EV7" s="262">
        <f t="shared" si="104"/>
        <v>45354</v>
      </c>
      <c r="EW7" s="264" t="str">
        <f t="shared" si="89"/>
        <v>日</v>
      </c>
      <c r="EX7" s="265">
        <f t="shared" si="105"/>
        <v>45385</v>
      </c>
      <c r="EY7" s="263" t="str">
        <f t="shared" si="90"/>
        <v>水</v>
      </c>
      <c r="EZ7" s="262">
        <f t="shared" si="106"/>
        <v>45415</v>
      </c>
      <c r="FA7" s="264" t="str">
        <f t="shared" si="91"/>
        <v>休</v>
      </c>
      <c r="FB7" s="265">
        <f t="shared" si="107"/>
        <v>45446</v>
      </c>
      <c r="FC7" s="263" t="str">
        <f t="shared" si="92"/>
        <v>月</v>
      </c>
      <c r="FD7" s="266">
        <f t="shared" si="108"/>
        <v>45476</v>
      </c>
      <c r="FE7" s="264" t="str">
        <f t="shared" si="93"/>
        <v>水</v>
      </c>
      <c r="FF7" s="265">
        <f t="shared" si="109"/>
        <v>45507</v>
      </c>
      <c r="FG7" s="263" t="str">
        <f t="shared" si="94"/>
        <v>土</v>
      </c>
      <c r="FH7" s="262">
        <f t="shared" si="110"/>
        <v>45538</v>
      </c>
      <c r="FI7" s="264" t="str">
        <f t="shared" si="95"/>
        <v>火</v>
      </c>
      <c r="FK7" s="142">
        <v>3</v>
      </c>
      <c r="FL7" s="142">
        <v>3</v>
      </c>
      <c r="FM7" s="256" t="str">
        <f t="shared" ref="FM7:HX7" si="118">VLOOKUP(IFERROR(INDEX($CM$4:$CR$205,MATCH(FM$2,$CM$4:$CM$205,0),6),IF($CM$3="祝日あり",FM$4,FM$3)),$EG$9:$EH$22,2)</f>
        <v>日</v>
      </c>
      <c r="FN7" s="256" t="str">
        <f t="shared" si="118"/>
        <v>月</v>
      </c>
      <c r="FO7" s="256" t="str">
        <f t="shared" si="118"/>
        <v>火</v>
      </c>
      <c r="FP7" s="256" t="str">
        <f t="shared" si="118"/>
        <v>水</v>
      </c>
      <c r="FQ7" s="256" t="str">
        <f t="shared" si="118"/>
        <v>木</v>
      </c>
      <c r="FR7" s="256" t="str">
        <f t="shared" si="118"/>
        <v>金</v>
      </c>
      <c r="FS7" s="256" t="str">
        <f t="shared" si="118"/>
        <v>土</v>
      </c>
      <c r="FT7" s="256" t="str">
        <f t="shared" si="118"/>
        <v>日</v>
      </c>
      <c r="FU7" s="256" t="str">
        <f t="shared" si="118"/>
        <v>月</v>
      </c>
      <c r="FV7" s="256" t="str">
        <f t="shared" si="118"/>
        <v>火</v>
      </c>
      <c r="FW7" s="256" t="str">
        <f t="shared" si="118"/>
        <v>水</v>
      </c>
      <c r="FX7" s="256" t="str">
        <f t="shared" si="118"/>
        <v>木</v>
      </c>
      <c r="FY7" s="256" t="str">
        <f t="shared" si="118"/>
        <v>金</v>
      </c>
      <c r="FZ7" s="256" t="str">
        <f t="shared" si="118"/>
        <v>土</v>
      </c>
      <c r="GA7" s="256" t="str">
        <f t="shared" si="118"/>
        <v>日</v>
      </c>
      <c r="GB7" s="256" t="str">
        <f t="shared" si="118"/>
        <v>月</v>
      </c>
      <c r="GC7" s="256" t="str">
        <f t="shared" si="118"/>
        <v>火</v>
      </c>
      <c r="GD7" s="256" t="str">
        <f t="shared" si="118"/>
        <v>水</v>
      </c>
      <c r="GE7" s="256" t="str">
        <f t="shared" si="118"/>
        <v>木</v>
      </c>
      <c r="GF7" s="256" t="str">
        <f t="shared" si="118"/>
        <v>金</v>
      </c>
      <c r="GG7" s="256" t="str">
        <f t="shared" si="118"/>
        <v>土</v>
      </c>
      <c r="GH7" s="256" t="str">
        <f t="shared" si="118"/>
        <v>日</v>
      </c>
      <c r="GI7" s="256" t="str">
        <f t="shared" si="118"/>
        <v>月</v>
      </c>
      <c r="GJ7" s="256" t="str">
        <f t="shared" si="118"/>
        <v>火</v>
      </c>
      <c r="GK7" s="256" t="str">
        <f t="shared" si="118"/>
        <v>水</v>
      </c>
      <c r="GL7" s="256" t="str">
        <f t="shared" si="118"/>
        <v>木</v>
      </c>
      <c r="GM7" s="256" t="str">
        <f t="shared" si="118"/>
        <v>金</v>
      </c>
      <c r="GN7" s="256" t="str">
        <f t="shared" si="118"/>
        <v>土</v>
      </c>
      <c r="GO7" s="256" t="str">
        <f t="shared" si="118"/>
        <v>日</v>
      </c>
      <c r="GP7" s="256" t="str">
        <f t="shared" si="118"/>
        <v>月</v>
      </c>
      <c r="GQ7" s="256" t="str">
        <f t="shared" si="118"/>
        <v>火</v>
      </c>
      <c r="GR7" s="256" t="str">
        <f t="shared" si="118"/>
        <v>水</v>
      </c>
      <c r="GS7" s="256" t="str">
        <f t="shared" si="118"/>
        <v>木</v>
      </c>
      <c r="GT7" s="256" t="str">
        <f t="shared" si="118"/>
        <v>金</v>
      </c>
      <c r="GU7" s="256" t="str">
        <f t="shared" si="118"/>
        <v>土</v>
      </c>
      <c r="GV7" s="256" t="str">
        <f t="shared" si="118"/>
        <v>日</v>
      </c>
      <c r="GW7" s="256" t="str">
        <f t="shared" si="118"/>
        <v>月</v>
      </c>
      <c r="GX7" s="256" t="str">
        <f t="shared" si="118"/>
        <v>火</v>
      </c>
      <c r="GY7" s="256" t="str">
        <f t="shared" si="118"/>
        <v>水</v>
      </c>
      <c r="GZ7" s="256" t="str">
        <f t="shared" si="118"/>
        <v>木</v>
      </c>
      <c r="HA7" s="256" t="str">
        <f t="shared" si="118"/>
        <v>金</v>
      </c>
      <c r="HB7" s="256" t="str">
        <f t="shared" si="118"/>
        <v>土</v>
      </c>
      <c r="HC7" s="256" t="str">
        <f t="shared" si="118"/>
        <v>日</v>
      </c>
      <c r="HD7" s="256" t="str">
        <f t="shared" si="118"/>
        <v>月</v>
      </c>
      <c r="HE7" s="256" t="str">
        <f t="shared" si="118"/>
        <v>火</v>
      </c>
      <c r="HF7" s="256" t="str">
        <f t="shared" si="118"/>
        <v>水</v>
      </c>
      <c r="HG7" s="256" t="str">
        <f t="shared" si="118"/>
        <v>木</v>
      </c>
      <c r="HH7" s="256" t="str">
        <f t="shared" si="118"/>
        <v>金</v>
      </c>
      <c r="HI7" s="256" t="str">
        <f t="shared" si="118"/>
        <v>土</v>
      </c>
      <c r="HJ7" s="256" t="str">
        <f t="shared" si="118"/>
        <v>日</v>
      </c>
      <c r="HK7" s="256" t="str">
        <f t="shared" si="118"/>
        <v>月</v>
      </c>
      <c r="HL7" s="256" t="str">
        <f t="shared" si="118"/>
        <v>火</v>
      </c>
      <c r="HM7" s="256" t="str">
        <f t="shared" si="118"/>
        <v>水</v>
      </c>
      <c r="HN7" s="256" t="str">
        <f t="shared" si="118"/>
        <v>木</v>
      </c>
      <c r="HO7" s="256" t="str">
        <f t="shared" si="118"/>
        <v>金</v>
      </c>
      <c r="HP7" s="256" t="str">
        <f t="shared" si="118"/>
        <v>土</v>
      </c>
      <c r="HQ7" s="256" t="str">
        <f t="shared" si="118"/>
        <v>日</v>
      </c>
      <c r="HR7" s="256" t="str">
        <f t="shared" si="118"/>
        <v>月</v>
      </c>
      <c r="HS7" s="256" t="str">
        <f t="shared" si="118"/>
        <v>火</v>
      </c>
      <c r="HT7" s="256" t="str">
        <f t="shared" si="118"/>
        <v>水</v>
      </c>
      <c r="HU7" s="256" t="str">
        <f t="shared" si="118"/>
        <v>木</v>
      </c>
      <c r="HV7" s="256" t="str">
        <f t="shared" si="118"/>
        <v>金</v>
      </c>
      <c r="HW7" s="256" t="str">
        <f t="shared" si="118"/>
        <v>土</v>
      </c>
      <c r="HX7" s="256" t="str">
        <f t="shared" si="118"/>
        <v>日</v>
      </c>
      <c r="HY7" s="256" t="str">
        <f t="shared" ref="HY7:KJ7" si="119">VLOOKUP(IFERROR(INDEX($CM$4:$CR$205,MATCH(HY$2,$CM$4:$CM$205,0),6),IF($CM$3="祝日あり",HY$4,HY$3)),$EG$9:$EH$22,2)</f>
        <v>月</v>
      </c>
      <c r="HZ7" s="256" t="str">
        <f t="shared" si="119"/>
        <v>火</v>
      </c>
      <c r="IA7" s="256" t="str">
        <f t="shared" si="119"/>
        <v>水</v>
      </c>
      <c r="IB7" s="256" t="str">
        <f t="shared" si="119"/>
        <v>木</v>
      </c>
      <c r="IC7" s="256" t="str">
        <f t="shared" si="119"/>
        <v>金</v>
      </c>
      <c r="ID7" s="256" t="str">
        <f t="shared" si="119"/>
        <v>土</v>
      </c>
      <c r="IE7" s="256" t="str">
        <f t="shared" si="119"/>
        <v>日</v>
      </c>
      <c r="IF7" s="256" t="str">
        <f t="shared" si="119"/>
        <v>月</v>
      </c>
      <c r="IG7" s="256" t="str">
        <f t="shared" si="119"/>
        <v>火</v>
      </c>
      <c r="IH7" s="256" t="str">
        <f t="shared" si="119"/>
        <v>水</v>
      </c>
      <c r="II7" s="256" t="str">
        <f t="shared" si="119"/>
        <v>木</v>
      </c>
      <c r="IJ7" s="256" t="str">
        <f t="shared" si="119"/>
        <v>金</v>
      </c>
      <c r="IK7" s="256" t="str">
        <f t="shared" si="119"/>
        <v>土</v>
      </c>
      <c r="IL7" s="256" t="str">
        <f t="shared" si="119"/>
        <v>日</v>
      </c>
      <c r="IM7" s="256" t="str">
        <f t="shared" si="119"/>
        <v>月</v>
      </c>
      <c r="IN7" s="256" t="str">
        <f t="shared" si="119"/>
        <v>火</v>
      </c>
      <c r="IO7" s="256" t="str">
        <f t="shared" si="119"/>
        <v>水</v>
      </c>
      <c r="IP7" s="256" t="str">
        <f t="shared" si="119"/>
        <v>木</v>
      </c>
      <c r="IQ7" s="256" t="str">
        <f t="shared" si="119"/>
        <v>金</v>
      </c>
      <c r="IR7" s="256" t="str">
        <f t="shared" si="119"/>
        <v>土</v>
      </c>
      <c r="IS7" s="256" t="str">
        <f t="shared" si="119"/>
        <v>日</v>
      </c>
      <c r="IT7" s="256" t="str">
        <f t="shared" si="119"/>
        <v>月</v>
      </c>
      <c r="IU7" s="256" t="str">
        <f t="shared" si="119"/>
        <v>火</v>
      </c>
      <c r="IV7" s="256" t="str">
        <f t="shared" si="119"/>
        <v>水</v>
      </c>
      <c r="IW7" s="256" t="str">
        <f t="shared" si="119"/>
        <v>木</v>
      </c>
      <c r="IX7" s="256" t="str">
        <f t="shared" si="119"/>
        <v>金</v>
      </c>
      <c r="IY7" s="256" t="str">
        <f t="shared" si="119"/>
        <v>土</v>
      </c>
      <c r="IZ7" s="256" t="str">
        <f t="shared" si="119"/>
        <v>日</v>
      </c>
      <c r="JA7" s="256" t="str">
        <f t="shared" si="119"/>
        <v>月</v>
      </c>
      <c r="JB7" s="256" t="str">
        <f t="shared" si="119"/>
        <v>火</v>
      </c>
      <c r="JC7" s="256" t="str">
        <f t="shared" si="119"/>
        <v>水</v>
      </c>
      <c r="JD7" s="256" t="str">
        <f t="shared" si="119"/>
        <v>木</v>
      </c>
      <c r="JE7" s="256" t="str">
        <f t="shared" si="119"/>
        <v>金</v>
      </c>
      <c r="JF7" s="256" t="str">
        <f t="shared" si="119"/>
        <v>土</v>
      </c>
      <c r="JG7" s="256" t="str">
        <f t="shared" si="119"/>
        <v>日</v>
      </c>
      <c r="JH7" s="256" t="str">
        <f t="shared" si="119"/>
        <v>月</v>
      </c>
      <c r="JI7" s="256" t="str">
        <f t="shared" si="119"/>
        <v>火</v>
      </c>
      <c r="JJ7" s="256" t="str">
        <f t="shared" si="119"/>
        <v>水</v>
      </c>
      <c r="JK7" s="256" t="str">
        <f t="shared" si="119"/>
        <v>木</v>
      </c>
      <c r="JL7" s="256" t="str">
        <f t="shared" si="119"/>
        <v>金</v>
      </c>
      <c r="JM7" s="256" t="str">
        <f t="shared" si="119"/>
        <v>土</v>
      </c>
      <c r="JN7" s="256" t="str">
        <f t="shared" si="119"/>
        <v>日</v>
      </c>
      <c r="JO7" s="256" t="str">
        <f t="shared" si="119"/>
        <v>月</v>
      </c>
      <c r="JP7" s="256" t="str">
        <f t="shared" si="119"/>
        <v>火</v>
      </c>
      <c r="JQ7" s="256" t="str">
        <f t="shared" si="119"/>
        <v>水</v>
      </c>
      <c r="JR7" s="256" t="str">
        <f t="shared" si="119"/>
        <v>木</v>
      </c>
      <c r="JS7" s="256" t="str">
        <f t="shared" si="119"/>
        <v>金</v>
      </c>
      <c r="JT7" s="256" t="str">
        <f t="shared" si="119"/>
        <v>土</v>
      </c>
      <c r="JU7" s="256" t="str">
        <f t="shared" si="119"/>
        <v>日</v>
      </c>
      <c r="JV7" s="256" t="str">
        <f t="shared" si="119"/>
        <v>月</v>
      </c>
      <c r="JW7" s="256" t="str">
        <f t="shared" si="119"/>
        <v>火</v>
      </c>
      <c r="JX7" s="256" t="str">
        <f t="shared" si="119"/>
        <v>水</v>
      </c>
      <c r="JY7" s="256" t="str">
        <f t="shared" si="119"/>
        <v>木</v>
      </c>
      <c r="JZ7" s="256" t="str">
        <f t="shared" si="119"/>
        <v>金</v>
      </c>
      <c r="KA7" s="256" t="str">
        <f t="shared" si="119"/>
        <v>土</v>
      </c>
      <c r="KB7" s="256" t="str">
        <f t="shared" si="119"/>
        <v>日</v>
      </c>
      <c r="KC7" s="256" t="str">
        <f t="shared" si="119"/>
        <v>月</v>
      </c>
      <c r="KD7" s="256" t="str">
        <f t="shared" si="119"/>
        <v>火</v>
      </c>
      <c r="KE7" s="256" t="str">
        <f t="shared" si="119"/>
        <v>水</v>
      </c>
      <c r="KF7" s="256" t="str">
        <f t="shared" si="119"/>
        <v>木</v>
      </c>
      <c r="KG7" s="256" t="str">
        <f t="shared" si="119"/>
        <v>金</v>
      </c>
      <c r="KH7" s="256" t="str">
        <f t="shared" si="119"/>
        <v>土</v>
      </c>
      <c r="KI7" s="256" t="str">
        <f t="shared" si="119"/>
        <v>日</v>
      </c>
      <c r="KJ7" s="256" t="str">
        <f t="shared" si="119"/>
        <v>月</v>
      </c>
      <c r="KK7" s="256" t="str">
        <f t="shared" ref="KK7:MV7" si="120">VLOOKUP(IFERROR(INDEX($CM$4:$CR$205,MATCH(KK$2,$CM$4:$CM$205,0),6),IF($CM$3="祝日あり",KK$4,KK$3)),$EG$9:$EH$22,2)</f>
        <v>火</v>
      </c>
      <c r="KL7" s="256" t="str">
        <f t="shared" si="120"/>
        <v>水</v>
      </c>
      <c r="KM7" s="256" t="str">
        <f t="shared" si="120"/>
        <v>木</v>
      </c>
      <c r="KN7" s="256" t="str">
        <f t="shared" si="120"/>
        <v>金</v>
      </c>
      <c r="KO7" s="256" t="str">
        <f t="shared" si="120"/>
        <v>土</v>
      </c>
      <c r="KP7" s="256" t="str">
        <f t="shared" si="120"/>
        <v>日</v>
      </c>
      <c r="KQ7" s="256" t="str">
        <f t="shared" si="120"/>
        <v>月</v>
      </c>
      <c r="KR7" s="256" t="str">
        <f t="shared" si="120"/>
        <v>火</v>
      </c>
      <c r="KS7" s="256" t="str">
        <f t="shared" si="120"/>
        <v>水</v>
      </c>
      <c r="KT7" s="256" t="str">
        <f t="shared" si="120"/>
        <v>木</v>
      </c>
      <c r="KU7" s="256" t="str">
        <f t="shared" si="120"/>
        <v>金</v>
      </c>
      <c r="KV7" s="256" t="str">
        <f t="shared" si="120"/>
        <v>土</v>
      </c>
      <c r="KW7" s="256" t="str">
        <f t="shared" si="120"/>
        <v>日</v>
      </c>
      <c r="KX7" s="256" t="str">
        <f t="shared" si="120"/>
        <v>月</v>
      </c>
      <c r="KY7" s="256" t="str">
        <f t="shared" si="120"/>
        <v>火</v>
      </c>
      <c r="KZ7" s="256" t="str">
        <f t="shared" si="120"/>
        <v>水</v>
      </c>
      <c r="LA7" s="256" t="str">
        <f t="shared" si="120"/>
        <v>木</v>
      </c>
      <c r="LB7" s="256" t="str">
        <f t="shared" si="120"/>
        <v>金</v>
      </c>
      <c r="LC7" s="256" t="str">
        <f t="shared" si="120"/>
        <v>土</v>
      </c>
      <c r="LD7" s="256" t="str">
        <f t="shared" si="120"/>
        <v>日</v>
      </c>
      <c r="LE7" s="256" t="str">
        <f t="shared" si="120"/>
        <v>月</v>
      </c>
      <c r="LF7" s="256" t="str">
        <f t="shared" si="120"/>
        <v>火</v>
      </c>
      <c r="LG7" s="256" t="str">
        <f t="shared" si="120"/>
        <v>水</v>
      </c>
      <c r="LH7" s="256" t="str">
        <f t="shared" si="120"/>
        <v>木</v>
      </c>
      <c r="LI7" s="256" t="str">
        <f t="shared" si="120"/>
        <v>金</v>
      </c>
      <c r="LJ7" s="256" t="str">
        <f t="shared" si="120"/>
        <v>土</v>
      </c>
      <c r="LK7" s="256" t="str">
        <f t="shared" si="120"/>
        <v>日</v>
      </c>
      <c r="LL7" s="256" t="str">
        <f t="shared" si="120"/>
        <v>月</v>
      </c>
      <c r="LM7" s="256" t="str">
        <f t="shared" si="120"/>
        <v>火</v>
      </c>
      <c r="LN7" s="256" t="str">
        <f t="shared" si="120"/>
        <v>水</v>
      </c>
      <c r="LO7" s="256" t="str">
        <f t="shared" si="120"/>
        <v>木</v>
      </c>
      <c r="LP7" s="256" t="str">
        <f t="shared" si="120"/>
        <v>金</v>
      </c>
      <c r="LQ7" s="256" t="str">
        <f t="shared" si="120"/>
        <v>土</v>
      </c>
      <c r="LR7" s="256" t="str">
        <f t="shared" si="120"/>
        <v>日</v>
      </c>
      <c r="LS7" s="256" t="str">
        <f t="shared" si="120"/>
        <v>月</v>
      </c>
      <c r="LT7" s="256" t="str">
        <f t="shared" si="120"/>
        <v>火</v>
      </c>
      <c r="LU7" s="256" t="str">
        <f t="shared" si="120"/>
        <v>水</v>
      </c>
      <c r="LV7" s="256" t="str">
        <f t="shared" si="120"/>
        <v>木</v>
      </c>
      <c r="LW7" s="256" t="str">
        <f t="shared" si="120"/>
        <v>金</v>
      </c>
      <c r="LX7" s="256" t="str">
        <f t="shared" si="120"/>
        <v>土</v>
      </c>
      <c r="LY7" s="256" t="str">
        <f t="shared" si="120"/>
        <v>日</v>
      </c>
      <c r="LZ7" s="256" t="str">
        <f t="shared" si="120"/>
        <v>月</v>
      </c>
      <c r="MA7" s="256" t="str">
        <f t="shared" si="120"/>
        <v>火</v>
      </c>
      <c r="MB7" s="256" t="str">
        <f t="shared" si="120"/>
        <v>水</v>
      </c>
      <c r="MC7" s="256" t="str">
        <f t="shared" si="120"/>
        <v>木</v>
      </c>
      <c r="MD7" s="256" t="str">
        <f t="shared" si="120"/>
        <v>金</v>
      </c>
      <c r="ME7" s="256" t="str">
        <f t="shared" si="120"/>
        <v>土</v>
      </c>
      <c r="MF7" s="256" t="str">
        <f t="shared" si="120"/>
        <v>日</v>
      </c>
      <c r="MG7" s="256" t="str">
        <f t="shared" si="120"/>
        <v>月</v>
      </c>
      <c r="MH7" s="256" t="str">
        <f t="shared" si="120"/>
        <v>火</v>
      </c>
      <c r="MI7" s="256" t="str">
        <f t="shared" si="120"/>
        <v>水</v>
      </c>
      <c r="MJ7" s="256" t="str">
        <f t="shared" si="120"/>
        <v>木</v>
      </c>
      <c r="MK7" s="256" t="str">
        <f t="shared" si="120"/>
        <v>金</v>
      </c>
      <c r="ML7" s="256" t="str">
        <f t="shared" si="120"/>
        <v>土</v>
      </c>
      <c r="MM7" s="256" t="str">
        <f t="shared" si="120"/>
        <v>日</v>
      </c>
      <c r="MN7" s="256" t="str">
        <f t="shared" si="120"/>
        <v>月</v>
      </c>
      <c r="MO7" s="256" t="str">
        <f t="shared" si="120"/>
        <v>火</v>
      </c>
      <c r="MP7" s="256" t="str">
        <f t="shared" si="120"/>
        <v>水</v>
      </c>
      <c r="MQ7" s="256" t="str">
        <f t="shared" si="120"/>
        <v>木</v>
      </c>
      <c r="MR7" s="256" t="str">
        <f t="shared" si="120"/>
        <v>金</v>
      </c>
      <c r="MS7" s="256" t="str">
        <f t="shared" si="120"/>
        <v>土</v>
      </c>
      <c r="MT7" s="256" t="str">
        <f t="shared" si="120"/>
        <v>日</v>
      </c>
      <c r="MU7" s="256" t="str">
        <f t="shared" si="120"/>
        <v>月</v>
      </c>
      <c r="MV7" s="256" t="str">
        <f t="shared" si="120"/>
        <v>火</v>
      </c>
      <c r="MW7" s="256" t="str">
        <f t="shared" ref="MW7:PH7" si="121">VLOOKUP(IFERROR(INDEX($CM$4:$CR$205,MATCH(MW$2,$CM$4:$CM$205,0),6),IF($CM$3="祝日あり",MW$4,MW$3)),$EG$9:$EH$22,2)</f>
        <v>水</v>
      </c>
      <c r="MX7" s="256" t="str">
        <f t="shared" si="121"/>
        <v>木</v>
      </c>
      <c r="MY7" s="256" t="str">
        <f t="shared" si="121"/>
        <v>金</v>
      </c>
      <c r="MZ7" s="256" t="str">
        <f t="shared" si="121"/>
        <v>土</v>
      </c>
      <c r="NA7" s="256" t="str">
        <f t="shared" si="121"/>
        <v>日</v>
      </c>
      <c r="NB7" s="256" t="str">
        <f t="shared" si="121"/>
        <v>月</v>
      </c>
      <c r="NC7" s="256" t="str">
        <f t="shared" si="121"/>
        <v>火</v>
      </c>
      <c r="ND7" s="256" t="str">
        <f t="shared" si="121"/>
        <v>水</v>
      </c>
      <c r="NE7" s="256" t="str">
        <f t="shared" si="121"/>
        <v>木</v>
      </c>
      <c r="NF7" s="256" t="str">
        <f t="shared" si="121"/>
        <v>金</v>
      </c>
      <c r="NG7" s="256" t="str">
        <f t="shared" si="121"/>
        <v>土</v>
      </c>
      <c r="NH7" s="256" t="str">
        <f t="shared" si="121"/>
        <v>日</v>
      </c>
      <c r="NI7" s="256" t="str">
        <f t="shared" si="121"/>
        <v>月</v>
      </c>
      <c r="NJ7" s="256" t="str">
        <f t="shared" si="121"/>
        <v>火</v>
      </c>
      <c r="NK7" s="256" t="str">
        <f t="shared" si="121"/>
        <v>水</v>
      </c>
      <c r="NL7" s="256" t="str">
        <f t="shared" si="121"/>
        <v>木</v>
      </c>
      <c r="NM7" s="256" t="str">
        <f t="shared" si="121"/>
        <v>金</v>
      </c>
      <c r="NN7" s="256" t="str">
        <f t="shared" si="121"/>
        <v>土</v>
      </c>
      <c r="NO7" s="256" t="str">
        <f t="shared" si="121"/>
        <v>日</v>
      </c>
      <c r="NP7" s="256" t="str">
        <f t="shared" si="121"/>
        <v>月</v>
      </c>
      <c r="NQ7" s="256" t="str">
        <f t="shared" si="121"/>
        <v>火</v>
      </c>
      <c r="NR7" s="256" t="str">
        <f t="shared" si="121"/>
        <v>水</v>
      </c>
      <c r="NS7" s="256" t="str">
        <f t="shared" si="121"/>
        <v>木</v>
      </c>
      <c r="NT7" s="256" t="str">
        <f t="shared" si="121"/>
        <v>金</v>
      </c>
      <c r="NU7" s="256" t="str">
        <f t="shared" si="121"/>
        <v>土</v>
      </c>
      <c r="NV7" s="256" t="str">
        <f t="shared" si="121"/>
        <v>日</v>
      </c>
      <c r="NW7" s="256" t="str">
        <f t="shared" si="121"/>
        <v>月</v>
      </c>
      <c r="NX7" s="256" t="str">
        <f t="shared" si="121"/>
        <v>火</v>
      </c>
      <c r="NY7" s="256" t="str">
        <f t="shared" si="121"/>
        <v>水</v>
      </c>
      <c r="NZ7" s="256" t="str">
        <f t="shared" si="121"/>
        <v>木</v>
      </c>
      <c r="OA7" s="256" t="str">
        <f t="shared" si="121"/>
        <v>金</v>
      </c>
      <c r="OB7" s="256" t="str">
        <f t="shared" si="121"/>
        <v>土</v>
      </c>
      <c r="OC7" s="256" t="str">
        <f t="shared" si="121"/>
        <v>日</v>
      </c>
      <c r="OD7" s="256" t="str">
        <f t="shared" si="121"/>
        <v>月</v>
      </c>
      <c r="OE7" s="256" t="str">
        <f t="shared" si="121"/>
        <v>火</v>
      </c>
      <c r="OF7" s="256" t="str">
        <f t="shared" si="121"/>
        <v>水</v>
      </c>
      <c r="OG7" s="256" t="str">
        <f t="shared" si="121"/>
        <v>木</v>
      </c>
      <c r="OH7" s="256" t="str">
        <f t="shared" si="121"/>
        <v>金</v>
      </c>
      <c r="OI7" s="256" t="str">
        <f t="shared" si="121"/>
        <v>土</v>
      </c>
      <c r="OJ7" s="256" t="str">
        <f t="shared" si="121"/>
        <v>日</v>
      </c>
      <c r="OK7" s="256" t="str">
        <f t="shared" si="121"/>
        <v>月</v>
      </c>
      <c r="OL7" s="256" t="str">
        <f t="shared" si="121"/>
        <v>火</v>
      </c>
      <c r="OM7" s="256" t="str">
        <f t="shared" si="121"/>
        <v>水</v>
      </c>
      <c r="ON7" s="256" t="str">
        <f t="shared" si="121"/>
        <v>木</v>
      </c>
      <c r="OO7" s="256" t="str">
        <f t="shared" si="121"/>
        <v>金</v>
      </c>
      <c r="OP7" s="256" t="str">
        <f t="shared" si="121"/>
        <v>土</v>
      </c>
      <c r="OQ7" s="256" t="str">
        <f t="shared" si="121"/>
        <v>日</v>
      </c>
      <c r="OR7" s="256" t="str">
        <f t="shared" si="121"/>
        <v>月</v>
      </c>
      <c r="OS7" s="256" t="str">
        <f t="shared" si="121"/>
        <v>火</v>
      </c>
      <c r="OT7" s="256" t="str">
        <f t="shared" si="121"/>
        <v>水</v>
      </c>
      <c r="OU7" s="256" t="str">
        <f t="shared" si="121"/>
        <v>木</v>
      </c>
      <c r="OV7" s="256" t="str">
        <f t="shared" si="121"/>
        <v>金</v>
      </c>
      <c r="OW7" s="256" t="str">
        <f t="shared" si="121"/>
        <v>土</v>
      </c>
      <c r="OX7" s="256" t="str">
        <f t="shared" si="121"/>
        <v>日</v>
      </c>
      <c r="OY7" s="256" t="str">
        <f t="shared" si="121"/>
        <v>月</v>
      </c>
      <c r="OZ7" s="256" t="str">
        <f t="shared" si="121"/>
        <v>火</v>
      </c>
      <c r="PA7" s="256" t="str">
        <f t="shared" si="121"/>
        <v>水</v>
      </c>
      <c r="PB7" s="256" t="str">
        <f t="shared" si="121"/>
        <v>木</v>
      </c>
      <c r="PC7" s="256" t="str">
        <f t="shared" si="121"/>
        <v>金</v>
      </c>
      <c r="PD7" s="256" t="str">
        <f t="shared" si="121"/>
        <v>土</v>
      </c>
      <c r="PE7" s="256" t="str">
        <f t="shared" si="121"/>
        <v>日</v>
      </c>
      <c r="PF7" s="256" t="str">
        <f t="shared" si="121"/>
        <v>月</v>
      </c>
      <c r="PG7" s="256" t="str">
        <f t="shared" si="121"/>
        <v>火</v>
      </c>
      <c r="PH7" s="256" t="str">
        <f t="shared" si="121"/>
        <v>水</v>
      </c>
      <c r="PI7" s="256" t="str">
        <f t="shared" ref="PI7:RT7" si="122">VLOOKUP(IFERROR(INDEX($CM$4:$CR$205,MATCH(PI$2,$CM$4:$CM$205,0),6),IF($CM$3="祝日あり",PI$4,PI$3)),$EG$9:$EH$22,2)</f>
        <v>木</v>
      </c>
      <c r="PJ7" s="256" t="str">
        <f t="shared" si="122"/>
        <v>金</v>
      </c>
      <c r="PK7" s="256" t="str">
        <f t="shared" si="122"/>
        <v>土</v>
      </c>
      <c r="PL7" s="256" t="str">
        <f t="shared" si="122"/>
        <v>日</v>
      </c>
      <c r="PM7" s="256" t="str">
        <f t="shared" si="122"/>
        <v>月</v>
      </c>
      <c r="PN7" s="256" t="str">
        <f t="shared" si="122"/>
        <v>火</v>
      </c>
      <c r="PO7" s="256" t="str">
        <f t="shared" si="122"/>
        <v>水</v>
      </c>
      <c r="PP7" s="256" t="str">
        <f t="shared" si="122"/>
        <v>木</v>
      </c>
      <c r="PQ7" s="256" t="str">
        <f t="shared" si="122"/>
        <v>金</v>
      </c>
      <c r="PR7" s="256" t="str">
        <f t="shared" si="122"/>
        <v>土</v>
      </c>
      <c r="PS7" s="256" t="str">
        <f t="shared" si="122"/>
        <v>日</v>
      </c>
      <c r="PT7" s="256" t="str">
        <f t="shared" si="122"/>
        <v>月</v>
      </c>
      <c r="PU7" s="256" t="str">
        <f t="shared" si="122"/>
        <v>火</v>
      </c>
      <c r="PV7" s="256" t="str">
        <f t="shared" si="122"/>
        <v>水</v>
      </c>
      <c r="PW7" s="256" t="str">
        <f t="shared" si="122"/>
        <v>木</v>
      </c>
      <c r="PX7" s="256" t="str">
        <f t="shared" si="122"/>
        <v>金</v>
      </c>
      <c r="PY7" s="256" t="str">
        <f t="shared" si="122"/>
        <v>土</v>
      </c>
      <c r="PZ7" s="256" t="str">
        <f t="shared" si="122"/>
        <v>日</v>
      </c>
      <c r="QA7" s="256" t="str">
        <f t="shared" si="122"/>
        <v>月</v>
      </c>
      <c r="QB7" s="256" t="str">
        <f t="shared" si="122"/>
        <v>火</v>
      </c>
      <c r="QC7" s="256" t="str">
        <f t="shared" si="122"/>
        <v>水</v>
      </c>
      <c r="QD7" s="256" t="str">
        <f t="shared" si="122"/>
        <v>木</v>
      </c>
      <c r="QE7" s="256" t="str">
        <f t="shared" si="122"/>
        <v>金</v>
      </c>
      <c r="QF7" s="256" t="str">
        <f t="shared" si="122"/>
        <v>土</v>
      </c>
      <c r="QG7" s="256" t="str">
        <f t="shared" si="122"/>
        <v>日</v>
      </c>
      <c r="QH7" s="256" t="str">
        <f t="shared" si="122"/>
        <v>月</v>
      </c>
      <c r="QI7" s="256" t="str">
        <f t="shared" si="122"/>
        <v>火</v>
      </c>
      <c r="QJ7" s="256" t="str">
        <f t="shared" si="122"/>
        <v>水</v>
      </c>
      <c r="QK7" s="256" t="str">
        <f t="shared" si="122"/>
        <v>木</v>
      </c>
      <c r="QL7" s="256" t="str">
        <f t="shared" si="122"/>
        <v>金</v>
      </c>
      <c r="QM7" s="256" t="str">
        <f t="shared" si="122"/>
        <v>土</v>
      </c>
      <c r="QN7" s="256" t="str">
        <f t="shared" si="122"/>
        <v>日</v>
      </c>
      <c r="QO7" s="256" t="str">
        <f t="shared" si="122"/>
        <v>月</v>
      </c>
      <c r="QP7" s="256" t="str">
        <f t="shared" si="122"/>
        <v>火</v>
      </c>
      <c r="QQ7" s="256" t="str">
        <f t="shared" si="122"/>
        <v>水</v>
      </c>
      <c r="QR7" s="256" t="str">
        <f t="shared" si="122"/>
        <v>木</v>
      </c>
      <c r="QS7" s="256" t="str">
        <f t="shared" si="122"/>
        <v>金</v>
      </c>
      <c r="QT7" s="256" t="str">
        <f t="shared" si="122"/>
        <v>土</v>
      </c>
      <c r="QU7" s="256" t="str">
        <f t="shared" si="122"/>
        <v>日</v>
      </c>
      <c r="QV7" s="256" t="str">
        <f t="shared" si="122"/>
        <v>月</v>
      </c>
      <c r="QW7" s="256" t="str">
        <f t="shared" si="122"/>
        <v>火</v>
      </c>
      <c r="QX7" s="256" t="str">
        <f t="shared" si="122"/>
        <v>水</v>
      </c>
      <c r="QY7" s="256" t="str">
        <f t="shared" si="122"/>
        <v>木</v>
      </c>
      <c r="QZ7" s="256" t="str">
        <f t="shared" si="122"/>
        <v>金</v>
      </c>
      <c r="RA7" s="256" t="str">
        <f t="shared" si="122"/>
        <v>土</v>
      </c>
      <c r="RB7" s="256" t="str">
        <f t="shared" si="122"/>
        <v>日</v>
      </c>
      <c r="RC7" s="256" t="str">
        <f t="shared" si="122"/>
        <v>月</v>
      </c>
      <c r="RD7" s="256" t="str">
        <f t="shared" si="122"/>
        <v>火</v>
      </c>
      <c r="RE7" s="256" t="str">
        <f t="shared" si="122"/>
        <v>水</v>
      </c>
      <c r="RF7" s="256" t="str">
        <f t="shared" si="122"/>
        <v>木</v>
      </c>
      <c r="RG7" s="256" t="str">
        <f t="shared" si="122"/>
        <v>金</v>
      </c>
      <c r="RH7" s="256" t="str">
        <f t="shared" si="122"/>
        <v>土</v>
      </c>
      <c r="RI7" s="256" t="str">
        <f t="shared" si="122"/>
        <v>日</v>
      </c>
      <c r="RJ7" s="256" t="str">
        <f t="shared" si="122"/>
        <v>月</v>
      </c>
      <c r="RK7" s="256" t="str">
        <f t="shared" si="122"/>
        <v>火</v>
      </c>
      <c r="RL7" s="256" t="str">
        <f t="shared" si="122"/>
        <v>水</v>
      </c>
      <c r="RM7" s="256" t="str">
        <f t="shared" si="122"/>
        <v>木</v>
      </c>
      <c r="RN7" s="256" t="str">
        <f t="shared" si="122"/>
        <v>金</v>
      </c>
      <c r="RO7" s="256" t="str">
        <f t="shared" si="122"/>
        <v>土</v>
      </c>
      <c r="RP7" s="256" t="str">
        <f t="shared" si="122"/>
        <v>日</v>
      </c>
      <c r="RQ7" s="256" t="str">
        <f t="shared" si="122"/>
        <v>月</v>
      </c>
      <c r="RR7" s="256" t="str">
        <f t="shared" si="122"/>
        <v>火</v>
      </c>
      <c r="RS7" s="256" t="str">
        <f t="shared" si="122"/>
        <v>水</v>
      </c>
      <c r="RT7" s="256" t="str">
        <f t="shared" si="122"/>
        <v>木</v>
      </c>
      <c r="RU7" s="256" t="str">
        <f t="shared" ref="RU7:TN7" si="123">VLOOKUP(IFERROR(INDEX($CM$4:$CR$205,MATCH(RU$2,$CM$4:$CM$205,0),6),IF($CM$3="祝日あり",RU$4,RU$3)),$EG$9:$EH$22,2)</f>
        <v>金</v>
      </c>
      <c r="RV7" s="256" t="str">
        <f t="shared" si="123"/>
        <v>土</v>
      </c>
      <c r="RW7" s="256" t="str">
        <f t="shared" si="123"/>
        <v>日</v>
      </c>
      <c r="RX7" s="256" t="str">
        <f t="shared" si="123"/>
        <v>月</v>
      </c>
      <c r="RY7" s="256" t="str">
        <f t="shared" si="123"/>
        <v>火</v>
      </c>
      <c r="RZ7" s="256" t="str">
        <f t="shared" si="123"/>
        <v>水</v>
      </c>
      <c r="SA7" s="256" t="str">
        <f t="shared" si="123"/>
        <v>木</v>
      </c>
      <c r="SB7" s="256" t="str">
        <f t="shared" si="123"/>
        <v>金</v>
      </c>
      <c r="SC7" s="256" t="str">
        <f t="shared" si="123"/>
        <v>土</v>
      </c>
      <c r="SD7" s="256" t="str">
        <f t="shared" si="123"/>
        <v>日</v>
      </c>
      <c r="SE7" s="256" t="str">
        <f t="shared" si="123"/>
        <v>月</v>
      </c>
      <c r="SF7" s="256" t="str">
        <f t="shared" si="123"/>
        <v>火</v>
      </c>
      <c r="SG7" s="256" t="str">
        <f t="shared" si="123"/>
        <v>水</v>
      </c>
      <c r="SH7" s="256" t="str">
        <f t="shared" si="123"/>
        <v>木</v>
      </c>
      <c r="SI7" s="256" t="str">
        <f t="shared" si="123"/>
        <v>金</v>
      </c>
      <c r="SJ7" s="256" t="str">
        <f t="shared" si="123"/>
        <v>土</v>
      </c>
      <c r="SK7" s="256" t="str">
        <f t="shared" si="123"/>
        <v>日</v>
      </c>
      <c r="SL7" s="256" t="str">
        <f t="shared" si="123"/>
        <v>月</v>
      </c>
      <c r="SM7" s="256" t="str">
        <f t="shared" si="123"/>
        <v>火</v>
      </c>
      <c r="SN7" s="256" t="str">
        <f t="shared" si="123"/>
        <v>水</v>
      </c>
      <c r="SO7" s="256" t="str">
        <f t="shared" si="123"/>
        <v>木</v>
      </c>
      <c r="SP7" s="256" t="str">
        <f t="shared" si="123"/>
        <v>金</v>
      </c>
      <c r="SQ7" s="256" t="str">
        <f t="shared" si="123"/>
        <v>土</v>
      </c>
      <c r="SR7" s="256" t="str">
        <f t="shared" si="123"/>
        <v>日</v>
      </c>
      <c r="SS7" s="256" t="str">
        <f t="shared" si="123"/>
        <v>月</v>
      </c>
      <c r="ST7" s="256" t="str">
        <f t="shared" si="123"/>
        <v>火</v>
      </c>
      <c r="SU7" s="256" t="str">
        <f t="shared" si="123"/>
        <v>水</v>
      </c>
      <c r="SV7" s="256" t="str">
        <f t="shared" si="123"/>
        <v>木</v>
      </c>
      <c r="SW7" s="256" t="str">
        <f t="shared" si="123"/>
        <v>金</v>
      </c>
      <c r="SX7" s="256" t="str">
        <f t="shared" si="123"/>
        <v>土</v>
      </c>
      <c r="SY7" s="256" t="str">
        <f t="shared" si="123"/>
        <v>日</v>
      </c>
      <c r="SZ7" s="256" t="str">
        <f t="shared" si="123"/>
        <v>月</v>
      </c>
      <c r="TA7" s="256" t="str">
        <f t="shared" si="123"/>
        <v>火</v>
      </c>
      <c r="TB7" s="256" t="str">
        <f t="shared" si="123"/>
        <v>水</v>
      </c>
      <c r="TC7" s="256" t="str">
        <f t="shared" si="123"/>
        <v>木</v>
      </c>
      <c r="TD7" s="256" t="str">
        <f t="shared" si="123"/>
        <v>金</v>
      </c>
      <c r="TE7" s="256" t="str">
        <f t="shared" si="123"/>
        <v>土</v>
      </c>
      <c r="TF7" s="256" t="str">
        <f t="shared" si="123"/>
        <v>日</v>
      </c>
      <c r="TG7" s="256" t="str">
        <f t="shared" si="123"/>
        <v>月</v>
      </c>
      <c r="TH7" s="256" t="str">
        <f t="shared" si="123"/>
        <v>火</v>
      </c>
      <c r="TI7" s="256" t="str">
        <f t="shared" si="123"/>
        <v>水</v>
      </c>
      <c r="TJ7" s="256" t="str">
        <f t="shared" si="123"/>
        <v>木</v>
      </c>
      <c r="TK7" s="256" t="str">
        <f t="shared" si="123"/>
        <v>金</v>
      </c>
      <c r="TL7" s="256" t="str">
        <f t="shared" si="123"/>
        <v>土</v>
      </c>
      <c r="TM7" s="256" t="str">
        <f t="shared" si="123"/>
        <v>日</v>
      </c>
      <c r="TN7" s="256" t="str">
        <f t="shared" si="123"/>
        <v>月</v>
      </c>
    </row>
    <row r="8" spans="1:534" ht="18" customHeight="1" x14ac:dyDescent="0.15">
      <c r="A8" s="335">
        <v>1</v>
      </c>
      <c r="B8" s="341">
        <v>4</v>
      </c>
      <c r="C8" s="337" t="s">
        <v>245</v>
      </c>
      <c r="D8" s="338"/>
      <c r="E8" s="339" t="s">
        <v>248</v>
      </c>
      <c r="F8" s="339" t="s">
        <v>251</v>
      </c>
      <c r="G8" s="339" t="s">
        <v>247</v>
      </c>
      <c r="H8" s="340">
        <v>39.299999999999997</v>
      </c>
      <c r="I8" s="347"/>
      <c r="J8" s="352">
        <v>0</v>
      </c>
      <c r="K8" s="353">
        <v>1</v>
      </c>
      <c r="L8" s="353">
        <v>1</v>
      </c>
      <c r="M8" s="353">
        <v>1</v>
      </c>
      <c r="N8" s="353">
        <v>1</v>
      </c>
      <c r="O8" s="353">
        <v>1</v>
      </c>
      <c r="P8" s="353">
        <v>0</v>
      </c>
      <c r="Q8" s="353">
        <v>1</v>
      </c>
      <c r="R8" s="350">
        <v>0</v>
      </c>
      <c r="S8" s="349">
        <v>0</v>
      </c>
      <c r="T8" s="349">
        <v>0</v>
      </c>
      <c r="U8" s="349">
        <v>0</v>
      </c>
      <c r="V8" s="349">
        <v>0</v>
      </c>
      <c r="W8" s="351">
        <v>1</v>
      </c>
      <c r="X8" s="236"/>
      <c r="Y8" s="235"/>
      <c r="Z8" s="236"/>
      <c r="AA8" s="235"/>
      <c r="AB8" s="237">
        <f t="shared" si="96"/>
        <v>0</v>
      </c>
      <c r="AC8" s="237">
        <f t="shared" si="97"/>
        <v>1</v>
      </c>
      <c r="AD8" s="237">
        <f t="shared" si="98"/>
        <v>0</v>
      </c>
      <c r="AE8" s="267">
        <f t="shared" si="51"/>
        <v>0</v>
      </c>
      <c r="AF8" s="219" t="str">
        <f t="shared" si="52"/>
        <v/>
      </c>
      <c r="AG8" s="219" t="str">
        <f t="shared" si="53"/>
        <v>火</v>
      </c>
      <c r="AH8" s="219" t="str">
        <f t="shared" si="54"/>
        <v>水</v>
      </c>
      <c r="AI8" s="219" t="str">
        <f t="shared" si="55"/>
        <v>木</v>
      </c>
      <c r="AJ8" s="219" t="str">
        <f t="shared" si="56"/>
        <v>金</v>
      </c>
      <c r="AK8" s="219" t="str">
        <f t="shared" si="57"/>
        <v>土</v>
      </c>
      <c r="AL8" s="219" t="str">
        <f t="shared" si="58"/>
        <v/>
      </c>
      <c r="AM8" s="219" t="str">
        <f t="shared" si="59"/>
        <v>祝</v>
      </c>
      <c r="AN8" s="219" t="str">
        <f t="shared" si="60"/>
        <v/>
      </c>
      <c r="AO8" s="219" t="str">
        <f t="shared" si="61"/>
        <v/>
      </c>
      <c r="AP8" s="219" t="str">
        <f t="shared" si="62"/>
        <v/>
      </c>
      <c r="AQ8" s="219" t="str">
        <f t="shared" si="63"/>
        <v/>
      </c>
      <c r="AR8" s="219" t="str">
        <f t="shared" si="64"/>
        <v/>
      </c>
      <c r="AS8" s="258">
        <f t="shared" si="65"/>
        <v>0</v>
      </c>
      <c r="AT8" s="259">
        <f t="shared" si="66"/>
        <v>50</v>
      </c>
      <c r="AU8" s="259">
        <f t="shared" si="67"/>
        <v>50</v>
      </c>
      <c r="AV8" s="259">
        <f t="shared" si="68"/>
        <v>51</v>
      </c>
      <c r="AW8" s="259">
        <f t="shared" si="69"/>
        <v>50</v>
      </c>
      <c r="AX8" s="259">
        <f t="shared" si="70"/>
        <v>50</v>
      </c>
      <c r="AY8" s="259">
        <f t="shared" si="71"/>
        <v>0</v>
      </c>
      <c r="AZ8" s="259">
        <f t="shared" si="72"/>
        <v>0</v>
      </c>
      <c r="BA8" s="240">
        <f t="shared" si="73"/>
        <v>0</v>
      </c>
      <c r="BB8" s="240">
        <f t="shared" si="74"/>
        <v>0</v>
      </c>
      <c r="BC8" s="240">
        <f t="shared" si="75"/>
        <v>0</v>
      </c>
      <c r="BD8" s="240">
        <f t="shared" si="76"/>
        <v>0</v>
      </c>
      <c r="BE8" s="240">
        <f t="shared" si="77"/>
        <v>0</v>
      </c>
      <c r="BF8" s="239">
        <f t="shared" si="78"/>
        <v>0</v>
      </c>
      <c r="BG8" s="241">
        <f t="shared" si="79"/>
        <v>251</v>
      </c>
      <c r="BH8" s="142">
        <v>2</v>
      </c>
      <c r="BN8" s="242"/>
      <c r="BO8" s="242"/>
      <c r="BP8" s="242"/>
      <c r="BQ8" s="242"/>
      <c r="BR8" s="142">
        <f>+BK7</f>
        <v>0</v>
      </c>
      <c r="BU8" s="243">
        <v>45292</v>
      </c>
      <c r="BV8" s="153">
        <f t="shared" si="16"/>
        <v>1</v>
      </c>
      <c r="BW8" s="153">
        <f t="shared" si="17"/>
        <v>8</v>
      </c>
      <c r="BY8" s="244">
        <v>44199</v>
      </c>
      <c r="BZ8" s="245" t="s">
        <v>50</v>
      </c>
      <c r="CA8" s="355">
        <v>45292</v>
      </c>
      <c r="CB8" s="246" t="s">
        <v>50</v>
      </c>
      <c r="CC8" s="247" t="str">
        <f t="shared" si="18"/>
        <v>月</v>
      </c>
      <c r="CD8" s="219">
        <f t="shared" si="19"/>
        <v>0</v>
      </c>
      <c r="CE8" s="219">
        <f t="shared" si="20"/>
        <v>1</v>
      </c>
      <c r="CF8" s="220">
        <f t="shared" si="21"/>
        <v>9</v>
      </c>
      <c r="CG8" s="221"/>
      <c r="CH8" s="260"/>
      <c r="CI8" s="247" t="str">
        <f t="shared" si="80"/>
        <v/>
      </c>
      <c r="CJ8" s="219">
        <f t="shared" si="22"/>
        <v>0</v>
      </c>
      <c r="CK8" s="219" t="str">
        <f t="shared" si="23"/>
        <v/>
      </c>
      <c r="CL8" s="220" t="str">
        <f t="shared" si="24"/>
        <v/>
      </c>
      <c r="CM8" s="216"/>
      <c r="CN8" s="246"/>
      <c r="CO8" s="247" t="str">
        <f t="shared" si="25"/>
        <v/>
      </c>
      <c r="CP8" s="219">
        <f t="shared" si="26"/>
        <v>0</v>
      </c>
      <c r="CQ8" s="219" t="str">
        <f t="shared" si="27"/>
        <v/>
      </c>
      <c r="CR8" s="220" t="str">
        <f t="shared" si="28"/>
        <v/>
      </c>
      <c r="CS8" s="221"/>
      <c r="CT8" s="246"/>
      <c r="CU8" s="247" t="str">
        <f t="shared" si="29"/>
        <v/>
      </c>
      <c r="CV8" s="219">
        <f t="shared" si="30"/>
        <v>0</v>
      </c>
      <c r="CW8" s="219" t="str">
        <f t="shared" si="31"/>
        <v/>
      </c>
      <c r="CX8" s="220" t="str">
        <f t="shared" si="32"/>
        <v/>
      </c>
      <c r="CY8" s="221"/>
      <c r="CZ8" s="246"/>
      <c r="DA8" s="247" t="str">
        <f t="shared" si="33"/>
        <v/>
      </c>
      <c r="DB8" s="219">
        <f t="shared" si="34"/>
        <v>0</v>
      </c>
      <c r="DC8" s="219" t="str">
        <f t="shared" si="81"/>
        <v/>
      </c>
      <c r="DD8" s="219" t="str">
        <f t="shared" si="82"/>
        <v/>
      </c>
      <c r="DE8" s="222"/>
      <c r="DF8" s="246"/>
      <c r="DG8" s="247" t="str">
        <f t="shared" si="37"/>
        <v/>
      </c>
      <c r="DH8" s="219">
        <f t="shared" si="38"/>
        <v>0</v>
      </c>
      <c r="DI8" s="219" t="str">
        <f t="shared" si="39"/>
        <v/>
      </c>
      <c r="DJ8" s="219" t="str">
        <f t="shared" si="40"/>
        <v/>
      </c>
      <c r="DK8" s="222"/>
      <c r="DL8" s="246"/>
      <c r="DM8" s="247" t="str">
        <f t="shared" si="41"/>
        <v/>
      </c>
      <c r="DN8" s="219">
        <f t="shared" si="42"/>
        <v>0</v>
      </c>
      <c r="DO8" s="219" t="str">
        <f t="shared" si="43"/>
        <v/>
      </c>
      <c r="DP8" s="220" t="str">
        <f t="shared" si="44"/>
        <v/>
      </c>
      <c r="DQ8" s="270">
        <v>1</v>
      </c>
      <c r="DR8" s="270">
        <f t="shared" ref="DR8:DX8" si="124">+DR$6-(IF($CA3="祝日あり",DR$5,0))</f>
        <v>53</v>
      </c>
      <c r="DS8" s="270">
        <f t="shared" si="124"/>
        <v>52</v>
      </c>
      <c r="DT8" s="270">
        <f t="shared" si="124"/>
        <v>52</v>
      </c>
      <c r="DU8" s="270">
        <f t="shared" si="124"/>
        <v>52</v>
      </c>
      <c r="DV8" s="270">
        <f t="shared" si="124"/>
        <v>52</v>
      </c>
      <c r="DW8" s="270">
        <f t="shared" si="124"/>
        <v>52</v>
      </c>
      <c r="DX8" s="270">
        <f t="shared" si="124"/>
        <v>53</v>
      </c>
      <c r="DY8" s="270">
        <f>+DY$6+(IF($CA3="祝日あり",DY$5,0))</f>
        <v>0</v>
      </c>
      <c r="DZ8" s="270">
        <f>+DZ$6-(IF($CA3="祝日あり",DZ$5,0))</f>
        <v>0</v>
      </c>
      <c r="EA8" s="270">
        <f t="shared" ref="EA8:EE8" si="125">+EA$6-(IF($CA3="祝日あり",EA$5,0))</f>
        <v>0</v>
      </c>
      <c r="EB8" s="270">
        <f t="shared" si="125"/>
        <v>0</v>
      </c>
      <c r="EC8" s="270">
        <f t="shared" si="125"/>
        <v>0</v>
      </c>
      <c r="ED8" s="270">
        <f t="shared" si="125"/>
        <v>0</v>
      </c>
      <c r="EE8" s="270">
        <f t="shared" si="125"/>
        <v>0</v>
      </c>
      <c r="EF8" s="142">
        <f t="shared" ref="EF8:EF14" si="126">SUM(DR8:EE8)</f>
        <v>366</v>
      </c>
      <c r="EH8" s="230" t="s">
        <v>23</v>
      </c>
      <c r="EI8" s="142">
        <v>14</v>
      </c>
      <c r="EL8" s="262">
        <f t="shared" si="117"/>
        <v>45203</v>
      </c>
      <c r="EM8" s="263" t="str">
        <f t="shared" si="84"/>
        <v>水</v>
      </c>
      <c r="EN8" s="262">
        <f t="shared" si="100"/>
        <v>45234</v>
      </c>
      <c r="EO8" s="264" t="str">
        <f t="shared" si="85"/>
        <v>土</v>
      </c>
      <c r="EP8" s="265">
        <f t="shared" si="101"/>
        <v>45264</v>
      </c>
      <c r="EQ8" s="263" t="str">
        <f t="shared" si="86"/>
        <v>月</v>
      </c>
      <c r="ER8" s="262">
        <f t="shared" si="102"/>
        <v>45295</v>
      </c>
      <c r="ES8" s="264" t="str">
        <f t="shared" si="87"/>
        <v>木</v>
      </c>
      <c r="ET8" s="265">
        <f t="shared" si="103"/>
        <v>45326</v>
      </c>
      <c r="EU8" s="263" t="str">
        <f t="shared" si="88"/>
        <v>日</v>
      </c>
      <c r="EV8" s="262">
        <f t="shared" si="104"/>
        <v>45355</v>
      </c>
      <c r="EW8" s="264" t="str">
        <f t="shared" si="89"/>
        <v>月</v>
      </c>
      <c r="EX8" s="265">
        <f t="shared" si="105"/>
        <v>45386</v>
      </c>
      <c r="EY8" s="263" t="str">
        <f t="shared" si="90"/>
        <v>木</v>
      </c>
      <c r="EZ8" s="262">
        <f t="shared" si="106"/>
        <v>45416</v>
      </c>
      <c r="FA8" s="264" t="str">
        <f t="shared" si="91"/>
        <v>休</v>
      </c>
      <c r="FB8" s="265">
        <f t="shared" si="107"/>
        <v>45447</v>
      </c>
      <c r="FC8" s="263" t="str">
        <f t="shared" si="92"/>
        <v>火</v>
      </c>
      <c r="FD8" s="266">
        <f t="shared" si="108"/>
        <v>45477</v>
      </c>
      <c r="FE8" s="264" t="str">
        <f t="shared" si="93"/>
        <v>木</v>
      </c>
      <c r="FF8" s="265">
        <f t="shared" si="109"/>
        <v>45508</v>
      </c>
      <c r="FG8" s="263" t="str">
        <f t="shared" si="94"/>
        <v>日</v>
      </c>
      <c r="FH8" s="262">
        <f t="shared" si="110"/>
        <v>45539</v>
      </c>
      <c r="FI8" s="264" t="str">
        <f t="shared" si="95"/>
        <v>水</v>
      </c>
      <c r="FK8" s="142">
        <v>4</v>
      </c>
      <c r="FL8" s="142">
        <v>4</v>
      </c>
      <c r="FM8" s="256" t="str">
        <f t="shared" ref="FM8:HX8" si="127">VLOOKUP(IFERROR(INDEX($CS$4:$CX$205,MATCH(FM$2,$CS$4:$CS$205,0),6),IF($CS$3="祝日あり",FM$4,FM$3)),$EG$9:$EH$22,2)</f>
        <v>日</v>
      </c>
      <c r="FN8" s="256" t="str">
        <f t="shared" si="127"/>
        <v>月</v>
      </c>
      <c r="FO8" s="256" t="str">
        <f t="shared" si="127"/>
        <v>火</v>
      </c>
      <c r="FP8" s="256" t="str">
        <f t="shared" si="127"/>
        <v>水</v>
      </c>
      <c r="FQ8" s="256" t="str">
        <f t="shared" si="127"/>
        <v>木</v>
      </c>
      <c r="FR8" s="256" t="str">
        <f t="shared" si="127"/>
        <v>金</v>
      </c>
      <c r="FS8" s="256" t="str">
        <f t="shared" si="127"/>
        <v>土</v>
      </c>
      <c r="FT8" s="256" t="str">
        <f t="shared" si="127"/>
        <v>日</v>
      </c>
      <c r="FU8" s="256" t="str">
        <f t="shared" si="127"/>
        <v>月</v>
      </c>
      <c r="FV8" s="256" t="str">
        <f t="shared" si="127"/>
        <v>火</v>
      </c>
      <c r="FW8" s="256" t="str">
        <f t="shared" si="127"/>
        <v>水</v>
      </c>
      <c r="FX8" s="256" t="str">
        <f t="shared" si="127"/>
        <v>木</v>
      </c>
      <c r="FY8" s="256" t="str">
        <f t="shared" si="127"/>
        <v>金</v>
      </c>
      <c r="FZ8" s="256" t="str">
        <f t="shared" si="127"/>
        <v>土</v>
      </c>
      <c r="GA8" s="256" t="str">
        <f t="shared" si="127"/>
        <v>日</v>
      </c>
      <c r="GB8" s="256" t="str">
        <f t="shared" si="127"/>
        <v>月</v>
      </c>
      <c r="GC8" s="256" t="str">
        <f t="shared" si="127"/>
        <v>火</v>
      </c>
      <c r="GD8" s="256" t="str">
        <f t="shared" si="127"/>
        <v>水</v>
      </c>
      <c r="GE8" s="256" t="str">
        <f t="shared" si="127"/>
        <v>木</v>
      </c>
      <c r="GF8" s="256" t="str">
        <f t="shared" si="127"/>
        <v>金</v>
      </c>
      <c r="GG8" s="256" t="str">
        <f t="shared" si="127"/>
        <v>土</v>
      </c>
      <c r="GH8" s="256" t="str">
        <f t="shared" si="127"/>
        <v>日</v>
      </c>
      <c r="GI8" s="256" t="str">
        <f t="shared" si="127"/>
        <v>月</v>
      </c>
      <c r="GJ8" s="256" t="str">
        <f t="shared" si="127"/>
        <v>火</v>
      </c>
      <c r="GK8" s="256" t="str">
        <f t="shared" si="127"/>
        <v>水</v>
      </c>
      <c r="GL8" s="256" t="str">
        <f t="shared" si="127"/>
        <v>木</v>
      </c>
      <c r="GM8" s="256" t="str">
        <f t="shared" si="127"/>
        <v>金</v>
      </c>
      <c r="GN8" s="256" t="str">
        <f t="shared" si="127"/>
        <v>土</v>
      </c>
      <c r="GO8" s="256" t="str">
        <f t="shared" si="127"/>
        <v>日</v>
      </c>
      <c r="GP8" s="256" t="str">
        <f t="shared" si="127"/>
        <v>月</v>
      </c>
      <c r="GQ8" s="256" t="str">
        <f t="shared" si="127"/>
        <v>火</v>
      </c>
      <c r="GR8" s="256" t="str">
        <f t="shared" si="127"/>
        <v>水</v>
      </c>
      <c r="GS8" s="256" t="str">
        <f t="shared" si="127"/>
        <v>木</v>
      </c>
      <c r="GT8" s="256" t="str">
        <f t="shared" si="127"/>
        <v>金</v>
      </c>
      <c r="GU8" s="256" t="str">
        <f t="shared" si="127"/>
        <v>土</v>
      </c>
      <c r="GV8" s="256" t="str">
        <f t="shared" si="127"/>
        <v>日</v>
      </c>
      <c r="GW8" s="256" t="str">
        <f t="shared" si="127"/>
        <v>月</v>
      </c>
      <c r="GX8" s="256" t="str">
        <f t="shared" si="127"/>
        <v>火</v>
      </c>
      <c r="GY8" s="256" t="str">
        <f t="shared" si="127"/>
        <v>水</v>
      </c>
      <c r="GZ8" s="256" t="str">
        <f t="shared" si="127"/>
        <v>木</v>
      </c>
      <c r="HA8" s="256" t="str">
        <f t="shared" si="127"/>
        <v>金</v>
      </c>
      <c r="HB8" s="256" t="str">
        <f t="shared" si="127"/>
        <v>土</v>
      </c>
      <c r="HC8" s="256" t="str">
        <f t="shared" si="127"/>
        <v>日</v>
      </c>
      <c r="HD8" s="256" t="str">
        <f t="shared" si="127"/>
        <v>月</v>
      </c>
      <c r="HE8" s="256" t="str">
        <f t="shared" si="127"/>
        <v>火</v>
      </c>
      <c r="HF8" s="256" t="str">
        <f t="shared" si="127"/>
        <v>水</v>
      </c>
      <c r="HG8" s="256" t="str">
        <f t="shared" si="127"/>
        <v>木</v>
      </c>
      <c r="HH8" s="256" t="str">
        <f t="shared" si="127"/>
        <v>金</v>
      </c>
      <c r="HI8" s="256" t="str">
        <f t="shared" si="127"/>
        <v>土</v>
      </c>
      <c r="HJ8" s="256" t="str">
        <f t="shared" si="127"/>
        <v>日</v>
      </c>
      <c r="HK8" s="256" t="str">
        <f t="shared" si="127"/>
        <v>月</v>
      </c>
      <c r="HL8" s="256" t="str">
        <f t="shared" si="127"/>
        <v>火</v>
      </c>
      <c r="HM8" s="256" t="str">
        <f t="shared" si="127"/>
        <v>水</v>
      </c>
      <c r="HN8" s="256" t="str">
        <f t="shared" si="127"/>
        <v>木</v>
      </c>
      <c r="HO8" s="256" t="str">
        <f t="shared" si="127"/>
        <v>金</v>
      </c>
      <c r="HP8" s="256" t="str">
        <f t="shared" si="127"/>
        <v>土</v>
      </c>
      <c r="HQ8" s="256" t="str">
        <f t="shared" si="127"/>
        <v>日</v>
      </c>
      <c r="HR8" s="256" t="str">
        <f t="shared" si="127"/>
        <v>月</v>
      </c>
      <c r="HS8" s="256" t="str">
        <f t="shared" si="127"/>
        <v>火</v>
      </c>
      <c r="HT8" s="256" t="str">
        <f t="shared" si="127"/>
        <v>水</v>
      </c>
      <c r="HU8" s="256" t="str">
        <f t="shared" si="127"/>
        <v>木</v>
      </c>
      <c r="HV8" s="256" t="str">
        <f t="shared" si="127"/>
        <v>金</v>
      </c>
      <c r="HW8" s="256" t="str">
        <f t="shared" si="127"/>
        <v>土</v>
      </c>
      <c r="HX8" s="256" t="str">
        <f t="shared" si="127"/>
        <v>日</v>
      </c>
      <c r="HY8" s="256" t="str">
        <f t="shared" ref="HY8:KJ8" si="128">VLOOKUP(IFERROR(INDEX($CS$4:$CX$205,MATCH(HY$2,$CS$4:$CS$205,0),6),IF($CS$3="祝日あり",HY$4,HY$3)),$EG$9:$EH$22,2)</f>
        <v>月</v>
      </c>
      <c r="HZ8" s="256" t="str">
        <f t="shared" si="128"/>
        <v>火</v>
      </c>
      <c r="IA8" s="256" t="str">
        <f t="shared" si="128"/>
        <v>水</v>
      </c>
      <c r="IB8" s="256" t="str">
        <f t="shared" si="128"/>
        <v>木</v>
      </c>
      <c r="IC8" s="256" t="str">
        <f t="shared" si="128"/>
        <v>金</v>
      </c>
      <c r="ID8" s="256" t="str">
        <f t="shared" si="128"/>
        <v>土</v>
      </c>
      <c r="IE8" s="256" t="str">
        <f t="shared" si="128"/>
        <v>日</v>
      </c>
      <c r="IF8" s="256" t="str">
        <f t="shared" si="128"/>
        <v>月</v>
      </c>
      <c r="IG8" s="256" t="str">
        <f t="shared" si="128"/>
        <v>火</v>
      </c>
      <c r="IH8" s="256" t="str">
        <f t="shared" si="128"/>
        <v>水</v>
      </c>
      <c r="II8" s="256" t="str">
        <f t="shared" si="128"/>
        <v>木</v>
      </c>
      <c r="IJ8" s="256" t="str">
        <f t="shared" si="128"/>
        <v>金</v>
      </c>
      <c r="IK8" s="256" t="str">
        <f t="shared" si="128"/>
        <v>土</v>
      </c>
      <c r="IL8" s="256" t="str">
        <f t="shared" si="128"/>
        <v>日</v>
      </c>
      <c r="IM8" s="256" t="str">
        <f t="shared" si="128"/>
        <v>月</v>
      </c>
      <c r="IN8" s="256" t="str">
        <f t="shared" si="128"/>
        <v>火</v>
      </c>
      <c r="IO8" s="256" t="str">
        <f t="shared" si="128"/>
        <v>水</v>
      </c>
      <c r="IP8" s="256" t="str">
        <f t="shared" si="128"/>
        <v>木</v>
      </c>
      <c r="IQ8" s="256" t="str">
        <f t="shared" si="128"/>
        <v>金</v>
      </c>
      <c r="IR8" s="256" t="str">
        <f t="shared" si="128"/>
        <v>土</v>
      </c>
      <c r="IS8" s="256" t="str">
        <f t="shared" si="128"/>
        <v>日</v>
      </c>
      <c r="IT8" s="256" t="str">
        <f t="shared" si="128"/>
        <v>月</v>
      </c>
      <c r="IU8" s="256" t="str">
        <f t="shared" si="128"/>
        <v>火</v>
      </c>
      <c r="IV8" s="256" t="str">
        <f t="shared" si="128"/>
        <v>水</v>
      </c>
      <c r="IW8" s="256" t="str">
        <f t="shared" si="128"/>
        <v>木</v>
      </c>
      <c r="IX8" s="256" t="str">
        <f t="shared" si="128"/>
        <v>金</v>
      </c>
      <c r="IY8" s="256" t="str">
        <f t="shared" si="128"/>
        <v>土</v>
      </c>
      <c r="IZ8" s="256" t="str">
        <f t="shared" si="128"/>
        <v>日</v>
      </c>
      <c r="JA8" s="256" t="str">
        <f t="shared" si="128"/>
        <v>月</v>
      </c>
      <c r="JB8" s="256" t="str">
        <f t="shared" si="128"/>
        <v>火</v>
      </c>
      <c r="JC8" s="256" t="str">
        <f t="shared" si="128"/>
        <v>水</v>
      </c>
      <c r="JD8" s="256" t="str">
        <f t="shared" si="128"/>
        <v>木</v>
      </c>
      <c r="JE8" s="256" t="str">
        <f t="shared" si="128"/>
        <v>金</v>
      </c>
      <c r="JF8" s="256" t="str">
        <f t="shared" si="128"/>
        <v>土</v>
      </c>
      <c r="JG8" s="256" t="str">
        <f t="shared" si="128"/>
        <v>日</v>
      </c>
      <c r="JH8" s="256" t="str">
        <f t="shared" si="128"/>
        <v>月</v>
      </c>
      <c r="JI8" s="256" t="str">
        <f t="shared" si="128"/>
        <v>火</v>
      </c>
      <c r="JJ8" s="256" t="str">
        <f t="shared" si="128"/>
        <v>水</v>
      </c>
      <c r="JK8" s="256" t="str">
        <f t="shared" si="128"/>
        <v>木</v>
      </c>
      <c r="JL8" s="256" t="str">
        <f t="shared" si="128"/>
        <v>金</v>
      </c>
      <c r="JM8" s="256" t="str">
        <f t="shared" si="128"/>
        <v>土</v>
      </c>
      <c r="JN8" s="256" t="str">
        <f t="shared" si="128"/>
        <v>日</v>
      </c>
      <c r="JO8" s="256" t="str">
        <f t="shared" si="128"/>
        <v>月</v>
      </c>
      <c r="JP8" s="256" t="str">
        <f t="shared" si="128"/>
        <v>火</v>
      </c>
      <c r="JQ8" s="256" t="str">
        <f t="shared" si="128"/>
        <v>水</v>
      </c>
      <c r="JR8" s="256" t="str">
        <f t="shared" si="128"/>
        <v>木</v>
      </c>
      <c r="JS8" s="256" t="str">
        <f t="shared" si="128"/>
        <v>金</v>
      </c>
      <c r="JT8" s="256" t="str">
        <f t="shared" si="128"/>
        <v>土</v>
      </c>
      <c r="JU8" s="256" t="str">
        <f t="shared" si="128"/>
        <v>日</v>
      </c>
      <c r="JV8" s="256" t="str">
        <f t="shared" si="128"/>
        <v>月</v>
      </c>
      <c r="JW8" s="256" t="str">
        <f t="shared" si="128"/>
        <v>火</v>
      </c>
      <c r="JX8" s="256" t="str">
        <f t="shared" si="128"/>
        <v>水</v>
      </c>
      <c r="JY8" s="256" t="str">
        <f t="shared" si="128"/>
        <v>木</v>
      </c>
      <c r="JZ8" s="256" t="str">
        <f t="shared" si="128"/>
        <v>金</v>
      </c>
      <c r="KA8" s="256" t="str">
        <f t="shared" si="128"/>
        <v>土</v>
      </c>
      <c r="KB8" s="256" t="str">
        <f t="shared" si="128"/>
        <v>日</v>
      </c>
      <c r="KC8" s="256" t="str">
        <f t="shared" si="128"/>
        <v>月</v>
      </c>
      <c r="KD8" s="256" t="str">
        <f t="shared" si="128"/>
        <v>火</v>
      </c>
      <c r="KE8" s="256" t="str">
        <f t="shared" si="128"/>
        <v>水</v>
      </c>
      <c r="KF8" s="256" t="str">
        <f t="shared" si="128"/>
        <v>木</v>
      </c>
      <c r="KG8" s="256" t="str">
        <f t="shared" si="128"/>
        <v>金</v>
      </c>
      <c r="KH8" s="256" t="str">
        <f t="shared" si="128"/>
        <v>土</v>
      </c>
      <c r="KI8" s="256" t="str">
        <f t="shared" si="128"/>
        <v>日</v>
      </c>
      <c r="KJ8" s="256" t="str">
        <f t="shared" si="128"/>
        <v>月</v>
      </c>
      <c r="KK8" s="256" t="str">
        <f t="shared" ref="KK8:MV8" si="129">VLOOKUP(IFERROR(INDEX($CS$4:$CX$205,MATCH(KK$2,$CS$4:$CS$205,0),6),IF($CS$3="祝日あり",KK$4,KK$3)),$EG$9:$EH$22,2)</f>
        <v>火</v>
      </c>
      <c r="KL8" s="256" t="str">
        <f t="shared" si="129"/>
        <v>水</v>
      </c>
      <c r="KM8" s="256" t="str">
        <f t="shared" si="129"/>
        <v>木</v>
      </c>
      <c r="KN8" s="256" t="str">
        <f t="shared" si="129"/>
        <v>金</v>
      </c>
      <c r="KO8" s="256" t="str">
        <f t="shared" si="129"/>
        <v>土</v>
      </c>
      <c r="KP8" s="256" t="str">
        <f t="shared" si="129"/>
        <v>日</v>
      </c>
      <c r="KQ8" s="256" t="str">
        <f t="shared" si="129"/>
        <v>月</v>
      </c>
      <c r="KR8" s="256" t="str">
        <f t="shared" si="129"/>
        <v>火</v>
      </c>
      <c r="KS8" s="256" t="str">
        <f t="shared" si="129"/>
        <v>水</v>
      </c>
      <c r="KT8" s="256" t="str">
        <f t="shared" si="129"/>
        <v>木</v>
      </c>
      <c r="KU8" s="256" t="str">
        <f t="shared" si="129"/>
        <v>金</v>
      </c>
      <c r="KV8" s="256" t="str">
        <f t="shared" si="129"/>
        <v>土</v>
      </c>
      <c r="KW8" s="256" t="str">
        <f t="shared" si="129"/>
        <v>日</v>
      </c>
      <c r="KX8" s="256" t="str">
        <f t="shared" si="129"/>
        <v>月</v>
      </c>
      <c r="KY8" s="256" t="str">
        <f t="shared" si="129"/>
        <v>火</v>
      </c>
      <c r="KZ8" s="256" t="str">
        <f t="shared" si="129"/>
        <v>水</v>
      </c>
      <c r="LA8" s="256" t="str">
        <f t="shared" si="129"/>
        <v>木</v>
      </c>
      <c r="LB8" s="256" t="str">
        <f t="shared" si="129"/>
        <v>金</v>
      </c>
      <c r="LC8" s="256" t="str">
        <f t="shared" si="129"/>
        <v>土</v>
      </c>
      <c r="LD8" s="256" t="str">
        <f t="shared" si="129"/>
        <v>日</v>
      </c>
      <c r="LE8" s="256" t="str">
        <f t="shared" si="129"/>
        <v>月</v>
      </c>
      <c r="LF8" s="256" t="str">
        <f t="shared" si="129"/>
        <v>火</v>
      </c>
      <c r="LG8" s="256" t="str">
        <f t="shared" si="129"/>
        <v>水</v>
      </c>
      <c r="LH8" s="256" t="str">
        <f t="shared" si="129"/>
        <v>木</v>
      </c>
      <c r="LI8" s="256" t="str">
        <f t="shared" si="129"/>
        <v>金</v>
      </c>
      <c r="LJ8" s="256" t="str">
        <f t="shared" si="129"/>
        <v>土</v>
      </c>
      <c r="LK8" s="256" t="str">
        <f t="shared" si="129"/>
        <v>日</v>
      </c>
      <c r="LL8" s="256" t="str">
        <f t="shared" si="129"/>
        <v>月</v>
      </c>
      <c r="LM8" s="256" t="str">
        <f t="shared" si="129"/>
        <v>火</v>
      </c>
      <c r="LN8" s="256" t="str">
        <f t="shared" si="129"/>
        <v>水</v>
      </c>
      <c r="LO8" s="256" t="str">
        <f t="shared" si="129"/>
        <v>木</v>
      </c>
      <c r="LP8" s="256" t="str">
        <f t="shared" si="129"/>
        <v>金</v>
      </c>
      <c r="LQ8" s="256" t="str">
        <f t="shared" si="129"/>
        <v>土</v>
      </c>
      <c r="LR8" s="256" t="str">
        <f t="shared" si="129"/>
        <v>日</v>
      </c>
      <c r="LS8" s="256" t="str">
        <f t="shared" si="129"/>
        <v>月</v>
      </c>
      <c r="LT8" s="256" t="str">
        <f t="shared" si="129"/>
        <v>火</v>
      </c>
      <c r="LU8" s="256" t="str">
        <f t="shared" si="129"/>
        <v>水</v>
      </c>
      <c r="LV8" s="256" t="str">
        <f t="shared" si="129"/>
        <v>木</v>
      </c>
      <c r="LW8" s="256" t="str">
        <f t="shared" si="129"/>
        <v>金</v>
      </c>
      <c r="LX8" s="256" t="str">
        <f t="shared" si="129"/>
        <v>土</v>
      </c>
      <c r="LY8" s="256" t="str">
        <f t="shared" si="129"/>
        <v>日</v>
      </c>
      <c r="LZ8" s="256" t="str">
        <f t="shared" si="129"/>
        <v>月</v>
      </c>
      <c r="MA8" s="256" t="str">
        <f t="shared" si="129"/>
        <v>火</v>
      </c>
      <c r="MB8" s="256" t="str">
        <f t="shared" si="129"/>
        <v>水</v>
      </c>
      <c r="MC8" s="256" t="str">
        <f t="shared" si="129"/>
        <v>木</v>
      </c>
      <c r="MD8" s="256" t="str">
        <f t="shared" si="129"/>
        <v>金</v>
      </c>
      <c r="ME8" s="256" t="str">
        <f t="shared" si="129"/>
        <v>土</v>
      </c>
      <c r="MF8" s="256" t="str">
        <f t="shared" si="129"/>
        <v>日</v>
      </c>
      <c r="MG8" s="256" t="str">
        <f t="shared" si="129"/>
        <v>月</v>
      </c>
      <c r="MH8" s="256" t="str">
        <f t="shared" si="129"/>
        <v>火</v>
      </c>
      <c r="MI8" s="256" t="str">
        <f t="shared" si="129"/>
        <v>水</v>
      </c>
      <c r="MJ8" s="256" t="str">
        <f t="shared" si="129"/>
        <v>木</v>
      </c>
      <c r="MK8" s="256" t="str">
        <f t="shared" si="129"/>
        <v>金</v>
      </c>
      <c r="ML8" s="256" t="str">
        <f t="shared" si="129"/>
        <v>土</v>
      </c>
      <c r="MM8" s="256" t="str">
        <f t="shared" si="129"/>
        <v>日</v>
      </c>
      <c r="MN8" s="256" t="str">
        <f t="shared" si="129"/>
        <v>月</v>
      </c>
      <c r="MO8" s="256" t="str">
        <f t="shared" si="129"/>
        <v>火</v>
      </c>
      <c r="MP8" s="256" t="str">
        <f t="shared" si="129"/>
        <v>水</v>
      </c>
      <c r="MQ8" s="256" t="str">
        <f t="shared" si="129"/>
        <v>木</v>
      </c>
      <c r="MR8" s="256" t="str">
        <f t="shared" si="129"/>
        <v>金</v>
      </c>
      <c r="MS8" s="256" t="str">
        <f t="shared" si="129"/>
        <v>土</v>
      </c>
      <c r="MT8" s="256" t="str">
        <f t="shared" si="129"/>
        <v>日</v>
      </c>
      <c r="MU8" s="256" t="str">
        <f t="shared" si="129"/>
        <v>月</v>
      </c>
      <c r="MV8" s="256" t="str">
        <f t="shared" si="129"/>
        <v>火</v>
      </c>
      <c r="MW8" s="256" t="str">
        <f t="shared" ref="MW8:PH8" si="130">VLOOKUP(IFERROR(INDEX($CS$4:$CX$205,MATCH(MW$2,$CS$4:$CS$205,0),6),IF($CS$3="祝日あり",MW$4,MW$3)),$EG$9:$EH$22,2)</f>
        <v>水</v>
      </c>
      <c r="MX8" s="256" t="str">
        <f t="shared" si="130"/>
        <v>木</v>
      </c>
      <c r="MY8" s="256" t="str">
        <f t="shared" si="130"/>
        <v>金</v>
      </c>
      <c r="MZ8" s="256" t="str">
        <f t="shared" si="130"/>
        <v>土</v>
      </c>
      <c r="NA8" s="256" t="str">
        <f t="shared" si="130"/>
        <v>日</v>
      </c>
      <c r="NB8" s="256" t="str">
        <f t="shared" si="130"/>
        <v>月</v>
      </c>
      <c r="NC8" s="256" t="str">
        <f t="shared" si="130"/>
        <v>火</v>
      </c>
      <c r="ND8" s="256" t="str">
        <f t="shared" si="130"/>
        <v>水</v>
      </c>
      <c r="NE8" s="256" t="str">
        <f t="shared" si="130"/>
        <v>木</v>
      </c>
      <c r="NF8" s="256" t="str">
        <f t="shared" si="130"/>
        <v>金</v>
      </c>
      <c r="NG8" s="256" t="str">
        <f t="shared" si="130"/>
        <v>土</v>
      </c>
      <c r="NH8" s="256" t="str">
        <f t="shared" si="130"/>
        <v>日</v>
      </c>
      <c r="NI8" s="256" t="str">
        <f t="shared" si="130"/>
        <v>月</v>
      </c>
      <c r="NJ8" s="256" t="str">
        <f t="shared" si="130"/>
        <v>火</v>
      </c>
      <c r="NK8" s="256" t="str">
        <f t="shared" si="130"/>
        <v>水</v>
      </c>
      <c r="NL8" s="256" t="str">
        <f t="shared" si="130"/>
        <v>木</v>
      </c>
      <c r="NM8" s="256" t="str">
        <f t="shared" si="130"/>
        <v>金</v>
      </c>
      <c r="NN8" s="256" t="str">
        <f t="shared" si="130"/>
        <v>土</v>
      </c>
      <c r="NO8" s="256" t="str">
        <f t="shared" si="130"/>
        <v>日</v>
      </c>
      <c r="NP8" s="256" t="str">
        <f t="shared" si="130"/>
        <v>月</v>
      </c>
      <c r="NQ8" s="256" t="str">
        <f t="shared" si="130"/>
        <v>火</v>
      </c>
      <c r="NR8" s="256" t="str">
        <f t="shared" si="130"/>
        <v>水</v>
      </c>
      <c r="NS8" s="256" t="str">
        <f t="shared" si="130"/>
        <v>木</v>
      </c>
      <c r="NT8" s="256" t="str">
        <f t="shared" si="130"/>
        <v>金</v>
      </c>
      <c r="NU8" s="256" t="str">
        <f t="shared" si="130"/>
        <v>土</v>
      </c>
      <c r="NV8" s="256" t="str">
        <f t="shared" si="130"/>
        <v>日</v>
      </c>
      <c r="NW8" s="256" t="str">
        <f t="shared" si="130"/>
        <v>月</v>
      </c>
      <c r="NX8" s="256" t="str">
        <f t="shared" si="130"/>
        <v>火</v>
      </c>
      <c r="NY8" s="256" t="str">
        <f t="shared" si="130"/>
        <v>水</v>
      </c>
      <c r="NZ8" s="256" t="str">
        <f t="shared" si="130"/>
        <v>木</v>
      </c>
      <c r="OA8" s="256" t="str">
        <f t="shared" si="130"/>
        <v>金</v>
      </c>
      <c r="OB8" s="256" t="str">
        <f t="shared" si="130"/>
        <v>土</v>
      </c>
      <c r="OC8" s="256" t="str">
        <f t="shared" si="130"/>
        <v>日</v>
      </c>
      <c r="OD8" s="256" t="str">
        <f t="shared" si="130"/>
        <v>月</v>
      </c>
      <c r="OE8" s="256" t="str">
        <f t="shared" si="130"/>
        <v>火</v>
      </c>
      <c r="OF8" s="256" t="str">
        <f t="shared" si="130"/>
        <v>水</v>
      </c>
      <c r="OG8" s="256" t="str">
        <f t="shared" si="130"/>
        <v>木</v>
      </c>
      <c r="OH8" s="256" t="str">
        <f t="shared" si="130"/>
        <v>金</v>
      </c>
      <c r="OI8" s="256" t="str">
        <f t="shared" si="130"/>
        <v>土</v>
      </c>
      <c r="OJ8" s="256" t="str">
        <f t="shared" si="130"/>
        <v>日</v>
      </c>
      <c r="OK8" s="256" t="str">
        <f t="shared" si="130"/>
        <v>月</v>
      </c>
      <c r="OL8" s="256" t="str">
        <f t="shared" si="130"/>
        <v>火</v>
      </c>
      <c r="OM8" s="256" t="str">
        <f t="shared" si="130"/>
        <v>水</v>
      </c>
      <c r="ON8" s="256" t="str">
        <f t="shared" si="130"/>
        <v>木</v>
      </c>
      <c r="OO8" s="256" t="str">
        <f t="shared" si="130"/>
        <v>金</v>
      </c>
      <c r="OP8" s="256" t="str">
        <f t="shared" si="130"/>
        <v>土</v>
      </c>
      <c r="OQ8" s="256" t="str">
        <f t="shared" si="130"/>
        <v>日</v>
      </c>
      <c r="OR8" s="256" t="str">
        <f t="shared" si="130"/>
        <v>月</v>
      </c>
      <c r="OS8" s="256" t="str">
        <f t="shared" si="130"/>
        <v>火</v>
      </c>
      <c r="OT8" s="256" t="str">
        <f t="shared" si="130"/>
        <v>水</v>
      </c>
      <c r="OU8" s="256" t="str">
        <f t="shared" si="130"/>
        <v>木</v>
      </c>
      <c r="OV8" s="256" t="str">
        <f t="shared" si="130"/>
        <v>金</v>
      </c>
      <c r="OW8" s="256" t="str">
        <f t="shared" si="130"/>
        <v>土</v>
      </c>
      <c r="OX8" s="256" t="str">
        <f t="shared" si="130"/>
        <v>日</v>
      </c>
      <c r="OY8" s="256" t="str">
        <f t="shared" si="130"/>
        <v>月</v>
      </c>
      <c r="OZ8" s="256" t="str">
        <f t="shared" si="130"/>
        <v>火</v>
      </c>
      <c r="PA8" s="256" t="str">
        <f t="shared" si="130"/>
        <v>水</v>
      </c>
      <c r="PB8" s="256" t="str">
        <f t="shared" si="130"/>
        <v>木</v>
      </c>
      <c r="PC8" s="256" t="str">
        <f t="shared" si="130"/>
        <v>金</v>
      </c>
      <c r="PD8" s="256" t="str">
        <f t="shared" si="130"/>
        <v>土</v>
      </c>
      <c r="PE8" s="256" t="str">
        <f t="shared" si="130"/>
        <v>日</v>
      </c>
      <c r="PF8" s="256" t="str">
        <f t="shared" si="130"/>
        <v>月</v>
      </c>
      <c r="PG8" s="256" t="str">
        <f t="shared" si="130"/>
        <v>火</v>
      </c>
      <c r="PH8" s="256" t="str">
        <f t="shared" si="130"/>
        <v>水</v>
      </c>
      <c r="PI8" s="256" t="str">
        <f t="shared" ref="PI8:RT8" si="131">VLOOKUP(IFERROR(INDEX($CS$4:$CX$205,MATCH(PI$2,$CS$4:$CS$205,0),6),IF($CS$3="祝日あり",PI$4,PI$3)),$EG$9:$EH$22,2)</f>
        <v>木</v>
      </c>
      <c r="PJ8" s="256" t="str">
        <f t="shared" si="131"/>
        <v>金</v>
      </c>
      <c r="PK8" s="256" t="str">
        <f t="shared" si="131"/>
        <v>土</v>
      </c>
      <c r="PL8" s="256" t="str">
        <f t="shared" si="131"/>
        <v>日</v>
      </c>
      <c r="PM8" s="256" t="str">
        <f t="shared" si="131"/>
        <v>月</v>
      </c>
      <c r="PN8" s="256" t="str">
        <f t="shared" si="131"/>
        <v>火</v>
      </c>
      <c r="PO8" s="256" t="str">
        <f t="shared" si="131"/>
        <v>水</v>
      </c>
      <c r="PP8" s="256" t="str">
        <f t="shared" si="131"/>
        <v>木</v>
      </c>
      <c r="PQ8" s="256" t="str">
        <f t="shared" si="131"/>
        <v>金</v>
      </c>
      <c r="PR8" s="256" t="str">
        <f t="shared" si="131"/>
        <v>土</v>
      </c>
      <c r="PS8" s="256" t="str">
        <f t="shared" si="131"/>
        <v>日</v>
      </c>
      <c r="PT8" s="256" t="str">
        <f t="shared" si="131"/>
        <v>月</v>
      </c>
      <c r="PU8" s="256" t="str">
        <f t="shared" si="131"/>
        <v>火</v>
      </c>
      <c r="PV8" s="256" t="str">
        <f t="shared" si="131"/>
        <v>水</v>
      </c>
      <c r="PW8" s="256" t="str">
        <f t="shared" si="131"/>
        <v>木</v>
      </c>
      <c r="PX8" s="256" t="str">
        <f t="shared" si="131"/>
        <v>金</v>
      </c>
      <c r="PY8" s="256" t="str">
        <f t="shared" si="131"/>
        <v>土</v>
      </c>
      <c r="PZ8" s="256" t="str">
        <f t="shared" si="131"/>
        <v>日</v>
      </c>
      <c r="QA8" s="256" t="str">
        <f t="shared" si="131"/>
        <v>月</v>
      </c>
      <c r="QB8" s="256" t="str">
        <f t="shared" si="131"/>
        <v>火</v>
      </c>
      <c r="QC8" s="256" t="str">
        <f t="shared" si="131"/>
        <v>水</v>
      </c>
      <c r="QD8" s="256" t="str">
        <f t="shared" si="131"/>
        <v>木</v>
      </c>
      <c r="QE8" s="256" t="str">
        <f t="shared" si="131"/>
        <v>金</v>
      </c>
      <c r="QF8" s="256" t="str">
        <f t="shared" si="131"/>
        <v>土</v>
      </c>
      <c r="QG8" s="256" t="str">
        <f t="shared" si="131"/>
        <v>日</v>
      </c>
      <c r="QH8" s="256" t="str">
        <f t="shared" si="131"/>
        <v>月</v>
      </c>
      <c r="QI8" s="256" t="str">
        <f t="shared" si="131"/>
        <v>火</v>
      </c>
      <c r="QJ8" s="256" t="str">
        <f t="shared" si="131"/>
        <v>水</v>
      </c>
      <c r="QK8" s="256" t="str">
        <f t="shared" si="131"/>
        <v>木</v>
      </c>
      <c r="QL8" s="256" t="str">
        <f t="shared" si="131"/>
        <v>金</v>
      </c>
      <c r="QM8" s="256" t="str">
        <f t="shared" si="131"/>
        <v>土</v>
      </c>
      <c r="QN8" s="256" t="str">
        <f t="shared" si="131"/>
        <v>日</v>
      </c>
      <c r="QO8" s="256" t="str">
        <f t="shared" si="131"/>
        <v>月</v>
      </c>
      <c r="QP8" s="256" t="str">
        <f t="shared" si="131"/>
        <v>火</v>
      </c>
      <c r="QQ8" s="256" t="str">
        <f t="shared" si="131"/>
        <v>水</v>
      </c>
      <c r="QR8" s="256" t="str">
        <f t="shared" si="131"/>
        <v>木</v>
      </c>
      <c r="QS8" s="256" t="str">
        <f t="shared" si="131"/>
        <v>金</v>
      </c>
      <c r="QT8" s="256" t="str">
        <f t="shared" si="131"/>
        <v>土</v>
      </c>
      <c r="QU8" s="256" t="str">
        <f t="shared" si="131"/>
        <v>日</v>
      </c>
      <c r="QV8" s="256" t="str">
        <f t="shared" si="131"/>
        <v>月</v>
      </c>
      <c r="QW8" s="256" t="str">
        <f t="shared" si="131"/>
        <v>火</v>
      </c>
      <c r="QX8" s="256" t="str">
        <f t="shared" si="131"/>
        <v>水</v>
      </c>
      <c r="QY8" s="256" t="str">
        <f t="shared" si="131"/>
        <v>木</v>
      </c>
      <c r="QZ8" s="256" t="str">
        <f t="shared" si="131"/>
        <v>金</v>
      </c>
      <c r="RA8" s="256" t="str">
        <f t="shared" si="131"/>
        <v>土</v>
      </c>
      <c r="RB8" s="256" t="str">
        <f t="shared" si="131"/>
        <v>日</v>
      </c>
      <c r="RC8" s="256" t="str">
        <f t="shared" si="131"/>
        <v>月</v>
      </c>
      <c r="RD8" s="256" t="str">
        <f t="shared" si="131"/>
        <v>火</v>
      </c>
      <c r="RE8" s="256" t="str">
        <f t="shared" si="131"/>
        <v>水</v>
      </c>
      <c r="RF8" s="256" t="str">
        <f t="shared" si="131"/>
        <v>木</v>
      </c>
      <c r="RG8" s="256" t="str">
        <f t="shared" si="131"/>
        <v>金</v>
      </c>
      <c r="RH8" s="256" t="str">
        <f t="shared" si="131"/>
        <v>土</v>
      </c>
      <c r="RI8" s="256" t="str">
        <f t="shared" si="131"/>
        <v>日</v>
      </c>
      <c r="RJ8" s="256" t="str">
        <f t="shared" si="131"/>
        <v>月</v>
      </c>
      <c r="RK8" s="256" t="str">
        <f t="shared" si="131"/>
        <v>火</v>
      </c>
      <c r="RL8" s="256" t="str">
        <f t="shared" si="131"/>
        <v>水</v>
      </c>
      <c r="RM8" s="256" t="str">
        <f t="shared" si="131"/>
        <v>木</v>
      </c>
      <c r="RN8" s="256" t="str">
        <f t="shared" si="131"/>
        <v>金</v>
      </c>
      <c r="RO8" s="256" t="str">
        <f t="shared" si="131"/>
        <v>土</v>
      </c>
      <c r="RP8" s="256" t="str">
        <f t="shared" si="131"/>
        <v>日</v>
      </c>
      <c r="RQ8" s="256" t="str">
        <f t="shared" si="131"/>
        <v>月</v>
      </c>
      <c r="RR8" s="256" t="str">
        <f t="shared" si="131"/>
        <v>火</v>
      </c>
      <c r="RS8" s="256" t="str">
        <f t="shared" si="131"/>
        <v>水</v>
      </c>
      <c r="RT8" s="256" t="str">
        <f t="shared" si="131"/>
        <v>木</v>
      </c>
      <c r="RU8" s="256" t="str">
        <f t="shared" ref="RU8:TN8" si="132">VLOOKUP(IFERROR(INDEX($CS$4:$CX$205,MATCH(RU$2,$CS$4:$CS$205,0),6),IF($CS$3="祝日あり",RU$4,RU$3)),$EG$9:$EH$22,2)</f>
        <v>金</v>
      </c>
      <c r="RV8" s="256" t="str">
        <f t="shared" si="132"/>
        <v>土</v>
      </c>
      <c r="RW8" s="256" t="str">
        <f t="shared" si="132"/>
        <v>日</v>
      </c>
      <c r="RX8" s="256" t="str">
        <f t="shared" si="132"/>
        <v>月</v>
      </c>
      <c r="RY8" s="256" t="str">
        <f t="shared" si="132"/>
        <v>火</v>
      </c>
      <c r="RZ8" s="256" t="str">
        <f t="shared" si="132"/>
        <v>水</v>
      </c>
      <c r="SA8" s="256" t="str">
        <f t="shared" si="132"/>
        <v>木</v>
      </c>
      <c r="SB8" s="256" t="str">
        <f t="shared" si="132"/>
        <v>金</v>
      </c>
      <c r="SC8" s="256" t="str">
        <f t="shared" si="132"/>
        <v>土</v>
      </c>
      <c r="SD8" s="256" t="str">
        <f t="shared" si="132"/>
        <v>日</v>
      </c>
      <c r="SE8" s="256" t="str">
        <f t="shared" si="132"/>
        <v>月</v>
      </c>
      <c r="SF8" s="256" t="str">
        <f t="shared" si="132"/>
        <v>火</v>
      </c>
      <c r="SG8" s="256" t="str">
        <f t="shared" si="132"/>
        <v>水</v>
      </c>
      <c r="SH8" s="256" t="str">
        <f t="shared" si="132"/>
        <v>木</v>
      </c>
      <c r="SI8" s="256" t="str">
        <f t="shared" si="132"/>
        <v>金</v>
      </c>
      <c r="SJ8" s="256" t="str">
        <f t="shared" si="132"/>
        <v>土</v>
      </c>
      <c r="SK8" s="256" t="str">
        <f t="shared" si="132"/>
        <v>日</v>
      </c>
      <c r="SL8" s="256" t="str">
        <f t="shared" si="132"/>
        <v>月</v>
      </c>
      <c r="SM8" s="256" t="str">
        <f t="shared" si="132"/>
        <v>火</v>
      </c>
      <c r="SN8" s="256" t="str">
        <f t="shared" si="132"/>
        <v>水</v>
      </c>
      <c r="SO8" s="256" t="str">
        <f t="shared" si="132"/>
        <v>木</v>
      </c>
      <c r="SP8" s="256" t="str">
        <f t="shared" si="132"/>
        <v>金</v>
      </c>
      <c r="SQ8" s="256" t="str">
        <f t="shared" si="132"/>
        <v>土</v>
      </c>
      <c r="SR8" s="256" t="str">
        <f t="shared" si="132"/>
        <v>日</v>
      </c>
      <c r="SS8" s="256" t="str">
        <f t="shared" si="132"/>
        <v>月</v>
      </c>
      <c r="ST8" s="256" t="str">
        <f t="shared" si="132"/>
        <v>火</v>
      </c>
      <c r="SU8" s="256" t="str">
        <f t="shared" si="132"/>
        <v>水</v>
      </c>
      <c r="SV8" s="256" t="str">
        <f t="shared" si="132"/>
        <v>木</v>
      </c>
      <c r="SW8" s="256" t="str">
        <f t="shared" si="132"/>
        <v>金</v>
      </c>
      <c r="SX8" s="256" t="str">
        <f t="shared" si="132"/>
        <v>土</v>
      </c>
      <c r="SY8" s="256" t="str">
        <f t="shared" si="132"/>
        <v>日</v>
      </c>
      <c r="SZ8" s="256" t="str">
        <f t="shared" si="132"/>
        <v>月</v>
      </c>
      <c r="TA8" s="256" t="str">
        <f t="shared" si="132"/>
        <v>火</v>
      </c>
      <c r="TB8" s="256" t="str">
        <f t="shared" si="132"/>
        <v>水</v>
      </c>
      <c r="TC8" s="256" t="str">
        <f t="shared" si="132"/>
        <v>木</v>
      </c>
      <c r="TD8" s="256" t="str">
        <f t="shared" si="132"/>
        <v>金</v>
      </c>
      <c r="TE8" s="256" t="str">
        <f t="shared" si="132"/>
        <v>土</v>
      </c>
      <c r="TF8" s="256" t="str">
        <f t="shared" si="132"/>
        <v>日</v>
      </c>
      <c r="TG8" s="256" t="str">
        <f t="shared" si="132"/>
        <v>月</v>
      </c>
      <c r="TH8" s="256" t="str">
        <f t="shared" si="132"/>
        <v>火</v>
      </c>
      <c r="TI8" s="256" t="str">
        <f t="shared" si="132"/>
        <v>水</v>
      </c>
      <c r="TJ8" s="256" t="str">
        <f t="shared" si="132"/>
        <v>木</v>
      </c>
      <c r="TK8" s="256" t="str">
        <f t="shared" si="132"/>
        <v>金</v>
      </c>
      <c r="TL8" s="256" t="str">
        <f t="shared" si="132"/>
        <v>土</v>
      </c>
      <c r="TM8" s="256" t="str">
        <f t="shared" si="132"/>
        <v>日</v>
      </c>
      <c r="TN8" s="256" t="str">
        <f t="shared" si="132"/>
        <v>月</v>
      </c>
    </row>
    <row r="9" spans="1:534" ht="18" customHeight="1" x14ac:dyDescent="0.15">
      <c r="A9" s="335">
        <v>1</v>
      </c>
      <c r="B9" s="341">
        <v>5</v>
      </c>
      <c r="C9" s="337" t="s">
        <v>245</v>
      </c>
      <c r="D9" s="338"/>
      <c r="E9" s="339" t="s">
        <v>246</v>
      </c>
      <c r="F9" s="339"/>
      <c r="G9" s="339" t="s">
        <v>252</v>
      </c>
      <c r="H9" s="340">
        <v>37</v>
      </c>
      <c r="I9" s="347"/>
      <c r="J9" s="352">
        <v>2</v>
      </c>
      <c r="K9" s="353">
        <v>0</v>
      </c>
      <c r="L9" s="353">
        <v>0</v>
      </c>
      <c r="M9" s="353">
        <v>0</v>
      </c>
      <c r="N9" s="353">
        <v>0</v>
      </c>
      <c r="O9" s="353">
        <v>0</v>
      </c>
      <c r="P9" s="353">
        <v>0</v>
      </c>
      <c r="Q9" s="353">
        <v>0</v>
      </c>
      <c r="R9" s="350">
        <v>0</v>
      </c>
      <c r="S9" s="349">
        <v>0</v>
      </c>
      <c r="T9" s="349">
        <v>0</v>
      </c>
      <c r="U9" s="349">
        <v>0</v>
      </c>
      <c r="V9" s="349">
        <v>0</v>
      </c>
      <c r="W9" s="351">
        <v>1</v>
      </c>
      <c r="X9" s="236"/>
      <c r="Y9" s="235"/>
      <c r="Z9" s="236"/>
      <c r="AA9" s="235"/>
      <c r="AB9" s="237">
        <f t="shared" si="96"/>
        <v>0</v>
      </c>
      <c r="AC9" s="237">
        <f t="shared" si="97"/>
        <v>1</v>
      </c>
      <c r="AD9" s="237">
        <f t="shared" si="98"/>
        <v>0</v>
      </c>
      <c r="AE9" s="267">
        <f t="shared" si="51"/>
        <v>0</v>
      </c>
      <c r="AF9" s="219" t="str">
        <f t="shared" si="52"/>
        <v>月</v>
      </c>
      <c r="AG9" s="219" t="str">
        <f t="shared" si="53"/>
        <v/>
      </c>
      <c r="AH9" s="219" t="str">
        <f t="shared" si="54"/>
        <v/>
      </c>
      <c r="AI9" s="219" t="str">
        <f t="shared" si="55"/>
        <v/>
      </c>
      <c r="AJ9" s="219" t="str">
        <f t="shared" si="56"/>
        <v/>
      </c>
      <c r="AK9" s="219" t="str">
        <f t="shared" si="57"/>
        <v/>
      </c>
      <c r="AL9" s="219" t="str">
        <f t="shared" si="58"/>
        <v/>
      </c>
      <c r="AM9" s="219" t="str">
        <f t="shared" si="59"/>
        <v/>
      </c>
      <c r="AN9" s="219" t="str">
        <f t="shared" si="60"/>
        <v/>
      </c>
      <c r="AO9" s="219" t="str">
        <f t="shared" si="61"/>
        <v/>
      </c>
      <c r="AP9" s="219" t="str">
        <f t="shared" si="62"/>
        <v/>
      </c>
      <c r="AQ9" s="219" t="str">
        <f t="shared" si="63"/>
        <v/>
      </c>
      <c r="AR9" s="219" t="str">
        <f t="shared" si="64"/>
        <v/>
      </c>
      <c r="AS9" s="258">
        <f t="shared" si="65"/>
        <v>104</v>
      </c>
      <c r="AT9" s="259">
        <f t="shared" si="66"/>
        <v>0</v>
      </c>
      <c r="AU9" s="259">
        <f t="shared" si="67"/>
        <v>0</v>
      </c>
      <c r="AV9" s="259">
        <f t="shared" si="68"/>
        <v>0</v>
      </c>
      <c r="AW9" s="259">
        <f t="shared" si="69"/>
        <v>0</v>
      </c>
      <c r="AX9" s="259">
        <f t="shared" si="70"/>
        <v>0</v>
      </c>
      <c r="AY9" s="259">
        <f t="shared" si="71"/>
        <v>0</v>
      </c>
      <c r="AZ9" s="259">
        <f t="shared" si="72"/>
        <v>0</v>
      </c>
      <c r="BA9" s="240">
        <f t="shared" si="73"/>
        <v>0</v>
      </c>
      <c r="BB9" s="240">
        <f t="shared" si="74"/>
        <v>0</v>
      </c>
      <c r="BC9" s="240">
        <f t="shared" si="75"/>
        <v>0</v>
      </c>
      <c r="BD9" s="240">
        <f t="shared" si="76"/>
        <v>0</v>
      </c>
      <c r="BE9" s="240">
        <f t="shared" si="77"/>
        <v>0</v>
      </c>
      <c r="BF9" s="239">
        <f t="shared" si="78"/>
        <v>0</v>
      </c>
      <c r="BG9" s="241">
        <f t="shared" si="79"/>
        <v>104</v>
      </c>
      <c r="BH9" s="142">
        <v>3</v>
      </c>
      <c r="BI9" s="142">
        <f t="array" ref="BI9">MAX(IF(申請番号=BH9,計画運行回数))</f>
        <v>151.5</v>
      </c>
      <c r="BJ9" s="142">
        <f t="array" ref="BJ9">MIN(IF((申請番号=BH9)*(計画運行回数=BI9),キロ程_往))</f>
        <v>14.3</v>
      </c>
      <c r="BK9" s="142">
        <f t="array" ref="BK9">IFERROR((INDEX(キロ程_復,MATCH($BH9&amp;$BI9&amp;$BJ9,申請番号&amp;計画運行回数&amp;キロ程_往,0),0)),0)</f>
        <v>0</v>
      </c>
      <c r="BL9" s="142">
        <f>SUMIF(申請番号,$BH9,不定日数)+SUMIF(申請番号毎の運行日数_番号,$BH9,申請番号毎の運行回数_計)</f>
        <v>303</v>
      </c>
      <c r="BM9" s="142">
        <f>SUMIF(申請番号,$BH9,計画運行回数)</f>
        <v>454.5</v>
      </c>
      <c r="BN9" s="242" t="str">
        <f t="array" ref="BN9">IFERROR(IF(BS9&lt;&gt;3,(INDEX(系統名,MATCH($BH9&amp;$BI9&amp;$BJ9,申請番号&amp;計画運行回数&amp;キロ程_往,0),0)),INDEX(系統名,MATCH($BH9,申請番号,0))),"")</f>
        <v>高田・瀬高線（江浦・浜田・大江経由）①</v>
      </c>
      <c r="BO9" s="242" t="str">
        <f t="array" ref="BO9">IFERROR((INDEX(起点,MATCH($BH9&amp;$BI9&amp;$BJ9,申請番号&amp;計画運行回数&amp;キロ程_往,0),0)),"")</f>
        <v>JR渡瀬駅</v>
      </c>
      <c r="BP9" s="242" t="str">
        <f t="array" ref="BP9">IFERROR(IF(BS9&lt;&gt;3,(INDEX(経由,MATCH($BH9&amp;$BI9&amp;$BJ9,申請番号&amp;計画運行回数&amp;キロ程_往,0),0)),INDEX(経由,MATCH($BH9,申請番号,0))),"")</f>
        <v>堀切</v>
      </c>
      <c r="BQ9" s="242" t="str">
        <f t="array" ref="BQ9">IFERROR((INDEX(終点,MATCH($BH9&amp;$BI9&amp;$BJ9,申請番号&amp;計画運行回数&amp;キロ程_往,0),0)),"")</f>
        <v>みやま市役所</v>
      </c>
      <c r="BR9" s="142">
        <f>+BJ9</f>
        <v>14.3</v>
      </c>
      <c r="BS9" s="142">
        <f>IF(SUMIF($A$5:$A$104,$BH9,$Y$5:$Y$104)&gt;0,2,IF(SUMIF($A$5:$A$104,$BH9,$AA$5:$AA$104)&gt;0,3,1))</f>
        <v>1</v>
      </c>
      <c r="BU9" s="243">
        <v>45299</v>
      </c>
      <c r="BV9" s="153">
        <f t="shared" si="16"/>
        <v>1</v>
      </c>
      <c r="BW9" s="153">
        <f t="shared" si="17"/>
        <v>8</v>
      </c>
      <c r="BY9" s="244">
        <v>44421</v>
      </c>
      <c r="BZ9" s="245" t="s">
        <v>19</v>
      </c>
      <c r="CA9" s="355">
        <v>45293</v>
      </c>
      <c r="CB9" s="246" t="s">
        <v>50</v>
      </c>
      <c r="CC9" s="247" t="str">
        <f t="shared" si="18"/>
        <v>火</v>
      </c>
      <c r="CD9" s="219">
        <f t="shared" si="19"/>
        <v>0</v>
      </c>
      <c r="CE9" s="219">
        <f t="shared" si="20"/>
        <v>2</v>
      </c>
      <c r="CF9" s="220">
        <f t="shared" si="21"/>
        <v>9</v>
      </c>
      <c r="CG9" s="221"/>
      <c r="CH9" s="260"/>
      <c r="CI9" s="247" t="str">
        <f t="shared" si="80"/>
        <v/>
      </c>
      <c r="CJ9" s="219">
        <f t="shared" si="22"/>
        <v>0</v>
      </c>
      <c r="CK9" s="219" t="str">
        <f t="shared" si="23"/>
        <v/>
      </c>
      <c r="CL9" s="220" t="str">
        <f t="shared" si="24"/>
        <v/>
      </c>
      <c r="CM9" s="216"/>
      <c r="CN9" s="246"/>
      <c r="CO9" s="247" t="str">
        <f t="shared" si="25"/>
        <v/>
      </c>
      <c r="CP9" s="219">
        <f t="shared" si="26"/>
        <v>0</v>
      </c>
      <c r="CQ9" s="219" t="str">
        <f t="shared" si="27"/>
        <v/>
      </c>
      <c r="CR9" s="220" t="str">
        <f t="shared" si="28"/>
        <v/>
      </c>
      <c r="CS9" s="221"/>
      <c r="CT9" s="246"/>
      <c r="CU9" s="247" t="str">
        <f t="shared" si="29"/>
        <v/>
      </c>
      <c r="CV9" s="219">
        <f t="shared" si="30"/>
        <v>0</v>
      </c>
      <c r="CW9" s="219" t="str">
        <f t="shared" si="31"/>
        <v/>
      </c>
      <c r="CX9" s="220" t="str">
        <f t="shared" si="32"/>
        <v/>
      </c>
      <c r="CY9" s="221"/>
      <c r="CZ9" s="246"/>
      <c r="DA9" s="247" t="str">
        <f t="shared" si="33"/>
        <v/>
      </c>
      <c r="DB9" s="219">
        <f t="shared" si="34"/>
        <v>0</v>
      </c>
      <c r="DC9" s="219" t="str">
        <f t="shared" si="81"/>
        <v/>
      </c>
      <c r="DD9" s="219" t="str">
        <f t="shared" si="82"/>
        <v/>
      </c>
      <c r="DE9" s="222"/>
      <c r="DF9" s="246"/>
      <c r="DG9" s="247" t="str">
        <f t="shared" si="37"/>
        <v/>
      </c>
      <c r="DH9" s="219">
        <f t="shared" si="38"/>
        <v>0</v>
      </c>
      <c r="DI9" s="219" t="str">
        <f t="shared" si="39"/>
        <v/>
      </c>
      <c r="DJ9" s="219" t="str">
        <f t="shared" si="40"/>
        <v/>
      </c>
      <c r="DK9" s="222"/>
      <c r="DL9" s="246"/>
      <c r="DM9" s="247" t="str">
        <f t="shared" si="41"/>
        <v/>
      </c>
      <c r="DN9" s="219">
        <f t="shared" si="42"/>
        <v>0</v>
      </c>
      <c r="DO9" s="219" t="str">
        <f t="shared" si="43"/>
        <v/>
      </c>
      <c r="DP9" s="220" t="str">
        <f t="shared" si="44"/>
        <v/>
      </c>
      <c r="DQ9" s="270">
        <v>2</v>
      </c>
      <c r="DR9" s="270">
        <f t="shared" ref="DR9:DX9" si="133">+DR$6-(IF($CG3="祝日あり",DR$5,0))</f>
        <v>53</v>
      </c>
      <c r="DS9" s="270">
        <f t="shared" si="133"/>
        <v>52</v>
      </c>
      <c r="DT9" s="270">
        <f t="shared" si="133"/>
        <v>52</v>
      </c>
      <c r="DU9" s="270">
        <f t="shared" si="133"/>
        <v>52</v>
      </c>
      <c r="DV9" s="270">
        <f t="shared" si="133"/>
        <v>52</v>
      </c>
      <c r="DW9" s="270">
        <f t="shared" si="133"/>
        <v>52</v>
      </c>
      <c r="DX9" s="270">
        <f t="shared" si="133"/>
        <v>53</v>
      </c>
      <c r="DY9" s="270">
        <f>+DY$6+(IF($CG3="祝日あり",DY$5,0))</f>
        <v>0</v>
      </c>
      <c r="DZ9" s="270">
        <f>+DZ$6-(IF($CG3="祝日あり",DZ$5,0))</f>
        <v>0</v>
      </c>
      <c r="EA9" s="270">
        <f t="shared" ref="EA9:EE9" si="134">+EA$6-(IF($CG3="祝日あり",EA$5,0))</f>
        <v>0</v>
      </c>
      <c r="EB9" s="270">
        <f t="shared" si="134"/>
        <v>0</v>
      </c>
      <c r="EC9" s="270">
        <f t="shared" si="134"/>
        <v>0</v>
      </c>
      <c r="ED9" s="270">
        <f t="shared" si="134"/>
        <v>0</v>
      </c>
      <c r="EE9" s="270">
        <f t="shared" si="134"/>
        <v>0</v>
      </c>
      <c r="EF9" s="142">
        <f t="shared" si="126"/>
        <v>366</v>
      </c>
      <c r="EG9" s="142">
        <v>1</v>
      </c>
      <c r="EH9" s="225" t="s">
        <v>28</v>
      </c>
      <c r="EI9" s="142">
        <v>1</v>
      </c>
      <c r="EL9" s="262">
        <f t="shared" si="117"/>
        <v>45204</v>
      </c>
      <c r="EM9" s="263" t="str">
        <f t="shared" si="84"/>
        <v>木</v>
      </c>
      <c r="EN9" s="262">
        <f t="shared" si="100"/>
        <v>45235</v>
      </c>
      <c r="EO9" s="264" t="str">
        <f t="shared" si="85"/>
        <v>日</v>
      </c>
      <c r="EP9" s="265">
        <f t="shared" si="101"/>
        <v>45265</v>
      </c>
      <c r="EQ9" s="263" t="str">
        <f t="shared" si="86"/>
        <v>火</v>
      </c>
      <c r="ER9" s="262">
        <f t="shared" si="102"/>
        <v>45296</v>
      </c>
      <c r="ES9" s="264" t="str">
        <f t="shared" si="87"/>
        <v>金</v>
      </c>
      <c r="ET9" s="265">
        <f t="shared" si="103"/>
        <v>45327</v>
      </c>
      <c r="EU9" s="263" t="str">
        <f t="shared" si="88"/>
        <v>月</v>
      </c>
      <c r="EV9" s="262">
        <f t="shared" si="104"/>
        <v>45356</v>
      </c>
      <c r="EW9" s="264" t="str">
        <f t="shared" si="89"/>
        <v>火</v>
      </c>
      <c r="EX9" s="265">
        <f t="shared" si="105"/>
        <v>45387</v>
      </c>
      <c r="EY9" s="263" t="str">
        <f t="shared" si="90"/>
        <v>金</v>
      </c>
      <c r="EZ9" s="262">
        <f t="shared" si="106"/>
        <v>45417</v>
      </c>
      <c r="FA9" s="264" t="str">
        <f t="shared" si="91"/>
        <v>休</v>
      </c>
      <c r="FB9" s="265">
        <f t="shared" si="107"/>
        <v>45448</v>
      </c>
      <c r="FC9" s="263" t="str">
        <f t="shared" si="92"/>
        <v>水</v>
      </c>
      <c r="FD9" s="266">
        <f t="shared" si="108"/>
        <v>45478</v>
      </c>
      <c r="FE9" s="264" t="str">
        <f t="shared" si="93"/>
        <v>金</v>
      </c>
      <c r="FF9" s="265">
        <f t="shared" si="109"/>
        <v>45509</v>
      </c>
      <c r="FG9" s="263" t="str">
        <f t="shared" si="94"/>
        <v>月</v>
      </c>
      <c r="FH9" s="262">
        <f t="shared" si="110"/>
        <v>45540</v>
      </c>
      <c r="FI9" s="264" t="str">
        <f t="shared" si="95"/>
        <v>木</v>
      </c>
      <c r="FK9" s="142">
        <v>5</v>
      </c>
      <c r="FL9" s="142">
        <v>5</v>
      </c>
      <c r="FM9" s="256" t="str">
        <f t="shared" ref="FM9:HX9" si="135">VLOOKUP(IFERROR(INDEX($CY$4:$DD$205,MATCH(FM$2,$CY$4:$CY$205,0),6),IF($CY$3="祝日あり",FM$4,FM$3)),$EG$9:$EH$22,2)</f>
        <v>日</v>
      </c>
      <c r="FN9" s="256" t="str">
        <f t="shared" si="135"/>
        <v>月</v>
      </c>
      <c r="FO9" s="256" t="str">
        <f t="shared" si="135"/>
        <v>火</v>
      </c>
      <c r="FP9" s="256" t="str">
        <f t="shared" si="135"/>
        <v>水</v>
      </c>
      <c r="FQ9" s="256" t="str">
        <f t="shared" si="135"/>
        <v>木</v>
      </c>
      <c r="FR9" s="256" t="str">
        <f t="shared" si="135"/>
        <v>金</v>
      </c>
      <c r="FS9" s="256" t="str">
        <f t="shared" si="135"/>
        <v>土</v>
      </c>
      <c r="FT9" s="256" t="str">
        <f t="shared" si="135"/>
        <v>日</v>
      </c>
      <c r="FU9" s="256" t="str">
        <f t="shared" si="135"/>
        <v>月</v>
      </c>
      <c r="FV9" s="256" t="str">
        <f t="shared" si="135"/>
        <v>火</v>
      </c>
      <c r="FW9" s="256" t="str">
        <f t="shared" si="135"/>
        <v>水</v>
      </c>
      <c r="FX9" s="256" t="str">
        <f t="shared" si="135"/>
        <v>木</v>
      </c>
      <c r="FY9" s="256" t="str">
        <f t="shared" si="135"/>
        <v>金</v>
      </c>
      <c r="FZ9" s="256" t="str">
        <f t="shared" si="135"/>
        <v>土</v>
      </c>
      <c r="GA9" s="256" t="str">
        <f t="shared" si="135"/>
        <v>日</v>
      </c>
      <c r="GB9" s="256" t="str">
        <f t="shared" si="135"/>
        <v>月</v>
      </c>
      <c r="GC9" s="256" t="str">
        <f t="shared" si="135"/>
        <v>火</v>
      </c>
      <c r="GD9" s="256" t="str">
        <f t="shared" si="135"/>
        <v>水</v>
      </c>
      <c r="GE9" s="256" t="str">
        <f t="shared" si="135"/>
        <v>木</v>
      </c>
      <c r="GF9" s="256" t="str">
        <f t="shared" si="135"/>
        <v>金</v>
      </c>
      <c r="GG9" s="256" t="str">
        <f t="shared" si="135"/>
        <v>土</v>
      </c>
      <c r="GH9" s="256" t="str">
        <f t="shared" si="135"/>
        <v>日</v>
      </c>
      <c r="GI9" s="256" t="str">
        <f t="shared" si="135"/>
        <v>月</v>
      </c>
      <c r="GJ9" s="256" t="str">
        <f t="shared" si="135"/>
        <v>火</v>
      </c>
      <c r="GK9" s="256" t="str">
        <f t="shared" si="135"/>
        <v>水</v>
      </c>
      <c r="GL9" s="256" t="str">
        <f t="shared" si="135"/>
        <v>木</v>
      </c>
      <c r="GM9" s="256" t="str">
        <f t="shared" si="135"/>
        <v>金</v>
      </c>
      <c r="GN9" s="256" t="str">
        <f t="shared" si="135"/>
        <v>土</v>
      </c>
      <c r="GO9" s="256" t="str">
        <f t="shared" si="135"/>
        <v>日</v>
      </c>
      <c r="GP9" s="256" t="str">
        <f t="shared" si="135"/>
        <v>月</v>
      </c>
      <c r="GQ9" s="256" t="str">
        <f t="shared" si="135"/>
        <v>火</v>
      </c>
      <c r="GR9" s="256" t="str">
        <f t="shared" si="135"/>
        <v>水</v>
      </c>
      <c r="GS9" s="256" t="str">
        <f t="shared" si="135"/>
        <v>木</v>
      </c>
      <c r="GT9" s="256" t="str">
        <f t="shared" si="135"/>
        <v>金</v>
      </c>
      <c r="GU9" s="256" t="str">
        <f t="shared" si="135"/>
        <v>土</v>
      </c>
      <c r="GV9" s="256" t="str">
        <f t="shared" si="135"/>
        <v>日</v>
      </c>
      <c r="GW9" s="256" t="str">
        <f t="shared" si="135"/>
        <v>月</v>
      </c>
      <c r="GX9" s="256" t="str">
        <f t="shared" si="135"/>
        <v>火</v>
      </c>
      <c r="GY9" s="256" t="str">
        <f t="shared" si="135"/>
        <v>水</v>
      </c>
      <c r="GZ9" s="256" t="str">
        <f t="shared" si="135"/>
        <v>木</v>
      </c>
      <c r="HA9" s="256" t="str">
        <f t="shared" si="135"/>
        <v>金</v>
      </c>
      <c r="HB9" s="256" t="str">
        <f t="shared" si="135"/>
        <v>土</v>
      </c>
      <c r="HC9" s="256" t="str">
        <f t="shared" si="135"/>
        <v>日</v>
      </c>
      <c r="HD9" s="256" t="str">
        <f t="shared" si="135"/>
        <v>月</v>
      </c>
      <c r="HE9" s="256" t="str">
        <f t="shared" si="135"/>
        <v>火</v>
      </c>
      <c r="HF9" s="256" t="str">
        <f t="shared" si="135"/>
        <v>水</v>
      </c>
      <c r="HG9" s="256" t="str">
        <f t="shared" si="135"/>
        <v>木</v>
      </c>
      <c r="HH9" s="256" t="str">
        <f t="shared" si="135"/>
        <v>金</v>
      </c>
      <c r="HI9" s="256" t="str">
        <f t="shared" si="135"/>
        <v>土</v>
      </c>
      <c r="HJ9" s="256" t="str">
        <f t="shared" si="135"/>
        <v>日</v>
      </c>
      <c r="HK9" s="256" t="str">
        <f t="shared" si="135"/>
        <v>月</v>
      </c>
      <c r="HL9" s="256" t="str">
        <f t="shared" si="135"/>
        <v>火</v>
      </c>
      <c r="HM9" s="256" t="str">
        <f t="shared" si="135"/>
        <v>水</v>
      </c>
      <c r="HN9" s="256" t="str">
        <f t="shared" si="135"/>
        <v>木</v>
      </c>
      <c r="HO9" s="256" t="str">
        <f t="shared" si="135"/>
        <v>金</v>
      </c>
      <c r="HP9" s="256" t="str">
        <f t="shared" si="135"/>
        <v>土</v>
      </c>
      <c r="HQ9" s="256" t="str">
        <f t="shared" si="135"/>
        <v>日</v>
      </c>
      <c r="HR9" s="256" t="str">
        <f t="shared" si="135"/>
        <v>月</v>
      </c>
      <c r="HS9" s="256" t="str">
        <f t="shared" si="135"/>
        <v>火</v>
      </c>
      <c r="HT9" s="256" t="str">
        <f t="shared" si="135"/>
        <v>水</v>
      </c>
      <c r="HU9" s="256" t="str">
        <f t="shared" si="135"/>
        <v>木</v>
      </c>
      <c r="HV9" s="256" t="str">
        <f t="shared" si="135"/>
        <v>金</v>
      </c>
      <c r="HW9" s="256" t="str">
        <f t="shared" si="135"/>
        <v>土</v>
      </c>
      <c r="HX9" s="256" t="str">
        <f t="shared" si="135"/>
        <v>日</v>
      </c>
      <c r="HY9" s="256" t="str">
        <f t="shared" ref="HY9:KJ9" si="136">VLOOKUP(IFERROR(INDEX($CY$4:$DD$205,MATCH(HY$2,$CY$4:$CY$205,0),6),IF($CY$3="祝日あり",HY$4,HY$3)),$EG$9:$EH$22,2)</f>
        <v>月</v>
      </c>
      <c r="HZ9" s="256" t="str">
        <f t="shared" si="136"/>
        <v>火</v>
      </c>
      <c r="IA9" s="256" t="str">
        <f t="shared" si="136"/>
        <v>水</v>
      </c>
      <c r="IB9" s="256" t="str">
        <f t="shared" si="136"/>
        <v>木</v>
      </c>
      <c r="IC9" s="256" t="str">
        <f t="shared" si="136"/>
        <v>金</v>
      </c>
      <c r="ID9" s="256" t="str">
        <f t="shared" si="136"/>
        <v>土</v>
      </c>
      <c r="IE9" s="256" t="str">
        <f t="shared" si="136"/>
        <v>日</v>
      </c>
      <c r="IF9" s="256" t="str">
        <f t="shared" si="136"/>
        <v>月</v>
      </c>
      <c r="IG9" s="256" t="str">
        <f t="shared" si="136"/>
        <v>火</v>
      </c>
      <c r="IH9" s="256" t="str">
        <f t="shared" si="136"/>
        <v>水</v>
      </c>
      <c r="II9" s="256" t="str">
        <f t="shared" si="136"/>
        <v>木</v>
      </c>
      <c r="IJ9" s="256" t="str">
        <f t="shared" si="136"/>
        <v>金</v>
      </c>
      <c r="IK9" s="256" t="str">
        <f t="shared" si="136"/>
        <v>土</v>
      </c>
      <c r="IL9" s="256" t="str">
        <f t="shared" si="136"/>
        <v>日</v>
      </c>
      <c r="IM9" s="256" t="str">
        <f t="shared" si="136"/>
        <v>月</v>
      </c>
      <c r="IN9" s="256" t="str">
        <f t="shared" si="136"/>
        <v>火</v>
      </c>
      <c r="IO9" s="256" t="str">
        <f t="shared" si="136"/>
        <v>水</v>
      </c>
      <c r="IP9" s="256" t="str">
        <f t="shared" si="136"/>
        <v>木</v>
      </c>
      <c r="IQ9" s="256" t="str">
        <f t="shared" si="136"/>
        <v>金</v>
      </c>
      <c r="IR9" s="256" t="str">
        <f t="shared" si="136"/>
        <v>土</v>
      </c>
      <c r="IS9" s="256" t="str">
        <f t="shared" si="136"/>
        <v>日</v>
      </c>
      <c r="IT9" s="256" t="str">
        <f t="shared" si="136"/>
        <v>月</v>
      </c>
      <c r="IU9" s="256" t="str">
        <f t="shared" si="136"/>
        <v>火</v>
      </c>
      <c r="IV9" s="256" t="str">
        <f t="shared" si="136"/>
        <v>水</v>
      </c>
      <c r="IW9" s="256" t="str">
        <f t="shared" si="136"/>
        <v>木</v>
      </c>
      <c r="IX9" s="256" t="str">
        <f t="shared" si="136"/>
        <v>金</v>
      </c>
      <c r="IY9" s="256" t="str">
        <f t="shared" si="136"/>
        <v>土</v>
      </c>
      <c r="IZ9" s="256" t="str">
        <f t="shared" si="136"/>
        <v>日</v>
      </c>
      <c r="JA9" s="256" t="str">
        <f t="shared" si="136"/>
        <v>月</v>
      </c>
      <c r="JB9" s="256" t="str">
        <f t="shared" si="136"/>
        <v>火</v>
      </c>
      <c r="JC9" s="256" t="str">
        <f t="shared" si="136"/>
        <v>水</v>
      </c>
      <c r="JD9" s="256" t="str">
        <f t="shared" si="136"/>
        <v>木</v>
      </c>
      <c r="JE9" s="256" t="str">
        <f t="shared" si="136"/>
        <v>金</v>
      </c>
      <c r="JF9" s="256" t="str">
        <f t="shared" si="136"/>
        <v>土</v>
      </c>
      <c r="JG9" s="256" t="str">
        <f t="shared" si="136"/>
        <v>日</v>
      </c>
      <c r="JH9" s="256" t="str">
        <f t="shared" si="136"/>
        <v>月</v>
      </c>
      <c r="JI9" s="256" t="str">
        <f t="shared" si="136"/>
        <v>火</v>
      </c>
      <c r="JJ9" s="256" t="str">
        <f t="shared" si="136"/>
        <v>水</v>
      </c>
      <c r="JK9" s="256" t="str">
        <f t="shared" si="136"/>
        <v>木</v>
      </c>
      <c r="JL9" s="256" t="str">
        <f t="shared" si="136"/>
        <v>金</v>
      </c>
      <c r="JM9" s="256" t="str">
        <f t="shared" si="136"/>
        <v>土</v>
      </c>
      <c r="JN9" s="256" t="str">
        <f t="shared" si="136"/>
        <v>日</v>
      </c>
      <c r="JO9" s="256" t="str">
        <f t="shared" si="136"/>
        <v>月</v>
      </c>
      <c r="JP9" s="256" t="str">
        <f t="shared" si="136"/>
        <v>火</v>
      </c>
      <c r="JQ9" s="256" t="str">
        <f t="shared" si="136"/>
        <v>水</v>
      </c>
      <c r="JR9" s="256" t="str">
        <f t="shared" si="136"/>
        <v>木</v>
      </c>
      <c r="JS9" s="256" t="str">
        <f t="shared" si="136"/>
        <v>金</v>
      </c>
      <c r="JT9" s="256" t="str">
        <f t="shared" si="136"/>
        <v>土</v>
      </c>
      <c r="JU9" s="256" t="str">
        <f t="shared" si="136"/>
        <v>日</v>
      </c>
      <c r="JV9" s="256" t="str">
        <f t="shared" si="136"/>
        <v>月</v>
      </c>
      <c r="JW9" s="256" t="str">
        <f t="shared" si="136"/>
        <v>火</v>
      </c>
      <c r="JX9" s="256" t="str">
        <f t="shared" si="136"/>
        <v>水</v>
      </c>
      <c r="JY9" s="256" t="str">
        <f t="shared" si="136"/>
        <v>木</v>
      </c>
      <c r="JZ9" s="256" t="str">
        <f t="shared" si="136"/>
        <v>金</v>
      </c>
      <c r="KA9" s="256" t="str">
        <f t="shared" si="136"/>
        <v>土</v>
      </c>
      <c r="KB9" s="256" t="str">
        <f t="shared" si="136"/>
        <v>日</v>
      </c>
      <c r="KC9" s="256" t="str">
        <f t="shared" si="136"/>
        <v>月</v>
      </c>
      <c r="KD9" s="256" t="str">
        <f t="shared" si="136"/>
        <v>火</v>
      </c>
      <c r="KE9" s="256" t="str">
        <f t="shared" si="136"/>
        <v>水</v>
      </c>
      <c r="KF9" s="256" t="str">
        <f t="shared" si="136"/>
        <v>木</v>
      </c>
      <c r="KG9" s="256" t="str">
        <f t="shared" si="136"/>
        <v>金</v>
      </c>
      <c r="KH9" s="256" t="str">
        <f t="shared" si="136"/>
        <v>土</v>
      </c>
      <c r="KI9" s="256" t="str">
        <f t="shared" si="136"/>
        <v>日</v>
      </c>
      <c r="KJ9" s="256" t="str">
        <f t="shared" si="136"/>
        <v>月</v>
      </c>
      <c r="KK9" s="256" t="str">
        <f t="shared" ref="KK9:MV9" si="137">VLOOKUP(IFERROR(INDEX($CY$4:$DD$205,MATCH(KK$2,$CY$4:$CY$205,0),6),IF($CY$3="祝日あり",KK$4,KK$3)),$EG$9:$EH$22,2)</f>
        <v>火</v>
      </c>
      <c r="KL9" s="256" t="str">
        <f t="shared" si="137"/>
        <v>水</v>
      </c>
      <c r="KM9" s="256" t="str">
        <f t="shared" si="137"/>
        <v>木</v>
      </c>
      <c r="KN9" s="256" t="str">
        <f t="shared" si="137"/>
        <v>金</v>
      </c>
      <c r="KO9" s="256" t="str">
        <f t="shared" si="137"/>
        <v>土</v>
      </c>
      <c r="KP9" s="256" t="str">
        <f t="shared" si="137"/>
        <v>日</v>
      </c>
      <c r="KQ9" s="256" t="str">
        <f t="shared" si="137"/>
        <v>月</v>
      </c>
      <c r="KR9" s="256" t="str">
        <f t="shared" si="137"/>
        <v>火</v>
      </c>
      <c r="KS9" s="256" t="str">
        <f t="shared" si="137"/>
        <v>水</v>
      </c>
      <c r="KT9" s="256" t="str">
        <f t="shared" si="137"/>
        <v>木</v>
      </c>
      <c r="KU9" s="256" t="str">
        <f t="shared" si="137"/>
        <v>金</v>
      </c>
      <c r="KV9" s="256" t="str">
        <f t="shared" si="137"/>
        <v>土</v>
      </c>
      <c r="KW9" s="256" t="str">
        <f t="shared" si="137"/>
        <v>日</v>
      </c>
      <c r="KX9" s="256" t="str">
        <f t="shared" si="137"/>
        <v>月</v>
      </c>
      <c r="KY9" s="256" t="str">
        <f t="shared" si="137"/>
        <v>火</v>
      </c>
      <c r="KZ9" s="256" t="str">
        <f t="shared" si="137"/>
        <v>水</v>
      </c>
      <c r="LA9" s="256" t="str">
        <f t="shared" si="137"/>
        <v>木</v>
      </c>
      <c r="LB9" s="256" t="str">
        <f t="shared" si="137"/>
        <v>金</v>
      </c>
      <c r="LC9" s="256" t="str">
        <f t="shared" si="137"/>
        <v>土</v>
      </c>
      <c r="LD9" s="256" t="str">
        <f t="shared" si="137"/>
        <v>日</v>
      </c>
      <c r="LE9" s="256" t="str">
        <f t="shared" si="137"/>
        <v>月</v>
      </c>
      <c r="LF9" s="256" t="str">
        <f t="shared" si="137"/>
        <v>火</v>
      </c>
      <c r="LG9" s="256" t="str">
        <f t="shared" si="137"/>
        <v>水</v>
      </c>
      <c r="LH9" s="256" t="str">
        <f t="shared" si="137"/>
        <v>木</v>
      </c>
      <c r="LI9" s="256" t="str">
        <f t="shared" si="137"/>
        <v>金</v>
      </c>
      <c r="LJ9" s="256" t="str">
        <f t="shared" si="137"/>
        <v>土</v>
      </c>
      <c r="LK9" s="256" t="str">
        <f t="shared" si="137"/>
        <v>日</v>
      </c>
      <c r="LL9" s="256" t="str">
        <f t="shared" si="137"/>
        <v>月</v>
      </c>
      <c r="LM9" s="256" t="str">
        <f t="shared" si="137"/>
        <v>火</v>
      </c>
      <c r="LN9" s="256" t="str">
        <f t="shared" si="137"/>
        <v>水</v>
      </c>
      <c r="LO9" s="256" t="str">
        <f t="shared" si="137"/>
        <v>木</v>
      </c>
      <c r="LP9" s="256" t="str">
        <f t="shared" si="137"/>
        <v>金</v>
      </c>
      <c r="LQ9" s="256" t="str">
        <f t="shared" si="137"/>
        <v>土</v>
      </c>
      <c r="LR9" s="256" t="str">
        <f t="shared" si="137"/>
        <v>日</v>
      </c>
      <c r="LS9" s="256" t="str">
        <f t="shared" si="137"/>
        <v>月</v>
      </c>
      <c r="LT9" s="256" t="str">
        <f t="shared" si="137"/>
        <v>火</v>
      </c>
      <c r="LU9" s="256" t="str">
        <f t="shared" si="137"/>
        <v>水</v>
      </c>
      <c r="LV9" s="256" t="str">
        <f t="shared" si="137"/>
        <v>木</v>
      </c>
      <c r="LW9" s="256" t="str">
        <f t="shared" si="137"/>
        <v>金</v>
      </c>
      <c r="LX9" s="256" t="str">
        <f t="shared" si="137"/>
        <v>土</v>
      </c>
      <c r="LY9" s="256" t="str">
        <f t="shared" si="137"/>
        <v>日</v>
      </c>
      <c r="LZ9" s="256" t="str">
        <f t="shared" si="137"/>
        <v>月</v>
      </c>
      <c r="MA9" s="256" t="str">
        <f t="shared" si="137"/>
        <v>火</v>
      </c>
      <c r="MB9" s="256" t="str">
        <f t="shared" si="137"/>
        <v>水</v>
      </c>
      <c r="MC9" s="256" t="str">
        <f t="shared" si="137"/>
        <v>木</v>
      </c>
      <c r="MD9" s="256" t="str">
        <f t="shared" si="137"/>
        <v>金</v>
      </c>
      <c r="ME9" s="256" t="str">
        <f t="shared" si="137"/>
        <v>土</v>
      </c>
      <c r="MF9" s="256" t="str">
        <f t="shared" si="137"/>
        <v>日</v>
      </c>
      <c r="MG9" s="256" t="str">
        <f t="shared" si="137"/>
        <v>月</v>
      </c>
      <c r="MH9" s="256" t="str">
        <f t="shared" si="137"/>
        <v>火</v>
      </c>
      <c r="MI9" s="256" t="str">
        <f t="shared" si="137"/>
        <v>水</v>
      </c>
      <c r="MJ9" s="256" t="str">
        <f t="shared" si="137"/>
        <v>木</v>
      </c>
      <c r="MK9" s="256" t="str">
        <f t="shared" si="137"/>
        <v>金</v>
      </c>
      <c r="ML9" s="256" t="str">
        <f t="shared" si="137"/>
        <v>土</v>
      </c>
      <c r="MM9" s="256" t="str">
        <f t="shared" si="137"/>
        <v>日</v>
      </c>
      <c r="MN9" s="256" t="str">
        <f t="shared" si="137"/>
        <v>月</v>
      </c>
      <c r="MO9" s="256" t="str">
        <f t="shared" si="137"/>
        <v>火</v>
      </c>
      <c r="MP9" s="256" t="str">
        <f t="shared" si="137"/>
        <v>水</v>
      </c>
      <c r="MQ9" s="256" t="str">
        <f t="shared" si="137"/>
        <v>木</v>
      </c>
      <c r="MR9" s="256" t="str">
        <f t="shared" si="137"/>
        <v>金</v>
      </c>
      <c r="MS9" s="256" t="str">
        <f t="shared" si="137"/>
        <v>土</v>
      </c>
      <c r="MT9" s="256" t="str">
        <f t="shared" si="137"/>
        <v>日</v>
      </c>
      <c r="MU9" s="256" t="str">
        <f t="shared" si="137"/>
        <v>月</v>
      </c>
      <c r="MV9" s="256" t="str">
        <f t="shared" si="137"/>
        <v>火</v>
      </c>
      <c r="MW9" s="256" t="str">
        <f t="shared" ref="MW9:PH9" si="138">VLOOKUP(IFERROR(INDEX($CY$4:$DD$205,MATCH(MW$2,$CY$4:$CY$205,0),6),IF($CY$3="祝日あり",MW$4,MW$3)),$EG$9:$EH$22,2)</f>
        <v>水</v>
      </c>
      <c r="MX9" s="256" t="str">
        <f t="shared" si="138"/>
        <v>木</v>
      </c>
      <c r="MY9" s="256" t="str">
        <f t="shared" si="138"/>
        <v>金</v>
      </c>
      <c r="MZ9" s="256" t="str">
        <f t="shared" si="138"/>
        <v>土</v>
      </c>
      <c r="NA9" s="256" t="str">
        <f t="shared" si="138"/>
        <v>日</v>
      </c>
      <c r="NB9" s="256" t="str">
        <f t="shared" si="138"/>
        <v>月</v>
      </c>
      <c r="NC9" s="256" t="str">
        <f t="shared" si="138"/>
        <v>火</v>
      </c>
      <c r="ND9" s="256" t="str">
        <f t="shared" si="138"/>
        <v>水</v>
      </c>
      <c r="NE9" s="256" t="str">
        <f t="shared" si="138"/>
        <v>木</v>
      </c>
      <c r="NF9" s="256" t="str">
        <f t="shared" si="138"/>
        <v>金</v>
      </c>
      <c r="NG9" s="256" t="str">
        <f t="shared" si="138"/>
        <v>土</v>
      </c>
      <c r="NH9" s="256" t="str">
        <f t="shared" si="138"/>
        <v>日</v>
      </c>
      <c r="NI9" s="256" t="str">
        <f t="shared" si="138"/>
        <v>月</v>
      </c>
      <c r="NJ9" s="256" t="str">
        <f t="shared" si="138"/>
        <v>火</v>
      </c>
      <c r="NK9" s="256" t="str">
        <f t="shared" si="138"/>
        <v>水</v>
      </c>
      <c r="NL9" s="256" t="str">
        <f t="shared" si="138"/>
        <v>木</v>
      </c>
      <c r="NM9" s="256" t="str">
        <f t="shared" si="138"/>
        <v>金</v>
      </c>
      <c r="NN9" s="256" t="str">
        <f t="shared" si="138"/>
        <v>土</v>
      </c>
      <c r="NO9" s="256" t="str">
        <f t="shared" si="138"/>
        <v>日</v>
      </c>
      <c r="NP9" s="256" t="str">
        <f t="shared" si="138"/>
        <v>月</v>
      </c>
      <c r="NQ9" s="256" t="str">
        <f t="shared" si="138"/>
        <v>火</v>
      </c>
      <c r="NR9" s="256" t="str">
        <f t="shared" si="138"/>
        <v>水</v>
      </c>
      <c r="NS9" s="256" t="str">
        <f t="shared" si="138"/>
        <v>木</v>
      </c>
      <c r="NT9" s="256" t="str">
        <f t="shared" si="138"/>
        <v>金</v>
      </c>
      <c r="NU9" s="256" t="str">
        <f t="shared" si="138"/>
        <v>土</v>
      </c>
      <c r="NV9" s="256" t="str">
        <f t="shared" si="138"/>
        <v>日</v>
      </c>
      <c r="NW9" s="256" t="str">
        <f t="shared" si="138"/>
        <v>月</v>
      </c>
      <c r="NX9" s="256" t="str">
        <f t="shared" si="138"/>
        <v>火</v>
      </c>
      <c r="NY9" s="256" t="str">
        <f t="shared" si="138"/>
        <v>水</v>
      </c>
      <c r="NZ9" s="256" t="str">
        <f t="shared" si="138"/>
        <v>木</v>
      </c>
      <c r="OA9" s="256" t="str">
        <f t="shared" si="138"/>
        <v>金</v>
      </c>
      <c r="OB9" s="256" t="str">
        <f t="shared" si="138"/>
        <v>土</v>
      </c>
      <c r="OC9" s="256" t="str">
        <f t="shared" si="138"/>
        <v>日</v>
      </c>
      <c r="OD9" s="256" t="str">
        <f t="shared" si="138"/>
        <v>月</v>
      </c>
      <c r="OE9" s="256" t="str">
        <f t="shared" si="138"/>
        <v>火</v>
      </c>
      <c r="OF9" s="256" t="str">
        <f t="shared" si="138"/>
        <v>水</v>
      </c>
      <c r="OG9" s="256" t="str">
        <f t="shared" si="138"/>
        <v>木</v>
      </c>
      <c r="OH9" s="256" t="str">
        <f t="shared" si="138"/>
        <v>金</v>
      </c>
      <c r="OI9" s="256" t="str">
        <f t="shared" si="138"/>
        <v>土</v>
      </c>
      <c r="OJ9" s="256" t="str">
        <f t="shared" si="138"/>
        <v>日</v>
      </c>
      <c r="OK9" s="256" t="str">
        <f t="shared" si="138"/>
        <v>月</v>
      </c>
      <c r="OL9" s="256" t="str">
        <f t="shared" si="138"/>
        <v>火</v>
      </c>
      <c r="OM9" s="256" t="str">
        <f t="shared" si="138"/>
        <v>水</v>
      </c>
      <c r="ON9" s="256" t="str">
        <f t="shared" si="138"/>
        <v>木</v>
      </c>
      <c r="OO9" s="256" t="str">
        <f t="shared" si="138"/>
        <v>金</v>
      </c>
      <c r="OP9" s="256" t="str">
        <f t="shared" si="138"/>
        <v>土</v>
      </c>
      <c r="OQ9" s="256" t="str">
        <f t="shared" si="138"/>
        <v>日</v>
      </c>
      <c r="OR9" s="256" t="str">
        <f t="shared" si="138"/>
        <v>月</v>
      </c>
      <c r="OS9" s="256" t="str">
        <f t="shared" si="138"/>
        <v>火</v>
      </c>
      <c r="OT9" s="256" t="str">
        <f t="shared" si="138"/>
        <v>水</v>
      </c>
      <c r="OU9" s="256" t="str">
        <f t="shared" si="138"/>
        <v>木</v>
      </c>
      <c r="OV9" s="256" t="str">
        <f t="shared" si="138"/>
        <v>金</v>
      </c>
      <c r="OW9" s="256" t="str">
        <f t="shared" si="138"/>
        <v>土</v>
      </c>
      <c r="OX9" s="256" t="str">
        <f t="shared" si="138"/>
        <v>日</v>
      </c>
      <c r="OY9" s="256" t="str">
        <f t="shared" si="138"/>
        <v>月</v>
      </c>
      <c r="OZ9" s="256" t="str">
        <f t="shared" si="138"/>
        <v>火</v>
      </c>
      <c r="PA9" s="256" t="str">
        <f t="shared" si="138"/>
        <v>水</v>
      </c>
      <c r="PB9" s="256" t="str">
        <f t="shared" si="138"/>
        <v>木</v>
      </c>
      <c r="PC9" s="256" t="str">
        <f t="shared" si="138"/>
        <v>金</v>
      </c>
      <c r="PD9" s="256" t="str">
        <f t="shared" si="138"/>
        <v>土</v>
      </c>
      <c r="PE9" s="256" t="str">
        <f t="shared" si="138"/>
        <v>日</v>
      </c>
      <c r="PF9" s="256" t="str">
        <f t="shared" si="138"/>
        <v>月</v>
      </c>
      <c r="PG9" s="256" t="str">
        <f t="shared" si="138"/>
        <v>火</v>
      </c>
      <c r="PH9" s="256" t="str">
        <f t="shared" si="138"/>
        <v>水</v>
      </c>
      <c r="PI9" s="256" t="str">
        <f t="shared" ref="PI9:RT9" si="139">VLOOKUP(IFERROR(INDEX($CY$4:$DD$205,MATCH(PI$2,$CY$4:$CY$205,0),6),IF($CY$3="祝日あり",PI$4,PI$3)),$EG$9:$EH$22,2)</f>
        <v>木</v>
      </c>
      <c r="PJ9" s="256" t="str">
        <f t="shared" si="139"/>
        <v>金</v>
      </c>
      <c r="PK9" s="256" t="str">
        <f t="shared" si="139"/>
        <v>土</v>
      </c>
      <c r="PL9" s="256" t="str">
        <f t="shared" si="139"/>
        <v>日</v>
      </c>
      <c r="PM9" s="256" t="str">
        <f t="shared" si="139"/>
        <v>月</v>
      </c>
      <c r="PN9" s="256" t="str">
        <f t="shared" si="139"/>
        <v>火</v>
      </c>
      <c r="PO9" s="256" t="str">
        <f t="shared" si="139"/>
        <v>水</v>
      </c>
      <c r="PP9" s="256" t="str">
        <f t="shared" si="139"/>
        <v>木</v>
      </c>
      <c r="PQ9" s="256" t="str">
        <f t="shared" si="139"/>
        <v>金</v>
      </c>
      <c r="PR9" s="256" t="str">
        <f t="shared" si="139"/>
        <v>土</v>
      </c>
      <c r="PS9" s="256" t="str">
        <f t="shared" si="139"/>
        <v>日</v>
      </c>
      <c r="PT9" s="256" t="str">
        <f t="shared" si="139"/>
        <v>月</v>
      </c>
      <c r="PU9" s="256" t="str">
        <f t="shared" si="139"/>
        <v>火</v>
      </c>
      <c r="PV9" s="256" t="str">
        <f t="shared" si="139"/>
        <v>水</v>
      </c>
      <c r="PW9" s="256" t="str">
        <f t="shared" si="139"/>
        <v>木</v>
      </c>
      <c r="PX9" s="256" t="str">
        <f t="shared" si="139"/>
        <v>金</v>
      </c>
      <c r="PY9" s="256" t="str">
        <f t="shared" si="139"/>
        <v>土</v>
      </c>
      <c r="PZ9" s="256" t="str">
        <f t="shared" si="139"/>
        <v>日</v>
      </c>
      <c r="QA9" s="256" t="str">
        <f t="shared" si="139"/>
        <v>月</v>
      </c>
      <c r="QB9" s="256" t="str">
        <f t="shared" si="139"/>
        <v>火</v>
      </c>
      <c r="QC9" s="256" t="str">
        <f t="shared" si="139"/>
        <v>水</v>
      </c>
      <c r="QD9" s="256" t="str">
        <f t="shared" si="139"/>
        <v>木</v>
      </c>
      <c r="QE9" s="256" t="str">
        <f t="shared" si="139"/>
        <v>金</v>
      </c>
      <c r="QF9" s="256" t="str">
        <f t="shared" si="139"/>
        <v>土</v>
      </c>
      <c r="QG9" s="256" t="str">
        <f t="shared" si="139"/>
        <v>日</v>
      </c>
      <c r="QH9" s="256" t="str">
        <f t="shared" si="139"/>
        <v>月</v>
      </c>
      <c r="QI9" s="256" t="str">
        <f t="shared" si="139"/>
        <v>火</v>
      </c>
      <c r="QJ9" s="256" t="str">
        <f t="shared" si="139"/>
        <v>水</v>
      </c>
      <c r="QK9" s="256" t="str">
        <f t="shared" si="139"/>
        <v>木</v>
      </c>
      <c r="QL9" s="256" t="str">
        <f t="shared" si="139"/>
        <v>金</v>
      </c>
      <c r="QM9" s="256" t="str">
        <f t="shared" si="139"/>
        <v>土</v>
      </c>
      <c r="QN9" s="256" t="str">
        <f t="shared" si="139"/>
        <v>日</v>
      </c>
      <c r="QO9" s="256" t="str">
        <f t="shared" si="139"/>
        <v>月</v>
      </c>
      <c r="QP9" s="256" t="str">
        <f t="shared" si="139"/>
        <v>火</v>
      </c>
      <c r="QQ9" s="256" t="str">
        <f t="shared" si="139"/>
        <v>水</v>
      </c>
      <c r="QR9" s="256" t="str">
        <f t="shared" si="139"/>
        <v>木</v>
      </c>
      <c r="QS9" s="256" t="str">
        <f t="shared" si="139"/>
        <v>金</v>
      </c>
      <c r="QT9" s="256" t="str">
        <f t="shared" si="139"/>
        <v>土</v>
      </c>
      <c r="QU9" s="256" t="str">
        <f t="shared" si="139"/>
        <v>日</v>
      </c>
      <c r="QV9" s="256" t="str">
        <f t="shared" si="139"/>
        <v>月</v>
      </c>
      <c r="QW9" s="256" t="str">
        <f t="shared" si="139"/>
        <v>火</v>
      </c>
      <c r="QX9" s="256" t="str">
        <f t="shared" si="139"/>
        <v>水</v>
      </c>
      <c r="QY9" s="256" t="str">
        <f t="shared" si="139"/>
        <v>木</v>
      </c>
      <c r="QZ9" s="256" t="str">
        <f t="shared" si="139"/>
        <v>金</v>
      </c>
      <c r="RA9" s="256" t="str">
        <f t="shared" si="139"/>
        <v>土</v>
      </c>
      <c r="RB9" s="256" t="str">
        <f t="shared" si="139"/>
        <v>日</v>
      </c>
      <c r="RC9" s="256" t="str">
        <f t="shared" si="139"/>
        <v>月</v>
      </c>
      <c r="RD9" s="256" t="str">
        <f t="shared" si="139"/>
        <v>火</v>
      </c>
      <c r="RE9" s="256" t="str">
        <f t="shared" si="139"/>
        <v>水</v>
      </c>
      <c r="RF9" s="256" t="str">
        <f t="shared" si="139"/>
        <v>木</v>
      </c>
      <c r="RG9" s="256" t="str">
        <f t="shared" si="139"/>
        <v>金</v>
      </c>
      <c r="RH9" s="256" t="str">
        <f t="shared" si="139"/>
        <v>土</v>
      </c>
      <c r="RI9" s="256" t="str">
        <f t="shared" si="139"/>
        <v>日</v>
      </c>
      <c r="RJ9" s="256" t="str">
        <f t="shared" si="139"/>
        <v>月</v>
      </c>
      <c r="RK9" s="256" t="str">
        <f t="shared" si="139"/>
        <v>火</v>
      </c>
      <c r="RL9" s="256" t="str">
        <f t="shared" si="139"/>
        <v>水</v>
      </c>
      <c r="RM9" s="256" t="str">
        <f t="shared" si="139"/>
        <v>木</v>
      </c>
      <c r="RN9" s="256" t="str">
        <f t="shared" si="139"/>
        <v>金</v>
      </c>
      <c r="RO9" s="256" t="str">
        <f t="shared" si="139"/>
        <v>土</v>
      </c>
      <c r="RP9" s="256" t="str">
        <f t="shared" si="139"/>
        <v>日</v>
      </c>
      <c r="RQ9" s="256" t="str">
        <f t="shared" si="139"/>
        <v>月</v>
      </c>
      <c r="RR9" s="256" t="str">
        <f t="shared" si="139"/>
        <v>火</v>
      </c>
      <c r="RS9" s="256" t="str">
        <f t="shared" si="139"/>
        <v>水</v>
      </c>
      <c r="RT9" s="256" t="str">
        <f t="shared" si="139"/>
        <v>木</v>
      </c>
      <c r="RU9" s="256" t="str">
        <f t="shared" ref="RU9:TN9" si="140">VLOOKUP(IFERROR(INDEX($CY$4:$DD$205,MATCH(RU$2,$CY$4:$CY$205,0),6),IF($CY$3="祝日あり",RU$4,RU$3)),$EG$9:$EH$22,2)</f>
        <v>金</v>
      </c>
      <c r="RV9" s="256" t="str">
        <f t="shared" si="140"/>
        <v>土</v>
      </c>
      <c r="RW9" s="256" t="str">
        <f t="shared" si="140"/>
        <v>日</v>
      </c>
      <c r="RX9" s="256" t="str">
        <f t="shared" si="140"/>
        <v>月</v>
      </c>
      <c r="RY9" s="256" t="str">
        <f t="shared" si="140"/>
        <v>火</v>
      </c>
      <c r="RZ9" s="256" t="str">
        <f t="shared" si="140"/>
        <v>水</v>
      </c>
      <c r="SA9" s="256" t="str">
        <f t="shared" si="140"/>
        <v>木</v>
      </c>
      <c r="SB9" s="256" t="str">
        <f t="shared" si="140"/>
        <v>金</v>
      </c>
      <c r="SC9" s="256" t="str">
        <f t="shared" si="140"/>
        <v>土</v>
      </c>
      <c r="SD9" s="256" t="str">
        <f t="shared" si="140"/>
        <v>日</v>
      </c>
      <c r="SE9" s="256" t="str">
        <f t="shared" si="140"/>
        <v>月</v>
      </c>
      <c r="SF9" s="256" t="str">
        <f t="shared" si="140"/>
        <v>火</v>
      </c>
      <c r="SG9" s="256" t="str">
        <f t="shared" si="140"/>
        <v>水</v>
      </c>
      <c r="SH9" s="256" t="str">
        <f t="shared" si="140"/>
        <v>木</v>
      </c>
      <c r="SI9" s="256" t="str">
        <f t="shared" si="140"/>
        <v>金</v>
      </c>
      <c r="SJ9" s="256" t="str">
        <f t="shared" si="140"/>
        <v>土</v>
      </c>
      <c r="SK9" s="256" t="str">
        <f t="shared" si="140"/>
        <v>日</v>
      </c>
      <c r="SL9" s="256" t="str">
        <f t="shared" si="140"/>
        <v>月</v>
      </c>
      <c r="SM9" s="256" t="str">
        <f t="shared" si="140"/>
        <v>火</v>
      </c>
      <c r="SN9" s="256" t="str">
        <f t="shared" si="140"/>
        <v>水</v>
      </c>
      <c r="SO9" s="256" t="str">
        <f t="shared" si="140"/>
        <v>木</v>
      </c>
      <c r="SP9" s="256" t="str">
        <f t="shared" si="140"/>
        <v>金</v>
      </c>
      <c r="SQ9" s="256" t="str">
        <f t="shared" si="140"/>
        <v>土</v>
      </c>
      <c r="SR9" s="256" t="str">
        <f t="shared" si="140"/>
        <v>日</v>
      </c>
      <c r="SS9" s="256" t="str">
        <f t="shared" si="140"/>
        <v>月</v>
      </c>
      <c r="ST9" s="256" t="str">
        <f t="shared" si="140"/>
        <v>火</v>
      </c>
      <c r="SU9" s="256" t="str">
        <f t="shared" si="140"/>
        <v>水</v>
      </c>
      <c r="SV9" s="256" t="str">
        <f t="shared" si="140"/>
        <v>木</v>
      </c>
      <c r="SW9" s="256" t="str">
        <f t="shared" si="140"/>
        <v>金</v>
      </c>
      <c r="SX9" s="256" t="str">
        <f t="shared" si="140"/>
        <v>土</v>
      </c>
      <c r="SY9" s="256" t="str">
        <f t="shared" si="140"/>
        <v>日</v>
      </c>
      <c r="SZ9" s="256" t="str">
        <f t="shared" si="140"/>
        <v>月</v>
      </c>
      <c r="TA9" s="256" t="str">
        <f t="shared" si="140"/>
        <v>火</v>
      </c>
      <c r="TB9" s="256" t="str">
        <f t="shared" si="140"/>
        <v>水</v>
      </c>
      <c r="TC9" s="256" t="str">
        <f t="shared" si="140"/>
        <v>木</v>
      </c>
      <c r="TD9" s="256" t="str">
        <f t="shared" si="140"/>
        <v>金</v>
      </c>
      <c r="TE9" s="256" t="str">
        <f t="shared" si="140"/>
        <v>土</v>
      </c>
      <c r="TF9" s="256" t="str">
        <f t="shared" si="140"/>
        <v>日</v>
      </c>
      <c r="TG9" s="256" t="str">
        <f t="shared" si="140"/>
        <v>月</v>
      </c>
      <c r="TH9" s="256" t="str">
        <f t="shared" si="140"/>
        <v>火</v>
      </c>
      <c r="TI9" s="256" t="str">
        <f t="shared" si="140"/>
        <v>水</v>
      </c>
      <c r="TJ9" s="256" t="str">
        <f t="shared" si="140"/>
        <v>木</v>
      </c>
      <c r="TK9" s="256" t="str">
        <f t="shared" si="140"/>
        <v>金</v>
      </c>
      <c r="TL9" s="256" t="str">
        <f t="shared" si="140"/>
        <v>土</v>
      </c>
      <c r="TM9" s="256" t="str">
        <f t="shared" si="140"/>
        <v>日</v>
      </c>
      <c r="TN9" s="256" t="str">
        <f t="shared" si="140"/>
        <v>月</v>
      </c>
    </row>
    <row r="10" spans="1:534" ht="18" customHeight="1" x14ac:dyDescent="0.15">
      <c r="A10" s="335">
        <v>1</v>
      </c>
      <c r="B10" s="341">
        <v>6</v>
      </c>
      <c r="C10" s="337" t="s">
        <v>245</v>
      </c>
      <c r="D10" s="338" t="s">
        <v>253</v>
      </c>
      <c r="E10" s="339" t="s">
        <v>246</v>
      </c>
      <c r="F10" s="339" t="s">
        <v>254</v>
      </c>
      <c r="G10" s="339" t="s">
        <v>252</v>
      </c>
      <c r="H10" s="340">
        <v>37.4</v>
      </c>
      <c r="I10" s="347"/>
      <c r="J10" s="352">
        <v>0</v>
      </c>
      <c r="K10" s="353">
        <v>2</v>
      </c>
      <c r="L10" s="353">
        <v>2</v>
      </c>
      <c r="M10" s="353">
        <v>2</v>
      </c>
      <c r="N10" s="353">
        <v>2</v>
      </c>
      <c r="O10" s="353">
        <v>2</v>
      </c>
      <c r="P10" s="353">
        <v>0</v>
      </c>
      <c r="Q10" s="353">
        <v>2</v>
      </c>
      <c r="R10" s="350">
        <v>0</v>
      </c>
      <c r="S10" s="349">
        <v>0</v>
      </c>
      <c r="T10" s="349">
        <v>0</v>
      </c>
      <c r="U10" s="349">
        <v>0</v>
      </c>
      <c r="V10" s="349">
        <v>0</v>
      </c>
      <c r="W10" s="351">
        <v>1</v>
      </c>
      <c r="X10" s="236"/>
      <c r="Y10" s="235"/>
      <c r="Z10" s="236"/>
      <c r="AA10" s="235"/>
      <c r="AB10" s="237">
        <f t="shared" si="96"/>
        <v>0</v>
      </c>
      <c r="AC10" s="237">
        <f t="shared" si="97"/>
        <v>1</v>
      </c>
      <c r="AD10" s="237">
        <f t="shared" si="98"/>
        <v>0</v>
      </c>
      <c r="AE10" s="267">
        <f t="shared" si="51"/>
        <v>0</v>
      </c>
      <c r="AF10" s="219" t="str">
        <f t="shared" si="52"/>
        <v/>
      </c>
      <c r="AG10" s="219" t="str">
        <f t="shared" si="53"/>
        <v>火</v>
      </c>
      <c r="AH10" s="219" t="str">
        <f t="shared" si="54"/>
        <v>水</v>
      </c>
      <c r="AI10" s="219" t="str">
        <f t="shared" si="55"/>
        <v>木</v>
      </c>
      <c r="AJ10" s="219" t="str">
        <f t="shared" si="56"/>
        <v>金</v>
      </c>
      <c r="AK10" s="219" t="str">
        <f t="shared" si="57"/>
        <v>土</v>
      </c>
      <c r="AL10" s="219" t="str">
        <f t="shared" si="58"/>
        <v/>
      </c>
      <c r="AM10" s="219" t="str">
        <f t="shared" si="59"/>
        <v>祝</v>
      </c>
      <c r="AN10" s="219" t="str">
        <f t="shared" si="60"/>
        <v/>
      </c>
      <c r="AO10" s="219" t="str">
        <f t="shared" si="61"/>
        <v/>
      </c>
      <c r="AP10" s="219" t="str">
        <f t="shared" si="62"/>
        <v/>
      </c>
      <c r="AQ10" s="219" t="str">
        <f t="shared" si="63"/>
        <v/>
      </c>
      <c r="AR10" s="219" t="str">
        <f t="shared" si="64"/>
        <v/>
      </c>
      <c r="AS10" s="258">
        <f t="shared" si="65"/>
        <v>0</v>
      </c>
      <c r="AT10" s="259">
        <f t="shared" si="66"/>
        <v>100</v>
      </c>
      <c r="AU10" s="259">
        <f t="shared" si="67"/>
        <v>100</v>
      </c>
      <c r="AV10" s="259">
        <f t="shared" si="68"/>
        <v>102</v>
      </c>
      <c r="AW10" s="259">
        <f t="shared" si="69"/>
        <v>100</v>
      </c>
      <c r="AX10" s="259">
        <f t="shared" si="70"/>
        <v>100</v>
      </c>
      <c r="AY10" s="259">
        <f t="shared" si="71"/>
        <v>0</v>
      </c>
      <c r="AZ10" s="259">
        <f t="shared" si="72"/>
        <v>0</v>
      </c>
      <c r="BA10" s="240">
        <f t="shared" si="73"/>
        <v>0</v>
      </c>
      <c r="BB10" s="240">
        <f t="shared" si="74"/>
        <v>0</v>
      </c>
      <c r="BC10" s="240">
        <f t="shared" si="75"/>
        <v>0</v>
      </c>
      <c r="BD10" s="240">
        <f t="shared" si="76"/>
        <v>0</v>
      </c>
      <c r="BE10" s="240">
        <f t="shared" si="77"/>
        <v>0</v>
      </c>
      <c r="BF10" s="239">
        <f t="shared" si="78"/>
        <v>0</v>
      </c>
      <c r="BG10" s="241">
        <f t="shared" si="79"/>
        <v>502</v>
      </c>
      <c r="BH10" s="142">
        <v>3</v>
      </c>
      <c r="BN10" s="242"/>
      <c r="BO10" s="242"/>
      <c r="BP10" s="242"/>
      <c r="BQ10" s="242"/>
      <c r="BR10" s="142">
        <f>+BK9</f>
        <v>0</v>
      </c>
      <c r="BU10" s="243">
        <v>45333</v>
      </c>
      <c r="BV10" s="153">
        <f t="shared" si="16"/>
        <v>7</v>
      </c>
      <c r="BW10" s="153">
        <f t="shared" si="17"/>
        <v>8</v>
      </c>
      <c r="BY10" s="244">
        <v>44422</v>
      </c>
      <c r="BZ10" s="245" t="s">
        <v>19</v>
      </c>
      <c r="CA10" s="355">
        <v>45294</v>
      </c>
      <c r="CB10" s="246" t="s">
        <v>50</v>
      </c>
      <c r="CC10" s="247" t="str">
        <f t="shared" si="18"/>
        <v>水</v>
      </c>
      <c r="CD10" s="219">
        <f t="shared" si="19"/>
        <v>0</v>
      </c>
      <c r="CE10" s="219">
        <f t="shared" si="20"/>
        <v>3</v>
      </c>
      <c r="CF10" s="220">
        <f t="shared" si="21"/>
        <v>9</v>
      </c>
      <c r="CG10" s="221"/>
      <c r="CH10" s="260"/>
      <c r="CI10" s="247" t="str">
        <f t="shared" si="80"/>
        <v/>
      </c>
      <c r="CJ10" s="219">
        <f t="shared" si="22"/>
        <v>0</v>
      </c>
      <c r="CK10" s="219" t="str">
        <f t="shared" si="23"/>
        <v/>
      </c>
      <c r="CL10" s="220" t="str">
        <f t="shared" si="24"/>
        <v/>
      </c>
      <c r="CM10" s="216"/>
      <c r="CN10" s="246"/>
      <c r="CO10" s="247" t="str">
        <f t="shared" si="25"/>
        <v/>
      </c>
      <c r="CP10" s="219">
        <f t="shared" si="26"/>
        <v>0</v>
      </c>
      <c r="CQ10" s="219" t="str">
        <f t="shared" si="27"/>
        <v/>
      </c>
      <c r="CR10" s="220" t="str">
        <f t="shared" si="28"/>
        <v/>
      </c>
      <c r="CS10" s="221"/>
      <c r="CT10" s="246"/>
      <c r="CU10" s="247" t="str">
        <f t="shared" si="29"/>
        <v/>
      </c>
      <c r="CV10" s="219">
        <f t="shared" si="30"/>
        <v>0</v>
      </c>
      <c r="CW10" s="219" t="str">
        <f t="shared" si="31"/>
        <v/>
      </c>
      <c r="CX10" s="220" t="str">
        <f t="shared" si="32"/>
        <v/>
      </c>
      <c r="CY10" s="221"/>
      <c r="CZ10" s="246"/>
      <c r="DA10" s="247" t="str">
        <f t="shared" si="33"/>
        <v/>
      </c>
      <c r="DB10" s="219">
        <f t="shared" si="34"/>
        <v>0</v>
      </c>
      <c r="DC10" s="219" t="str">
        <f t="shared" si="81"/>
        <v/>
      </c>
      <c r="DD10" s="219" t="str">
        <f t="shared" si="82"/>
        <v/>
      </c>
      <c r="DE10" s="222"/>
      <c r="DF10" s="246"/>
      <c r="DG10" s="247" t="str">
        <f t="shared" si="37"/>
        <v/>
      </c>
      <c r="DH10" s="219">
        <f t="shared" si="38"/>
        <v>0</v>
      </c>
      <c r="DI10" s="219" t="str">
        <f t="shared" si="39"/>
        <v/>
      </c>
      <c r="DJ10" s="219" t="str">
        <f t="shared" si="40"/>
        <v/>
      </c>
      <c r="DK10" s="222"/>
      <c r="DL10" s="246"/>
      <c r="DM10" s="247" t="str">
        <f t="shared" si="41"/>
        <v/>
      </c>
      <c r="DN10" s="219">
        <f t="shared" si="42"/>
        <v>0</v>
      </c>
      <c r="DO10" s="219" t="str">
        <f t="shared" si="43"/>
        <v/>
      </c>
      <c r="DP10" s="220" t="str">
        <f t="shared" si="44"/>
        <v/>
      </c>
      <c r="DQ10" s="270">
        <v>3</v>
      </c>
      <c r="DR10" s="270">
        <f t="shared" ref="DR10:DX10" si="141">+DR$6-(IF($CM3="祝日あり",DR$5,0))</f>
        <v>53</v>
      </c>
      <c r="DS10" s="270">
        <f t="shared" si="141"/>
        <v>52</v>
      </c>
      <c r="DT10" s="270">
        <f t="shared" si="141"/>
        <v>52</v>
      </c>
      <c r="DU10" s="270">
        <f t="shared" si="141"/>
        <v>52</v>
      </c>
      <c r="DV10" s="270">
        <f t="shared" si="141"/>
        <v>52</v>
      </c>
      <c r="DW10" s="270">
        <f t="shared" si="141"/>
        <v>52</v>
      </c>
      <c r="DX10" s="270">
        <f t="shared" si="141"/>
        <v>53</v>
      </c>
      <c r="DY10" s="270">
        <f>+DY$6+(IF($CM3="祝日あり",DY$5,0))</f>
        <v>0</v>
      </c>
      <c r="DZ10" s="270">
        <f>+DZ$6-(IF($CM3="祝日あり",DZ$5,0))</f>
        <v>0</v>
      </c>
      <c r="EA10" s="270">
        <f t="shared" ref="EA10:EE10" si="142">+EA$6-(IF($CM3="祝日あり",EA$5,0))</f>
        <v>0</v>
      </c>
      <c r="EB10" s="270">
        <f t="shared" si="142"/>
        <v>0</v>
      </c>
      <c r="EC10" s="270">
        <f t="shared" si="142"/>
        <v>0</v>
      </c>
      <c r="ED10" s="270">
        <f t="shared" si="142"/>
        <v>0</v>
      </c>
      <c r="EE10" s="270">
        <f t="shared" si="142"/>
        <v>0</v>
      </c>
      <c r="EF10" s="142">
        <f t="shared" si="126"/>
        <v>366</v>
      </c>
      <c r="EG10" s="142">
        <v>2</v>
      </c>
      <c r="EH10" s="225" t="s">
        <v>29</v>
      </c>
      <c r="EI10" s="142">
        <v>2</v>
      </c>
      <c r="EL10" s="262">
        <f t="shared" si="117"/>
        <v>45205</v>
      </c>
      <c r="EM10" s="263" t="str">
        <f t="shared" si="84"/>
        <v>金</v>
      </c>
      <c r="EN10" s="262">
        <f t="shared" si="100"/>
        <v>45236</v>
      </c>
      <c r="EO10" s="264" t="str">
        <f t="shared" si="85"/>
        <v>月</v>
      </c>
      <c r="EP10" s="265">
        <f t="shared" si="101"/>
        <v>45266</v>
      </c>
      <c r="EQ10" s="263" t="str">
        <f t="shared" si="86"/>
        <v>水</v>
      </c>
      <c r="ER10" s="262">
        <f t="shared" si="102"/>
        <v>45297</v>
      </c>
      <c r="ES10" s="264" t="str">
        <f t="shared" si="87"/>
        <v>土</v>
      </c>
      <c r="ET10" s="265">
        <f t="shared" si="103"/>
        <v>45328</v>
      </c>
      <c r="EU10" s="263" t="str">
        <f t="shared" si="88"/>
        <v>火</v>
      </c>
      <c r="EV10" s="262">
        <f t="shared" si="104"/>
        <v>45357</v>
      </c>
      <c r="EW10" s="264" t="str">
        <f t="shared" si="89"/>
        <v>水</v>
      </c>
      <c r="EX10" s="265">
        <f t="shared" si="105"/>
        <v>45388</v>
      </c>
      <c r="EY10" s="263" t="str">
        <f t="shared" si="90"/>
        <v>土</v>
      </c>
      <c r="EZ10" s="262">
        <f t="shared" si="106"/>
        <v>45418</v>
      </c>
      <c r="FA10" s="264" t="str">
        <f t="shared" si="91"/>
        <v>月</v>
      </c>
      <c r="FB10" s="265">
        <f t="shared" si="107"/>
        <v>45449</v>
      </c>
      <c r="FC10" s="263" t="str">
        <f t="shared" si="92"/>
        <v>木</v>
      </c>
      <c r="FD10" s="266">
        <f t="shared" si="108"/>
        <v>45479</v>
      </c>
      <c r="FE10" s="264" t="str">
        <f t="shared" si="93"/>
        <v>土</v>
      </c>
      <c r="FF10" s="265">
        <f t="shared" si="109"/>
        <v>45510</v>
      </c>
      <c r="FG10" s="263" t="str">
        <f t="shared" si="94"/>
        <v>火</v>
      </c>
      <c r="FH10" s="262">
        <f t="shared" si="110"/>
        <v>45541</v>
      </c>
      <c r="FI10" s="264" t="str">
        <f t="shared" si="95"/>
        <v>金</v>
      </c>
      <c r="FK10" s="142">
        <v>6</v>
      </c>
      <c r="FL10" s="142">
        <v>6</v>
      </c>
      <c r="FM10" s="256" t="str">
        <f t="shared" ref="FM10:HX10" si="143">VLOOKUP(IFERROR(INDEX($DE$4:$DJ$205,MATCH(FM$2,$DE$4:$DE$205,0),6),IF($DE$3="祝日あり",FM$4,FM$3)),$EG$9:$EH$22,2)</f>
        <v>日</v>
      </c>
      <c r="FN10" s="256" t="str">
        <f t="shared" si="143"/>
        <v>月</v>
      </c>
      <c r="FO10" s="256" t="str">
        <f t="shared" si="143"/>
        <v>火</v>
      </c>
      <c r="FP10" s="256" t="str">
        <f t="shared" si="143"/>
        <v>水</v>
      </c>
      <c r="FQ10" s="256" t="str">
        <f t="shared" si="143"/>
        <v>木</v>
      </c>
      <c r="FR10" s="256" t="str">
        <f t="shared" si="143"/>
        <v>金</v>
      </c>
      <c r="FS10" s="256" t="str">
        <f t="shared" si="143"/>
        <v>土</v>
      </c>
      <c r="FT10" s="256" t="str">
        <f t="shared" si="143"/>
        <v>日</v>
      </c>
      <c r="FU10" s="256" t="str">
        <f t="shared" si="143"/>
        <v>月</v>
      </c>
      <c r="FV10" s="256" t="str">
        <f t="shared" si="143"/>
        <v>火</v>
      </c>
      <c r="FW10" s="256" t="str">
        <f t="shared" si="143"/>
        <v>水</v>
      </c>
      <c r="FX10" s="256" t="str">
        <f t="shared" si="143"/>
        <v>木</v>
      </c>
      <c r="FY10" s="256" t="str">
        <f t="shared" si="143"/>
        <v>金</v>
      </c>
      <c r="FZ10" s="256" t="str">
        <f t="shared" si="143"/>
        <v>土</v>
      </c>
      <c r="GA10" s="256" t="str">
        <f t="shared" si="143"/>
        <v>日</v>
      </c>
      <c r="GB10" s="256" t="str">
        <f t="shared" si="143"/>
        <v>月</v>
      </c>
      <c r="GC10" s="256" t="str">
        <f t="shared" si="143"/>
        <v>火</v>
      </c>
      <c r="GD10" s="256" t="str">
        <f t="shared" si="143"/>
        <v>水</v>
      </c>
      <c r="GE10" s="256" t="str">
        <f t="shared" si="143"/>
        <v>木</v>
      </c>
      <c r="GF10" s="256" t="str">
        <f t="shared" si="143"/>
        <v>金</v>
      </c>
      <c r="GG10" s="256" t="str">
        <f t="shared" si="143"/>
        <v>土</v>
      </c>
      <c r="GH10" s="256" t="str">
        <f t="shared" si="143"/>
        <v>日</v>
      </c>
      <c r="GI10" s="256" t="str">
        <f t="shared" si="143"/>
        <v>月</v>
      </c>
      <c r="GJ10" s="256" t="str">
        <f t="shared" si="143"/>
        <v>火</v>
      </c>
      <c r="GK10" s="256" t="str">
        <f t="shared" si="143"/>
        <v>水</v>
      </c>
      <c r="GL10" s="256" t="str">
        <f t="shared" si="143"/>
        <v>木</v>
      </c>
      <c r="GM10" s="256" t="str">
        <f t="shared" si="143"/>
        <v>金</v>
      </c>
      <c r="GN10" s="256" t="str">
        <f t="shared" si="143"/>
        <v>土</v>
      </c>
      <c r="GO10" s="256" t="str">
        <f t="shared" si="143"/>
        <v>日</v>
      </c>
      <c r="GP10" s="256" t="str">
        <f t="shared" si="143"/>
        <v>月</v>
      </c>
      <c r="GQ10" s="256" t="str">
        <f t="shared" si="143"/>
        <v>火</v>
      </c>
      <c r="GR10" s="256" t="str">
        <f t="shared" si="143"/>
        <v>水</v>
      </c>
      <c r="GS10" s="256" t="str">
        <f t="shared" si="143"/>
        <v>木</v>
      </c>
      <c r="GT10" s="256" t="str">
        <f t="shared" si="143"/>
        <v>金</v>
      </c>
      <c r="GU10" s="256" t="str">
        <f t="shared" si="143"/>
        <v>土</v>
      </c>
      <c r="GV10" s="256" t="str">
        <f t="shared" si="143"/>
        <v>日</v>
      </c>
      <c r="GW10" s="256" t="str">
        <f t="shared" si="143"/>
        <v>月</v>
      </c>
      <c r="GX10" s="256" t="str">
        <f t="shared" si="143"/>
        <v>火</v>
      </c>
      <c r="GY10" s="256" t="str">
        <f t="shared" si="143"/>
        <v>水</v>
      </c>
      <c r="GZ10" s="256" t="str">
        <f t="shared" si="143"/>
        <v>木</v>
      </c>
      <c r="HA10" s="256" t="str">
        <f t="shared" si="143"/>
        <v>金</v>
      </c>
      <c r="HB10" s="256" t="str">
        <f t="shared" si="143"/>
        <v>土</v>
      </c>
      <c r="HC10" s="256" t="str">
        <f t="shared" si="143"/>
        <v>日</v>
      </c>
      <c r="HD10" s="256" t="str">
        <f t="shared" si="143"/>
        <v>月</v>
      </c>
      <c r="HE10" s="256" t="str">
        <f t="shared" si="143"/>
        <v>火</v>
      </c>
      <c r="HF10" s="256" t="str">
        <f t="shared" si="143"/>
        <v>水</v>
      </c>
      <c r="HG10" s="256" t="str">
        <f t="shared" si="143"/>
        <v>木</v>
      </c>
      <c r="HH10" s="256" t="str">
        <f t="shared" si="143"/>
        <v>金</v>
      </c>
      <c r="HI10" s="256" t="str">
        <f t="shared" si="143"/>
        <v>土</v>
      </c>
      <c r="HJ10" s="256" t="str">
        <f t="shared" si="143"/>
        <v>日</v>
      </c>
      <c r="HK10" s="256" t="str">
        <f t="shared" si="143"/>
        <v>月</v>
      </c>
      <c r="HL10" s="256" t="str">
        <f t="shared" si="143"/>
        <v>火</v>
      </c>
      <c r="HM10" s="256" t="str">
        <f t="shared" si="143"/>
        <v>水</v>
      </c>
      <c r="HN10" s="256" t="str">
        <f t="shared" si="143"/>
        <v>木</v>
      </c>
      <c r="HO10" s="256" t="str">
        <f t="shared" si="143"/>
        <v>金</v>
      </c>
      <c r="HP10" s="256" t="str">
        <f t="shared" si="143"/>
        <v>土</v>
      </c>
      <c r="HQ10" s="256" t="str">
        <f t="shared" si="143"/>
        <v>日</v>
      </c>
      <c r="HR10" s="256" t="str">
        <f t="shared" si="143"/>
        <v>月</v>
      </c>
      <c r="HS10" s="256" t="str">
        <f t="shared" si="143"/>
        <v>火</v>
      </c>
      <c r="HT10" s="256" t="str">
        <f t="shared" si="143"/>
        <v>水</v>
      </c>
      <c r="HU10" s="256" t="str">
        <f t="shared" si="143"/>
        <v>木</v>
      </c>
      <c r="HV10" s="256" t="str">
        <f t="shared" si="143"/>
        <v>金</v>
      </c>
      <c r="HW10" s="256" t="str">
        <f t="shared" si="143"/>
        <v>土</v>
      </c>
      <c r="HX10" s="256" t="str">
        <f t="shared" si="143"/>
        <v>日</v>
      </c>
      <c r="HY10" s="256" t="str">
        <f t="shared" ref="HY10:KJ10" si="144">VLOOKUP(IFERROR(INDEX($DE$4:$DJ$205,MATCH(HY$2,$DE$4:$DE$205,0),6),IF($DE$3="祝日あり",HY$4,HY$3)),$EG$9:$EH$22,2)</f>
        <v>月</v>
      </c>
      <c r="HZ10" s="256" t="str">
        <f t="shared" si="144"/>
        <v>火</v>
      </c>
      <c r="IA10" s="256" t="str">
        <f t="shared" si="144"/>
        <v>水</v>
      </c>
      <c r="IB10" s="256" t="str">
        <f t="shared" si="144"/>
        <v>木</v>
      </c>
      <c r="IC10" s="256" t="str">
        <f t="shared" si="144"/>
        <v>金</v>
      </c>
      <c r="ID10" s="256" t="str">
        <f t="shared" si="144"/>
        <v>土</v>
      </c>
      <c r="IE10" s="256" t="str">
        <f t="shared" si="144"/>
        <v>日</v>
      </c>
      <c r="IF10" s="256" t="str">
        <f t="shared" si="144"/>
        <v>月</v>
      </c>
      <c r="IG10" s="256" t="str">
        <f t="shared" si="144"/>
        <v>火</v>
      </c>
      <c r="IH10" s="256" t="str">
        <f t="shared" si="144"/>
        <v>水</v>
      </c>
      <c r="II10" s="256" t="str">
        <f t="shared" si="144"/>
        <v>木</v>
      </c>
      <c r="IJ10" s="256" t="str">
        <f t="shared" si="144"/>
        <v>金</v>
      </c>
      <c r="IK10" s="256" t="str">
        <f t="shared" si="144"/>
        <v>土</v>
      </c>
      <c r="IL10" s="256" t="str">
        <f t="shared" si="144"/>
        <v>日</v>
      </c>
      <c r="IM10" s="256" t="str">
        <f t="shared" si="144"/>
        <v>月</v>
      </c>
      <c r="IN10" s="256" t="str">
        <f t="shared" si="144"/>
        <v>火</v>
      </c>
      <c r="IO10" s="256" t="str">
        <f t="shared" si="144"/>
        <v>水</v>
      </c>
      <c r="IP10" s="256" t="str">
        <f t="shared" si="144"/>
        <v>木</v>
      </c>
      <c r="IQ10" s="256" t="str">
        <f t="shared" si="144"/>
        <v>金</v>
      </c>
      <c r="IR10" s="256" t="str">
        <f t="shared" si="144"/>
        <v>土</v>
      </c>
      <c r="IS10" s="256" t="str">
        <f t="shared" si="144"/>
        <v>日</v>
      </c>
      <c r="IT10" s="256" t="str">
        <f t="shared" si="144"/>
        <v>月</v>
      </c>
      <c r="IU10" s="256" t="str">
        <f t="shared" si="144"/>
        <v>火</v>
      </c>
      <c r="IV10" s="256" t="str">
        <f t="shared" si="144"/>
        <v>水</v>
      </c>
      <c r="IW10" s="256" t="str">
        <f t="shared" si="144"/>
        <v>木</v>
      </c>
      <c r="IX10" s="256" t="str">
        <f t="shared" si="144"/>
        <v>金</v>
      </c>
      <c r="IY10" s="256" t="str">
        <f t="shared" si="144"/>
        <v>土</v>
      </c>
      <c r="IZ10" s="256" t="str">
        <f t="shared" si="144"/>
        <v>日</v>
      </c>
      <c r="JA10" s="256" t="str">
        <f t="shared" si="144"/>
        <v>月</v>
      </c>
      <c r="JB10" s="256" t="str">
        <f t="shared" si="144"/>
        <v>火</v>
      </c>
      <c r="JC10" s="256" t="str">
        <f t="shared" si="144"/>
        <v>水</v>
      </c>
      <c r="JD10" s="256" t="str">
        <f t="shared" si="144"/>
        <v>木</v>
      </c>
      <c r="JE10" s="256" t="str">
        <f t="shared" si="144"/>
        <v>金</v>
      </c>
      <c r="JF10" s="256" t="str">
        <f t="shared" si="144"/>
        <v>土</v>
      </c>
      <c r="JG10" s="256" t="str">
        <f t="shared" si="144"/>
        <v>日</v>
      </c>
      <c r="JH10" s="256" t="str">
        <f t="shared" si="144"/>
        <v>月</v>
      </c>
      <c r="JI10" s="256" t="str">
        <f t="shared" si="144"/>
        <v>火</v>
      </c>
      <c r="JJ10" s="256" t="str">
        <f t="shared" si="144"/>
        <v>水</v>
      </c>
      <c r="JK10" s="256" t="str">
        <f t="shared" si="144"/>
        <v>木</v>
      </c>
      <c r="JL10" s="256" t="str">
        <f t="shared" si="144"/>
        <v>金</v>
      </c>
      <c r="JM10" s="256" t="str">
        <f t="shared" si="144"/>
        <v>土</v>
      </c>
      <c r="JN10" s="256" t="str">
        <f t="shared" si="144"/>
        <v>日</v>
      </c>
      <c r="JO10" s="256" t="str">
        <f t="shared" si="144"/>
        <v>月</v>
      </c>
      <c r="JP10" s="256" t="str">
        <f t="shared" si="144"/>
        <v>火</v>
      </c>
      <c r="JQ10" s="256" t="str">
        <f t="shared" si="144"/>
        <v>水</v>
      </c>
      <c r="JR10" s="256" t="str">
        <f t="shared" si="144"/>
        <v>木</v>
      </c>
      <c r="JS10" s="256" t="str">
        <f t="shared" si="144"/>
        <v>金</v>
      </c>
      <c r="JT10" s="256" t="str">
        <f t="shared" si="144"/>
        <v>土</v>
      </c>
      <c r="JU10" s="256" t="str">
        <f t="shared" si="144"/>
        <v>日</v>
      </c>
      <c r="JV10" s="256" t="str">
        <f t="shared" si="144"/>
        <v>月</v>
      </c>
      <c r="JW10" s="256" t="str">
        <f t="shared" si="144"/>
        <v>火</v>
      </c>
      <c r="JX10" s="256" t="str">
        <f t="shared" si="144"/>
        <v>水</v>
      </c>
      <c r="JY10" s="256" t="str">
        <f t="shared" si="144"/>
        <v>木</v>
      </c>
      <c r="JZ10" s="256" t="str">
        <f t="shared" si="144"/>
        <v>金</v>
      </c>
      <c r="KA10" s="256" t="str">
        <f t="shared" si="144"/>
        <v>土</v>
      </c>
      <c r="KB10" s="256" t="str">
        <f t="shared" si="144"/>
        <v>日</v>
      </c>
      <c r="KC10" s="256" t="str">
        <f t="shared" si="144"/>
        <v>月</v>
      </c>
      <c r="KD10" s="256" t="str">
        <f t="shared" si="144"/>
        <v>火</v>
      </c>
      <c r="KE10" s="256" t="str">
        <f t="shared" si="144"/>
        <v>水</v>
      </c>
      <c r="KF10" s="256" t="str">
        <f t="shared" si="144"/>
        <v>木</v>
      </c>
      <c r="KG10" s="256" t="str">
        <f t="shared" si="144"/>
        <v>金</v>
      </c>
      <c r="KH10" s="256" t="str">
        <f t="shared" si="144"/>
        <v>土</v>
      </c>
      <c r="KI10" s="256" t="str">
        <f t="shared" si="144"/>
        <v>日</v>
      </c>
      <c r="KJ10" s="256" t="str">
        <f t="shared" si="144"/>
        <v>月</v>
      </c>
      <c r="KK10" s="256" t="str">
        <f t="shared" ref="KK10:MV10" si="145">VLOOKUP(IFERROR(INDEX($DE$4:$DJ$205,MATCH(KK$2,$DE$4:$DE$205,0),6),IF($DE$3="祝日あり",KK$4,KK$3)),$EG$9:$EH$22,2)</f>
        <v>火</v>
      </c>
      <c r="KL10" s="256" t="str">
        <f t="shared" si="145"/>
        <v>水</v>
      </c>
      <c r="KM10" s="256" t="str">
        <f t="shared" si="145"/>
        <v>木</v>
      </c>
      <c r="KN10" s="256" t="str">
        <f t="shared" si="145"/>
        <v>金</v>
      </c>
      <c r="KO10" s="256" t="str">
        <f t="shared" si="145"/>
        <v>土</v>
      </c>
      <c r="KP10" s="256" t="str">
        <f t="shared" si="145"/>
        <v>日</v>
      </c>
      <c r="KQ10" s="256" t="str">
        <f t="shared" si="145"/>
        <v>月</v>
      </c>
      <c r="KR10" s="256" t="str">
        <f t="shared" si="145"/>
        <v>火</v>
      </c>
      <c r="KS10" s="256" t="str">
        <f t="shared" si="145"/>
        <v>水</v>
      </c>
      <c r="KT10" s="256" t="str">
        <f t="shared" si="145"/>
        <v>木</v>
      </c>
      <c r="KU10" s="256" t="str">
        <f t="shared" si="145"/>
        <v>金</v>
      </c>
      <c r="KV10" s="256" t="str">
        <f t="shared" si="145"/>
        <v>土</v>
      </c>
      <c r="KW10" s="256" t="str">
        <f t="shared" si="145"/>
        <v>日</v>
      </c>
      <c r="KX10" s="256" t="str">
        <f t="shared" si="145"/>
        <v>月</v>
      </c>
      <c r="KY10" s="256" t="str">
        <f t="shared" si="145"/>
        <v>火</v>
      </c>
      <c r="KZ10" s="256" t="str">
        <f t="shared" si="145"/>
        <v>水</v>
      </c>
      <c r="LA10" s="256" t="str">
        <f t="shared" si="145"/>
        <v>木</v>
      </c>
      <c r="LB10" s="256" t="str">
        <f t="shared" si="145"/>
        <v>金</v>
      </c>
      <c r="LC10" s="256" t="str">
        <f t="shared" si="145"/>
        <v>土</v>
      </c>
      <c r="LD10" s="256" t="str">
        <f t="shared" si="145"/>
        <v>日</v>
      </c>
      <c r="LE10" s="256" t="str">
        <f t="shared" si="145"/>
        <v>月</v>
      </c>
      <c r="LF10" s="256" t="str">
        <f t="shared" si="145"/>
        <v>火</v>
      </c>
      <c r="LG10" s="256" t="str">
        <f t="shared" si="145"/>
        <v>水</v>
      </c>
      <c r="LH10" s="256" t="str">
        <f t="shared" si="145"/>
        <v>木</v>
      </c>
      <c r="LI10" s="256" t="str">
        <f t="shared" si="145"/>
        <v>金</v>
      </c>
      <c r="LJ10" s="256" t="str">
        <f t="shared" si="145"/>
        <v>土</v>
      </c>
      <c r="LK10" s="256" t="str">
        <f t="shared" si="145"/>
        <v>日</v>
      </c>
      <c r="LL10" s="256" t="str">
        <f t="shared" si="145"/>
        <v>月</v>
      </c>
      <c r="LM10" s="256" t="str">
        <f t="shared" si="145"/>
        <v>火</v>
      </c>
      <c r="LN10" s="256" t="str">
        <f t="shared" si="145"/>
        <v>水</v>
      </c>
      <c r="LO10" s="256" t="str">
        <f t="shared" si="145"/>
        <v>木</v>
      </c>
      <c r="LP10" s="256" t="str">
        <f t="shared" si="145"/>
        <v>金</v>
      </c>
      <c r="LQ10" s="256" t="str">
        <f t="shared" si="145"/>
        <v>土</v>
      </c>
      <c r="LR10" s="256" t="str">
        <f t="shared" si="145"/>
        <v>日</v>
      </c>
      <c r="LS10" s="256" t="str">
        <f t="shared" si="145"/>
        <v>月</v>
      </c>
      <c r="LT10" s="256" t="str">
        <f t="shared" si="145"/>
        <v>火</v>
      </c>
      <c r="LU10" s="256" t="str">
        <f t="shared" si="145"/>
        <v>水</v>
      </c>
      <c r="LV10" s="256" t="str">
        <f t="shared" si="145"/>
        <v>木</v>
      </c>
      <c r="LW10" s="256" t="str">
        <f t="shared" si="145"/>
        <v>金</v>
      </c>
      <c r="LX10" s="256" t="str">
        <f t="shared" si="145"/>
        <v>土</v>
      </c>
      <c r="LY10" s="256" t="str">
        <f t="shared" si="145"/>
        <v>日</v>
      </c>
      <c r="LZ10" s="256" t="str">
        <f t="shared" si="145"/>
        <v>月</v>
      </c>
      <c r="MA10" s="256" t="str">
        <f t="shared" si="145"/>
        <v>火</v>
      </c>
      <c r="MB10" s="256" t="str">
        <f t="shared" si="145"/>
        <v>水</v>
      </c>
      <c r="MC10" s="256" t="str">
        <f t="shared" si="145"/>
        <v>木</v>
      </c>
      <c r="MD10" s="256" t="str">
        <f t="shared" si="145"/>
        <v>金</v>
      </c>
      <c r="ME10" s="256" t="str">
        <f t="shared" si="145"/>
        <v>土</v>
      </c>
      <c r="MF10" s="256" t="str">
        <f t="shared" si="145"/>
        <v>日</v>
      </c>
      <c r="MG10" s="256" t="str">
        <f t="shared" si="145"/>
        <v>月</v>
      </c>
      <c r="MH10" s="256" t="str">
        <f t="shared" si="145"/>
        <v>火</v>
      </c>
      <c r="MI10" s="256" t="str">
        <f t="shared" si="145"/>
        <v>水</v>
      </c>
      <c r="MJ10" s="256" t="str">
        <f t="shared" si="145"/>
        <v>木</v>
      </c>
      <c r="MK10" s="256" t="str">
        <f t="shared" si="145"/>
        <v>金</v>
      </c>
      <c r="ML10" s="256" t="str">
        <f t="shared" si="145"/>
        <v>土</v>
      </c>
      <c r="MM10" s="256" t="str">
        <f t="shared" si="145"/>
        <v>日</v>
      </c>
      <c r="MN10" s="256" t="str">
        <f t="shared" si="145"/>
        <v>月</v>
      </c>
      <c r="MO10" s="256" t="str">
        <f t="shared" si="145"/>
        <v>火</v>
      </c>
      <c r="MP10" s="256" t="str">
        <f t="shared" si="145"/>
        <v>水</v>
      </c>
      <c r="MQ10" s="256" t="str">
        <f t="shared" si="145"/>
        <v>木</v>
      </c>
      <c r="MR10" s="256" t="str">
        <f t="shared" si="145"/>
        <v>金</v>
      </c>
      <c r="MS10" s="256" t="str">
        <f t="shared" si="145"/>
        <v>土</v>
      </c>
      <c r="MT10" s="256" t="str">
        <f t="shared" si="145"/>
        <v>日</v>
      </c>
      <c r="MU10" s="256" t="str">
        <f t="shared" si="145"/>
        <v>月</v>
      </c>
      <c r="MV10" s="256" t="str">
        <f t="shared" si="145"/>
        <v>火</v>
      </c>
      <c r="MW10" s="256" t="str">
        <f t="shared" ref="MW10:PH10" si="146">VLOOKUP(IFERROR(INDEX($DE$4:$DJ$205,MATCH(MW$2,$DE$4:$DE$205,0),6),IF($DE$3="祝日あり",MW$4,MW$3)),$EG$9:$EH$22,2)</f>
        <v>水</v>
      </c>
      <c r="MX10" s="256" t="str">
        <f t="shared" si="146"/>
        <v>木</v>
      </c>
      <c r="MY10" s="256" t="str">
        <f t="shared" si="146"/>
        <v>金</v>
      </c>
      <c r="MZ10" s="256" t="str">
        <f t="shared" si="146"/>
        <v>土</v>
      </c>
      <c r="NA10" s="256" t="str">
        <f t="shared" si="146"/>
        <v>日</v>
      </c>
      <c r="NB10" s="256" t="str">
        <f t="shared" si="146"/>
        <v>月</v>
      </c>
      <c r="NC10" s="256" t="str">
        <f t="shared" si="146"/>
        <v>火</v>
      </c>
      <c r="ND10" s="256" t="str">
        <f t="shared" si="146"/>
        <v>水</v>
      </c>
      <c r="NE10" s="256" t="str">
        <f t="shared" si="146"/>
        <v>木</v>
      </c>
      <c r="NF10" s="256" t="str">
        <f t="shared" si="146"/>
        <v>金</v>
      </c>
      <c r="NG10" s="256" t="str">
        <f t="shared" si="146"/>
        <v>土</v>
      </c>
      <c r="NH10" s="256" t="str">
        <f t="shared" si="146"/>
        <v>日</v>
      </c>
      <c r="NI10" s="256" t="str">
        <f t="shared" si="146"/>
        <v>月</v>
      </c>
      <c r="NJ10" s="256" t="str">
        <f t="shared" si="146"/>
        <v>火</v>
      </c>
      <c r="NK10" s="256" t="str">
        <f t="shared" si="146"/>
        <v>水</v>
      </c>
      <c r="NL10" s="256" t="str">
        <f t="shared" si="146"/>
        <v>木</v>
      </c>
      <c r="NM10" s="256" t="str">
        <f t="shared" si="146"/>
        <v>金</v>
      </c>
      <c r="NN10" s="256" t="str">
        <f t="shared" si="146"/>
        <v>土</v>
      </c>
      <c r="NO10" s="256" t="str">
        <f t="shared" si="146"/>
        <v>日</v>
      </c>
      <c r="NP10" s="256" t="str">
        <f t="shared" si="146"/>
        <v>月</v>
      </c>
      <c r="NQ10" s="256" t="str">
        <f t="shared" si="146"/>
        <v>火</v>
      </c>
      <c r="NR10" s="256" t="str">
        <f t="shared" si="146"/>
        <v>水</v>
      </c>
      <c r="NS10" s="256" t="str">
        <f t="shared" si="146"/>
        <v>木</v>
      </c>
      <c r="NT10" s="256" t="str">
        <f t="shared" si="146"/>
        <v>金</v>
      </c>
      <c r="NU10" s="256" t="str">
        <f t="shared" si="146"/>
        <v>土</v>
      </c>
      <c r="NV10" s="256" t="str">
        <f t="shared" si="146"/>
        <v>日</v>
      </c>
      <c r="NW10" s="256" t="str">
        <f t="shared" si="146"/>
        <v>月</v>
      </c>
      <c r="NX10" s="256" t="str">
        <f t="shared" si="146"/>
        <v>火</v>
      </c>
      <c r="NY10" s="256" t="str">
        <f t="shared" si="146"/>
        <v>水</v>
      </c>
      <c r="NZ10" s="256" t="str">
        <f t="shared" si="146"/>
        <v>木</v>
      </c>
      <c r="OA10" s="256" t="str">
        <f t="shared" si="146"/>
        <v>金</v>
      </c>
      <c r="OB10" s="256" t="str">
        <f t="shared" si="146"/>
        <v>土</v>
      </c>
      <c r="OC10" s="256" t="str">
        <f t="shared" si="146"/>
        <v>日</v>
      </c>
      <c r="OD10" s="256" t="str">
        <f t="shared" si="146"/>
        <v>月</v>
      </c>
      <c r="OE10" s="256" t="str">
        <f t="shared" si="146"/>
        <v>火</v>
      </c>
      <c r="OF10" s="256" t="str">
        <f t="shared" si="146"/>
        <v>水</v>
      </c>
      <c r="OG10" s="256" t="str">
        <f t="shared" si="146"/>
        <v>木</v>
      </c>
      <c r="OH10" s="256" t="str">
        <f t="shared" si="146"/>
        <v>金</v>
      </c>
      <c r="OI10" s="256" t="str">
        <f t="shared" si="146"/>
        <v>土</v>
      </c>
      <c r="OJ10" s="256" t="str">
        <f t="shared" si="146"/>
        <v>日</v>
      </c>
      <c r="OK10" s="256" t="str">
        <f t="shared" si="146"/>
        <v>月</v>
      </c>
      <c r="OL10" s="256" t="str">
        <f t="shared" si="146"/>
        <v>火</v>
      </c>
      <c r="OM10" s="256" t="str">
        <f t="shared" si="146"/>
        <v>水</v>
      </c>
      <c r="ON10" s="256" t="str">
        <f t="shared" si="146"/>
        <v>木</v>
      </c>
      <c r="OO10" s="256" t="str">
        <f t="shared" si="146"/>
        <v>金</v>
      </c>
      <c r="OP10" s="256" t="str">
        <f t="shared" si="146"/>
        <v>土</v>
      </c>
      <c r="OQ10" s="256" t="str">
        <f t="shared" si="146"/>
        <v>日</v>
      </c>
      <c r="OR10" s="256" t="str">
        <f t="shared" si="146"/>
        <v>月</v>
      </c>
      <c r="OS10" s="256" t="str">
        <f t="shared" si="146"/>
        <v>火</v>
      </c>
      <c r="OT10" s="256" t="str">
        <f t="shared" si="146"/>
        <v>水</v>
      </c>
      <c r="OU10" s="256" t="str">
        <f t="shared" si="146"/>
        <v>木</v>
      </c>
      <c r="OV10" s="256" t="str">
        <f t="shared" si="146"/>
        <v>金</v>
      </c>
      <c r="OW10" s="256" t="str">
        <f t="shared" si="146"/>
        <v>土</v>
      </c>
      <c r="OX10" s="256" t="str">
        <f t="shared" si="146"/>
        <v>日</v>
      </c>
      <c r="OY10" s="256" t="str">
        <f t="shared" si="146"/>
        <v>月</v>
      </c>
      <c r="OZ10" s="256" t="str">
        <f t="shared" si="146"/>
        <v>火</v>
      </c>
      <c r="PA10" s="256" t="str">
        <f t="shared" si="146"/>
        <v>水</v>
      </c>
      <c r="PB10" s="256" t="str">
        <f t="shared" si="146"/>
        <v>木</v>
      </c>
      <c r="PC10" s="256" t="str">
        <f t="shared" si="146"/>
        <v>金</v>
      </c>
      <c r="PD10" s="256" t="str">
        <f t="shared" si="146"/>
        <v>土</v>
      </c>
      <c r="PE10" s="256" t="str">
        <f t="shared" si="146"/>
        <v>日</v>
      </c>
      <c r="PF10" s="256" t="str">
        <f t="shared" si="146"/>
        <v>月</v>
      </c>
      <c r="PG10" s="256" t="str">
        <f t="shared" si="146"/>
        <v>火</v>
      </c>
      <c r="PH10" s="256" t="str">
        <f t="shared" si="146"/>
        <v>水</v>
      </c>
      <c r="PI10" s="256" t="str">
        <f t="shared" ref="PI10:RT10" si="147">VLOOKUP(IFERROR(INDEX($DE$4:$DJ$205,MATCH(PI$2,$DE$4:$DE$205,0),6),IF($DE$3="祝日あり",PI$4,PI$3)),$EG$9:$EH$22,2)</f>
        <v>木</v>
      </c>
      <c r="PJ10" s="256" t="str">
        <f t="shared" si="147"/>
        <v>金</v>
      </c>
      <c r="PK10" s="256" t="str">
        <f t="shared" si="147"/>
        <v>土</v>
      </c>
      <c r="PL10" s="256" t="str">
        <f t="shared" si="147"/>
        <v>日</v>
      </c>
      <c r="PM10" s="256" t="str">
        <f t="shared" si="147"/>
        <v>月</v>
      </c>
      <c r="PN10" s="256" t="str">
        <f t="shared" si="147"/>
        <v>火</v>
      </c>
      <c r="PO10" s="256" t="str">
        <f t="shared" si="147"/>
        <v>水</v>
      </c>
      <c r="PP10" s="256" t="str">
        <f t="shared" si="147"/>
        <v>木</v>
      </c>
      <c r="PQ10" s="256" t="str">
        <f t="shared" si="147"/>
        <v>金</v>
      </c>
      <c r="PR10" s="256" t="str">
        <f t="shared" si="147"/>
        <v>土</v>
      </c>
      <c r="PS10" s="256" t="str">
        <f t="shared" si="147"/>
        <v>日</v>
      </c>
      <c r="PT10" s="256" t="str">
        <f t="shared" si="147"/>
        <v>月</v>
      </c>
      <c r="PU10" s="256" t="str">
        <f t="shared" si="147"/>
        <v>火</v>
      </c>
      <c r="PV10" s="256" t="str">
        <f t="shared" si="147"/>
        <v>水</v>
      </c>
      <c r="PW10" s="256" t="str">
        <f t="shared" si="147"/>
        <v>木</v>
      </c>
      <c r="PX10" s="256" t="str">
        <f t="shared" si="147"/>
        <v>金</v>
      </c>
      <c r="PY10" s="256" t="str">
        <f t="shared" si="147"/>
        <v>土</v>
      </c>
      <c r="PZ10" s="256" t="str">
        <f t="shared" si="147"/>
        <v>日</v>
      </c>
      <c r="QA10" s="256" t="str">
        <f t="shared" si="147"/>
        <v>月</v>
      </c>
      <c r="QB10" s="256" t="str">
        <f t="shared" si="147"/>
        <v>火</v>
      </c>
      <c r="QC10" s="256" t="str">
        <f t="shared" si="147"/>
        <v>水</v>
      </c>
      <c r="QD10" s="256" t="str">
        <f t="shared" si="147"/>
        <v>木</v>
      </c>
      <c r="QE10" s="256" t="str">
        <f t="shared" si="147"/>
        <v>金</v>
      </c>
      <c r="QF10" s="256" t="str">
        <f t="shared" si="147"/>
        <v>土</v>
      </c>
      <c r="QG10" s="256" t="str">
        <f t="shared" si="147"/>
        <v>日</v>
      </c>
      <c r="QH10" s="256" t="str">
        <f t="shared" si="147"/>
        <v>月</v>
      </c>
      <c r="QI10" s="256" t="str">
        <f t="shared" si="147"/>
        <v>火</v>
      </c>
      <c r="QJ10" s="256" t="str">
        <f t="shared" si="147"/>
        <v>水</v>
      </c>
      <c r="QK10" s="256" t="str">
        <f t="shared" si="147"/>
        <v>木</v>
      </c>
      <c r="QL10" s="256" t="str">
        <f t="shared" si="147"/>
        <v>金</v>
      </c>
      <c r="QM10" s="256" t="str">
        <f t="shared" si="147"/>
        <v>土</v>
      </c>
      <c r="QN10" s="256" t="str">
        <f t="shared" si="147"/>
        <v>日</v>
      </c>
      <c r="QO10" s="256" t="str">
        <f t="shared" si="147"/>
        <v>月</v>
      </c>
      <c r="QP10" s="256" t="str">
        <f t="shared" si="147"/>
        <v>火</v>
      </c>
      <c r="QQ10" s="256" t="str">
        <f t="shared" si="147"/>
        <v>水</v>
      </c>
      <c r="QR10" s="256" t="str">
        <f t="shared" si="147"/>
        <v>木</v>
      </c>
      <c r="QS10" s="256" t="str">
        <f t="shared" si="147"/>
        <v>金</v>
      </c>
      <c r="QT10" s="256" t="str">
        <f t="shared" si="147"/>
        <v>土</v>
      </c>
      <c r="QU10" s="256" t="str">
        <f t="shared" si="147"/>
        <v>日</v>
      </c>
      <c r="QV10" s="256" t="str">
        <f t="shared" si="147"/>
        <v>月</v>
      </c>
      <c r="QW10" s="256" t="str">
        <f t="shared" si="147"/>
        <v>火</v>
      </c>
      <c r="QX10" s="256" t="str">
        <f t="shared" si="147"/>
        <v>水</v>
      </c>
      <c r="QY10" s="256" t="str">
        <f t="shared" si="147"/>
        <v>木</v>
      </c>
      <c r="QZ10" s="256" t="str">
        <f t="shared" si="147"/>
        <v>金</v>
      </c>
      <c r="RA10" s="256" t="str">
        <f t="shared" si="147"/>
        <v>土</v>
      </c>
      <c r="RB10" s="256" t="str">
        <f t="shared" si="147"/>
        <v>日</v>
      </c>
      <c r="RC10" s="256" t="str">
        <f t="shared" si="147"/>
        <v>月</v>
      </c>
      <c r="RD10" s="256" t="str">
        <f t="shared" si="147"/>
        <v>火</v>
      </c>
      <c r="RE10" s="256" t="str">
        <f t="shared" si="147"/>
        <v>水</v>
      </c>
      <c r="RF10" s="256" t="str">
        <f t="shared" si="147"/>
        <v>木</v>
      </c>
      <c r="RG10" s="256" t="str">
        <f t="shared" si="147"/>
        <v>金</v>
      </c>
      <c r="RH10" s="256" t="str">
        <f t="shared" si="147"/>
        <v>土</v>
      </c>
      <c r="RI10" s="256" t="str">
        <f t="shared" si="147"/>
        <v>日</v>
      </c>
      <c r="RJ10" s="256" t="str">
        <f t="shared" si="147"/>
        <v>月</v>
      </c>
      <c r="RK10" s="256" t="str">
        <f t="shared" si="147"/>
        <v>火</v>
      </c>
      <c r="RL10" s="256" t="str">
        <f t="shared" si="147"/>
        <v>水</v>
      </c>
      <c r="RM10" s="256" t="str">
        <f t="shared" si="147"/>
        <v>木</v>
      </c>
      <c r="RN10" s="256" t="str">
        <f t="shared" si="147"/>
        <v>金</v>
      </c>
      <c r="RO10" s="256" t="str">
        <f t="shared" si="147"/>
        <v>土</v>
      </c>
      <c r="RP10" s="256" t="str">
        <f t="shared" si="147"/>
        <v>日</v>
      </c>
      <c r="RQ10" s="256" t="str">
        <f t="shared" si="147"/>
        <v>月</v>
      </c>
      <c r="RR10" s="256" t="str">
        <f t="shared" si="147"/>
        <v>火</v>
      </c>
      <c r="RS10" s="256" t="str">
        <f t="shared" si="147"/>
        <v>水</v>
      </c>
      <c r="RT10" s="256" t="str">
        <f t="shared" si="147"/>
        <v>木</v>
      </c>
      <c r="RU10" s="256" t="str">
        <f t="shared" ref="RU10:TN10" si="148">VLOOKUP(IFERROR(INDEX($DE$4:$DJ$205,MATCH(RU$2,$DE$4:$DE$205,0),6),IF($DE$3="祝日あり",RU$4,RU$3)),$EG$9:$EH$22,2)</f>
        <v>金</v>
      </c>
      <c r="RV10" s="256" t="str">
        <f t="shared" si="148"/>
        <v>土</v>
      </c>
      <c r="RW10" s="256" t="str">
        <f t="shared" si="148"/>
        <v>日</v>
      </c>
      <c r="RX10" s="256" t="str">
        <f t="shared" si="148"/>
        <v>月</v>
      </c>
      <c r="RY10" s="256" t="str">
        <f t="shared" si="148"/>
        <v>火</v>
      </c>
      <c r="RZ10" s="256" t="str">
        <f t="shared" si="148"/>
        <v>水</v>
      </c>
      <c r="SA10" s="256" t="str">
        <f t="shared" si="148"/>
        <v>木</v>
      </c>
      <c r="SB10" s="256" t="str">
        <f t="shared" si="148"/>
        <v>金</v>
      </c>
      <c r="SC10" s="256" t="str">
        <f t="shared" si="148"/>
        <v>土</v>
      </c>
      <c r="SD10" s="256" t="str">
        <f t="shared" si="148"/>
        <v>日</v>
      </c>
      <c r="SE10" s="256" t="str">
        <f t="shared" si="148"/>
        <v>月</v>
      </c>
      <c r="SF10" s="256" t="str">
        <f t="shared" si="148"/>
        <v>火</v>
      </c>
      <c r="SG10" s="256" t="str">
        <f t="shared" si="148"/>
        <v>水</v>
      </c>
      <c r="SH10" s="256" t="str">
        <f t="shared" si="148"/>
        <v>木</v>
      </c>
      <c r="SI10" s="256" t="str">
        <f t="shared" si="148"/>
        <v>金</v>
      </c>
      <c r="SJ10" s="256" t="str">
        <f t="shared" si="148"/>
        <v>土</v>
      </c>
      <c r="SK10" s="256" t="str">
        <f t="shared" si="148"/>
        <v>日</v>
      </c>
      <c r="SL10" s="256" t="str">
        <f t="shared" si="148"/>
        <v>月</v>
      </c>
      <c r="SM10" s="256" t="str">
        <f t="shared" si="148"/>
        <v>火</v>
      </c>
      <c r="SN10" s="256" t="str">
        <f t="shared" si="148"/>
        <v>水</v>
      </c>
      <c r="SO10" s="256" t="str">
        <f t="shared" si="148"/>
        <v>木</v>
      </c>
      <c r="SP10" s="256" t="str">
        <f t="shared" si="148"/>
        <v>金</v>
      </c>
      <c r="SQ10" s="256" t="str">
        <f t="shared" si="148"/>
        <v>土</v>
      </c>
      <c r="SR10" s="256" t="str">
        <f t="shared" si="148"/>
        <v>日</v>
      </c>
      <c r="SS10" s="256" t="str">
        <f t="shared" si="148"/>
        <v>月</v>
      </c>
      <c r="ST10" s="256" t="str">
        <f t="shared" si="148"/>
        <v>火</v>
      </c>
      <c r="SU10" s="256" t="str">
        <f t="shared" si="148"/>
        <v>水</v>
      </c>
      <c r="SV10" s="256" t="str">
        <f t="shared" si="148"/>
        <v>木</v>
      </c>
      <c r="SW10" s="256" t="str">
        <f t="shared" si="148"/>
        <v>金</v>
      </c>
      <c r="SX10" s="256" t="str">
        <f t="shared" si="148"/>
        <v>土</v>
      </c>
      <c r="SY10" s="256" t="str">
        <f t="shared" si="148"/>
        <v>日</v>
      </c>
      <c r="SZ10" s="256" t="str">
        <f t="shared" si="148"/>
        <v>月</v>
      </c>
      <c r="TA10" s="256" t="str">
        <f t="shared" si="148"/>
        <v>火</v>
      </c>
      <c r="TB10" s="256" t="str">
        <f t="shared" si="148"/>
        <v>水</v>
      </c>
      <c r="TC10" s="256" t="str">
        <f t="shared" si="148"/>
        <v>木</v>
      </c>
      <c r="TD10" s="256" t="str">
        <f t="shared" si="148"/>
        <v>金</v>
      </c>
      <c r="TE10" s="256" t="str">
        <f t="shared" si="148"/>
        <v>土</v>
      </c>
      <c r="TF10" s="256" t="str">
        <f t="shared" si="148"/>
        <v>日</v>
      </c>
      <c r="TG10" s="256" t="str">
        <f t="shared" si="148"/>
        <v>月</v>
      </c>
      <c r="TH10" s="256" t="str">
        <f t="shared" si="148"/>
        <v>火</v>
      </c>
      <c r="TI10" s="256" t="str">
        <f t="shared" si="148"/>
        <v>水</v>
      </c>
      <c r="TJ10" s="256" t="str">
        <f t="shared" si="148"/>
        <v>木</v>
      </c>
      <c r="TK10" s="256" t="str">
        <f t="shared" si="148"/>
        <v>金</v>
      </c>
      <c r="TL10" s="256" t="str">
        <f t="shared" si="148"/>
        <v>土</v>
      </c>
      <c r="TM10" s="256" t="str">
        <f t="shared" si="148"/>
        <v>日</v>
      </c>
      <c r="TN10" s="256" t="str">
        <f t="shared" si="148"/>
        <v>月</v>
      </c>
    </row>
    <row r="11" spans="1:534" ht="18" customHeight="1" x14ac:dyDescent="0.15">
      <c r="A11" s="335">
        <v>2</v>
      </c>
      <c r="B11" s="341">
        <v>1</v>
      </c>
      <c r="C11" s="342" t="s">
        <v>255</v>
      </c>
      <c r="D11" s="338"/>
      <c r="E11" s="339" t="s">
        <v>246</v>
      </c>
      <c r="F11" s="343"/>
      <c r="G11" s="339" t="s">
        <v>256</v>
      </c>
      <c r="H11" s="340">
        <v>19.899999999999999</v>
      </c>
      <c r="I11" s="347"/>
      <c r="J11" s="352">
        <v>0.5</v>
      </c>
      <c r="K11" s="353">
        <v>0.5</v>
      </c>
      <c r="L11" s="353">
        <v>0.5</v>
      </c>
      <c r="M11" s="353">
        <v>0.5</v>
      </c>
      <c r="N11" s="353">
        <v>0.5</v>
      </c>
      <c r="O11" s="353">
        <v>0.5</v>
      </c>
      <c r="P11" s="353">
        <v>0</v>
      </c>
      <c r="Q11" s="353">
        <v>0.5</v>
      </c>
      <c r="R11" s="350">
        <v>0</v>
      </c>
      <c r="S11" s="349">
        <v>0</v>
      </c>
      <c r="T11" s="349">
        <v>0</v>
      </c>
      <c r="U11" s="349">
        <v>0</v>
      </c>
      <c r="V11" s="349">
        <v>0</v>
      </c>
      <c r="W11" s="351">
        <v>1</v>
      </c>
      <c r="X11" s="236"/>
      <c r="Y11" s="235"/>
      <c r="Z11" s="236"/>
      <c r="AA11" s="235"/>
      <c r="AB11" s="237">
        <f t="shared" si="96"/>
        <v>0</v>
      </c>
      <c r="AC11" s="237">
        <f t="shared" si="97"/>
        <v>1</v>
      </c>
      <c r="AD11" s="237">
        <f t="shared" si="98"/>
        <v>0</v>
      </c>
      <c r="AE11" s="267">
        <f t="shared" si="51"/>
        <v>0</v>
      </c>
      <c r="AF11" s="219" t="str">
        <f t="shared" si="52"/>
        <v>月</v>
      </c>
      <c r="AG11" s="219" t="str">
        <f t="shared" si="53"/>
        <v>火</v>
      </c>
      <c r="AH11" s="219" t="str">
        <f t="shared" si="54"/>
        <v>水</v>
      </c>
      <c r="AI11" s="219" t="str">
        <f t="shared" si="55"/>
        <v>木</v>
      </c>
      <c r="AJ11" s="219" t="str">
        <f t="shared" si="56"/>
        <v>金</v>
      </c>
      <c r="AK11" s="219" t="str">
        <f t="shared" si="57"/>
        <v>土</v>
      </c>
      <c r="AL11" s="219" t="str">
        <f t="shared" si="58"/>
        <v/>
      </c>
      <c r="AM11" s="219" t="str">
        <f t="shared" si="59"/>
        <v>祝</v>
      </c>
      <c r="AN11" s="219" t="str">
        <f t="shared" si="60"/>
        <v/>
      </c>
      <c r="AO11" s="219" t="str">
        <f t="shared" si="61"/>
        <v/>
      </c>
      <c r="AP11" s="219" t="str">
        <f t="shared" si="62"/>
        <v/>
      </c>
      <c r="AQ11" s="219" t="str">
        <f t="shared" si="63"/>
        <v/>
      </c>
      <c r="AR11" s="219" t="str">
        <f t="shared" si="64"/>
        <v/>
      </c>
      <c r="AS11" s="258">
        <f t="shared" si="65"/>
        <v>26</v>
      </c>
      <c r="AT11" s="259">
        <f t="shared" si="66"/>
        <v>25</v>
      </c>
      <c r="AU11" s="259">
        <f t="shared" si="67"/>
        <v>25</v>
      </c>
      <c r="AV11" s="259">
        <f t="shared" si="68"/>
        <v>25.5</v>
      </c>
      <c r="AW11" s="259">
        <f t="shared" si="69"/>
        <v>25</v>
      </c>
      <c r="AX11" s="259">
        <f t="shared" si="70"/>
        <v>25</v>
      </c>
      <c r="AY11" s="259">
        <f t="shared" si="71"/>
        <v>0</v>
      </c>
      <c r="AZ11" s="259">
        <f t="shared" si="72"/>
        <v>0</v>
      </c>
      <c r="BA11" s="240">
        <f t="shared" si="73"/>
        <v>0</v>
      </c>
      <c r="BB11" s="240">
        <f t="shared" si="74"/>
        <v>0</v>
      </c>
      <c r="BC11" s="240">
        <f t="shared" si="75"/>
        <v>0</v>
      </c>
      <c r="BD11" s="240">
        <f t="shared" si="76"/>
        <v>0</v>
      </c>
      <c r="BE11" s="240">
        <f t="shared" si="77"/>
        <v>0</v>
      </c>
      <c r="BF11" s="239">
        <f t="shared" si="78"/>
        <v>0</v>
      </c>
      <c r="BG11" s="241">
        <f t="shared" si="79"/>
        <v>151.5</v>
      </c>
      <c r="BH11" s="142">
        <v>4</v>
      </c>
      <c r="BI11" s="142">
        <f t="array" ref="BI11">MAX(IF(申請番号=BH11,計画運行回数))</f>
        <v>303</v>
      </c>
      <c r="BJ11" s="142">
        <f t="array" ref="BJ11">MIN(IF((申請番号=BH11)*(計画運行回数=BI11),キロ程_往))</f>
        <v>10.7</v>
      </c>
      <c r="BK11" s="142">
        <f t="array" ref="BK11">IFERROR((INDEX(キロ程_復,MATCH($BH11&amp;$BI11&amp;$BJ11,申請番号&amp;計画運行回数&amp;キロ程_往,0),0)),0)</f>
        <v>0</v>
      </c>
      <c r="BL11" s="142">
        <f>SUMIF(申請番号,$BH11,不定日数)+SUMIF(申請番号毎の運行日数_番号,$BH11,申請番号毎の運行回数_計)</f>
        <v>303</v>
      </c>
      <c r="BM11" s="142">
        <f>SUMIF(申請番号,$BH11,計画運行回数)</f>
        <v>454.5</v>
      </c>
      <c r="BN11" s="242" t="str">
        <f t="array" ref="BN11">IFERROR(IF(BS11&lt;&gt;3,(INDEX(系統名,MATCH($BH11&amp;$BI11&amp;$BJ11,申請番号&amp;計画運行回数&amp;キロ程_往,0),0)),INDEX(系統名,MATCH($BH11,申請番号,0))),"")</f>
        <v>高田・瀬高線（江浦・浜田・大江経由）②</v>
      </c>
      <c r="BO11" s="242" t="str">
        <f t="array" ref="BO11">IFERROR((INDEX(起点,MATCH($BH11&amp;$BI11&amp;$BJ11,申請番号&amp;計画運行回数&amp;キロ程_往,0),0)),"")</f>
        <v>みやま市役所</v>
      </c>
      <c r="BP11" s="242" t="str">
        <f t="array" ref="BP11">IFERROR(IF(BS11&lt;&gt;3,(INDEX(経由,MATCH($BH11&amp;$BI11&amp;$BJ11,申請番号&amp;計画運行回数&amp;キロ程_往,0),0)),INDEX(経由,MATCH($BH11,申請番号,0))),"")</f>
        <v>山内医院前</v>
      </c>
      <c r="BQ11" s="242" t="str">
        <f t="array" ref="BQ11">IFERROR((INDEX(終点,MATCH($BH11&amp;$BI11&amp;$BJ11,申請番号&amp;計画運行回数&amp;キロ程_往,0),0)),"")</f>
        <v>あたご苑</v>
      </c>
      <c r="BR11" s="142">
        <f>+BJ11</f>
        <v>10.7</v>
      </c>
      <c r="BS11" s="142">
        <f>IF(SUMIF($A$5:$A$104,$BH11,$Y$5:$Y$104)&gt;0,2,IF(SUMIF($A$5:$A$104,$BH11,$AA$5:$AA$104)&gt;0,3,1))</f>
        <v>1</v>
      </c>
      <c r="BU11" s="243">
        <v>45334</v>
      </c>
      <c r="BV11" s="153">
        <f t="shared" si="16"/>
        <v>1</v>
      </c>
      <c r="BW11" s="153">
        <f t="shared" si="17"/>
        <v>8</v>
      </c>
      <c r="BY11" s="244">
        <v>44423</v>
      </c>
      <c r="BZ11" s="245" t="s">
        <v>19</v>
      </c>
      <c r="CA11" s="355">
        <v>45415</v>
      </c>
      <c r="CB11" s="246" t="s">
        <v>50</v>
      </c>
      <c r="CC11" s="247" t="str">
        <f t="shared" si="18"/>
        <v>金</v>
      </c>
      <c r="CD11" s="219">
        <f t="shared" si="19"/>
        <v>0</v>
      </c>
      <c r="CE11" s="219">
        <f t="shared" ref="CE11:CE35" si="149">IF(CA11="","",IF(CD11=8,CD11,WEEKDAY(CA11,2)))</f>
        <v>5</v>
      </c>
      <c r="CF11" s="220">
        <f t="shared" si="21"/>
        <v>9</v>
      </c>
      <c r="CG11" s="221"/>
      <c r="CH11" s="260"/>
      <c r="CI11" s="247" t="str">
        <f t="shared" si="80"/>
        <v/>
      </c>
      <c r="CJ11" s="219">
        <f t="shared" si="22"/>
        <v>0</v>
      </c>
      <c r="CK11" s="219" t="str">
        <f t="shared" si="23"/>
        <v/>
      </c>
      <c r="CL11" s="220" t="str">
        <f t="shared" si="24"/>
        <v/>
      </c>
      <c r="CM11" s="216"/>
      <c r="CN11" s="246"/>
      <c r="CO11" s="247" t="str">
        <f t="shared" si="25"/>
        <v/>
      </c>
      <c r="CP11" s="219">
        <f t="shared" si="26"/>
        <v>0</v>
      </c>
      <c r="CQ11" s="219" t="str">
        <f t="shared" si="27"/>
        <v/>
      </c>
      <c r="CR11" s="220" t="str">
        <f t="shared" si="28"/>
        <v/>
      </c>
      <c r="CS11" s="221"/>
      <c r="CT11" s="246"/>
      <c r="CU11" s="247" t="str">
        <f t="shared" si="29"/>
        <v/>
      </c>
      <c r="CV11" s="219">
        <f t="shared" si="30"/>
        <v>0</v>
      </c>
      <c r="CW11" s="219" t="str">
        <f t="shared" si="31"/>
        <v/>
      </c>
      <c r="CX11" s="220" t="str">
        <f t="shared" si="32"/>
        <v/>
      </c>
      <c r="CY11" s="221"/>
      <c r="CZ11" s="246"/>
      <c r="DA11" s="247" t="str">
        <f t="shared" si="33"/>
        <v/>
      </c>
      <c r="DB11" s="219">
        <f t="shared" si="34"/>
        <v>0</v>
      </c>
      <c r="DC11" s="219" t="str">
        <f t="shared" si="81"/>
        <v/>
      </c>
      <c r="DD11" s="219" t="str">
        <f t="shared" si="82"/>
        <v/>
      </c>
      <c r="DE11" s="222"/>
      <c r="DF11" s="246"/>
      <c r="DG11" s="247" t="str">
        <f t="shared" si="37"/>
        <v/>
      </c>
      <c r="DH11" s="219">
        <f t="shared" si="38"/>
        <v>0</v>
      </c>
      <c r="DI11" s="219" t="str">
        <f t="shared" si="39"/>
        <v/>
      </c>
      <c r="DJ11" s="219" t="str">
        <f t="shared" si="40"/>
        <v/>
      </c>
      <c r="DK11" s="222"/>
      <c r="DL11" s="246"/>
      <c r="DM11" s="247" t="str">
        <f t="shared" si="41"/>
        <v/>
      </c>
      <c r="DN11" s="219">
        <f t="shared" si="42"/>
        <v>0</v>
      </c>
      <c r="DO11" s="219" t="str">
        <f t="shared" si="43"/>
        <v/>
      </c>
      <c r="DP11" s="220" t="str">
        <f t="shared" si="44"/>
        <v/>
      </c>
      <c r="DQ11" s="270">
        <v>4</v>
      </c>
      <c r="DR11" s="270">
        <f t="shared" ref="DR11:DX11" si="150">+DR$6-(IF($CS3="祝日あり",DR$5,0))</f>
        <v>53</v>
      </c>
      <c r="DS11" s="270">
        <f t="shared" si="150"/>
        <v>52</v>
      </c>
      <c r="DT11" s="270">
        <f t="shared" si="150"/>
        <v>52</v>
      </c>
      <c r="DU11" s="270">
        <f t="shared" si="150"/>
        <v>52</v>
      </c>
      <c r="DV11" s="270">
        <f t="shared" si="150"/>
        <v>52</v>
      </c>
      <c r="DW11" s="270">
        <f t="shared" si="150"/>
        <v>52</v>
      </c>
      <c r="DX11" s="270">
        <f t="shared" si="150"/>
        <v>53</v>
      </c>
      <c r="DY11" s="270">
        <f>+DY$6+(IF($CS3="祝日あり",DY$5,0))</f>
        <v>0</v>
      </c>
      <c r="DZ11" s="270">
        <f>+DZ$6-(IF($CS3="祝日あり",DZ$5,0))</f>
        <v>0</v>
      </c>
      <c r="EA11" s="270">
        <f t="shared" ref="EA11:EE11" si="151">+EA$6-(IF($CS3="祝日あり",EA$5,0))</f>
        <v>0</v>
      </c>
      <c r="EB11" s="270">
        <f t="shared" si="151"/>
        <v>0</v>
      </c>
      <c r="EC11" s="270">
        <f t="shared" si="151"/>
        <v>0</v>
      </c>
      <c r="ED11" s="270">
        <f t="shared" si="151"/>
        <v>0</v>
      </c>
      <c r="EE11" s="270">
        <f t="shared" si="151"/>
        <v>0</v>
      </c>
      <c r="EF11" s="142">
        <f t="shared" si="126"/>
        <v>366</v>
      </c>
      <c r="EG11" s="142">
        <v>3</v>
      </c>
      <c r="EH11" s="225" t="s">
        <v>0</v>
      </c>
      <c r="EI11" s="142">
        <v>3</v>
      </c>
      <c r="EL11" s="262">
        <f t="shared" si="117"/>
        <v>45206</v>
      </c>
      <c r="EM11" s="263" t="str">
        <f t="shared" si="84"/>
        <v>土</v>
      </c>
      <c r="EN11" s="262">
        <f t="shared" si="100"/>
        <v>45237</v>
      </c>
      <c r="EO11" s="264" t="str">
        <f t="shared" si="85"/>
        <v>火</v>
      </c>
      <c r="EP11" s="265">
        <f t="shared" si="101"/>
        <v>45267</v>
      </c>
      <c r="EQ11" s="263" t="str">
        <f t="shared" si="86"/>
        <v>木</v>
      </c>
      <c r="ER11" s="262">
        <f t="shared" si="102"/>
        <v>45298</v>
      </c>
      <c r="ES11" s="264" t="str">
        <f t="shared" si="87"/>
        <v>日</v>
      </c>
      <c r="ET11" s="265">
        <f t="shared" si="103"/>
        <v>45329</v>
      </c>
      <c r="EU11" s="263" t="str">
        <f t="shared" si="88"/>
        <v>水</v>
      </c>
      <c r="EV11" s="262">
        <f t="shared" si="104"/>
        <v>45358</v>
      </c>
      <c r="EW11" s="264" t="str">
        <f t="shared" si="89"/>
        <v>木</v>
      </c>
      <c r="EX11" s="265">
        <f t="shared" si="105"/>
        <v>45389</v>
      </c>
      <c r="EY11" s="263" t="str">
        <f t="shared" si="90"/>
        <v>日</v>
      </c>
      <c r="EZ11" s="262">
        <f t="shared" si="106"/>
        <v>45419</v>
      </c>
      <c r="FA11" s="264" t="str">
        <f t="shared" si="91"/>
        <v>火</v>
      </c>
      <c r="FB11" s="265">
        <f t="shared" si="107"/>
        <v>45450</v>
      </c>
      <c r="FC11" s="263" t="str">
        <f t="shared" si="92"/>
        <v>金</v>
      </c>
      <c r="FD11" s="266">
        <f t="shared" si="108"/>
        <v>45480</v>
      </c>
      <c r="FE11" s="264" t="str">
        <f t="shared" si="93"/>
        <v>日</v>
      </c>
      <c r="FF11" s="265">
        <f t="shared" si="109"/>
        <v>45511</v>
      </c>
      <c r="FG11" s="263" t="str">
        <f t="shared" si="94"/>
        <v>水</v>
      </c>
      <c r="FH11" s="262">
        <f t="shared" si="110"/>
        <v>45542</v>
      </c>
      <c r="FI11" s="264" t="str">
        <f t="shared" si="95"/>
        <v>土</v>
      </c>
      <c r="FK11" s="142">
        <v>7</v>
      </c>
      <c r="FL11" s="142">
        <v>7</v>
      </c>
      <c r="FM11" s="256" t="str">
        <f t="shared" ref="FM11:HX11" si="152">VLOOKUP(IFERROR(INDEX($DK$4:$DP$205,MATCH(FM$2,$DK$4:$DK$205,0),6),IF($DK$3="祝日あり",FM$4,FM$3)),$EG$9:$EH$22,2)</f>
        <v>日</v>
      </c>
      <c r="FN11" s="256" t="str">
        <f t="shared" si="152"/>
        <v>月</v>
      </c>
      <c r="FO11" s="256" t="str">
        <f t="shared" si="152"/>
        <v>火</v>
      </c>
      <c r="FP11" s="256" t="str">
        <f t="shared" si="152"/>
        <v>水</v>
      </c>
      <c r="FQ11" s="256" t="str">
        <f t="shared" si="152"/>
        <v>木</v>
      </c>
      <c r="FR11" s="256" t="str">
        <f t="shared" si="152"/>
        <v>金</v>
      </c>
      <c r="FS11" s="256" t="str">
        <f t="shared" si="152"/>
        <v>土</v>
      </c>
      <c r="FT11" s="256" t="str">
        <f t="shared" si="152"/>
        <v>日</v>
      </c>
      <c r="FU11" s="256" t="str">
        <f t="shared" si="152"/>
        <v>月</v>
      </c>
      <c r="FV11" s="256" t="str">
        <f t="shared" si="152"/>
        <v>火</v>
      </c>
      <c r="FW11" s="256" t="str">
        <f t="shared" si="152"/>
        <v>水</v>
      </c>
      <c r="FX11" s="256" t="str">
        <f t="shared" si="152"/>
        <v>木</v>
      </c>
      <c r="FY11" s="256" t="str">
        <f t="shared" si="152"/>
        <v>金</v>
      </c>
      <c r="FZ11" s="256" t="str">
        <f t="shared" si="152"/>
        <v>土</v>
      </c>
      <c r="GA11" s="256" t="str">
        <f t="shared" si="152"/>
        <v>日</v>
      </c>
      <c r="GB11" s="256" t="str">
        <f t="shared" si="152"/>
        <v>月</v>
      </c>
      <c r="GC11" s="256" t="str">
        <f t="shared" si="152"/>
        <v>火</v>
      </c>
      <c r="GD11" s="256" t="str">
        <f t="shared" si="152"/>
        <v>水</v>
      </c>
      <c r="GE11" s="256" t="str">
        <f t="shared" si="152"/>
        <v>木</v>
      </c>
      <c r="GF11" s="256" t="str">
        <f t="shared" si="152"/>
        <v>金</v>
      </c>
      <c r="GG11" s="256" t="str">
        <f t="shared" si="152"/>
        <v>土</v>
      </c>
      <c r="GH11" s="256" t="str">
        <f t="shared" si="152"/>
        <v>日</v>
      </c>
      <c r="GI11" s="256" t="str">
        <f t="shared" si="152"/>
        <v>月</v>
      </c>
      <c r="GJ11" s="256" t="str">
        <f t="shared" si="152"/>
        <v>火</v>
      </c>
      <c r="GK11" s="256" t="str">
        <f t="shared" si="152"/>
        <v>水</v>
      </c>
      <c r="GL11" s="256" t="str">
        <f t="shared" si="152"/>
        <v>木</v>
      </c>
      <c r="GM11" s="256" t="str">
        <f t="shared" si="152"/>
        <v>金</v>
      </c>
      <c r="GN11" s="256" t="str">
        <f t="shared" si="152"/>
        <v>土</v>
      </c>
      <c r="GO11" s="256" t="str">
        <f t="shared" si="152"/>
        <v>日</v>
      </c>
      <c r="GP11" s="256" t="str">
        <f t="shared" si="152"/>
        <v>月</v>
      </c>
      <c r="GQ11" s="256" t="str">
        <f t="shared" si="152"/>
        <v>火</v>
      </c>
      <c r="GR11" s="256" t="str">
        <f t="shared" si="152"/>
        <v>水</v>
      </c>
      <c r="GS11" s="256" t="str">
        <f t="shared" si="152"/>
        <v>木</v>
      </c>
      <c r="GT11" s="256" t="str">
        <f t="shared" si="152"/>
        <v>金</v>
      </c>
      <c r="GU11" s="256" t="str">
        <f t="shared" si="152"/>
        <v>土</v>
      </c>
      <c r="GV11" s="256" t="str">
        <f t="shared" si="152"/>
        <v>日</v>
      </c>
      <c r="GW11" s="256" t="str">
        <f t="shared" si="152"/>
        <v>月</v>
      </c>
      <c r="GX11" s="256" t="str">
        <f t="shared" si="152"/>
        <v>火</v>
      </c>
      <c r="GY11" s="256" t="str">
        <f t="shared" si="152"/>
        <v>水</v>
      </c>
      <c r="GZ11" s="256" t="str">
        <f t="shared" si="152"/>
        <v>木</v>
      </c>
      <c r="HA11" s="256" t="str">
        <f t="shared" si="152"/>
        <v>金</v>
      </c>
      <c r="HB11" s="256" t="str">
        <f t="shared" si="152"/>
        <v>土</v>
      </c>
      <c r="HC11" s="256" t="str">
        <f t="shared" si="152"/>
        <v>日</v>
      </c>
      <c r="HD11" s="256" t="str">
        <f t="shared" si="152"/>
        <v>月</v>
      </c>
      <c r="HE11" s="256" t="str">
        <f t="shared" si="152"/>
        <v>火</v>
      </c>
      <c r="HF11" s="256" t="str">
        <f t="shared" si="152"/>
        <v>水</v>
      </c>
      <c r="HG11" s="256" t="str">
        <f t="shared" si="152"/>
        <v>木</v>
      </c>
      <c r="HH11" s="256" t="str">
        <f t="shared" si="152"/>
        <v>金</v>
      </c>
      <c r="HI11" s="256" t="str">
        <f t="shared" si="152"/>
        <v>土</v>
      </c>
      <c r="HJ11" s="256" t="str">
        <f t="shared" si="152"/>
        <v>日</v>
      </c>
      <c r="HK11" s="256" t="str">
        <f t="shared" si="152"/>
        <v>月</v>
      </c>
      <c r="HL11" s="256" t="str">
        <f t="shared" si="152"/>
        <v>火</v>
      </c>
      <c r="HM11" s="256" t="str">
        <f t="shared" si="152"/>
        <v>水</v>
      </c>
      <c r="HN11" s="256" t="str">
        <f t="shared" si="152"/>
        <v>木</v>
      </c>
      <c r="HO11" s="256" t="str">
        <f t="shared" si="152"/>
        <v>金</v>
      </c>
      <c r="HP11" s="256" t="str">
        <f t="shared" si="152"/>
        <v>土</v>
      </c>
      <c r="HQ11" s="256" t="str">
        <f t="shared" si="152"/>
        <v>日</v>
      </c>
      <c r="HR11" s="256" t="str">
        <f t="shared" si="152"/>
        <v>月</v>
      </c>
      <c r="HS11" s="256" t="str">
        <f t="shared" si="152"/>
        <v>火</v>
      </c>
      <c r="HT11" s="256" t="str">
        <f t="shared" si="152"/>
        <v>水</v>
      </c>
      <c r="HU11" s="256" t="str">
        <f t="shared" si="152"/>
        <v>木</v>
      </c>
      <c r="HV11" s="256" t="str">
        <f t="shared" si="152"/>
        <v>金</v>
      </c>
      <c r="HW11" s="256" t="str">
        <f t="shared" si="152"/>
        <v>土</v>
      </c>
      <c r="HX11" s="256" t="str">
        <f t="shared" si="152"/>
        <v>日</v>
      </c>
      <c r="HY11" s="256" t="str">
        <f t="shared" ref="HY11:KJ11" si="153">VLOOKUP(IFERROR(INDEX($DK$4:$DP$205,MATCH(HY$2,$DK$4:$DK$205,0),6),IF($DK$3="祝日あり",HY$4,HY$3)),$EG$9:$EH$22,2)</f>
        <v>月</v>
      </c>
      <c r="HZ11" s="256" t="str">
        <f t="shared" si="153"/>
        <v>火</v>
      </c>
      <c r="IA11" s="256" t="str">
        <f t="shared" si="153"/>
        <v>水</v>
      </c>
      <c r="IB11" s="256" t="str">
        <f t="shared" si="153"/>
        <v>木</v>
      </c>
      <c r="IC11" s="256" t="str">
        <f t="shared" si="153"/>
        <v>金</v>
      </c>
      <c r="ID11" s="256" t="str">
        <f t="shared" si="153"/>
        <v>土</v>
      </c>
      <c r="IE11" s="256" t="str">
        <f t="shared" si="153"/>
        <v>日</v>
      </c>
      <c r="IF11" s="256" t="str">
        <f t="shared" si="153"/>
        <v>月</v>
      </c>
      <c r="IG11" s="256" t="str">
        <f t="shared" si="153"/>
        <v>火</v>
      </c>
      <c r="IH11" s="256" t="str">
        <f t="shared" si="153"/>
        <v>水</v>
      </c>
      <c r="II11" s="256" t="str">
        <f t="shared" si="153"/>
        <v>木</v>
      </c>
      <c r="IJ11" s="256" t="str">
        <f t="shared" si="153"/>
        <v>金</v>
      </c>
      <c r="IK11" s="256" t="str">
        <f t="shared" si="153"/>
        <v>土</v>
      </c>
      <c r="IL11" s="256" t="str">
        <f t="shared" si="153"/>
        <v>日</v>
      </c>
      <c r="IM11" s="256" t="str">
        <f t="shared" si="153"/>
        <v>月</v>
      </c>
      <c r="IN11" s="256" t="str">
        <f t="shared" si="153"/>
        <v>火</v>
      </c>
      <c r="IO11" s="256" t="str">
        <f t="shared" si="153"/>
        <v>水</v>
      </c>
      <c r="IP11" s="256" t="str">
        <f t="shared" si="153"/>
        <v>木</v>
      </c>
      <c r="IQ11" s="256" t="str">
        <f t="shared" si="153"/>
        <v>金</v>
      </c>
      <c r="IR11" s="256" t="str">
        <f t="shared" si="153"/>
        <v>土</v>
      </c>
      <c r="IS11" s="256" t="str">
        <f t="shared" si="153"/>
        <v>日</v>
      </c>
      <c r="IT11" s="256" t="str">
        <f t="shared" si="153"/>
        <v>月</v>
      </c>
      <c r="IU11" s="256" t="str">
        <f t="shared" si="153"/>
        <v>火</v>
      </c>
      <c r="IV11" s="256" t="str">
        <f t="shared" si="153"/>
        <v>水</v>
      </c>
      <c r="IW11" s="256" t="str">
        <f t="shared" si="153"/>
        <v>木</v>
      </c>
      <c r="IX11" s="256" t="str">
        <f t="shared" si="153"/>
        <v>金</v>
      </c>
      <c r="IY11" s="256" t="str">
        <f t="shared" si="153"/>
        <v>土</v>
      </c>
      <c r="IZ11" s="256" t="str">
        <f t="shared" si="153"/>
        <v>日</v>
      </c>
      <c r="JA11" s="256" t="str">
        <f t="shared" si="153"/>
        <v>月</v>
      </c>
      <c r="JB11" s="256" t="str">
        <f t="shared" si="153"/>
        <v>火</v>
      </c>
      <c r="JC11" s="256" t="str">
        <f t="shared" si="153"/>
        <v>水</v>
      </c>
      <c r="JD11" s="256" t="str">
        <f t="shared" si="153"/>
        <v>木</v>
      </c>
      <c r="JE11" s="256" t="str">
        <f t="shared" si="153"/>
        <v>金</v>
      </c>
      <c r="JF11" s="256" t="str">
        <f t="shared" si="153"/>
        <v>土</v>
      </c>
      <c r="JG11" s="256" t="str">
        <f t="shared" si="153"/>
        <v>日</v>
      </c>
      <c r="JH11" s="256" t="str">
        <f t="shared" si="153"/>
        <v>月</v>
      </c>
      <c r="JI11" s="256" t="str">
        <f t="shared" si="153"/>
        <v>火</v>
      </c>
      <c r="JJ11" s="256" t="str">
        <f t="shared" si="153"/>
        <v>水</v>
      </c>
      <c r="JK11" s="256" t="str">
        <f t="shared" si="153"/>
        <v>木</v>
      </c>
      <c r="JL11" s="256" t="str">
        <f t="shared" si="153"/>
        <v>金</v>
      </c>
      <c r="JM11" s="256" t="str">
        <f t="shared" si="153"/>
        <v>土</v>
      </c>
      <c r="JN11" s="256" t="str">
        <f t="shared" si="153"/>
        <v>日</v>
      </c>
      <c r="JO11" s="256" t="str">
        <f t="shared" si="153"/>
        <v>月</v>
      </c>
      <c r="JP11" s="256" t="str">
        <f t="shared" si="153"/>
        <v>火</v>
      </c>
      <c r="JQ11" s="256" t="str">
        <f t="shared" si="153"/>
        <v>水</v>
      </c>
      <c r="JR11" s="256" t="str">
        <f t="shared" si="153"/>
        <v>木</v>
      </c>
      <c r="JS11" s="256" t="str">
        <f t="shared" si="153"/>
        <v>金</v>
      </c>
      <c r="JT11" s="256" t="str">
        <f t="shared" si="153"/>
        <v>土</v>
      </c>
      <c r="JU11" s="256" t="str">
        <f t="shared" si="153"/>
        <v>日</v>
      </c>
      <c r="JV11" s="256" t="str">
        <f t="shared" si="153"/>
        <v>月</v>
      </c>
      <c r="JW11" s="256" t="str">
        <f t="shared" si="153"/>
        <v>火</v>
      </c>
      <c r="JX11" s="256" t="str">
        <f t="shared" si="153"/>
        <v>水</v>
      </c>
      <c r="JY11" s="256" t="str">
        <f t="shared" si="153"/>
        <v>木</v>
      </c>
      <c r="JZ11" s="256" t="str">
        <f t="shared" si="153"/>
        <v>金</v>
      </c>
      <c r="KA11" s="256" t="str">
        <f t="shared" si="153"/>
        <v>土</v>
      </c>
      <c r="KB11" s="256" t="str">
        <f t="shared" si="153"/>
        <v>日</v>
      </c>
      <c r="KC11" s="256" t="str">
        <f t="shared" si="153"/>
        <v>月</v>
      </c>
      <c r="KD11" s="256" t="str">
        <f t="shared" si="153"/>
        <v>火</v>
      </c>
      <c r="KE11" s="256" t="str">
        <f t="shared" si="153"/>
        <v>水</v>
      </c>
      <c r="KF11" s="256" t="str">
        <f t="shared" si="153"/>
        <v>木</v>
      </c>
      <c r="KG11" s="256" t="str">
        <f t="shared" si="153"/>
        <v>金</v>
      </c>
      <c r="KH11" s="256" t="str">
        <f t="shared" si="153"/>
        <v>土</v>
      </c>
      <c r="KI11" s="256" t="str">
        <f t="shared" si="153"/>
        <v>日</v>
      </c>
      <c r="KJ11" s="256" t="str">
        <f t="shared" si="153"/>
        <v>月</v>
      </c>
      <c r="KK11" s="256" t="str">
        <f t="shared" ref="KK11:MV11" si="154">VLOOKUP(IFERROR(INDEX($DK$4:$DP$205,MATCH(KK$2,$DK$4:$DK$205,0),6),IF($DK$3="祝日あり",KK$4,KK$3)),$EG$9:$EH$22,2)</f>
        <v>火</v>
      </c>
      <c r="KL11" s="256" t="str">
        <f t="shared" si="154"/>
        <v>水</v>
      </c>
      <c r="KM11" s="256" t="str">
        <f t="shared" si="154"/>
        <v>木</v>
      </c>
      <c r="KN11" s="256" t="str">
        <f t="shared" si="154"/>
        <v>金</v>
      </c>
      <c r="KO11" s="256" t="str">
        <f t="shared" si="154"/>
        <v>土</v>
      </c>
      <c r="KP11" s="256" t="str">
        <f t="shared" si="154"/>
        <v>日</v>
      </c>
      <c r="KQ11" s="256" t="str">
        <f t="shared" si="154"/>
        <v>月</v>
      </c>
      <c r="KR11" s="256" t="str">
        <f t="shared" si="154"/>
        <v>火</v>
      </c>
      <c r="KS11" s="256" t="str">
        <f t="shared" si="154"/>
        <v>水</v>
      </c>
      <c r="KT11" s="256" t="str">
        <f t="shared" si="154"/>
        <v>木</v>
      </c>
      <c r="KU11" s="256" t="str">
        <f t="shared" si="154"/>
        <v>金</v>
      </c>
      <c r="KV11" s="256" t="str">
        <f t="shared" si="154"/>
        <v>土</v>
      </c>
      <c r="KW11" s="256" t="str">
        <f t="shared" si="154"/>
        <v>日</v>
      </c>
      <c r="KX11" s="256" t="str">
        <f t="shared" si="154"/>
        <v>月</v>
      </c>
      <c r="KY11" s="256" t="str">
        <f t="shared" si="154"/>
        <v>火</v>
      </c>
      <c r="KZ11" s="256" t="str">
        <f t="shared" si="154"/>
        <v>水</v>
      </c>
      <c r="LA11" s="256" t="str">
        <f t="shared" si="154"/>
        <v>木</v>
      </c>
      <c r="LB11" s="256" t="str">
        <f t="shared" si="154"/>
        <v>金</v>
      </c>
      <c r="LC11" s="256" t="str">
        <f t="shared" si="154"/>
        <v>土</v>
      </c>
      <c r="LD11" s="256" t="str">
        <f t="shared" si="154"/>
        <v>日</v>
      </c>
      <c r="LE11" s="256" t="str">
        <f t="shared" si="154"/>
        <v>月</v>
      </c>
      <c r="LF11" s="256" t="str">
        <f t="shared" si="154"/>
        <v>火</v>
      </c>
      <c r="LG11" s="256" t="str">
        <f t="shared" si="154"/>
        <v>水</v>
      </c>
      <c r="LH11" s="256" t="str">
        <f t="shared" si="154"/>
        <v>木</v>
      </c>
      <c r="LI11" s="256" t="str">
        <f t="shared" si="154"/>
        <v>金</v>
      </c>
      <c r="LJ11" s="256" t="str">
        <f t="shared" si="154"/>
        <v>土</v>
      </c>
      <c r="LK11" s="256" t="str">
        <f t="shared" si="154"/>
        <v>日</v>
      </c>
      <c r="LL11" s="256" t="str">
        <f t="shared" si="154"/>
        <v>月</v>
      </c>
      <c r="LM11" s="256" t="str">
        <f t="shared" si="154"/>
        <v>火</v>
      </c>
      <c r="LN11" s="256" t="str">
        <f t="shared" si="154"/>
        <v>水</v>
      </c>
      <c r="LO11" s="256" t="str">
        <f t="shared" si="154"/>
        <v>木</v>
      </c>
      <c r="LP11" s="256" t="str">
        <f t="shared" si="154"/>
        <v>金</v>
      </c>
      <c r="LQ11" s="256" t="str">
        <f t="shared" si="154"/>
        <v>土</v>
      </c>
      <c r="LR11" s="256" t="str">
        <f t="shared" si="154"/>
        <v>日</v>
      </c>
      <c r="LS11" s="256" t="str">
        <f t="shared" si="154"/>
        <v>月</v>
      </c>
      <c r="LT11" s="256" t="str">
        <f t="shared" si="154"/>
        <v>火</v>
      </c>
      <c r="LU11" s="256" t="str">
        <f t="shared" si="154"/>
        <v>水</v>
      </c>
      <c r="LV11" s="256" t="str">
        <f t="shared" si="154"/>
        <v>木</v>
      </c>
      <c r="LW11" s="256" t="str">
        <f t="shared" si="154"/>
        <v>金</v>
      </c>
      <c r="LX11" s="256" t="str">
        <f t="shared" si="154"/>
        <v>土</v>
      </c>
      <c r="LY11" s="256" t="str">
        <f t="shared" si="154"/>
        <v>日</v>
      </c>
      <c r="LZ11" s="256" t="str">
        <f t="shared" si="154"/>
        <v>月</v>
      </c>
      <c r="MA11" s="256" t="str">
        <f t="shared" si="154"/>
        <v>火</v>
      </c>
      <c r="MB11" s="256" t="str">
        <f t="shared" si="154"/>
        <v>水</v>
      </c>
      <c r="MC11" s="256" t="str">
        <f t="shared" si="154"/>
        <v>木</v>
      </c>
      <c r="MD11" s="256" t="str">
        <f t="shared" si="154"/>
        <v>金</v>
      </c>
      <c r="ME11" s="256" t="str">
        <f t="shared" si="154"/>
        <v>土</v>
      </c>
      <c r="MF11" s="256" t="str">
        <f t="shared" si="154"/>
        <v>日</v>
      </c>
      <c r="MG11" s="256" t="str">
        <f t="shared" si="154"/>
        <v>月</v>
      </c>
      <c r="MH11" s="256" t="str">
        <f t="shared" si="154"/>
        <v>火</v>
      </c>
      <c r="MI11" s="256" t="str">
        <f t="shared" si="154"/>
        <v>水</v>
      </c>
      <c r="MJ11" s="256" t="str">
        <f t="shared" si="154"/>
        <v>木</v>
      </c>
      <c r="MK11" s="256" t="str">
        <f t="shared" si="154"/>
        <v>金</v>
      </c>
      <c r="ML11" s="256" t="str">
        <f t="shared" si="154"/>
        <v>土</v>
      </c>
      <c r="MM11" s="256" t="str">
        <f t="shared" si="154"/>
        <v>日</v>
      </c>
      <c r="MN11" s="256" t="str">
        <f t="shared" si="154"/>
        <v>月</v>
      </c>
      <c r="MO11" s="256" t="str">
        <f t="shared" si="154"/>
        <v>火</v>
      </c>
      <c r="MP11" s="256" t="str">
        <f t="shared" si="154"/>
        <v>水</v>
      </c>
      <c r="MQ11" s="256" t="str">
        <f t="shared" si="154"/>
        <v>木</v>
      </c>
      <c r="MR11" s="256" t="str">
        <f t="shared" si="154"/>
        <v>金</v>
      </c>
      <c r="MS11" s="256" t="str">
        <f t="shared" si="154"/>
        <v>土</v>
      </c>
      <c r="MT11" s="256" t="str">
        <f t="shared" si="154"/>
        <v>日</v>
      </c>
      <c r="MU11" s="256" t="str">
        <f t="shared" si="154"/>
        <v>月</v>
      </c>
      <c r="MV11" s="256" t="str">
        <f t="shared" si="154"/>
        <v>火</v>
      </c>
      <c r="MW11" s="256" t="str">
        <f t="shared" ref="MW11:PH11" si="155">VLOOKUP(IFERROR(INDEX($DK$4:$DP$205,MATCH(MW$2,$DK$4:$DK$205,0),6),IF($DK$3="祝日あり",MW$4,MW$3)),$EG$9:$EH$22,2)</f>
        <v>水</v>
      </c>
      <c r="MX11" s="256" t="str">
        <f t="shared" si="155"/>
        <v>木</v>
      </c>
      <c r="MY11" s="256" t="str">
        <f t="shared" si="155"/>
        <v>金</v>
      </c>
      <c r="MZ11" s="256" t="str">
        <f t="shared" si="155"/>
        <v>土</v>
      </c>
      <c r="NA11" s="256" t="str">
        <f t="shared" si="155"/>
        <v>日</v>
      </c>
      <c r="NB11" s="256" t="str">
        <f t="shared" si="155"/>
        <v>月</v>
      </c>
      <c r="NC11" s="256" t="str">
        <f t="shared" si="155"/>
        <v>火</v>
      </c>
      <c r="ND11" s="256" t="str">
        <f t="shared" si="155"/>
        <v>水</v>
      </c>
      <c r="NE11" s="256" t="str">
        <f t="shared" si="155"/>
        <v>木</v>
      </c>
      <c r="NF11" s="256" t="str">
        <f t="shared" si="155"/>
        <v>金</v>
      </c>
      <c r="NG11" s="256" t="str">
        <f t="shared" si="155"/>
        <v>土</v>
      </c>
      <c r="NH11" s="256" t="str">
        <f t="shared" si="155"/>
        <v>日</v>
      </c>
      <c r="NI11" s="256" t="str">
        <f t="shared" si="155"/>
        <v>月</v>
      </c>
      <c r="NJ11" s="256" t="str">
        <f t="shared" si="155"/>
        <v>火</v>
      </c>
      <c r="NK11" s="256" t="str">
        <f t="shared" si="155"/>
        <v>水</v>
      </c>
      <c r="NL11" s="256" t="str">
        <f t="shared" si="155"/>
        <v>木</v>
      </c>
      <c r="NM11" s="256" t="str">
        <f t="shared" si="155"/>
        <v>金</v>
      </c>
      <c r="NN11" s="256" t="str">
        <f t="shared" si="155"/>
        <v>土</v>
      </c>
      <c r="NO11" s="256" t="str">
        <f t="shared" si="155"/>
        <v>日</v>
      </c>
      <c r="NP11" s="256" t="str">
        <f t="shared" si="155"/>
        <v>月</v>
      </c>
      <c r="NQ11" s="256" t="str">
        <f t="shared" si="155"/>
        <v>火</v>
      </c>
      <c r="NR11" s="256" t="str">
        <f t="shared" si="155"/>
        <v>水</v>
      </c>
      <c r="NS11" s="256" t="str">
        <f t="shared" si="155"/>
        <v>木</v>
      </c>
      <c r="NT11" s="256" t="str">
        <f t="shared" si="155"/>
        <v>金</v>
      </c>
      <c r="NU11" s="256" t="str">
        <f t="shared" si="155"/>
        <v>土</v>
      </c>
      <c r="NV11" s="256" t="str">
        <f t="shared" si="155"/>
        <v>日</v>
      </c>
      <c r="NW11" s="256" t="str">
        <f t="shared" si="155"/>
        <v>月</v>
      </c>
      <c r="NX11" s="256" t="str">
        <f t="shared" si="155"/>
        <v>火</v>
      </c>
      <c r="NY11" s="256" t="str">
        <f t="shared" si="155"/>
        <v>水</v>
      </c>
      <c r="NZ11" s="256" t="str">
        <f t="shared" si="155"/>
        <v>木</v>
      </c>
      <c r="OA11" s="256" t="str">
        <f t="shared" si="155"/>
        <v>金</v>
      </c>
      <c r="OB11" s="256" t="str">
        <f t="shared" si="155"/>
        <v>土</v>
      </c>
      <c r="OC11" s="256" t="str">
        <f t="shared" si="155"/>
        <v>日</v>
      </c>
      <c r="OD11" s="256" t="str">
        <f t="shared" si="155"/>
        <v>月</v>
      </c>
      <c r="OE11" s="256" t="str">
        <f t="shared" si="155"/>
        <v>火</v>
      </c>
      <c r="OF11" s="256" t="str">
        <f t="shared" si="155"/>
        <v>水</v>
      </c>
      <c r="OG11" s="256" t="str">
        <f t="shared" si="155"/>
        <v>木</v>
      </c>
      <c r="OH11" s="256" t="str">
        <f t="shared" si="155"/>
        <v>金</v>
      </c>
      <c r="OI11" s="256" t="str">
        <f t="shared" si="155"/>
        <v>土</v>
      </c>
      <c r="OJ11" s="256" t="str">
        <f t="shared" si="155"/>
        <v>日</v>
      </c>
      <c r="OK11" s="256" t="str">
        <f t="shared" si="155"/>
        <v>月</v>
      </c>
      <c r="OL11" s="256" t="str">
        <f t="shared" si="155"/>
        <v>火</v>
      </c>
      <c r="OM11" s="256" t="str">
        <f t="shared" si="155"/>
        <v>水</v>
      </c>
      <c r="ON11" s="256" t="str">
        <f t="shared" si="155"/>
        <v>木</v>
      </c>
      <c r="OO11" s="256" t="str">
        <f t="shared" si="155"/>
        <v>金</v>
      </c>
      <c r="OP11" s="256" t="str">
        <f t="shared" si="155"/>
        <v>土</v>
      </c>
      <c r="OQ11" s="256" t="str">
        <f t="shared" si="155"/>
        <v>日</v>
      </c>
      <c r="OR11" s="256" t="str">
        <f t="shared" si="155"/>
        <v>月</v>
      </c>
      <c r="OS11" s="256" t="str">
        <f t="shared" si="155"/>
        <v>火</v>
      </c>
      <c r="OT11" s="256" t="str">
        <f t="shared" si="155"/>
        <v>水</v>
      </c>
      <c r="OU11" s="256" t="str">
        <f t="shared" si="155"/>
        <v>木</v>
      </c>
      <c r="OV11" s="256" t="str">
        <f t="shared" si="155"/>
        <v>金</v>
      </c>
      <c r="OW11" s="256" t="str">
        <f t="shared" si="155"/>
        <v>土</v>
      </c>
      <c r="OX11" s="256" t="str">
        <f t="shared" si="155"/>
        <v>日</v>
      </c>
      <c r="OY11" s="256" t="str">
        <f t="shared" si="155"/>
        <v>月</v>
      </c>
      <c r="OZ11" s="256" t="str">
        <f t="shared" si="155"/>
        <v>火</v>
      </c>
      <c r="PA11" s="256" t="str">
        <f t="shared" si="155"/>
        <v>水</v>
      </c>
      <c r="PB11" s="256" t="str">
        <f t="shared" si="155"/>
        <v>木</v>
      </c>
      <c r="PC11" s="256" t="str">
        <f t="shared" si="155"/>
        <v>金</v>
      </c>
      <c r="PD11" s="256" t="str">
        <f t="shared" si="155"/>
        <v>土</v>
      </c>
      <c r="PE11" s="256" t="str">
        <f t="shared" si="155"/>
        <v>日</v>
      </c>
      <c r="PF11" s="256" t="str">
        <f t="shared" si="155"/>
        <v>月</v>
      </c>
      <c r="PG11" s="256" t="str">
        <f t="shared" si="155"/>
        <v>火</v>
      </c>
      <c r="PH11" s="256" t="str">
        <f t="shared" si="155"/>
        <v>水</v>
      </c>
      <c r="PI11" s="256" t="str">
        <f t="shared" ref="PI11:RT11" si="156">VLOOKUP(IFERROR(INDEX($DK$4:$DP$205,MATCH(PI$2,$DK$4:$DK$205,0),6),IF($DK$3="祝日あり",PI$4,PI$3)),$EG$9:$EH$22,2)</f>
        <v>木</v>
      </c>
      <c r="PJ11" s="256" t="str">
        <f t="shared" si="156"/>
        <v>金</v>
      </c>
      <c r="PK11" s="256" t="str">
        <f t="shared" si="156"/>
        <v>土</v>
      </c>
      <c r="PL11" s="256" t="str">
        <f t="shared" si="156"/>
        <v>日</v>
      </c>
      <c r="PM11" s="256" t="str">
        <f t="shared" si="156"/>
        <v>月</v>
      </c>
      <c r="PN11" s="256" t="str">
        <f t="shared" si="156"/>
        <v>火</v>
      </c>
      <c r="PO11" s="256" t="str">
        <f t="shared" si="156"/>
        <v>水</v>
      </c>
      <c r="PP11" s="256" t="str">
        <f t="shared" si="156"/>
        <v>木</v>
      </c>
      <c r="PQ11" s="256" t="str">
        <f t="shared" si="156"/>
        <v>金</v>
      </c>
      <c r="PR11" s="256" t="str">
        <f t="shared" si="156"/>
        <v>土</v>
      </c>
      <c r="PS11" s="256" t="str">
        <f t="shared" si="156"/>
        <v>日</v>
      </c>
      <c r="PT11" s="256" t="str">
        <f t="shared" si="156"/>
        <v>月</v>
      </c>
      <c r="PU11" s="256" t="str">
        <f t="shared" si="156"/>
        <v>火</v>
      </c>
      <c r="PV11" s="256" t="str">
        <f t="shared" si="156"/>
        <v>水</v>
      </c>
      <c r="PW11" s="256" t="str">
        <f t="shared" si="156"/>
        <v>木</v>
      </c>
      <c r="PX11" s="256" t="str">
        <f t="shared" si="156"/>
        <v>金</v>
      </c>
      <c r="PY11" s="256" t="str">
        <f t="shared" si="156"/>
        <v>土</v>
      </c>
      <c r="PZ11" s="256" t="str">
        <f t="shared" si="156"/>
        <v>日</v>
      </c>
      <c r="QA11" s="256" t="str">
        <f t="shared" si="156"/>
        <v>月</v>
      </c>
      <c r="QB11" s="256" t="str">
        <f t="shared" si="156"/>
        <v>火</v>
      </c>
      <c r="QC11" s="256" t="str">
        <f t="shared" si="156"/>
        <v>水</v>
      </c>
      <c r="QD11" s="256" t="str">
        <f t="shared" si="156"/>
        <v>木</v>
      </c>
      <c r="QE11" s="256" t="str">
        <f t="shared" si="156"/>
        <v>金</v>
      </c>
      <c r="QF11" s="256" t="str">
        <f t="shared" si="156"/>
        <v>土</v>
      </c>
      <c r="QG11" s="256" t="str">
        <f t="shared" si="156"/>
        <v>日</v>
      </c>
      <c r="QH11" s="256" t="str">
        <f t="shared" si="156"/>
        <v>月</v>
      </c>
      <c r="QI11" s="256" t="str">
        <f t="shared" si="156"/>
        <v>火</v>
      </c>
      <c r="QJ11" s="256" t="str">
        <f t="shared" si="156"/>
        <v>水</v>
      </c>
      <c r="QK11" s="256" t="str">
        <f t="shared" si="156"/>
        <v>木</v>
      </c>
      <c r="QL11" s="256" t="str">
        <f t="shared" si="156"/>
        <v>金</v>
      </c>
      <c r="QM11" s="256" t="str">
        <f t="shared" si="156"/>
        <v>土</v>
      </c>
      <c r="QN11" s="256" t="str">
        <f t="shared" si="156"/>
        <v>日</v>
      </c>
      <c r="QO11" s="256" t="str">
        <f t="shared" si="156"/>
        <v>月</v>
      </c>
      <c r="QP11" s="256" t="str">
        <f t="shared" si="156"/>
        <v>火</v>
      </c>
      <c r="QQ11" s="256" t="str">
        <f t="shared" si="156"/>
        <v>水</v>
      </c>
      <c r="QR11" s="256" t="str">
        <f t="shared" si="156"/>
        <v>木</v>
      </c>
      <c r="QS11" s="256" t="str">
        <f t="shared" si="156"/>
        <v>金</v>
      </c>
      <c r="QT11" s="256" t="str">
        <f t="shared" si="156"/>
        <v>土</v>
      </c>
      <c r="QU11" s="256" t="str">
        <f t="shared" si="156"/>
        <v>日</v>
      </c>
      <c r="QV11" s="256" t="str">
        <f t="shared" si="156"/>
        <v>月</v>
      </c>
      <c r="QW11" s="256" t="str">
        <f t="shared" si="156"/>
        <v>火</v>
      </c>
      <c r="QX11" s="256" t="str">
        <f t="shared" si="156"/>
        <v>水</v>
      </c>
      <c r="QY11" s="256" t="str">
        <f t="shared" si="156"/>
        <v>木</v>
      </c>
      <c r="QZ11" s="256" t="str">
        <f t="shared" si="156"/>
        <v>金</v>
      </c>
      <c r="RA11" s="256" t="str">
        <f t="shared" si="156"/>
        <v>土</v>
      </c>
      <c r="RB11" s="256" t="str">
        <f t="shared" si="156"/>
        <v>日</v>
      </c>
      <c r="RC11" s="256" t="str">
        <f t="shared" si="156"/>
        <v>月</v>
      </c>
      <c r="RD11" s="256" t="str">
        <f t="shared" si="156"/>
        <v>火</v>
      </c>
      <c r="RE11" s="256" t="str">
        <f t="shared" si="156"/>
        <v>水</v>
      </c>
      <c r="RF11" s="256" t="str">
        <f t="shared" si="156"/>
        <v>木</v>
      </c>
      <c r="RG11" s="256" t="str">
        <f t="shared" si="156"/>
        <v>金</v>
      </c>
      <c r="RH11" s="256" t="str">
        <f t="shared" si="156"/>
        <v>土</v>
      </c>
      <c r="RI11" s="256" t="str">
        <f t="shared" si="156"/>
        <v>日</v>
      </c>
      <c r="RJ11" s="256" t="str">
        <f t="shared" si="156"/>
        <v>月</v>
      </c>
      <c r="RK11" s="256" t="str">
        <f t="shared" si="156"/>
        <v>火</v>
      </c>
      <c r="RL11" s="256" t="str">
        <f t="shared" si="156"/>
        <v>水</v>
      </c>
      <c r="RM11" s="256" t="str">
        <f t="shared" si="156"/>
        <v>木</v>
      </c>
      <c r="RN11" s="256" t="str">
        <f t="shared" si="156"/>
        <v>金</v>
      </c>
      <c r="RO11" s="256" t="str">
        <f t="shared" si="156"/>
        <v>土</v>
      </c>
      <c r="RP11" s="256" t="str">
        <f t="shared" si="156"/>
        <v>日</v>
      </c>
      <c r="RQ11" s="256" t="str">
        <f t="shared" si="156"/>
        <v>月</v>
      </c>
      <c r="RR11" s="256" t="str">
        <f t="shared" si="156"/>
        <v>火</v>
      </c>
      <c r="RS11" s="256" t="str">
        <f t="shared" si="156"/>
        <v>水</v>
      </c>
      <c r="RT11" s="256" t="str">
        <f t="shared" si="156"/>
        <v>木</v>
      </c>
      <c r="RU11" s="256" t="str">
        <f t="shared" ref="RU11:TN11" si="157">VLOOKUP(IFERROR(INDEX($DK$4:$DP$205,MATCH(RU$2,$DK$4:$DK$205,0),6),IF($DK$3="祝日あり",RU$4,RU$3)),$EG$9:$EH$22,2)</f>
        <v>金</v>
      </c>
      <c r="RV11" s="256" t="str">
        <f t="shared" si="157"/>
        <v>土</v>
      </c>
      <c r="RW11" s="256" t="str">
        <f t="shared" si="157"/>
        <v>日</v>
      </c>
      <c r="RX11" s="256" t="str">
        <f t="shared" si="157"/>
        <v>月</v>
      </c>
      <c r="RY11" s="256" t="str">
        <f t="shared" si="157"/>
        <v>火</v>
      </c>
      <c r="RZ11" s="256" t="str">
        <f t="shared" si="157"/>
        <v>水</v>
      </c>
      <c r="SA11" s="256" t="str">
        <f t="shared" si="157"/>
        <v>木</v>
      </c>
      <c r="SB11" s="256" t="str">
        <f t="shared" si="157"/>
        <v>金</v>
      </c>
      <c r="SC11" s="256" t="str">
        <f t="shared" si="157"/>
        <v>土</v>
      </c>
      <c r="SD11" s="256" t="str">
        <f t="shared" si="157"/>
        <v>日</v>
      </c>
      <c r="SE11" s="256" t="str">
        <f t="shared" si="157"/>
        <v>月</v>
      </c>
      <c r="SF11" s="256" t="str">
        <f t="shared" si="157"/>
        <v>火</v>
      </c>
      <c r="SG11" s="256" t="str">
        <f t="shared" si="157"/>
        <v>水</v>
      </c>
      <c r="SH11" s="256" t="str">
        <f t="shared" si="157"/>
        <v>木</v>
      </c>
      <c r="SI11" s="256" t="str">
        <f t="shared" si="157"/>
        <v>金</v>
      </c>
      <c r="SJ11" s="256" t="str">
        <f t="shared" si="157"/>
        <v>土</v>
      </c>
      <c r="SK11" s="256" t="str">
        <f t="shared" si="157"/>
        <v>日</v>
      </c>
      <c r="SL11" s="256" t="str">
        <f t="shared" si="157"/>
        <v>月</v>
      </c>
      <c r="SM11" s="256" t="str">
        <f t="shared" si="157"/>
        <v>火</v>
      </c>
      <c r="SN11" s="256" t="str">
        <f t="shared" si="157"/>
        <v>水</v>
      </c>
      <c r="SO11" s="256" t="str">
        <f t="shared" si="157"/>
        <v>木</v>
      </c>
      <c r="SP11" s="256" t="str">
        <f t="shared" si="157"/>
        <v>金</v>
      </c>
      <c r="SQ11" s="256" t="str">
        <f t="shared" si="157"/>
        <v>土</v>
      </c>
      <c r="SR11" s="256" t="str">
        <f t="shared" si="157"/>
        <v>日</v>
      </c>
      <c r="SS11" s="256" t="str">
        <f t="shared" si="157"/>
        <v>月</v>
      </c>
      <c r="ST11" s="256" t="str">
        <f t="shared" si="157"/>
        <v>火</v>
      </c>
      <c r="SU11" s="256" t="str">
        <f t="shared" si="157"/>
        <v>水</v>
      </c>
      <c r="SV11" s="256" t="str">
        <f t="shared" si="157"/>
        <v>木</v>
      </c>
      <c r="SW11" s="256" t="str">
        <f t="shared" si="157"/>
        <v>金</v>
      </c>
      <c r="SX11" s="256" t="str">
        <f t="shared" si="157"/>
        <v>土</v>
      </c>
      <c r="SY11" s="256" t="str">
        <f t="shared" si="157"/>
        <v>日</v>
      </c>
      <c r="SZ11" s="256" t="str">
        <f t="shared" si="157"/>
        <v>月</v>
      </c>
      <c r="TA11" s="256" t="str">
        <f t="shared" si="157"/>
        <v>火</v>
      </c>
      <c r="TB11" s="256" t="str">
        <f t="shared" si="157"/>
        <v>水</v>
      </c>
      <c r="TC11" s="256" t="str">
        <f t="shared" si="157"/>
        <v>木</v>
      </c>
      <c r="TD11" s="256" t="str">
        <f t="shared" si="157"/>
        <v>金</v>
      </c>
      <c r="TE11" s="256" t="str">
        <f t="shared" si="157"/>
        <v>土</v>
      </c>
      <c r="TF11" s="256" t="str">
        <f t="shared" si="157"/>
        <v>日</v>
      </c>
      <c r="TG11" s="256" t="str">
        <f t="shared" si="157"/>
        <v>月</v>
      </c>
      <c r="TH11" s="256" t="str">
        <f t="shared" si="157"/>
        <v>火</v>
      </c>
      <c r="TI11" s="256" t="str">
        <f t="shared" si="157"/>
        <v>水</v>
      </c>
      <c r="TJ11" s="256" t="str">
        <f t="shared" si="157"/>
        <v>木</v>
      </c>
      <c r="TK11" s="256" t="str">
        <f t="shared" si="157"/>
        <v>金</v>
      </c>
      <c r="TL11" s="256" t="str">
        <f t="shared" si="157"/>
        <v>土</v>
      </c>
      <c r="TM11" s="256" t="str">
        <f t="shared" si="157"/>
        <v>日</v>
      </c>
      <c r="TN11" s="256" t="str">
        <f t="shared" si="157"/>
        <v>月</v>
      </c>
    </row>
    <row r="12" spans="1:534" ht="18" customHeight="1" x14ac:dyDescent="0.15">
      <c r="A12" s="344">
        <v>2</v>
      </c>
      <c r="B12" s="341">
        <v>2</v>
      </c>
      <c r="C12" s="342" t="s">
        <v>255</v>
      </c>
      <c r="D12" s="338"/>
      <c r="E12" s="339" t="s">
        <v>248</v>
      </c>
      <c r="F12" s="343" t="s">
        <v>257</v>
      </c>
      <c r="G12" s="339" t="s">
        <v>256</v>
      </c>
      <c r="H12" s="340">
        <v>21.7</v>
      </c>
      <c r="I12" s="347"/>
      <c r="J12" s="352">
        <v>0.5</v>
      </c>
      <c r="K12" s="353">
        <v>0.5</v>
      </c>
      <c r="L12" s="353">
        <v>0.5</v>
      </c>
      <c r="M12" s="353">
        <v>0.5</v>
      </c>
      <c r="N12" s="353">
        <v>0.5</v>
      </c>
      <c r="O12" s="353">
        <v>0.5</v>
      </c>
      <c r="P12" s="353">
        <v>0</v>
      </c>
      <c r="Q12" s="353">
        <v>0.5</v>
      </c>
      <c r="R12" s="350">
        <v>0</v>
      </c>
      <c r="S12" s="349">
        <v>0</v>
      </c>
      <c r="T12" s="349">
        <v>0</v>
      </c>
      <c r="U12" s="349">
        <v>0</v>
      </c>
      <c r="V12" s="349">
        <v>0</v>
      </c>
      <c r="W12" s="351">
        <v>1</v>
      </c>
      <c r="X12" s="236"/>
      <c r="Y12" s="235"/>
      <c r="Z12" s="236"/>
      <c r="AA12" s="235"/>
      <c r="AB12" s="237">
        <f t="shared" si="96"/>
        <v>0</v>
      </c>
      <c r="AC12" s="237">
        <f t="shared" si="97"/>
        <v>1</v>
      </c>
      <c r="AD12" s="237">
        <f t="shared" si="98"/>
        <v>0</v>
      </c>
      <c r="AE12" s="267">
        <f t="shared" si="51"/>
        <v>0</v>
      </c>
      <c r="AF12" s="219" t="str">
        <f t="shared" si="52"/>
        <v>月</v>
      </c>
      <c r="AG12" s="219" t="str">
        <f t="shared" si="53"/>
        <v>火</v>
      </c>
      <c r="AH12" s="219" t="str">
        <f t="shared" si="54"/>
        <v>水</v>
      </c>
      <c r="AI12" s="219" t="str">
        <f t="shared" si="55"/>
        <v>木</v>
      </c>
      <c r="AJ12" s="219" t="str">
        <f t="shared" si="56"/>
        <v>金</v>
      </c>
      <c r="AK12" s="219" t="str">
        <f t="shared" si="57"/>
        <v>土</v>
      </c>
      <c r="AL12" s="219" t="str">
        <f t="shared" si="58"/>
        <v/>
      </c>
      <c r="AM12" s="219" t="str">
        <f t="shared" si="59"/>
        <v>祝</v>
      </c>
      <c r="AN12" s="219" t="str">
        <f t="shared" si="60"/>
        <v/>
      </c>
      <c r="AO12" s="219" t="str">
        <f t="shared" si="61"/>
        <v/>
      </c>
      <c r="AP12" s="219" t="str">
        <f t="shared" si="62"/>
        <v/>
      </c>
      <c r="AQ12" s="219" t="str">
        <f t="shared" si="63"/>
        <v/>
      </c>
      <c r="AR12" s="219" t="str">
        <f t="shared" si="64"/>
        <v/>
      </c>
      <c r="AS12" s="258">
        <f t="shared" si="65"/>
        <v>26</v>
      </c>
      <c r="AT12" s="259">
        <f t="shared" si="66"/>
        <v>25</v>
      </c>
      <c r="AU12" s="259">
        <f t="shared" si="67"/>
        <v>25</v>
      </c>
      <c r="AV12" s="259">
        <f t="shared" si="68"/>
        <v>25.5</v>
      </c>
      <c r="AW12" s="259">
        <f t="shared" si="69"/>
        <v>25</v>
      </c>
      <c r="AX12" s="259">
        <f t="shared" si="70"/>
        <v>25</v>
      </c>
      <c r="AY12" s="259">
        <f t="shared" si="71"/>
        <v>0</v>
      </c>
      <c r="AZ12" s="259">
        <f t="shared" si="72"/>
        <v>0</v>
      </c>
      <c r="BA12" s="240">
        <f t="shared" si="73"/>
        <v>0</v>
      </c>
      <c r="BB12" s="240">
        <f t="shared" si="74"/>
        <v>0</v>
      </c>
      <c r="BC12" s="240">
        <f t="shared" si="75"/>
        <v>0</v>
      </c>
      <c r="BD12" s="240">
        <f t="shared" si="76"/>
        <v>0</v>
      </c>
      <c r="BE12" s="240">
        <f t="shared" si="77"/>
        <v>0</v>
      </c>
      <c r="BF12" s="239">
        <f t="shared" si="78"/>
        <v>0</v>
      </c>
      <c r="BG12" s="241">
        <f t="shared" si="79"/>
        <v>151.5</v>
      </c>
      <c r="BH12" s="142">
        <v>4</v>
      </c>
      <c r="BN12" s="242"/>
      <c r="BO12" s="242"/>
      <c r="BP12" s="242"/>
      <c r="BQ12" s="242"/>
      <c r="BR12" s="142">
        <f>+BK11</f>
        <v>0</v>
      </c>
      <c r="BU12" s="243">
        <v>45345</v>
      </c>
      <c r="BV12" s="153">
        <f t="shared" si="16"/>
        <v>5</v>
      </c>
      <c r="BW12" s="153">
        <f t="shared" si="17"/>
        <v>8</v>
      </c>
      <c r="BY12" s="271"/>
      <c r="BZ12" s="272"/>
      <c r="CA12" s="356">
        <v>45416</v>
      </c>
      <c r="CB12" s="246" t="s">
        <v>50</v>
      </c>
      <c r="CC12" s="247" t="str">
        <f t="shared" si="18"/>
        <v>土</v>
      </c>
      <c r="CD12" s="219">
        <f t="shared" si="19"/>
        <v>0</v>
      </c>
      <c r="CE12" s="219">
        <f t="shared" si="149"/>
        <v>6</v>
      </c>
      <c r="CF12" s="220">
        <f t="shared" si="21"/>
        <v>9</v>
      </c>
      <c r="CG12" s="221"/>
      <c r="CH12" s="260"/>
      <c r="CI12" s="247" t="str">
        <f t="shared" si="80"/>
        <v/>
      </c>
      <c r="CJ12" s="219">
        <f t="shared" si="22"/>
        <v>0</v>
      </c>
      <c r="CK12" s="219" t="str">
        <f t="shared" si="23"/>
        <v/>
      </c>
      <c r="CL12" s="220" t="str">
        <f t="shared" si="24"/>
        <v/>
      </c>
      <c r="CM12" s="216"/>
      <c r="CN12" s="246"/>
      <c r="CO12" s="247" t="str">
        <f t="shared" si="25"/>
        <v/>
      </c>
      <c r="CP12" s="219">
        <f t="shared" si="26"/>
        <v>0</v>
      </c>
      <c r="CQ12" s="219" t="str">
        <f t="shared" si="27"/>
        <v/>
      </c>
      <c r="CR12" s="220" t="str">
        <f t="shared" si="28"/>
        <v/>
      </c>
      <c r="CS12" s="221"/>
      <c r="CT12" s="246"/>
      <c r="CU12" s="247" t="str">
        <f t="shared" si="29"/>
        <v/>
      </c>
      <c r="CV12" s="219">
        <f t="shared" si="30"/>
        <v>0</v>
      </c>
      <c r="CW12" s="219" t="str">
        <f t="shared" si="31"/>
        <v/>
      </c>
      <c r="CX12" s="220" t="str">
        <f t="shared" si="32"/>
        <v/>
      </c>
      <c r="CY12" s="221"/>
      <c r="CZ12" s="246"/>
      <c r="DA12" s="247" t="str">
        <f t="shared" si="33"/>
        <v/>
      </c>
      <c r="DB12" s="219">
        <f t="shared" si="34"/>
        <v>0</v>
      </c>
      <c r="DC12" s="219" t="str">
        <f t="shared" si="81"/>
        <v/>
      </c>
      <c r="DD12" s="219" t="str">
        <f t="shared" si="82"/>
        <v/>
      </c>
      <c r="DE12" s="222"/>
      <c r="DF12" s="246"/>
      <c r="DG12" s="247" t="str">
        <f t="shared" si="37"/>
        <v/>
      </c>
      <c r="DH12" s="219">
        <f t="shared" si="38"/>
        <v>0</v>
      </c>
      <c r="DI12" s="219" t="str">
        <f t="shared" si="39"/>
        <v/>
      </c>
      <c r="DJ12" s="219" t="str">
        <f t="shared" si="40"/>
        <v/>
      </c>
      <c r="DK12" s="222"/>
      <c r="DL12" s="246"/>
      <c r="DM12" s="247" t="str">
        <f t="shared" si="41"/>
        <v/>
      </c>
      <c r="DN12" s="219">
        <f t="shared" si="42"/>
        <v>0</v>
      </c>
      <c r="DO12" s="219" t="str">
        <f t="shared" si="43"/>
        <v/>
      </c>
      <c r="DP12" s="220" t="str">
        <f t="shared" si="44"/>
        <v/>
      </c>
      <c r="DQ12" s="270">
        <v>5</v>
      </c>
      <c r="DR12" s="270">
        <f t="shared" ref="DR12:DX12" si="158">+DR$6-(IF($CY3="祝日あり",DR$5,0))</f>
        <v>53</v>
      </c>
      <c r="DS12" s="270">
        <f t="shared" si="158"/>
        <v>52</v>
      </c>
      <c r="DT12" s="270">
        <f t="shared" si="158"/>
        <v>52</v>
      </c>
      <c r="DU12" s="270">
        <f t="shared" si="158"/>
        <v>52</v>
      </c>
      <c r="DV12" s="270">
        <f t="shared" si="158"/>
        <v>52</v>
      </c>
      <c r="DW12" s="270">
        <f t="shared" si="158"/>
        <v>52</v>
      </c>
      <c r="DX12" s="270">
        <f t="shared" si="158"/>
        <v>53</v>
      </c>
      <c r="DY12" s="270">
        <f>+DY$6+(IF($CY3="祝日あり",DY$5,0))</f>
        <v>0</v>
      </c>
      <c r="DZ12" s="270">
        <f>+DZ$6-(IF($CY3="祝日あり",DZ$5,0))</f>
        <v>0</v>
      </c>
      <c r="EA12" s="270">
        <f t="shared" ref="EA12:EE12" si="159">+EA$6-(IF($CY3="祝日あり",EA$5,0))</f>
        <v>0</v>
      </c>
      <c r="EB12" s="270">
        <f t="shared" si="159"/>
        <v>0</v>
      </c>
      <c r="EC12" s="270">
        <f t="shared" si="159"/>
        <v>0</v>
      </c>
      <c r="ED12" s="270">
        <f t="shared" si="159"/>
        <v>0</v>
      </c>
      <c r="EE12" s="270">
        <f t="shared" si="159"/>
        <v>0</v>
      </c>
      <c r="EF12" s="142">
        <f t="shared" si="126"/>
        <v>366</v>
      </c>
      <c r="EG12" s="142">
        <v>4</v>
      </c>
      <c r="EH12" s="225" t="s">
        <v>1</v>
      </c>
      <c r="EI12" s="142">
        <v>4</v>
      </c>
      <c r="EL12" s="262">
        <f t="shared" si="117"/>
        <v>45207</v>
      </c>
      <c r="EM12" s="263" t="str">
        <f t="shared" si="84"/>
        <v>日</v>
      </c>
      <c r="EN12" s="262">
        <f t="shared" si="100"/>
        <v>45238</v>
      </c>
      <c r="EO12" s="264" t="str">
        <f t="shared" si="85"/>
        <v>水</v>
      </c>
      <c r="EP12" s="265">
        <f t="shared" si="101"/>
        <v>45268</v>
      </c>
      <c r="EQ12" s="263" t="str">
        <f t="shared" si="86"/>
        <v>金</v>
      </c>
      <c r="ER12" s="262">
        <f t="shared" si="102"/>
        <v>45299</v>
      </c>
      <c r="ES12" s="264" t="str">
        <f t="shared" si="87"/>
        <v>月</v>
      </c>
      <c r="ET12" s="265">
        <f t="shared" si="103"/>
        <v>45330</v>
      </c>
      <c r="EU12" s="263" t="str">
        <f t="shared" si="88"/>
        <v>木</v>
      </c>
      <c r="EV12" s="262">
        <f t="shared" si="104"/>
        <v>45359</v>
      </c>
      <c r="EW12" s="264" t="str">
        <f t="shared" si="89"/>
        <v>金</v>
      </c>
      <c r="EX12" s="265">
        <f t="shared" si="105"/>
        <v>45390</v>
      </c>
      <c r="EY12" s="263" t="str">
        <f t="shared" si="90"/>
        <v>月</v>
      </c>
      <c r="EZ12" s="262">
        <f t="shared" si="106"/>
        <v>45420</v>
      </c>
      <c r="FA12" s="264" t="str">
        <f t="shared" si="91"/>
        <v>水</v>
      </c>
      <c r="FB12" s="265">
        <f t="shared" si="107"/>
        <v>45451</v>
      </c>
      <c r="FC12" s="263" t="str">
        <f t="shared" si="92"/>
        <v>土</v>
      </c>
      <c r="FD12" s="266">
        <f t="shared" si="108"/>
        <v>45481</v>
      </c>
      <c r="FE12" s="264" t="str">
        <f t="shared" si="93"/>
        <v>月</v>
      </c>
      <c r="FF12" s="265">
        <f t="shared" si="109"/>
        <v>45512</v>
      </c>
      <c r="FG12" s="263" t="str">
        <f t="shared" si="94"/>
        <v>木</v>
      </c>
      <c r="FH12" s="262">
        <f t="shared" si="110"/>
        <v>45543</v>
      </c>
      <c r="FI12" s="264" t="str">
        <f t="shared" si="95"/>
        <v>日</v>
      </c>
      <c r="FK12" s="142" t="s">
        <v>94</v>
      </c>
      <c r="FM12" s="256"/>
      <c r="FN12" s="256"/>
      <c r="FO12" s="256"/>
      <c r="FP12" s="256"/>
      <c r="FQ12" s="256"/>
      <c r="FR12" s="256"/>
      <c r="FS12" s="256"/>
      <c r="FT12" s="256"/>
      <c r="FU12" s="256"/>
      <c r="FV12" s="256"/>
      <c r="FW12" s="256"/>
      <c r="FX12" s="256"/>
      <c r="FY12" s="256"/>
      <c r="FZ12" s="256"/>
      <c r="GA12" s="256"/>
      <c r="GB12" s="256"/>
      <c r="GC12" s="256"/>
      <c r="GD12" s="256"/>
      <c r="GE12" s="256"/>
      <c r="GF12" s="256"/>
      <c r="GG12" s="256"/>
      <c r="GH12" s="256"/>
      <c r="GI12" s="256"/>
      <c r="GJ12" s="256"/>
      <c r="GK12" s="256"/>
      <c r="GL12" s="256"/>
      <c r="GM12" s="256"/>
      <c r="GN12" s="256"/>
      <c r="GO12" s="256"/>
      <c r="GP12" s="256"/>
      <c r="GQ12" s="256"/>
      <c r="GR12" s="256"/>
      <c r="GS12" s="256"/>
      <c r="GT12" s="256"/>
      <c r="GU12" s="256"/>
      <c r="GV12" s="256"/>
      <c r="GW12" s="256"/>
      <c r="GX12" s="256"/>
      <c r="GY12" s="256"/>
      <c r="GZ12" s="256"/>
      <c r="HA12" s="256"/>
      <c r="HB12" s="256"/>
      <c r="HC12" s="256"/>
      <c r="HD12" s="256"/>
      <c r="HE12" s="256"/>
      <c r="HF12" s="256"/>
      <c r="HG12" s="256"/>
      <c r="HH12" s="256"/>
      <c r="HI12" s="256"/>
      <c r="HJ12" s="256"/>
      <c r="HK12" s="256"/>
      <c r="HL12" s="256"/>
      <c r="HM12" s="256"/>
      <c r="HN12" s="256"/>
      <c r="HO12" s="256"/>
      <c r="HP12" s="256"/>
      <c r="HQ12" s="256"/>
      <c r="HR12" s="256"/>
      <c r="HS12" s="256"/>
      <c r="HT12" s="256"/>
      <c r="HU12" s="256"/>
      <c r="HV12" s="256"/>
      <c r="HW12" s="256"/>
      <c r="HX12" s="256"/>
      <c r="HY12" s="256"/>
      <c r="HZ12" s="256"/>
      <c r="IA12" s="256"/>
      <c r="IB12" s="256"/>
      <c r="IC12" s="256"/>
      <c r="ID12" s="256"/>
      <c r="IE12" s="256"/>
      <c r="IF12" s="256"/>
      <c r="IG12" s="256"/>
      <c r="IH12" s="256"/>
      <c r="II12" s="256"/>
      <c r="IJ12" s="256"/>
      <c r="IK12" s="256"/>
      <c r="IL12" s="256"/>
      <c r="IM12" s="256"/>
      <c r="IN12" s="256"/>
      <c r="IO12" s="256"/>
      <c r="IP12" s="256"/>
      <c r="IQ12" s="256"/>
      <c r="IR12" s="256"/>
      <c r="IS12" s="256"/>
      <c r="IT12" s="256"/>
      <c r="IU12" s="256"/>
      <c r="IV12" s="256"/>
      <c r="IW12" s="256"/>
      <c r="IX12" s="256"/>
      <c r="IY12" s="256"/>
      <c r="IZ12" s="256"/>
      <c r="JA12" s="256"/>
      <c r="JB12" s="256"/>
      <c r="JC12" s="256"/>
      <c r="JD12" s="256"/>
      <c r="JE12" s="256"/>
      <c r="JF12" s="256"/>
      <c r="JG12" s="256"/>
      <c r="JH12" s="256"/>
      <c r="JI12" s="256"/>
      <c r="JJ12" s="256"/>
      <c r="JK12" s="256"/>
      <c r="JL12" s="256"/>
      <c r="JM12" s="256"/>
      <c r="JN12" s="256"/>
      <c r="JO12" s="256"/>
      <c r="JP12" s="256"/>
      <c r="JQ12" s="256"/>
      <c r="JR12" s="256"/>
      <c r="JS12" s="256"/>
      <c r="JT12" s="256"/>
      <c r="JU12" s="256"/>
      <c r="JV12" s="256"/>
      <c r="JW12" s="256"/>
      <c r="JX12" s="256"/>
      <c r="JY12" s="256"/>
      <c r="JZ12" s="256"/>
      <c r="KA12" s="256"/>
      <c r="KB12" s="256"/>
      <c r="KC12" s="256"/>
      <c r="KD12" s="256"/>
      <c r="KE12" s="256"/>
      <c r="KF12" s="256"/>
      <c r="KG12" s="256"/>
      <c r="KH12" s="256"/>
      <c r="KI12" s="256"/>
      <c r="KJ12" s="256"/>
      <c r="KK12" s="256"/>
      <c r="KL12" s="256"/>
      <c r="KM12" s="256"/>
      <c r="KN12" s="256"/>
      <c r="KO12" s="256"/>
      <c r="KP12" s="256"/>
      <c r="KQ12" s="256"/>
      <c r="KR12" s="256"/>
      <c r="KS12" s="256"/>
      <c r="KT12" s="256"/>
      <c r="KU12" s="256"/>
      <c r="KV12" s="256"/>
      <c r="KW12" s="256"/>
      <c r="KX12" s="256"/>
      <c r="KY12" s="256"/>
      <c r="KZ12" s="256"/>
      <c r="LA12" s="256"/>
      <c r="LB12" s="256"/>
      <c r="LC12" s="256"/>
      <c r="LD12" s="256"/>
      <c r="LE12" s="256"/>
      <c r="LF12" s="256"/>
      <c r="LG12" s="256"/>
      <c r="LH12" s="256"/>
      <c r="LI12" s="256"/>
      <c r="LJ12" s="256"/>
      <c r="LK12" s="256"/>
      <c r="LL12" s="256"/>
      <c r="LM12" s="256"/>
      <c r="LN12" s="256"/>
      <c r="LO12" s="256"/>
      <c r="LP12" s="256"/>
      <c r="LQ12" s="256"/>
      <c r="LR12" s="256"/>
      <c r="LS12" s="256"/>
      <c r="LT12" s="256"/>
      <c r="LU12" s="256"/>
      <c r="LV12" s="256"/>
      <c r="LW12" s="256"/>
      <c r="LX12" s="256"/>
      <c r="LY12" s="256"/>
      <c r="LZ12" s="256"/>
      <c r="MA12" s="256"/>
      <c r="MB12" s="256"/>
      <c r="MC12" s="256"/>
      <c r="MD12" s="256"/>
      <c r="ME12" s="256"/>
      <c r="MF12" s="256"/>
      <c r="MG12" s="256"/>
      <c r="MH12" s="256"/>
      <c r="MI12" s="256"/>
      <c r="MJ12" s="256"/>
      <c r="MK12" s="256"/>
      <c r="ML12" s="256"/>
      <c r="MM12" s="256"/>
      <c r="MN12" s="256"/>
      <c r="MO12" s="256"/>
      <c r="MP12" s="256"/>
      <c r="MQ12" s="256"/>
      <c r="MR12" s="256"/>
      <c r="MS12" s="256"/>
      <c r="MT12" s="256"/>
      <c r="MU12" s="256"/>
      <c r="MV12" s="256"/>
      <c r="MW12" s="256"/>
      <c r="MX12" s="256"/>
      <c r="MY12" s="256"/>
      <c r="MZ12" s="256"/>
      <c r="NA12" s="256"/>
      <c r="NB12" s="256"/>
      <c r="NC12" s="256"/>
      <c r="ND12" s="256"/>
      <c r="NE12" s="256"/>
      <c r="NF12" s="256"/>
      <c r="NG12" s="256"/>
      <c r="NH12" s="256"/>
      <c r="NI12" s="256"/>
      <c r="NJ12" s="256"/>
      <c r="NK12" s="256"/>
      <c r="NL12" s="256"/>
      <c r="NM12" s="256"/>
      <c r="NN12" s="256"/>
      <c r="NO12" s="256"/>
      <c r="NP12" s="256"/>
      <c r="NQ12" s="256"/>
      <c r="NR12" s="256"/>
      <c r="NS12" s="256"/>
      <c r="NT12" s="256"/>
      <c r="NU12" s="256"/>
      <c r="NV12" s="256"/>
      <c r="NW12" s="256"/>
      <c r="NX12" s="256"/>
      <c r="NY12" s="256"/>
      <c r="NZ12" s="256"/>
      <c r="OA12" s="256"/>
      <c r="OB12" s="256"/>
      <c r="OC12" s="256"/>
      <c r="OD12" s="256"/>
      <c r="OE12" s="256"/>
      <c r="OF12" s="256"/>
      <c r="OG12" s="256"/>
      <c r="OH12" s="256"/>
      <c r="OI12" s="256"/>
      <c r="OJ12" s="256"/>
      <c r="OK12" s="256"/>
      <c r="OL12" s="256"/>
      <c r="OM12" s="256"/>
      <c r="ON12" s="256"/>
      <c r="OO12" s="256"/>
      <c r="OP12" s="256"/>
      <c r="OQ12" s="256"/>
      <c r="OR12" s="256"/>
      <c r="OS12" s="256"/>
      <c r="OT12" s="256"/>
      <c r="OU12" s="256"/>
      <c r="OV12" s="256"/>
      <c r="OW12" s="256"/>
      <c r="OX12" s="256"/>
      <c r="OY12" s="256"/>
      <c r="OZ12" s="256"/>
      <c r="PA12" s="256"/>
      <c r="PB12" s="256"/>
      <c r="PC12" s="256"/>
      <c r="PD12" s="256"/>
      <c r="PE12" s="256"/>
      <c r="PF12" s="256"/>
      <c r="PG12" s="256"/>
      <c r="PH12" s="256"/>
      <c r="PI12" s="256"/>
      <c r="PJ12" s="256"/>
      <c r="PK12" s="256"/>
      <c r="PL12" s="256"/>
      <c r="PM12" s="256"/>
      <c r="PN12" s="256"/>
      <c r="PO12" s="256"/>
      <c r="PP12" s="256"/>
      <c r="PQ12" s="256"/>
      <c r="PR12" s="256"/>
      <c r="PS12" s="256"/>
      <c r="PT12" s="256"/>
      <c r="PU12" s="256"/>
      <c r="PV12" s="256"/>
      <c r="PW12" s="256"/>
      <c r="PX12" s="256"/>
      <c r="PY12" s="256"/>
      <c r="PZ12" s="256"/>
      <c r="QA12" s="256"/>
      <c r="QB12" s="256"/>
      <c r="QC12" s="256"/>
      <c r="QD12" s="256"/>
      <c r="QE12" s="256"/>
      <c r="QF12" s="256"/>
      <c r="QG12" s="256"/>
      <c r="QH12" s="256"/>
      <c r="QI12" s="256"/>
      <c r="QJ12" s="256"/>
      <c r="QK12" s="256"/>
      <c r="QL12" s="256"/>
      <c r="QM12" s="256"/>
      <c r="QN12" s="256"/>
      <c r="QO12" s="256"/>
      <c r="QP12" s="256"/>
      <c r="QQ12" s="256"/>
      <c r="QR12" s="256"/>
      <c r="QS12" s="256"/>
      <c r="QT12" s="256"/>
      <c r="QU12" s="256"/>
      <c r="QV12" s="256"/>
      <c r="QW12" s="256"/>
      <c r="QX12" s="256"/>
      <c r="QY12" s="256"/>
      <c r="QZ12" s="256"/>
      <c r="RA12" s="256"/>
      <c r="RB12" s="256"/>
      <c r="RC12" s="256"/>
      <c r="RD12" s="256"/>
      <c r="RE12" s="256"/>
      <c r="RF12" s="256"/>
      <c r="RG12" s="256"/>
      <c r="RH12" s="256"/>
      <c r="RI12" s="256"/>
      <c r="RJ12" s="256"/>
      <c r="RK12" s="256"/>
      <c r="RL12" s="256"/>
      <c r="RM12" s="256"/>
      <c r="RN12" s="256"/>
      <c r="RO12" s="256"/>
      <c r="RP12" s="256"/>
      <c r="RQ12" s="256"/>
      <c r="RR12" s="256"/>
      <c r="RS12" s="256"/>
      <c r="RT12" s="256"/>
      <c r="RU12" s="256"/>
      <c r="RV12" s="256"/>
      <c r="RW12" s="256"/>
      <c r="RX12" s="256"/>
      <c r="RY12" s="256"/>
      <c r="RZ12" s="256"/>
      <c r="SA12" s="256"/>
      <c r="SB12" s="256"/>
      <c r="SC12" s="256"/>
      <c r="SD12" s="256"/>
      <c r="SE12" s="256"/>
      <c r="SF12" s="256"/>
      <c r="SG12" s="256"/>
      <c r="SH12" s="256"/>
      <c r="SI12" s="256"/>
      <c r="SJ12" s="256"/>
      <c r="SK12" s="256"/>
      <c r="SL12" s="256"/>
      <c r="SM12" s="256"/>
      <c r="SN12" s="256"/>
      <c r="SO12" s="256"/>
      <c r="SP12" s="256"/>
      <c r="SQ12" s="256"/>
      <c r="SR12" s="256"/>
      <c r="SS12" s="256"/>
      <c r="ST12" s="256"/>
      <c r="SU12" s="256"/>
      <c r="SV12" s="256"/>
      <c r="SW12" s="256"/>
      <c r="SX12" s="256"/>
      <c r="SY12" s="256"/>
      <c r="SZ12" s="256"/>
      <c r="TA12" s="256"/>
      <c r="TB12" s="256"/>
      <c r="TC12" s="256"/>
      <c r="TD12" s="256"/>
      <c r="TE12" s="256"/>
      <c r="TF12" s="256"/>
      <c r="TG12" s="256"/>
      <c r="TH12" s="256"/>
      <c r="TI12" s="256"/>
      <c r="TJ12" s="256"/>
      <c r="TK12" s="256"/>
      <c r="TL12" s="256"/>
      <c r="TM12" s="256"/>
      <c r="TN12" s="256"/>
    </row>
    <row r="13" spans="1:534" ht="18" customHeight="1" x14ac:dyDescent="0.15">
      <c r="A13" s="335">
        <v>2</v>
      </c>
      <c r="B13" s="341">
        <v>3</v>
      </c>
      <c r="C13" s="342" t="s">
        <v>255</v>
      </c>
      <c r="D13" s="338" t="s">
        <v>111</v>
      </c>
      <c r="E13" s="339" t="s">
        <v>246</v>
      </c>
      <c r="F13" s="343" t="s">
        <v>258</v>
      </c>
      <c r="G13" s="339" t="s">
        <v>256</v>
      </c>
      <c r="H13" s="340">
        <v>19.3</v>
      </c>
      <c r="I13" s="347"/>
      <c r="J13" s="352">
        <v>1</v>
      </c>
      <c r="K13" s="353">
        <v>1</v>
      </c>
      <c r="L13" s="353">
        <v>1</v>
      </c>
      <c r="M13" s="353">
        <v>1</v>
      </c>
      <c r="N13" s="353">
        <v>1</v>
      </c>
      <c r="O13" s="353">
        <v>1</v>
      </c>
      <c r="P13" s="353">
        <v>0</v>
      </c>
      <c r="Q13" s="353">
        <v>1</v>
      </c>
      <c r="R13" s="350">
        <v>0</v>
      </c>
      <c r="S13" s="349">
        <v>0</v>
      </c>
      <c r="T13" s="349">
        <v>0</v>
      </c>
      <c r="U13" s="349">
        <v>0</v>
      </c>
      <c r="V13" s="349">
        <v>0</v>
      </c>
      <c r="W13" s="351">
        <v>1</v>
      </c>
      <c r="X13" s="236"/>
      <c r="Y13" s="235"/>
      <c r="Z13" s="236"/>
      <c r="AA13" s="235"/>
      <c r="AB13" s="237">
        <f t="shared" si="96"/>
        <v>0</v>
      </c>
      <c r="AC13" s="237">
        <f t="shared" si="97"/>
        <v>1</v>
      </c>
      <c r="AD13" s="237">
        <f t="shared" si="98"/>
        <v>0</v>
      </c>
      <c r="AE13" s="267">
        <f t="shared" si="51"/>
        <v>0</v>
      </c>
      <c r="AF13" s="219" t="str">
        <f t="shared" si="52"/>
        <v>月</v>
      </c>
      <c r="AG13" s="219" t="str">
        <f t="shared" si="53"/>
        <v>火</v>
      </c>
      <c r="AH13" s="219" t="str">
        <f t="shared" si="54"/>
        <v>水</v>
      </c>
      <c r="AI13" s="219" t="str">
        <f t="shared" si="55"/>
        <v>木</v>
      </c>
      <c r="AJ13" s="219" t="str">
        <f t="shared" si="56"/>
        <v>金</v>
      </c>
      <c r="AK13" s="219" t="str">
        <f t="shared" si="57"/>
        <v>土</v>
      </c>
      <c r="AL13" s="219" t="str">
        <f t="shared" si="58"/>
        <v/>
      </c>
      <c r="AM13" s="219" t="str">
        <f t="shared" si="59"/>
        <v>祝</v>
      </c>
      <c r="AN13" s="219" t="str">
        <f t="shared" si="60"/>
        <v/>
      </c>
      <c r="AO13" s="219" t="str">
        <f t="shared" si="61"/>
        <v/>
      </c>
      <c r="AP13" s="219" t="str">
        <f t="shared" si="62"/>
        <v/>
      </c>
      <c r="AQ13" s="219" t="str">
        <f t="shared" si="63"/>
        <v/>
      </c>
      <c r="AR13" s="219" t="str">
        <f t="shared" si="64"/>
        <v/>
      </c>
      <c r="AS13" s="258">
        <f t="shared" si="65"/>
        <v>52</v>
      </c>
      <c r="AT13" s="259">
        <f t="shared" si="66"/>
        <v>50</v>
      </c>
      <c r="AU13" s="259">
        <f t="shared" si="67"/>
        <v>50</v>
      </c>
      <c r="AV13" s="259">
        <f t="shared" si="68"/>
        <v>51</v>
      </c>
      <c r="AW13" s="259">
        <f t="shared" si="69"/>
        <v>50</v>
      </c>
      <c r="AX13" s="259">
        <f t="shared" si="70"/>
        <v>50</v>
      </c>
      <c r="AY13" s="259">
        <f t="shared" si="71"/>
        <v>0</v>
      </c>
      <c r="AZ13" s="259">
        <f t="shared" si="72"/>
        <v>0</v>
      </c>
      <c r="BA13" s="240">
        <f t="shared" si="73"/>
        <v>0</v>
      </c>
      <c r="BB13" s="240">
        <f t="shared" si="74"/>
        <v>0</v>
      </c>
      <c r="BC13" s="240">
        <f t="shared" si="75"/>
        <v>0</v>
      </c>
      <c r="BD13" s="240">
        <f t="shared" si="76"/>
        <v>0</v>
      </c>
      <c r="BE13" s="240">
        <f t="shared" si="77"/>
        <v>0</v>
      </c>
      <c r="BF13" s="239">
        <f t="shared" si="78"/>
        <v>0</v>
      </c>
      <c r="BG13" s="241">
        <f t="shared" si="79"/>
        <v>303</v>
      </c>
      <c r="BH13" s="142">
        <v>5</v>
      </c>
      <c r="BI13" s="142">
        <f t="array" ref="BI13">MAX(IF(申請番号=BH13,計画運行回数))</f>
        <v>606</v>
      </c>
      <c r="BJ13" s="142">
        <f t="array" ref="BJ13">MIN(IF((申請番号=BH13)*(計画運行回数=BI13),キロ程_往))</f>
        <v>16.2</v>
      </c>
      <c r="BK13" s="142">
        <f t="array" ref="BK13">IFERROR((INDEX(キロ程_復,MATCH($BH13&amp;$BI13&amp;$BJ13,申請番号&amp;計画運行回数&amp;キロ程_往,0),0)),0)</f>
        <v>0</v>
      </c>
      <c r="BL13" s="142">
        <f>SUMIF(申請番号,$BH13,不定日数)+SUMIF(申請番号毎の運行日数_番号,$BH13,申請番号毎の運行回数_計)</f>
        <v>303</v>
      </c>
      <c r="BM13" s="142">
        <f>SUMIF(申請番号,$BH13,計画運行回数)</f>
        <v>1515</v>
      </c>
      <c r="BN13" s="242" t="str">
        <f t="array" ref="BN13">IFERROR(IF(BS13&lt;&gt;3,(INDEX(系統名,MATCH($BH13&amp;$BI13&amp;$BJ13,申請番号&amp;計画運行回数&amp;キロ程_往,0),0)),INDEX(系統名,MATCH($BH13,申請番号,0))),"")</f>
        <v>高田・瀬高線（国道209号経由）</v>
      </c>
      <c r="BO13" s="242" t="str">
        <f t="array" ref="BO13">IFERROR((INDEX(起点,MATCH($BH13&amp;$BI13&amp;$BJ13,申請番号&amp;計画運行回数&amp;キロ程_往,0),0)),"")</f>
        <v>新船小屋</v>
      </c>
      <c r="BP13" s="242" t="str">
        <f t="array" ref="BP13">IFERROR(IF(BS13&lt;&gt;3,(INDEX(経由,MATCH($BH13&amp;$BI13&amp;$BJ13,申請番号&amp;計画運行回数&amp;キロ程_往,0),0)),INDEX(経由,MATCH($BH13,申請番号,0))),"")</f>
        <v>道の駅みやま</v>
      </c>
      <c r="BQ13" s="242" t="str">
        <f t="array" ref="BQ13">IFERROR((INDEX(終点,MATCH($BH13&amp;$BI13&amp;$BJ13,申請番号&amp;計画運行回数&amp;キロ程_往,0),0)),"")</f>
        <v>ヨコクラ病院前</v>
      </c>
      <c r="BR13" s="142">
        <f>+BJ13</f>
        <v>16.2</v>
      </c>
      <c r="BS13" s="142">
        <f>IF(SUMIF($A$5:$A$104,$BH13,$Y$5:$Y$104)&gt;0,2,IF(SUMIF($A$5:$A$104,$BH13,$AA$5:$AA$104)&gt;0,3,1))</f>
        <v>1</v>
      </c>
      <c r="BU13" s="243">
        <v>45371</v>
      </c>
      <c r="BV13" s="153">
        <f t="shared" si="16"/>
        <v>3</v>
      </c>
      <c r="BW13" s="153">
        <f t="shared" si="17"/>
        <v>8</v>
      </c>
      <c r="BY13" s="244"/>
      <c r="BZ13" s="272"/>
      <c r="CA13" s="356">
        <v>45417</v>
      </c>
      <c r="CB13" s="246" t="s">
        <v>50</v>
      </c>
      <c r="CC13" s="247" t="str">
        <f t="shared" si="18"/>
        <v>日</v>
      </c>
      <c r="CD13" s="219">
        <f t="shared" si="19"/>
        <v>0</v>
      </c>
      <c r="CE13" s="219">
        <f t="shared" si="149"/>
        <v>7</v>
      </c>
      <c r="CF13" s="220">
        <f t="shared" si="21"/>
        <v>9</v>
      </c>
      <c r="CG13" s="221"/>
      <c r="CH13" s="260"/>
      <c r="CI13" s="247" t="str">
        <f t="shared" si="80"/>
        <v/>
      </c>
      <c r="CJ13" s="219">
        <f t="shared" si="22"/>
        <v>0</v>
      </c>
      <c r="CK13" s="219" t="str">
        <f t="shared" si="23"/>
        <v/>
      </c>
      <c r="CL13" s="220" t="str">
        <f t="shared" si="24"/>
        <v/>
      </c>
      <c r="CM13" s="216"/>
      <c r="CN13" s="246"/>
      <c r="CO13" s="247" t="str">
        <f t="shared" si="25"/>
        <v/>
      </c>
      <c r="CP13" s="219">
        <f t="shared" si="26"/>
        <v>0</v>
      </c>
      <c r="CQ13" s="219" t="str">
        <f t="shared" si="27"/>
        <v/>
      </c>
      <c r="CR13" s="220" t="str">
        <f t="shared" si="28"/>
        <v/>
      </c>
      <c r="CS13" s="221"/>
      <c r="CT13" s="246"/>
      <c r="CU13" s="247" t="str">
        <f t="shared" si="29"/>
        <v/>
      </c>
      <c r="CV13" s="219">
        <f t="shared" si="30"/>
        <v>0</v>
      </c>
      <c r="CW13" s="219" t="str">
        <f t="shared" si="31"/>
        <v/>
      </c>
      <c r="CX13" s="220" t="str">
        <f t="shared" si="32"/>
        <v/>
      </c>
      <c r="CY13" s="222"/>
      <c r="CZ13" s="246"/>
      <c r="DA13" s="247" t="str">
        <f t="shared" si="33"/>
        <v/>
      </c>
      <c r="DB13" s="219">
        <f t="shared" si="34"/>
        <v>0</v>
      </c>
      <c r="DC13" s="219" t="str">
        <f t="shared" si="81"/>
        <v/>
      </c>
      <c r="DD13" s="219" t="str">
        <f t="shared" si="82"/>
        <v/>
      </c>
      <c r="DE13" s="222"/>
      <c r="DF13" s="246"/>
      <c r="DG13" s="247" t="str">
        <f t="shared" si="37"/>
        <v/>
      </c>
      <c r="DH13" s="219">
        <f t="shared" si="38"/>
        <v>0</v>
      </c>
      <c r="DI13" s="219" t="str">
        <f t="shared" si="39"/>
        <v/>
      </c>
      <c r="DJ13" s="219" t="str">
        <f t="shared" si="40"/>
        <v/>
      </c>
      <c r="DK13" s="222"/>
      <c r="DL13" s="246"/>
      <c r="DM13" s="247" t="str">
        <f t="shared" si="41"/>
        <v/>
      </c>
      <c r="DN13" s="219">
        <f t="shared" si="42"/>
        <v>0</v>
      </c>
      <c r="DO13" s="219" t="str">
        <f t="shared" si="43"/>
        <v/>
      </c>
      <c r="DP13" s="220" t="str">
        <f t="shared" si="44"/>
        <v/>
      </c>
      <c r="DQ13" s="270">
        <v>6</v>
      </c>
      <c r="DR13" s="270">
        <f t="shared" ref="DR13:DX13" si="160">+DR$6-(IF($DE3="祝日あり",DR$5,0))</f>
        <v>53</v>
      </c>
      <c r="DS13" s="270">
        <f t="shared" si="160"/>
        <v>52</v>
      </c>
      <c r="DT13" s="270">
        <f t="shared" si="160"/>
        <v>52</v>
      </c>
      <c r="DU13" s="270">
        <f t="shared" si="160"/>
        <v>52</v>
      </c>
      <c r="DV13" s="270">
        <f t="shared" si="160"/>
        <v>52</v>
      </c>
      <c r="DW13" s="270">
        <f t="shared" si="160"/>
        <v>52</v>
      </c>
      <c r="DX13" s="270">
        <f t="shared" si="160"/>
        <v>53</v>
      </c>
      <c r="DY13" s="270">
        <f>+DY$6+(IF($DE3="祝日あり",DY$5,0))</f>
        <v>0</v>
      </c>
      <c r="DZ13" s="270">
        <f>+DZ$6-(IF($DE3="祝日あり",DZ$5,0))</f>
        <v>0</v>
      </c>
      <c r="EA13" s="270">
        <f t="shared" ref="EA13:EE13" si="161">+EA$6-(IF($DE3="祝日あり",EA$5,0))</f>
        <v>0</v>
      </c>
      <c r="EB13" s="270">
        <f t="shared" si="161"/>
        <v>0</v>
      </c>
      <c r="EC13" s="270">
        <f t="shared" si="161"/>
        <v>0</v>
      </c>
      <c r="ED13" s="270">
        <f t="shared" si="161"/>
        <v>0</v>
      </c>
      <c r="EE13" s="270">
        <f t="shared" si="161"/>
        <v>0</v>
      </c>
      <c r="EF13" s="142">
        <f t="shared" si="126"/>
        <v>366</v>
      </c>
      <c r="EG13" s="142">
        <v>5</v>
      </c>
      <c r="EH13" s="225" t="s">
        <v>2</v>
      </c>
      <c r="EI13" s="142">
        <v>5</v>
      </c>
      <c r="EL13" s="262">
        <f t="shared" si="117"/>
        <v>45208</v>
      </c>
      <c r="EM13" s="263" t="str">
        <f t="shared" si="84"/>
        <v>月</v>
      </c>
      <c r="EN13" s="262">
        <f t="shared" si="100"/>
        <v>45239</v>
      </c>
      <c r="EO13" s="264" t="str">
        <f t="shared" si="85"/>
        <v>木</v>
      </c>
      <c r="EP13" s="265">
        <f t="shared" si="101"/>
        <v>45269</v>
      </c>
      <c r="EQ13" s="263" t="str">
        <f t="shared" si="86"/>
        <v>土</v>
      </c>
      <c r="ER13" s="262">
        <f t="shared" si="102"/>
        <v>45300</v>
      </c>
      <c r="ES13" s="264" t="str">
        <f t="shared" si="87"/>
        <v>火</v>
      </c>
      <c r="ET13" s="265">
        <f t="shared" si="103"/>
        <v>45331</v>
      </c>
      <c r="EU13" s="263" t="str">
        <f t="shared" si="88"/>
        <v>金</v>
      </c>
      <c r="EV13" s="262">
        <f t="shared" si="104"/>
        <v>45360</v>
      </c>
      <c r="EW13" s="264" t="str">
        <f t="shared" si="89"/>
        <v>土</v>
      </c>
      <c r="EX13" s="265">
        <f t="shared" si="105"/>
        <v>45391</v>
      </c>
      <c r="EY13" s="263" t="str">
        <f t="shared" si="90"/>
        <v>火</v>
      </c>
      <c r="EZ13" s="262">
        <f t="shared" si="106"/>
        <v>45421</v>
      </c>
      <c r="FA13" s="264" t="str">
        <f t="shared" si="91"/>
        <v>木</v>
      </c>
      <c r="FB13" s="265">
        <f t="shared" si="107"/>
        <v>45452</v>
      </c>
      <c r="FC13" s="263" t="str">
        <f t="shared" si="92"/>
        <v>日</v>
      </c>
      <c r="FD13" s="266">
        <f t="shared" si="108"/>
        <v>45482</v>
      </c>
      <c r="FE13" s="264" t="str">
        <f t="shared" si="93"/>
        <v>火</v>
      </c>
      <c r="FF13" s="265">
        <f t="shared" si="109"/>
        <v>45513</v>
      </c>
      <c r="FG13" s="263" t="str">
        <f t="shared" si="94"/>
        <v>金</v>
      </c>
      <c r="FH13" s="262">
        <f t="shared" si="110"/>
        <v>45544</v>
      </c>
      <c r="FI13" s="264" t="str">
        <f t="shared" si="95"/>
        <v>月</v>
      </c>
      <c r="FK13" s="155">
        <f t="shared" ref="FK13:FK44" si="162">+A5</f>
        <v>1</v>
      </c>
      <c r="FL13" s="155" t="str">
        <f t="shared" ref="FL13:FL44" si="163">+CONCATENATE(AF5,AG5,AH5,AI5,AJ5,AK5,AL5,AM5,AN5,AO5,AP5,AQ5,AR5)</f>
        <v>月</v>
      </c>
      <c r="FM13" s="273">
        <f t="shared" ref="FM13:HX13" si="164">IF(IFERROR(FIND(VLOOKUP($W5,カレンダーNoごと曜日表No付き,FM$1,0),$FL13),0)&gt;=1,1,0)</f>
        <v>0</v>
      </c>
      <c r="FN13" s="273">
        <f t="shared" si="164"/>
        <v>1</v>
      </c>
      <c r="FO13" s="273">
        <f t="shared" si="164"/>
        <v>0</v>
      </c>
      <c r="FP13" s="273">
        <f t="shared" si="164"/>
        <v>0</v>
      </c>
      <c r="FQ13" s="273">
        <f t="shared" si="164"/>
        <v>0</v>
      </c>
      <c r="FR13" s="273">
        <f t="shared" si="164"/>
        <v>0</v>
      </c>
      <c r="FS13" s="273">
        <f t="shared" si="164"/>
        <v>0</v>
      </c>
      <c r="FT13" s="273">
        <f t="shared" si="164"/>
        <v>0</v>
      </c>
      <c r="FU13" s="273">
        <f t="shared" si="164"/>
        <v>1</v>
      </c>
      <c r="FV13" s="273">
        <f t="shared" si="164"/>
        <v>0</v>
      </c>
      <c r="FW13" s="273">
        <f t="shared" si="164"/>
        <v>0</v>
      </c>
      <c r="FX13" s="273">
        <f t="shared" si="164"/>
        <v>0</v>
      </c>
      <c r="FY13" s="273">
        <f t="shared" si="164"/>
        <v>0</v>
      </c>
      <c r="FZ13" s="273">
        <f t="shared" si="164"/>
        <v>0</v>
      </c>
      <c r="GA13" s="273">
        <f t="shared" si="164"/>
        <v>0</v>
      </c>
      <c r="GB13" s="273">
        <f t="shared" si="164"/>
        <v>1</v>
      </c>
      <c r="GC13" s="273">
        <f t="shared" si="164"/>
        <v>0</v>
      </c>
      <c r="GD13" s="273">
        <f t="shared" si="164"/>
        <v>0</v>
      </c>
      <c r="GE13" s="273">
        <f t="shared" si="164"/>
        <v>0</v>
      </c>
      <c r="GF13" s="273">
        <f t="shared" si="164"/>
        <v>0</v>
      </c>
      <c r="GG13" s="273">
        <f t="shared" si="164"/>
        <v>0</v>
      </c>
      <c r="GH13" s="273">
        <f t="shared" si="164"/>
        <v>0</v>
      </c>
      <c r="GI13" s="273">
        <f t="shared" si="164"/>
        <v>1</v>
      </c>
      <c r="GJ13" s="273">
        <f t="shared" si="164"/>
        <v>0</v>
      </c>
      <c r="GK13" s="273">
        <f t="shared" si="164"/>
        <v>0</v>
      </c>
      <c r="GL13" s="273">
        <f t="shared" si="164"/>
        <v>0</v>
      </c>
      <c r="GM13" s="273">
        <f t="shared" si="164"/>
        <v>0</v>
      </c>
      <c r="GN13" s="273">
        <f t="shared" si="164"/>
        <v>0</v>
      </c>
      <c r="GO13" s="273">
        <f t="shared" si="164"/>
        <v>0</v>
      </c>
      <c r="GP13" s="273">
        <f t="shared" si="164"/>
        <v>1</v>
      </c>
      <c r="GQ13" s="273">
        <f t="shared" si="164"/>
        <v>0</v>
      </c>
      <c r="GR13" s="273">
        <f t="shared" si="164"/>
        <v>0</v>
      </c>
      <c r="GS13" s="273">
        <f t="shared" si="164"/>
        <v>0</v>
      </c>
      <c r="GT13" s="273">
        <f t="shared" si="164"/>
        <v>0</v>
      </c>
      <c r="GU13" s="273">
        <f t="shared" si="164"/>
        <v>0</v>
      </c>
      <c r="GV13" s="273">
        <f t="shared" si="164"/>
        <v>0</v>
      </c>
      <c r="GW13" s="273">
        <f t="shared" si="164"/>
        <v>1</v>
      </c>
      <c r="GX13" s="273">
        <f t="shared" si="164"/>
        <v>0</v>
      </c>
      <c r="GY13" s="273">
        <f t="shared" si="164"/>
        <v>0</v>
      </c>
      <c r="GZ13" s="273">
        <f t="shared" si="164"/>
        <v>0</v>
      </c>
      <c r="HA13" s="273">
        <f t="shared" si="164"/>
        <v>0</v>
      </c>
      <c r="HB13" s="273">
        <f t="shared" si="164"/>
        <v>0</v>
      </c>
      <c r="HC13" s="273">
        <f t="shared" si="164"/>
        <v>0</v>
      </c>
      <c r="HD13" s="273">
        <f t="shared" si="164"/>
        <v>1</v>
      </c>
      <c r="HE13" s="273">
        <f t="shared" si="164"/>
        <v>0</v>
      </c>
      <c r="HF13" s="273">
        <f t="shared" si="164"/>
        <v>0</v>
      </c>
      <c r="HG13" s="273">
        <f t="shared" si="164"/>
        <v>0</v>
      </c>
      <c r="HH13" s="273">
        <f t="shared" si="164"/>
        <v>0</v>
      </c>
      <c r="HI13" s="273">
        <f t="shared" si="164"/>
        <v>0</v>
      </c>
      <c r="HJ13" s="273">
        <f t="shared" si="164"/>
        <v>0</v>
      </c>
      <c r="HK13" s="273">
        <f t="shared" si="164"/>
        <v>1</v>
      </c>
      <c r="HL13" s="273">
        <f t="shared" si="164"/>
        <v>0</v>
      </c>
      <c r="HM13" s="273">
        <f t="shared" si="164"/>
        <v>0</v>
      </c>
      <c r="HN13" s="273">
        <f t="shared" si="164"/>
        <v>0</v>
      </c>
      <c r="HO13" s="273">
        <f t="shared" si="164"/>
        <v>0</v>
      </c>
      <c r="HP13" s="273">
        <f t="shared" si="164"/>
        <v>0</v>
      </c>
      <c r="HQ13" s="273">
        <f t="shared" si="164"/>
        <v>0</v>
      </c>
      <c r="HR13" s="273">
        <f t="shared" si="164"/>
        <v>1</v>
      </c>
      <c r="HS13" s="273">
        <f t="shared" si="164"/>
        <v>0</v>
      </c>
      <c r="HT13" s="273">
        <f t="shared" si="164"/>
        <v>0</v>
      </c>
      <c r="HU13" s="273">
        <f t="shared" si="164"/>
        <v>0</v>
      </c>
      <c r="HV13" s="273">
        <f t="shared" si="164"/>
        <v>0</v>
      </c>
      <c r="HW13" s="273">
        <f t="shared" si="164"/>
        <v>0</v>
      </c>
      <c r="HX13" s="273">
        <f t="shared" si="164"/>
        <v>0</v>
      </c>
      <c r="HY13" s="273">
        <f t="shared" ref="HY13:KJ13" si="165">IF(IFERROR(FIND(VLOOKUP($W5,カレンダーNoごと曜日表No付き,HY$1,0),$FL13),0)&gt;=1,1,0)</f>
        <v>1</v>
      </c>
      <c r="HZ13" s="273">
        <f t="shared" si="165"/>
        <v>0</v>
      </c>
      <c r="IA13" s="273">
        <f t="shared" si="165"/>
        <v>0</v>
      </c>
      <c r="IB13" s="273">
        <f t="shared" si="165"/>
        <v>0</v>
      </c>
      <c r="IC13" s="273">
        <f t="shared" si="165"/>
        <v>0</v>
      </c>
      <c r="ID13" s="273">
        <f t="shared" si="165"/>
        <v>0</v>
      </c>
      <c r="IE13" s="273">
        <f t="shared" si="165"/>
        <v>0</v>
      </c>
      <c r="IF13" s="273">
        <f t="shared" si="165"/>
        <v>1</v>
      </c>
      <c r="IG13" s="273">
        <f t="shared" si="165"/>
        <v>0</v>
      </c>
      <c r="IH13" s="273">
        <f t="shared" si="165"/>
        <v>0</v>
      </c>
      <c r="II13" s="273">
        <f t="shared" si="165"/>
        <v>0</v>
      </c>
      <c r="IJ13" s="273">
        <f t="shared" si="165"/>
        <v>0</v>
      </c>
      <c r="IK13" s="273">
        <f t="shared" si="165"/>
        <v>0</v>
      </c>
      <c r="IL13" s="273">
        <f t="shared" si="165"/>
        <v>0</v>
      </c>
      <c r="IM13" s="273">
        <f t="shared" si="165"/>
        <v>1</v>
      </c>
      <c r="IN13" s="273">
        <f t="shared" si="165"/>
        <v>0</v>
      </c>
      <c r="IO13" s="273">
        <f t="shared" si="165"/>
        <v>0</v>
      </c>
      <c r="IP13" s="273">
        <f t="shared" si="165"/>
        <v>0</v>
      </c>
      <c r="IQ13" s="273">
        <f t="shared" si="165"/>
        <v>0</v>
      </c>
      <c r="IR13" s="273">
        <f t="shared" si="165"/>
        <v>0</v>
      </c>
      <c r="IS13" s="273">
        <f t="shared" si="165"/>
        <v>0</v>
      </c>
      <c r="IT13" s="273">
        <f t="shared" si="165"/>
        <v>1</v>
      </c>
      <c r="IU13" s="273">
        <f t="shared" si="165"/>
        <v>0</v>
      </c>
      <c r="IV13" s="273">
        <f t="shared" si="165"/>
        <v>0</v>
      </c>
      <c r="IW13" s="273">
        <f t="shared" si="165"/>
        <v>0</v>
      </c>
      <c r="IX13" s="273">
        <f t="shared" si="165"/>
        <v>0</v>
      </c>
      <c r="IY13" s="273">
        <f t="shared" si="165"/>
        <v>0</v>
      </c>
      <c r="IZ13" s="273">
        <f t="shared" si="165"/>
        <v>0</v>
      </c>
      <c r="JA13" s="273">
        <f t="shared" si="165"/>
        <v>0</v>
      </c>
      <c r="JB13" s="273">
        <f t="shared" si="165"/>
        <v>0</v>
      </c>
      <c r="JC13" s="273">
        <f t="shared" si="165"/>
        <v>0</v>
      </c>
      <c r="JD13" s="273">
        <f t="shared" si="165"/>
        <v>0</v>
      </c>
      <c r="JE13" s="273">
        <f t="shared" si="165"/>
        <v>0</v>
      </c>
      <c r="JF13" s="273">
        <f t="shared" si="165"/>
        <v>0</v>
      </c>
      <c r="JG13" s="273">
        <f t="shared" si="165"/>
        <v>0</v>
      </c>
      <c r="JH13" s="273">
        <f t="shared" si="165"/>
        <v>1</v>
      </c>
      <c r="JI13" s="273">
        <f t="shared" si="165"/>
        <v>0</v>
      </c>
      <c r="JJ13" s="273">
        <f t="shared" si="165"/>
        <v>0</v>
      </c>
      <c r="JK13" s="273">
        <f t="shared" si="165"/>
        <v>0</v>
      </c>
      <c r="JL13" s="273">
        <f t="shared" si="165"/>
        <v>0</v>
      </c>
      <c r="JM13" s="273">
        <f t="shared" si="165"/>
        <v>0</v>
      </c>
      <c r="JN13" s="273">
        <f t="shared" si="165"/>
        <v>0</v>
      </c>
      <c r="JO13" s="273">
        <f t="shared" si="165"/>
        <v>1</v>
      </c>
      <c r="JP13" s="273">
        <f t="shared" si="165"/>
        <v>0</v>
      </c>
      <c r="JQ13" s="273">
        <f t="shared" si="165"/>
        <v>0</v>
      </c>
      <c r="JR13" s="273">
        <f t="shared" si="165"/>
        <v>0</v>
      </c>
      <c r="JS13" s="273">
        <f t="shared" si="165"/>
        <v>0</v>
      </c>
      <c r="JT13" s="273">
        <f t="shared" si="165"/>
        <v>0</v>
      </c>
      <c r="JU13" s="273">
        <f t="shared" si="165"/>
        <v>0</v>
      </c>
      <c r="JV13" s="273">
        <f t="shared" si="165"/>
        <v>1</v>
      </c>
      <c r="JW13" s="273">
        <f t="shared" si="165"/>
        <v>0</v>
      </c>
      <c r="JX13" s="273">
        <f t="shared" si="165"/>
        <v>0</v>
      </c>
      <c r="JY13" s="273">
        <f t="shared" si="165"/>
        <v>0</v>
      </c>
      <c r="JZ13" s="273">
        <f t="shared" si="165"/>
        <v>0</v>
      </c>
      <c r="KA13" s="273">
        <f t="shared" si="165"/>
        <v>0</v>
      </c>
      <c r="KB13" s="273">
        <f t="shared" si="165"/>
        <v>0</v>
      </c>
      <c r="KC13" s="273">
        <f t="shared" si="165"/>
        <v>1</v>
      </c>
      <c r="KD13" s="273">
        <f t="shared" si="165"/>
        <v>0</v>
      </c>
      <c r="KE13" s="273">
        <f t="shared" si="165"/>
        <v>0</v>
      </c>
      <c r="KF13" s="273">
        <f t="shared" si="165"/>
        <v>0</v>
      </c>
      <c r="KG13" s="273">
        <f t="shared" si="165"/>
        <v>0</v>
      </c>
      <c r="KH13" s="273">
        <f t="shared" si="165"/>
        <v>0</v>
      </c>
      <c r="KI13" s="273">
        <f t="shared" si="165"/>
        <v>0</v>
      </c>
      <c r="KJ13" s="273">
        <f t="shared" si="165"/>
        <v>1</v>
      </c>
      <c r="KK13" s="273">
        <f t="shared" ref="KK13:MV13" si="166">IF(IFERROR(FIND(VLOOKUP($W5,カレンダーNoごと曜日表No付き,KK$1,0),$FL13),0)&gt;=1,1,0)</f>
        <v>0</v>
      </c>
      <c r="KL13" s="273">
        <f t="shared" si="166"/>
        <v>0</v>
      </c>
      <c r="KM13" s="273">
        <f t="shared" si="166"/>
        <v>0</v>
      </c>
      <c r="KN13" s="273">
        <f t="shared" si="166"/>
        <v>0</v>
      </c>
      <c r="KO13" s="273">
        <f t="shared" si="166"/>
        <v>0</v>
      </c>
      <c r="KP13" s="273">
        <f t="shared" si="166"/>
        <v>0</v>
      </c>
      <c r="KQ13" s="273">
        <f t="shared" si="166"/>
        <v>1</v>
      </c>
      <c r="KR13" s="273">
        <f t="shared" si="166"/>
        <v>0</v>
      </c>
      <c r="KS13" s="273">
        <f t="shared" si="166"/>
        <v>0</v>
      </c>
      <c r="KT13" s="273">
        <f t="shared" si="166"/>
        <v>0</v>
      </c>
      <c r="KU13" s="273">
        <f t="shared" si="166"/>
        <v>0</v>
      </c>
      <c r="KV13" s="273">
        <f t="shared" si="166"/>
        <v>0</v>
      </c>
      <c r="KW13" s="273">
        <f t="shared" si="166"/>
        <v>0</v>
      </c>
      <c r="KX13" s="273">
        <f t="shared" si="166"/>
        <v>1</v>
      </c>
      <c r="KY13" s="273">
        <f t="shared" si="166"/>
        <v>0</v>
      </c>
      <c r="KZ13" s="273">
        <f t="shared" si="166"/>
        <v>0</v>
      </c>
      <c r="LA13" s="273">
        <f t="shared" si="166"/>
        <v>0</v>
      </c>
      <c r="LB13" s="273">
        <f t="shared" si="166"/>
        <v>0</v>
      </c>
      <c r="LC13" s="273">
        <f t="shared" si="166"/>
        <v>0</v>
      </c>
      <c r="LD13" s="273">
        <f t="shared" si="166"/>
        <v>0</v>
      </c>
      <c r="LE13" s="273">
        <f t="shared" si="166"/>
        <v>1</v>
      </c>
      <c r="LF13" s="273">
        <f t="shared" si="166"/>
        <v>0</v>
      </c>
      <c r="LG13" s="273">
        <f t="shared" si="166"/>
        <v>0</v>
      </c>
      <c r="LH13" s="273">
        <f t="shared" si="166"/>
        <v>0</v>
      </c>
      <c r="LI13" s="273">
        <f t="shared" si="166"/>
        <v>0</v>
      </c>
      <c r="LJ13" s="273">
        <f t="shared" si="166"/>
        <v>0</v>
      </c>
      <c r="LK13" s="273">
        <f t="shared" si="166"/>
        <v>0</v>
      </c>
      <c r="LL13" s="273">
        <f t="shared" si="166"/>
        <v>1</v>
      </c>
      <c r="LM13" s="273">
        <f t="shared" si="166"/>
        <v>0</v>
      </c>
      <c r="LN13" s="273">
        <f t="shared" si="166"/>
        <v>0</v>
      </c>
      <c r="LO13" s="273">
        <f t="shared" si="166"/>
        <v>0</v>
      </c>
      <c r="LP13" s="273">
        <f t="shared" si="166"/>
        <v>0</v>
      </c>
      <c r="LQ13" s="273">
        <f t="shared" si="166"/>
        <v>0</v>
      </c>
      <c r="LR13" s="273">
        <f t="shared" si="166"/>
        <v>0</v>
      </c>
      <c r="LS13" s="273">
        <f t="shared" si="166"/>
        <v>1</v>
      </c>
      <c r="LT13" s="273">
        <f t="shared" si="166"/>
        <v>0</v>
      </c>
      <c r="LU13" s="273">
        <f t="shared" si="166"/>
        <v>0</v>
      </c>
      <c r="LV13" s="273">
        <f t="shared" si="166"/>
        <v>0</v>
      </c>
      <c r="LW13" s="273">
        <f t="shared" si="166"/>
        <v>0</v>
      </c>
      <c r="LX13" s="273">
        <f t="shared" si="166"/>
        <v>0</v>
      </c>
      <c r="LY13" s="273">
        <f t="shared" si="166"/>
        <v>0</v>
      </c>
      <c r="LZ13" s="273">
        <f t="shared" si="166"/>
        <v>1</v>
      </c>
      <c r="MA13" s="273">
        <f t="shared" si="166"/>
        <v>0</v>
      </c>
      <c r="MB13" s="273">
        <f t="shared" si="166"/>
        <v>0</v>
      </c>
      <c r="MC13" s="273">
        <f t="shared" si="166"/>
        <v>0</v>
      </c>
      <c r="MD13" s="273">
        <f t="shared" si="166"/>
        <v>0</v>
      </c>
      <c r="ME13" s="273">
        <f t="shared" si="166"/>
        <v>0</v>
      </c>
      <c r="MF13" s="273">
        <f t="shared" si="166"/>
        <v>0</v>
      </c>
      <c r="MG13" s="273">
        <f t="shared" si="166"/>
        <v>1</v>
      </c>
      <c r="MH13" s="273">
        <f t="shared" si="166"/>
        <v>0</v>
      </c>
      <c r="MI13" s="273">
        <f t="shared" si="166"/>
        <v>0</v>
      </c>
      <c r="MJ13" s="273">
        <f t="shared" si="166"/>
        <v>0</v>
      </c>
      <c r="MK13" s="273">
        <f t="shared" si="166"/>
        <v>0</v>
      </c>
      <c r="ML13" s="273">
        <f t="shared" si="166"/>
        <v>0</v>
      </c>
      <c r="MM13" s="273">
        <f t="shared" si="166"/>
        <v>0</v>
      </c>
      <c r="MN13" s="273">
        <f t="shared" si="166"/>
        <v>1</v>
      </c>
      <c r="MO13" s="273">
        <f t="shared" si="166"/>
        <v>0</v>
      </c>
      <c r="MP13" s="273">
        <f t="shared" si="166"/>
        <v>0</v>
      </c>
      <c r="MQ13" s="273">
        <f t="shared" si="166"/>
        <v>0</v>
      </c>
      <c r="MR13" s="273">
        <f t="shared" si="166"/>
        <v>0</v>
      </c>
      <c r="MS13" s="273">
        <f t="shared" si="166"/>
        <v>0</v>
      </c>
      <c r="MT13" s="273">
        <f t="shared" si="166"/>
        <v>0</v>
      </c>
      <c r="MU13" s="273">
        <f t="shared" si="166"/>
        <v>1</v>
      </c>
      <c r="MV13" s="273">
        <f t="shared" si="166"/>
        <v>0</v>
      </c>
      <c r="MW13" s="273">
        <f t="shared" ref="MW13:PH13" si="167">IF(IFERROR(FIND(VLOOKUP($W5,カレンダーNoごと曜日表No付き,MW$1,0),$FL13),0)&gt;=1,1,0)</f>
        <v>0</v>
      </c>
      <c r="MX13" s="273">
        <f t="shared" si="167"/>
        <v>0</v>
      </c>
      <c r="MY13" s="273">
        <f t="shared" si="167"/>
        <v>0</v>
      </c>
      <c r="MZ13" s="273">
        <f t="shared" si="167"/>
        <v>0</v>
      </c>
      <c r="NA13" s="273">
        <f t="shared" si="167"/>
        <v>0</v>
      </c>
      <c r="NB13" s="273">
        <f t="shared" si="167"/>
        <v>1</v>
      </c>
      <c r="NC13" s="273">
        <f t="shared" si="167"/>
        <v>0</v>
      </c>
      <c r="ND13" s="273">
        <f t="shared" si="167"/>
        <v>0</v>
      </c>
      <c r="NE13" s="273">
        <f t="shared" si="167"/>
        <v>0</v>
      </c>
      <c r="NF13" s="273">
        <f t="shared" si="167"/>
        <v>0</v>
      </c>
      <c r="NG13" s="273">
        <f t="shared" si="167"/>
        <v>0</v>
      </c>
      <c r="NH13" s="273">
        <f t="shared" si="167"/>
        <v>0</v>
      </c>
      <c r="NI13" s="273">
        <f t="shared" si="167"/>
        <v>1</v>
      </c>
      <c r="NJ13" s="273">
        <f t="shared" si="167"/>
        <v>0</v>
      </c>
      <c r="NK13" s="273">
        <f t="shared" si="167"/>
        <v>0</v>
      </c>
      <c r="NL13" s="273">
        <f t="shared" si="167"/>
        <v>0</v>
      </c>
      <c r="NM13" s="273">
        <f t="shared" si="167"/>
        <v>0</v>
      </c>
      <c r="NN13" s="273">
        <f t="shared" si="167"/>
        <v>0</v>
      </c>
      <c r="NO13" s="273">
        <f t="shared" si="167"/>
        <v>0</v>
      </c>
      <c r="NP13" s="273">
        <f t="shared" si="167"/>
        <v>1</v>
      </c>
      <c r="NQ13" s="273">
        <f t="shared" si="167"/>
        <v>0</v>
      </c>
      <c r="NR13" s="273">
        <f t="shared" si="167"/>
        <v>0</v>
      </c>
      <c r="NS13" s="273">
        <f t="shared" si="167"/>
        <v>0</v>
      </c>
      <c r="NT13" s="273">
        <f t="shared" si="167"/>
        <v>0</v>
      </c>
      <c r="NU13" s="273">
        <f t="shared" si="167"/>
        <v>0</v>
      </c>
      <c r="NV13" s="273">
        <f t="shared" si="167"/>
        <v>0</v>
      </c>
      <c r="NW13" s="273">
        <f t="shared" si="167"/>
        <v>1</v>
      </c>
      <c r="NX13" s="273">
        <f t="shared" si="167"/>
        <v>0</v>
      </c>
      <c r="NY13" s="273">
        <f t="shared" si="167"/>
        <v>0</v>
      </c>
      <c r="NZ13" s="273">
        <f t="shared" si="167"/>
        <v>0</v>
      </c>
      <c r="OA13" s="273">
        <f t="shared" si="167"/>
        <v>0</v>
      </c>
      <c r="OB13" s="273">
        <f t="shared" si="167"/>
        <v>0</v>
      </c>
      <c r="OC13" s="273">
        <f t="shared" si="167"/>
        <v>0</v>
      </c>
      <c r="OD13" s="273">
        <f t="shared" si="167"/>
        <v>1</v>
      </c>
      <c r="OE13" s="273">
        <f t="shared" si="167"/>
        <v>0</v>
      </c>
      <c r="OF13" s="273">
        <f t="shared" si="167"/>
        <v>0</v>
      </c>
      <c r="OG13" s="273">
        <f t="shared" si="167"/>
        <v>0</v>
      </c>
      <c r="OH13" s="273">
        <f t="shared" si="167"/>
        <v>0</v>
      </c>
      <c r="OI13" s="273">
        <f t="shared" si="167"/>
        <v>0</v>
      </c>
      <c r="OJ13" s="273">
        <f t="shared" si="167"/>
        <v>0</v>
      </c>
      <c r="OK13" s="273">
        <f t="shared" si="167"/>
        <v>1</v>
      </c>
      <c r="OL13" s="273">
        <f t="shared" si="167"/>
        <v>0</v>
      </c>
      <c r="OM13" s="273">
        <f t="shared" si="167"/>
        <v>0</v>
      </c>
      <c r="ON13" s="273">
        <f t="shared" si="167"/>
        <v>0</v>
      </c>
      <c r="OO13" s="273">
        <f t="shared" si="167"/>
        <v>0</v>
      </c>
      <c r="OP13" s="273">
        <f t="shared" si="167"/>
        <v>0</v>
      </c>
      <c r="OQ13" s="273">
        <f t="shared" si="167"/>
        <v>0</v>
      </c>
      <c r="OR13" s="273">
        <f t="shared" si="167"/>
        <v>1</v>
      </c>
      <c r="OS13" s="273">
        <f t="shared" si="167"/>
        <v>0</v>
      </c>
      <c r="OT13" s="273">
        <f t="shared" si="167"/>
        <v>0</v>
      </c>
      <c r="OU13" s="273">
        <f t="shared" si="167"/>
        <v>0</v>
      </c>
      <c r="OV13" s="273">
        <f t="shared" si="167"/>
        <v>0</v>
      </c>
      <c r="OW13" s="273">
        <f t="shared" si="167"/>
        <v>0</v>
      </c>
      <c r="OX13" s="273">
        <f t="shared" si="167"/>
        <v>0</v>
      </c>
      <c r="OY13" s="273">
        <f t="shared" si="167"/>
        <v>1</v>
      </c>
      <c r="OZ13" s="273">
        <f t="shared" si="167"/>
        <v>0</v>
      </c>
      <c r="PA13" s="273">
        <f t="shared" si="167"/>
        <v>0</v>
      </c>
      <c r="PB13" s="273">
        <f t="shared" si="167"/>
        <v>0</v>
      </c>
      <c r="PC13" s="273">
        <f t="shared" si="167"/>
        <v>0</v>
      </c>
      <c r="PD13" s="273">
        <f t="shared" si="167"/>
        <v>0</v>
      </c>
      <c r="PE13" s="273">
        <f t="shared" si="167"/>
        <v>0</v>
      </c>
      <c r="PF13" s="273">
        <f t="shared" si="167"/>
        <v>1</v>
      </c>
      <c r="PG13" s="273">
        <f t="shared" si="167"/>
        <v>0</v>
      </c>
      <c r="PH13" s="273">
        <f t="shared" si="167"/>
        <v>0</v>
      </c>
      <c r="PI13" s="273">
        <f t="shared" ref="PI13:RT13" si="168">IF(IFERROR(FIND(VLOOKUP($W5,カレンダーNoごと曜日表No付き,PI$1,0),$FL13),0)&gt;=1,1,0)</f>
        <v>0</v>
      </c>
      <c r="PJ13" s="273">
        <f t="shared" si="168"/>
        <v>0</v>
      </c>
      <c r="PK13" s="273">
        <f t="shared" si="168"/>
        <v>0</v>
      </c>
      <c r="PL13" s="273">
        <f t="shared" si="168"/>
        <v>0</v>
      </c>
      <c r="PM13" s="273">
        <f t="shared" si="168"/>
        <v>1</v>
      </c>
      <c r="PN13" s="273">
        <f t="shared" si="168"/>
        <v>0</v>
      </c>
      <c r="PO13" s="273">
        <f t="shared" si="168"/>
        <v>0</v>
      </c>
      <c r="PP13" s="273">
        <f t="shared" si="168"/>
        <v>0</v>
      </c>
      <c r="PQ13" s="273">
        <f t="shared" si="168"/>
        <v>0</v>
      </c>
      <c r="PR13" s="273">
        <f t="shared" si="168"/>
        <v>0</v>
      </c>
      <c r="PS13" s="273">
        <f t="shared" si="168"/>
        <v>0</v>
      </c>
      <c r="PT13" s="273">
        <f t="shared" si="168"/>
        <v>1</v>
      </c>
      <c r="PU13" s="273">
        <f t="shared" si="168"/>
        <v>0</v>
      </c>
      <c r="PV13" s="273">
        <f t="shared" si="168"/>
        <v>0</v>
      </c>
      <c r="PW13" s="273">
        <f t="shared" si="168"/>
        <v>0</v>
      </c>
      <c r="PX13" s="273">
        <f t="shared" si="168"/>
        <v>0</v>
      </c>
      <c r="PY13" s="273">
        <f t="shared" si="168"/>
        <v>0</v>
      </c>
      <c r="PZ13" s="273">
        <f t="shared" si="168"/>
        <v>0</v>
      </c>
      <c r="QA13" s="273">
        <f t="shared" si="168"/>
        <v>1</v>
      </c>
      <c r="QB13" s="273">
        <f t="shared" si="168"/>
        <v>0</v>
      </c>
      <c r="QC13" s="273">
        <f t="shared" si="168"/>
        <v>0</v>
      </c>
      <c r="QD13" s="273">
        <f t="shared" si="168"/>
        <v>0</v>
      </c>
      <c r="QE13" s="273">
        <f t="shared" si="168"/>
        <v>0</v>
      </c>
      <c r="QF13" s="273">
        <f t="shared" si="168"/>
        <v>0</v>
      </c>
      <c r="QG13" s="273">
        <f t="shared" si="168"/>
        <v>0</v>
      </c>
      <c r="QH13" s="273">
        <f t="shared" si="168"/>
        <v>1</v>
      </c>
      <c r="QI13" s="273">
        <f t="shared" si="168"/>
        <v>0</v>
      </c>
      <c r="QJ13" s="273">
        <f t="shared" si="168"/>
        <v>0</v>
      </c>
      <c r="QK13" s="273">
        <f t="shared" si="168"/>
        <v>0</v>
      </c>
      <c r="QL13" s="273">
        <f t="shared" si="168"/>
        <v>0</v>
      </c>
      <c r="QM13" s="273">
        <f t="shared" si="168"/>
        <v>0</v>
      </c>
      <c r="QN13" s="273">
        <f t="shared" si="168"/>
        <v>0</v>
      </c>
      <c r="QO13" s="273">
        <f t="shared" si="168"/>
        <v>1</v>
      </c>
      <c r="QP13" s="273">
        <f t="shared" si="168"/>
        <v>0</v>
      </c>
      <c r="QQ13" s="273">
        <f t="shared" si="168"/>
        <v>0</v>
      </c>
      <c r="QR13" s="273">
        <f t="shared" si="168"/>
        <v>0</v>
      </c>
      <c r="QS13" s="273">
        <f t="shared" si="168"/>
        <v>0</v>
      </c>
      <c r="QT13" s="273">
        <f t="shared" si="168"/>
        <v>0</v>
      </c>
      <c r="QU13" s="273">
        <f t="shared" si="168"/>
        <v>0</v>
      </c>
      <c r="QV13" s="273">
        <f t="shared" si="168"/>
        <v>1</v>
      </c>
      <c r="QW13" s="273">
        <f t="shared" si="168"/>
        <v>0</v>
      </c>
      <c r="QX13" s="273">
        <f t="shared" si="168"/>
        <v>0</v>
      </c>
      <c r="QY13" s="273">
        <f t="shared" si="168"/>
        <v>0</v>
      </c>
      <c r="QZ13" s="273">
        <f t="shared" si="168"/>
        <v>0</v>
      </c>
      <c r="RA13" s="273">
        <f t="shared" si="168"/>
        <v>0</v>
      </c>
      <c r="RB13" s="273">
        <f t="shared" si="168"/>
        <v>0</v>
      </c>
      <c r="RC13" s="273">
        <f t="shared" si="168"/>
        <v>1</v>
      </c>
      <c r="RD13" s="273">
        <f t="shared" si="168"/>
        <v>0</v>
      </c>
      <c r="RE13" s="273">
        <f t="shared" si="168"/>
        <v>0</v>
      </c>
      <c r="RF13" s="273">
        <f t="shared" si="168"/>
        <v>0</v>
      </c>
      <c r="RG13" s="273">
        <f t="shared" si="168"/>
        <v>0</v>
      </c>
      <c r="RH13" s="273">
        <f t="shared" si="168"/>
        <v>0</v>
      </c>
      <c r="RI13" s="273">
        <f t="shared" si="168"/>
        <v>0</v>
      </c>
      <c r="RJ13" s="273">
        <f t="shared" si="168"/>
        <v>1</v>
      </c>
      <c r="RK13" s="273">
        <f t="shared" si="168"/>
        <v>0</v>
      </c>
      <c r="RL13" s="273">
        <f t="shared" si="168"/>
        <v>0</v>
      </c>
      <c r="RM13" s="273">
        <f t="shared" si="168"/>
        <v>0</v>
      </c>
      <c r="RN13" s="273">
        <f t="shared" si="168"/>
        <v>0</v>
      </c>
      <c r="RO13" s="273">
        <f t="shared" si="168"/>
        <v>0</v>
      </c>
      <c r="RP13" s="273">
        <f t="shared" si="168"/>
        <v>0</v>
      </c>
      <c r="RQ13" s="273">
        <f t="shared" si="168"/>
        <v>1</v>
      </c>
      <c r="RR13" s="273">
        <f t="shared" si="168"/>
        <v>0</v>
      </c>
      <c r="RS13" s="273">
        <f t="shared" si="168"/>
        <v>0</v>
      </c>
      <c r="RT13" s="273">
        <f t="shared" si="168"/>
        <v>0</v>
      </c>
      <c r="RU13" s="273">
        <f t="shared" ref="RU13:TN13" si="169">IF(IFERROR(FIND(VLOOKUP($W5,カレンダーNoごと曜日表No付き,RU$1,0),$FL13),0)&gt;=1,1,0)</f>
        <v>0</v>
      </c>
      <c r="RV13" s="273">
        <f t="shared" si="169"/>
        <v>0</v>
      </c>
      <c r="RW13" s="273">
        <f t="shared" si="169"/>
        <v>0</v>
      </c>
      <c r="RX13" s="273">
        <f t="shared" si="169"/>
        <v>1</v>
      </c>
      <c r="RY13" s="273">
        <f t="shared" si="169"/>
        <v>0</v>
      </c>
      <c r="RZ13" s="273">
        <f t="shared" si="169"/>
        <v>0</v>
      </c>
      <c r="SA13" s="273">
        <f t="shared" si="169"/>
        <v>0</v>
      </c>
      <c r="SB13" s="273">
        <f t="shared" si="169"/>
        <v>0</v>
      </c>
      <c r="SC13" s="273">
        <f t="shared" si="169"/>
        <v>0</v>
      </c>
      <c r="SD13" s="273">
        <f t="shared" si="169"/>
        <v>0</v>
      </c>
      <c r="SE13" s="273">
        <f t="shared" si="169"/>
        <v>1</v>
      </c>
      <c r="SF13" s="273">
        <f t="shared" si="169"/>
        <v>0</v>
      </c>
      <c r="SG13" s="273">
        <f t="shared" si="169"/>
        <v>0</v>
      </c>
      <c r="SH13" s="273">
        <f t="shared" si="169"/>
        <v>0</v>
      </c>
      <c r="SI13" s="273">
        <f t="shared" si="169"/>
        <v>0</v>
      </c>
      <c r="SJ13" s="273">
        <f t="shared" si="169"/>
        <v>0</v>
      </c>
      <c r="SK13" s="273">
        <f t="shared" si="169"/>
        <v>0</v>
      </c>
      <c r="SL13" s="273">
        <f t="shared" si="169"/>
        <v>1</v>
      </c>
      <c r="SM13" s="273">
        <f t="shared" si="169"/>
        <v>0</v>
      </c>
      <c r="SN13" s="273">
        <f t="shared" si="169"/>
        <v>0</v>
      </c>
      <c r="SO13" s="273">
        <f t="shared" si="169"/>
        <v>0</v>
      </c>
      <c r="SP13" s="273">
        <f t="shared" si="169"/>
        <v>0</v>
      </c>
      <c r="SQ13" s="273">
        <f t="shared" si="169"/>
        <v>0</v>
      </c>
      <c r="SR13" s="273">
        <f t="shared" si="169"/>
        <v>0</v>
      </c>
      <c r="SS13" s="273">
        <f t="shared" si="169"/>
        <v>1</v>
      </c>
      <c r="ST13" s="273">
        <f t="shared" si="169"/>
        <v>0</v>
      </c>
      <c r="SU13" s="273">
        <f t="shared" si="169"/>
        <v>0</v>
      </c>
      <c r="SV13" s="273">
        <f t="shared" si="169"/>
        <v>0</v>
      </c>
      <c r="SW13" s="273">
        <f t="shared" si="169"/>
        <v>0</v>
      </c>
      <c r="SX13" s="273">
        <f t="shared" si="169"/>
        <v>0</v>
      </c>
      <c r="SY13" s="273">
        <f t="shared" si="169"/>
        <v>0</v>
      </c>
      <c r="SZ13" s="273">
        <f t="shared" si="169"/>
        <v>1</v>
      </c>
      <c r="TA13" s="273">
        <f t="shared" si="169"/>
        <v>0</v>
      </c>
      <c r="TB13" s="273">
        <f t="shared" si="169"/>
        <v>0</v>
      </c>
      <c r="TC13" s="273">
        <f t="shared" si="169"/>
        <v>0</v>
      </c>
      <c r="TD13" s="273">
        <f t="shared" si="169"/>
        <v>0</v>
      </c>
      <c r="TE13" s="273">
        <f t="shared" si="169"/>
        <v>0</v>
      </c>
      <c r="TF13" s="273">
        <f t="shared" si="169"/>
        <v>0</v>
      </c>
      <c r="TG13" s="273">
        <f t="shared" si="169"/>
        <v>1</v>
      </c>
      <c r="TH13" s="273">
        <f t="shared" si="169"/>
        <v>0</v>
      </c>
      <c r="TI13" s="273">
        <f t="shared" si="169"/>
        <v>0</v>
      </c>
      <c r="TJ13" s="273">
        <f t="shared" si="169"/>
        <v>0</v>
      </c>
      <c r="TK13" s="273">
        <f t="shared" si="169"/>
        <v>0</v>
      </c>
      <c r="TL13" s="273">
        <f t="shared" si="169"/>
        <v>0</v>
      </c>
      <c r="TM13" s="273">
        <f t="shared" si="169"/>
        <v>0</v>
      </c>
      <c r="TN13" s="273">
        <f t="shared" si="169"/>
        <v>1</v>
      </c>
    </row>
    <row r="14" spans="1:534" ht="18" customHeight="1" x14ac:dyDescent="0.15">
      <c r="A14" s="335">
        <v>2</v>
      </c>
      <c r="B14" s="341">
        <v>4</v>
      </c>
      <c r="C14" s="342" t="s">
        <v>255</v>
      </c>
      <c r="D14" s="345"/>
      <c r="E14" s="339" t="s">
        <v>256</v>
      </c>
      <c r="F14" s="343" t="s">
        <v>259</v>
      </c>
      <c r="G14" s="339" t="s">
        <v>247</v>
      </c>
      <c r="H14" s="340">
        <v>21.5</v>
      </c>
      <c r="I14" s="347"/>
      <c r="J14" s="352">
        <v>0.5</v>
      </c>
      <c r="K14" s="353">
        <v>0.5</v>
      </c>
      <c r="L14" s="353">
        <v>0.5</v>
      </c>
      <c r="M14" s="353">
        <v>0.5</v>
      </c>
      <c r="N14" s="353">
        <v>0.5</v>
      </c>
      <c r="O14" s="353">
        <v>0</v>
      </c>
      <c r="P14" s="353">
        <v>0</v>
      </c>
      <c r="Q14" s="353">
        <v>0.5</v>
      </c>
      <c r="R14" s="350">
        <v>0</v>
      </c>
      <c r="S14" s="349">
        <v>0</v>
      </c>
      <c r="T14" s="349">
        <v>0</v>
      </c>
      <c r="U14" s="349">
        <v>0</v>
      </c>
      <c r="V14" s="349">
        <v>0</v>
      </c>
      <c r="W14" s="351">
        <v>1</v>
      </c>
      <c r="X14" s="236"/>
      <c r="Y14" s="235"/>
      <c r="Z14" s="236"/>
      <c r="AA14" s="235"/>
      <c r="AB14" s="237">
        <f t="shared" si="96"/>
        <v>0</v>
      </c>
      <c r="AC14" s="237">
        <f t="shared" si="97"/>
        <v>1</v>
      </c>
      <c r="AD14" s="237">
        <f t="shared" si="98"/>
        <v>0</v>
      </c>
      <c r="AE14" s="267">
        <f t="shared" si="51"/>
        <v>0</v>
      </c>
      <c r="AF14" s="219" t="str">
        <f t="shared" si="52"/>
        <v>月</v>
      </c>
      <c r="AG14" s="219" t="str">
        <f t="shared" si="53"/>
        <v>火</v>
      </c>
      <c r="AH14" s="219" t="str">
        <f t="shared" si="54"/>
        <v>水</v>
      </c>
      <c r="AI14" s="219" t="str">
        <f t="shared" si="55"/>
        <v>木</v>
      </c>
      <c r="AJ14" s="219" t="str">
        <f t="shared" si="56"/>
        <v>金</v>
      </c>
      <c r="AK14" s="219" t="str">
        <f t="shared" si="57"/>
        <v/>
      </c>
      <c r="AL14" s="219" t="str">
        <f t="shared" si="58"/>
        <v/>
      </c>
      <c r="AM14" s="219" t="str">
        <f t="shared" si="59"/>
        <v>祝</v>
      </c>
      <c r="AN14" s="219" t="str">
        <f t="shared" si="60"/>
        <v/>
      </c>
      <c r="AO14" s="219" t="str">
        <f t="shared" si="61"/>
        <v/>
      </c>
      <c r="AP14" s="219" t="str">
        <f t="shared" si="62"/>
        <v/>
      </c>
      <c r="AQ14" s="219" t="str">
        <f t="shared" si="63"/>
        <v/>
      </c>
      <c r="AR14" s="219" t="str">
        <f t="shared" si="64"/>
        <v/>
      </c>
      <c r="AS14" s="258">
        <f t="shared" si="65"/>
        <v>26</v>
      </c>
      <c r="AT14" s="259">
        <f t="shared" si="66"/>
        <v>25</v>
      </c>
      <c r="AU14" s="259">
        <f t="shared" si="67"/>
        <v>25</v>
      </c>
      <c r="AV14" s="259">
        <f t="shared" si="68"/>
        <v>25.5</v>
      </c>
      <c r="AW14" s="259">
        <f t="shared" si="69"/>
        <v>25</v>
      </c>
      <c r="AX14" s="259">
        <f t="shared" si="70"/>
        <v>0</v>
      </c>
      <c r="AY14" s="259">
        <f t="shared" si="71"/>
        <v>0</v>
      </c>
      <c r="AZ14" s="259">
        <f t="shared" si="72"/>
        <v>0</v>
      </c>
      <c r="BA14" s="240">
        <f t="shared" si="73"/>
        <v>0</v>
      </c>
      <c r="BB14" s="240">
        <f t="shared" si="74"/>
        <v>0</v>
      </c>
      <c r="BC14" s="240">
        <f t="shared" si="75"/>
        <v>0</v>
      </c>
      <c r="BD14" s="240">
        <f t="shared" si="76"/>
        <v>0</v>
      </c>
      <c r="BE14" s="240">
        <f t="shared" si="77"/>
        <v>0</v>
      </c>
      <c r="BF14" s="239">
        <f t="shared" ref="BF14:BF36" si="170">+Y14+AA14</f>
        <v>0</v>
      </c>
      <c r="BG14" s="241">
        <f t="shared" si="79"/>
        <v>126.5</v>
      </c>
      <c r="BH14" s="142">
        <v>5</v>
      </c>
      <c r="BN14" s="242"/>
      <c r="BO14" s="242"/>
      <c r="BP14" s="242"/>
      <c r="BQ14" s="242"/>
      <c r="BR14" s="142">
        <f>+BK13</f>
        <v>0</v>
      </c>
      <c r="BU14" s="243">
        <v>45411</v>
      </c>
      <c r="BV14" s="153">
        <f t="shared" si="16"/>
        <v>1</v>
      </c>
      <c r="BW14" s="153">
        <f t="shared" si="17"/>
        <v>8</v>
      </c>
      <c r="BY14" s="244"/>
      <c r="BZ14" s="272"/>
      <c r="CA14" s="356">
        <v>45517</v>
      </c>
      <c r="CB14" s="246" t="s">
        <v>50</v>
      </c>
      <c r="CC14" s="247" t="str">
        <f t="shared" si="18"/>
        <v>火</v>
      </c>
      <c r="CD14" s="219">
        <f t="shared" si="19"/>
        <v>0</v>
      </c>
      <c r="CE14" s="219">
        <f t="shared" si="149"/>
        <v>2</v>
      </c>
      <c r="CF14" s="220">
        <f t="shared" si="21"/>
        <v>9</v>
      </c>
      <c r="CG14" s="221"/>
      <c r="CH14" s="260"/>
      <c r="CI14" s="247" t="str">
        <f t="shared" si="80"/>
        <v/>
      </c>
      <c r="CJ14" s="219">
        <f t="shared" si="22"/>
        <v>0</v>
      </c>
      <c r="CK14" s="219" t="str">
        <f t="shared" si="23"/>
        <v/>
      </c>
      <c r="CL14" s="220" t="str">
        <f t="shared" si="24"/>
        <v/>
      </c>
      <c r="CM14" s="222"/>
      <c r="CN14" s="246"/>
      <c r="CO14" s="247" t="str">
        <f t="shared" si="25"/>
        <v/>
      </c>
      <c r="CP14" s="219">
        <f t="shared" si="26"/>
        <v>0</v>
      </c>
      <c r="CQ14" s="219" t="str">
        <f t="shared" si="27"/>
        <v/>
      </c>
      <c r="CR14" s="220" t="str">
        <f t="shared" si="28"/>
        <v/>
      </c>
      <c r="CS14" s="221"/>
      <c r="CT14" s="246"/>
      <c r="CU14" s="247" t="str">
        <f t="shared" si="29"/>
        <v/>
      </c>
      <c r="CV14" s="219">
        <f t="shared" si="30"/>
        <v>0</v>
      </c>
      <c r="CW14" s="219" t="str">
        <f t="shared" si="31"/>
        <v/>
      </c>
      <c r="CX14" s="220" t="str">
        <f t="shared" si="32"/>
        <v/>
      </c>
      <c r="CY14" s="222"/>
      <c r="CZ14" s="246"/>
      <c r="DA14" s="247" t="str">
        <f t="shared" si="33"/>
        <v/>
      </c>
      <c r="DB14" s="219">
        <f t="shared" si="34"/>
        <v>0</v>
      </c>
      <c r="DC14" s="219" t="str">
        <f t="shared" si="81"/>
        <v/>
      </c>
      <c r="DD14" s="219" t="str">
        <f t="shared" si="82"/>
        <v/>
      </c>
      <c r="DE14" s="222"/>
      <c r="DF14" s="246"/>
      <c r="DG14" s="247" t="str">
        <f t="shared" si="37"/>
        <v/>
      </c>
      <c r="DH14" s="219">
        <f t="shared" si="38"/>
        <v>0</v>
      </c>
      <c r="DI14" s="219" t="str">
        <f t="shared" si="39"/>
        <v/>
      </c>
      <c r="DJ14" s="219" t="str">
        <f t="shared" si="40"/>
        <v/>
      </c>
      <c r="DK14" s="222"/>
      <c r="DL14" s="246"/>
      <c r="DM14" s="247" t="str">
        <f t="shared" si="41"/>
        <v/>
      </c>
      <c r="DN14" s="219">
        <f t="shared" si="42"/>
        <v>0</v>
      </c>
      <c r="DO14" s="219" t="str">
        <f t="shared" si="43"/>
        <v/>
      </c>
      <c r="DP14" s="220" t="str">
        <f t="shared" si="44"/>
        <v/>
      </c>
      <c r="DQ14" s="270">
        <v>7</v>
      </c>
      <c r="DR14" s="270">
        <f t="shared" ref="DR14:DX14" si="171">+DR$6-(IF($DK3="祝日あり",DR$5,0))</f>
        <v>53</v>
      </c>
      <c r="DS14" s="270">
        <f t="shared" si="171"/>
        <v>52</v>
      </c>
      <c r="DT14" s="270">
        <f t="shared" si="171"/>
        <v>52</v>
      </c>
      <c r="DU14" s="270">
        <f t="shared" si="171"/>
        <v>52</v>
      </c>
      <c r="DV14" s="270">
        <f t="shared" si="171"/>
        <v>52</v>
      </c>
      <c r="DW14" s="270">
        <f t="shared" si="171"/>
        <v>52</v>
      </c>
      <c r="DX14" s="270">
        <f t="shared" si="171"/>
        <v>53</v>
      </c>
      <c r="DY14" s="270">
        <f>+DY$6+(IF($DK3="祝日あり",DY$5,0))</f>
        <v>0</v>
      </c>
      <c r="DZ14" s="270">
        <f>+DZ$6-(IF($DK3="祝日あり",DZ$5,0))</f>
        <v>0</v>
      </c>
      <c r="EA14" s="270">
        <f t="shared" ref="EA14:EE14" si="172">+EA$6-(IF($DK3="祝日あり",EA$5,0))</f>
        <v>0</v>
      </c>
      <c r="EB14" s="270">
        <f t="shared" si="172"/>
        <v>0</v>
      </c>
      <c r="EC14" s="270">
        <f t="shared" si="172"/>
        <v>0</v>
      </c>
      <c r="ED14" s="270">
        <f t="shared" si="172"/>
        <v>0</v>
      </c>
      <c r="EE14" s="270">
        <f t="shared" si="172"/>
        <v>0</v>
      </c>
      <c r="EF14" s="142">
        <f t="shared" si="126"/>
        <v>366</v>
      </c>
      <c r="EG14" s="142">
        <v>6</v>
      </c>
      <c r="EH14" s="226" t="s">
        <v>3</v>
      </c>
      <c r="EI14" s="142">
        <v>6</v>
      </c>
      <c r="EL14" s="262">
        <f t="shared" si="117"/>
        <v>45209</v>
      </c>
      <c r="EM14" s="263" t="str">
        <f t="shared" si="84"/>
        <v>火</v>
      </c>
      <c r="EN14" s="262">
        <f t="shared" si="100"/>
        <v>45240</v>
      </c>
      <c r="EO14" s="264" t="str">
        <f t="shared" si="85"/>
        <v>金</v>
      </c>
      <c r="EP14" s="265">
        <f t="shared" si="101"/>
        <v>45270</v>
      </c>
      <c r="EQ14" s="263" t="str">
        <f t="shared" si="86"/>
        <v>日</v>
      </c>
      <c r="ER14" s="262">
        <f t="shared" si="102"/>
        <v>45301</v>
      </c>
      <c r="ES14" s="264" t="str">
        <f t="shared" si="87"/>
        <v>水</v>
      </c>
      <c r="ET14" s="265">
        <f t="shared" si="103"/>
        <v>45332</v>
      </c>
      <c r="EU14" s="263" t="str">
        <f t="shared" si="88"/>
        <v>土</v>
      </c>
      <c r="EV14" s="262">
        <f t="shared" si="104"/>
        <v>45361</v>
      </c>
      <c r="EW14" s="264" t="str">
        <f t="shared" si="89"/>
        <v>日</v>
      </c>
      <c r="EX14" s="265">
        <f t="shared" si="105"/>
        <v>45392</v>
      </c>
      <c r="EY14" s="263" t="str">
        <f t="shared" si="90"/>
        <v>水</v>
      </c>
      <c r="EZ14" s="262">
        <f t="shared" si="106"/>
        <v>45422</v>
      </c>
      <c r="FA14" s="264" t="str">
        <f t="shared" si="91"/>
        <v>金</v>
      </c>
      <c r="FB14" s="265">
        <f t="shared" si="107"/>
        <v>45453</v>
      </c>
      <c r="FC14" s="263" t="str">
        <f t="shared" si="92"/>
        <v>月</v>
      </c>
      <c r="FD14" s="266">
        <f t="shared" si="108"/>
        <v>45483</v>
      </c>
      <c r="FE14" s="264" t="str">
        <f t="shared" si="93"/>
        <v>水</v>
      </c>
      <c r="FF14" s="265">
        <f t="shared" si="109"/>
        <v>45514</v>
      </c>
      <c r="FG14" s="263" t="str">
        <f t="shared" si="94"/>
        <v>土</v>
      </c>
      <c r="FH14" s="262">
        <f t="shared" si="110"/>
        <v>45545</v>
      </c>
      <c r="FI14" s="264" t="str">
        <f t="shared" si="95"/>
        <v>火</v>
      </c>
      <c r="FK14" s="155">
        <f t="shared" si="162"/>
        <v>1</v>
      </c>
      <c r="FL14" s="155" t="str">
        <f t="shared" si="163"/>
        <v>火水木金土祝</v>
      </c>
      <c r="FM14" s="273">
        <f t="shared" ref="FM14:HX14" si="173">IF(IFERROR(FIND(VLOOKUP($W6,カレンダーNoごと曜日表No付き,FM$1,0),$FL14),0)&gt;=1,1,0)</f>
        <v>0</v>
      </c>
      <c r="FN14" s="273">
        <f t="shared" si="173"/>
        <v>0</v>
      </c>
      <c r="FO14" s="273">
        <f t="shared" si="173"/>
        <v>1</v>
      </c>
      <c r="FP14" s="273">
        <f t="shared" si="173"/>
        <v>1</v>
      </c>
      <c r="FQ14" s="273">
        <f t="shared" si="173"/>
        <v>1</v>
      </c>
      <c r="FR14" s="273">
        <f t="shared" si="173"/>
        <v>1</v>
      </c>
      <c r="FS14" s="273">
        <f t="shared" si="173"/>
        <v>1</v>
      </c>
      <c r="FT14" s="273">
        <f t="shared" si="173"/>
        <v>0</v>
      </c>
      <c r="FU14" s="273">
        <f t="shared" si="173"/>
        <v>0</v>
      </c>
      <c r="FV14" s="273">
        <f t="shared" si="173"/>
        <v>1</v>
      </c>
      <c r="FW14" s="273">
        <f t="shared" si="173"/>
        <v>1</v>
      </c>
      <c r="FX14" s="273">
        <f t="shared" si="173"/>
        <v>1</v>
      </c>
      <c r="FY14" s="273">
        <f t="shared" si="173"/>
        <v>1</v>
      </c>
      <c r="FZ14" s="273">
        <f t="shared" si="173"/>
        <v>1</v>
      </c>
      <c r="GA14" s="273">
        <f t="shared" si="173"/>
        <v>0</v>
      </c>
      <c r="GB14" s="273">
        <f t="shared" si="173"/>
        <v>0</v>
      </c>
      <c r="GC14" s="273">
        <f t="shared" si="173"/>
        <v>1</v>
      </c>
      <c r="GD14" s="273">
        <f t="shared" si="173"/>
        <v>1</v>
      </c>
      <c r="GE14" s="273">
        <f t="shared" si="173"/>
        <v>1</v>
      </c>
      <c r="GF14" s="273">
        <f t="shared" si="173"/>
        <v>1</v>
      </c>
      <c r="GG14" s="273">
        <f t="shared" si="173"/>
        <v>1</v>
      </c>
      <c r="GH14" s="273">
        <f t="shared" si="173"/>
        <v>0</v>
      </c>
      <c r="GI14" s="273">
        <f t="shared" si="173"/>
        <v>0</v>
      </c>
      <c r="GJ14" s="273">
        <f t="shared" si="173"/>
        <v>1</v>
      </c>
      <c r="GK14" s="273">
        <f t="shared" si="173"/>
        <v>1</v>
      </c>
      <c r="GL14" s="273">
        <f t="shared" si="173"/>
        <v>1</v>
      </c>
      <c r="GM14" s="273">
        <f t="shared" si="173"/>
        <v>1</v>
      </c>
      <c r="GN14" s="273">
        <f t="shared" si="173"/>
        <v>1</v>
      </c>
      <c r="GO14" s="273">
        <f t="shared" si="173"/>
        <v>0</v>
      </c>
      <c r="GP14" s="273">
        <f t="shared" si="173"/>
        <v>0</v>
      </c>
      <c r="GQ14" s="273">
        <f t="shared" si="173"/>
        <v>1</v>
      </c>
      <c r="GR14" s="273">
        <f t="shared" si="173"/>
        <v>1</v>
      </c>
      <c r="GS14" s="273">
        <f t="shared" si="173"/>
        <v>1</v>
      </c>
      <c r="GT14" s="273">
        <f t="shared" si="173"/>
        <v>1</v>
      </c>
      <c r="GU14" s="273">
        <f t="shared" si="173"/>
        <v>1</v>
      </c>
      <c r="GV14" s="273">
        <f t="shared" si="173"/>
        <v>0</v>
      </c>
      <c r="GW14" s="273">
        <f t="shared" si="173"/>
        <v>0</v>
      </c>
      <c r="GX14" s="273">
        <f t="shared" si="173"/>
        <v>1</v>
      </c>
      <c r="GY14" s="273">
        <f t="shared" si="173"/>
        <v>1</v>
      </c>
      <c r="GZ14" s="273">
        <f t="shared" si="173"/>
        <v>1</v>
      </c>
      <c r="HA14" s="273">
        <f t="shared" si="173"/>
        <v>1</v>
      </c>
      <c r="HB14" s="273">
        <f t="shared" si="173"/>
        <v>1</v>
      </c>
      <c r="HC14" s="273">
        <f t="shared" si="173"/>
        <v>0</v>
      </c>
      <c r="HD14" s="273">
        <f t="shared" si="173"/>
        <v>0</v>
      </c>
      <c r="HE14" s="273">
        <f t="shared" si="173"/>
        <v>1</v>
      </c>
      <c r="HF14" s="273">
        <f t="shared" si="173"/>
        <v>1</v>
      </c>
      <c r="HG14" s="273">
        <f t="shared" si="173"/>
        <v>1</v>
      </c>
      <c r="HH14" s="273">
        <f t="shared" si="173"/>
        <v>1</v>
      </c>
      <c r="HI14" s="273">
        <f t="shared" si="173"/>
        <v>1</v>
      </c>
      <c r="HJ14" s="273">
        <f t="shared" si="173"/>
        <v>0</v>
      </c>
      <c r="HK14" s="273">
        <f t="shared" si="173"/>
        <v>0</v>
      </c>
      <c r="HL14" s="273">
        <f t="shared" si="173"/>
        <v>1</v>
      </c>
      <c r="HM14" s="273">
        <f t="shared" si="173"/>
        <v>1</v>
      </c>
      <c r="HN14" s="273">
        <f t="shared" si="173"/>
        <v>1</v>
      </c>
      <c r="HO14" s="273">
        <f t="shared" si="173"/>
        <v>1</v>
      </c>
      <c r="HP14" s="273">
        <f t="shared" si="173"/>
        <v>1</v>
      </c>
      <c r="HQ14" s="273">
        <f t="shared" si="173"/>
        <v>0</v>
      </c>
      <c r="HR14" s="273">
        <f t="shared" si="173"/>
        <v>0</v>
      </c>
      <c r="HS14" s="273">
        <f t="shared" si="173"/>
        <v>1</v>
      </c>
      <c r="HT14" s="273">
        <f t="shared" si="173"/>
        <v>1</v>
      </c>
      <c r="HU14" s="273">
        <f t="shared" si="173"/>
        <v>1</v>
      </c>
      <c r="HV14" s="273">
        <f t="shared" si="173"/>
        <v>1</v>
      </c>
      <c r="HW14" s="273">
        <f t="shared" si="173"/>
        <v>1</v>
      </c>
      <c r="HX14" s="273">
        <f t="shared" si="173"/>
        <v>0</v>
      </c>
      <c r="HY14" s="273">
        <f t="shared" ref="HY14:KJ14" si="174">IF(IFERROR(FIND(VLOOKUP($W6,カレンダーNoごと曜日表No付き,HY$1,0),$FL14),0)&gt;=1,1,0)</f>
        <v>0</v>
      </c>
      <c r="HZ14" s="273">
        <f t="shared" si="174"/>
        <v>1</v>
      </c>
      <c r="IA14" s="273">
        <f t="shared" si="174"/>
        <v>1</v>
      </c>
      <c r="IB14" s="273">
        <f t="shared" si="174"/>
        <v>1</v>
      </c>
      <c r="IC14" s="273">
        <f t="shared" si="174"/>
        <v>1</v>
      </c>
      <c r="ID14" s="273">
        <f t="shared" si="174"/>
        <v>1</v>
      </c>
      <c r="IE14" s="273">
        <f t="shared" si="174"/>
        <v>0</v>
      </c>
      <c r="IF14" s="273">
        <f t="shared" si="174"/>
        <v>0</v>
      </c>
      <c r="IG14" s="273">
        <f t="shared" si="174"/>
        <v>1</v>
      </c>
      <c r="IH14" s="273">
        <f t="shared" si="174"/>
        <v>1</v>
      </c>
      <c r="II14" s="273">
        <f t="shared" si="174"/>
        <v>1</v>
      </c>
      <c r="IJ14" s="273">
        <f t="shared" si="174"/>
        <v>1</v>
      </c>
      <c r="IK14" s="273">
        <f t="shared" si="174"/>
        <v>1</v>
      </c>
      <c r="IL14" s="273">
        <f t="shared" si="174"/>
        <v>0</v>
      </c>
      <c r="IM14" s="273">
        <f t="shared" si="174"/>
        <v>0</v>
      </c>
      <c r="IN14" s="273">
        <f t="shared" si="174"/>
        <v>1</v>
      </c>
      <c r="IO14" s="273">
        <f t="shared" si="174"/>
        <v>1</v>
      </c>
      <c r="IP14" s="273">
        <f t="shared" si="174"/>
        <v>1</v>
      </c>
      <c r="IQ14" s="273">
        <f t="shared" si="174"/>
        <v>1</v>
      </c>
      <c r="IR14" s="273">
        <f t="shared" si="174"/>
        <v>1</v>
      </c>
      <c r="IS14" s="273">
        <f t="shared" si="174"/>
        <v>0</v>
      </c>
      <c r="IT14" s="273">
        <f t="shared" si="174"/>
        <v>0</v>
      </c>
      <c r="IU14" s="273">
        <f t="shared" si="174"/>
        <v>1</v>
      </c>
      <c r="IV14" s="273">
        <f t="shared" si="174"/>
        <v>1</v>
      </c>
      <c r="IW14" s="273">
        <f t="shared" si="174"/>
        <v>1</v>
      </c>
      <c r="IX14" s="273">
        <f t="shared" si="174"/>
        <v>0</v>
      </c>
      <c r="IY14" s="273">
        <f t="shared" si="174"/>
        <v>0</v>
      </c>
      <c r="IZ14" s="273">
        <f t="shared" si="174"/>
        <v>0</v>
      </c>
      <c r="JA14" s="273">
        <f t="shared" si="174"/>
        <v>0</v>
      </c>
      <c r="JB14" s="273">
        <f t="shared" si="174"/>
        <v>0</v>
      </c>
      <c r="JC14" s="273">
        <f t="shared" si="174"/>
        <v>0</v>
      </c>
      <c r="JD14" s="273">
        <f t="shared" si="174"/>
        <v>1</v>
      </c>
      <c r="JE14" s="273">
        <f t="shared" si="174"/>
        <v>1</v>
      </c>
      <c r="JF14" s="273">
        <f t="shared" si="174"/>
        <v>1</v>
      </c>
      <c r="JG14" s="273">
        <f t="shared" si="174"/>
        <v>0</v>
      </c>
      <c r="JH14" s="273">
        <f t="shared" si="174"/>
        <v>0</v>
      </c>
      <c r="JI14" s="273">
        <f t="shared" si="174"/>
        <v>1</v>
      </c>
      <c r="JJ14" s="273">
        <f t="shared" si="174"/>
        <v>1</v>
      </c>
      <c r="JK14" s="273">
        <f t="shared" si="174"/>
        <v>1</v>
      </c>
      <c r="JL14" s="273">
        <f t="shared" si="174"/>
        <v>1</v>
      </c>
      <c r="JM14" s="273">
        <f t="shared" si="174"/>
        <v>1</v>
      </c>
      <c r="JN14" s="273">
        <f t="shared" si="174"/>
        <v>0</v>
      </c>
      <c r="JO14" s="273">
        <f t="shared" si="174"/>
        <v>0</v>
      </c>
      <c r="JP14" s="273">
        <f t="shared" si="174"/>
        <v>1</v>
      </c>
      <c r="JQ14" s="273">
        <f t="shared" si="174"/>
        <v>1</v>
      </c>
      <c r="JR14" s="273">
        <f t="shared" si="174"/>
        <v>1</v>
      </c>
      <c r="JS14" s="273">
        <f t="shared" si="174"/>
        <v>1</v>
      </c>
      <c r="JT14" s="273">
        <f t="shared" si="174"/>
        <v>1</v>
      </c>
      <c r="JU14" s="273">
        <f t="shared" si="174"/>
        <v>0</v>
      </c>
      <c r="JV14" s="273">
        <f t="shared" si="174"/>
        <v>0</v>
      </c>
      <c r="JW14" s="273">
        <f t="shared" si="174"/>
        <v>1</v>
      </c>
      <c r="JX14" s="273">
        <f t="shared" si="174"/>
        <v>1</v>
      </c>
      <c r="JY14" s="273">
        <f t="shared" si="174"/>
        <v>1</v>
      </c>
      <c r="JZ14" s="273">
        <f t="shared" si="174"/>
        <v>1</v>
      </c>
      <c r="KA14" s="273">
        <f t="shared" si="174"/>
        <v>1</v>
      </c>
      <c r="KB14" s="273">
        <f t="shared" si="174"/>
        <v>0</v>
      </c>
      <c r="KC14" s="273">
        <f t="shared" si="174"/>
        <v>0</v>
      </c>
      <c r="KD14" s="273">
        <f t="shared" si="174"/>
        <v>1</v>
      </c>
      <c r="KE14" s="273">
        <f t="shared" si="174"/>
        <v>1</v>
      </c>
      <c r="KF14" s="273">
        <f t="shared" si="174"/>
        <v>1</v>
      </c>
      <c r="KG14" s="273">
        <f t="shared" si="174"/>
        <v>1</v>
      </c>
      <c r="KH14" s="273">
        <f t="shared" si="174"/>
        <v>1</v>
      </c>
      <c r="KI14" s="273">
        <f t="shared" si="174"/>
        <v>0</v>
      </c>
      <c r="KJ14" s="273">
        <f t="shared" si="174"/>
        <v>0</v>
      </c>
      <c r="KK14" s="273">
        <f t="shared" ref="KK14:MV14" si="175">IF(IFERROR(FIND(VLOOKUP($W6,カレンダーNoごと曜日表No付き,KK$1,0),$FL14),0)&gt;=1,1,0)</f>
        <v>1</v>
      </c>
      <c r="KL14" s="273">
        <f t="shared" si="175"/>
        <v>1</v>
      </c>
      <c r="KM14" s="273">
        <f t="shared" si="175"/>
        <v>1</v>
      </c>
      <c r="KN14" s="273">
        <f t="shared" si="175"/>
        <v>1</v>
      </c>
      <c r="KO14" s="273">
        <f t="shared" si="175"/>
        <v>1</v>
      </c>
      <c r="KP14" s="273">
        <f t="shared" si="175"/>
        <v>0</v>
      </c>
      <c r="KQ14" s="273">
        <f t="shared" si="175"/>
        <v>0</v>
      </c>
      <c r="KR14" s="273">
        <f t="shared" si="175"/>
        <v>1</v>
      </c>
      <c r="KS14" s="273">
        <f t="shared" si="175"/>
        <v>1</v>
      </c>
      <c r="KT14" s="273">
        <f t="shared" si="175"/>
        <v>1</v>
      </c>
      <c r="KU14" s="273">
        <f t="shared" si="175"/>
        <v>1</v>
      </c>
      <c r="KV14" s="273">
        <f t="shared" si="175"/>
        <v>1</v>
      </c>
      <c r="KW14" s="273">
        <f t="shared" si="175"/>
        <v>0</v>
      </c>
      <c r="KX14" s="273">
        <f t="shared" si="175"/>
        <v>0</v>
      </c>
      <c r="KY14" s="273">
        <f t="shared" si="175"/>
        <v>1</v>
      </c>
      <c r="KZ14" s="273">
        <f t="shared" si="175"/>
        <v>1</v>
      </c>
      <c r="LA14" s="273">
        <f t="shared" si="175"/>
        <v>1</v>
      </c>
      <c r="LB14" s="273">
        <f t="shared" si="175"/>
        <v>1</v>
      </c>
      <c r="LC14" s="273">
        <f t="shared" si="175"/>
        <v>1</v>
      </c>
      <c r="LD14" s="273">
        <f t="shared" si="175"/>
        <v>0</v>
      </c>
      <c r="LE14" s="273">
        <f t="shared" si="175"/>
        <v>0</v>
      </c>
      <c r="LF14" s="273">
        <f t="shared" si="175"/>
        <v>1</v>
      </c>
      <c r="LG14" s="273">
        <f t="shared" si="175"/>
        <v>1</v>
      </c>
      <c r="LH14" s="273">
        <f t="shared" si="175"/>
        <v>1</v>
      </c>
      <c r="LI14" s="273">
        <f t="shared" si="175"/>
        <v>1</v>
      </c>
      <c r="LJ14" s="273">
        <f t="shared" si="175"/>
        <v>1</v>
      </c>
      <c r="LK14" s="273">
        <f t="shared" si="175"/>
        <v>0</v>
      </c>
      <c r="LL14" s="273">
        <f t="shared" si="175"/>
        <v>0</v>
      </c>
      <c r="LM14" s="273">
        <f t="shared" si="175"/>
        <v>1</v>
      </c>
      <c r="LN14" s="273">
        <f t="shared" si="175"/>
        <v>1</v>
      </c>
      <c r="LO14" s="273">
        <f t="shared" si="175"/>
        <v>1</v>
      </c>
      <c r="LP14" s="273">
        <f t="shared" si="175"/>
        <v>1</v>
      </c>
      <c r="LQ14" s="273">
        <f t="shared" si="175"/>
        <v>1</v>
      </c>
      <c r="LR14" s="273">
        <f t="shared" si="175"/>
        <v>0</v>
      </c>
      <c r="LS14" s="273">
        <f t="shared" si="175"/>
        <v>0</v>
      </c>
      <c r="LT14" s="273">
        <f t="shared" si="175"/>
        <v>1</v>
      </c>
      <c r="LU14" s="273">
        <f t="shared" si="175"/>
        <v>1</v>
      </c>
      <c r="LV14" s="273">
        <f t="shared" si="175"/>
        <v>1</v>
      </c>
      <c r="LW14" s="273">
        <f t="shared" si="175"/>
        <v>1</v>
      </c>
      <c r="LX14" s="273">
        <f t="shared" si="175"/>
        <v>1</v>
      </c>
      <c r="LY14" s="273">
        <f t="shared" si="175"/>
        <v>0</v>
      </c>
      <c r="LZ14" s="273">
        <f t="shared" si="175"/>
        <v>0</v>
      </c>
      <c r="MA14" s="273">
        <f t="shared" si="175"/>
        <v>1</v>
      </c>
      <c r="MB14" s="273">
        <f t="shared" si="175"/>
        <v>1</v>
      </c>
      <c r="MC14" s="273">
        <f t="shared" si="175"/>
        <v>1</v>
      </c>
      <c r="MD14" s="273">
        <f t="shared" si="175"/>
        <v>1</v>
      </c>
      <c r="ME14" s="273">
        <f t="shared" si="175"/>
        <v>1</v>
      </c>
      <c r="MF14" s="273">
        <f t="shared" si="175"/>
        <v>0</v>
      </c>
      <c r="MG14" s="273">
        <f t="shared" si="175"/>
        <v>0</v>
      </c>
      <c r="MH14" s="273">
        <f t="shared" si="175"/>
        <v>1</v>
      </c>
      <c r="MI14" s="273">
        <f t="shared" si="175"/>
        <v>1</v>
      </c>
      <c r="MJ14" s="273">
        <f t="shared" si="175"/>
        <v>1</v>
      </c>
      <c r="MK14" s="273">
        <f t="shared" si="175"/>
        <v>1</v>
      </c>
      <c r="ML14" s="273">
        <f t="shared" si="175"/>
        <v>1</v>
      </c>
      <c r="MM14" s="273">
        <f t="shared" si="175"/>
        <v>0</v>
      </c>
      <c r="MN14" s="273">
        <f t="shared" si="175"/>
        <v>0</v>
      </c>
      <c r="MO14" s="273">
        <f t="shared" si="175"/>
        <v>1</v>
      </c>
      <c r="MP14" s="273">
        <f t="shared" si="175"/>
        <v>1</v>
      </c>
      <c r="MQ14" s="273">
        <f t="shared" si="175"/>
        <v>1</v>
      </c>
      <c r="MR14" s="273">
        <f t="shared" si="175"/>
        <v>1</v>
      </c>
      <c r="MS14" s="273">
        <f t="shared" si="175"/>
        <v>1</v>
      </c>
      <c r="MT14" s="273">
        <f t="shared" si="175"/>
        <v>0</v>
      </c>
      <c r="MU14" s="273">
        <f t="shared" si="175"/>
        <v>0</v>
      </c>
      <c r="MV14" s="273">
        <f t="shared" si="175"/>
        <v>1</v>
      </c>
      <c r="MW14" s="273">
        <f t="shared" ref="MW14:PH14" si="176">IF(IFERROR(FIND(VLOOKUP($W6,カレンダーNoごと曜日表No付き,MW$1,0),$FL14),0)&gt;=1,1,0)</f>
        <v>1</v>
      </c>
      <c r="MX14" s="273">
        <f t="shared" si="176"/>
        <v>1</v>
      </c>
      <c r="MY14" s="273">
        <f t="shared" si="176"/>
        <v>1</v>
      </c>
      <c r="MZ14" s="273">
        <f t="shared" si="176"/>
        <v>1</v>
      </c>
      <c r="NA14" s="273">
        <f t="shared" si="176"/>
        <v>0</v>
      </c>
      <c r="NB14" s="273">
        <f t="shared" si="176"/>
        <v>0</v>
      </c>
      <c r="NC14" s="273">
        <f t="shared" si="176"/>
        <v>1</v>
      </c>
      <c r="ND14" s="273">
        <f t="shared" si="176"/>
        <v>1</v>
      </c>
      <c r="NE14" s="273">
        <f t="shared" si="176"/>
        <v>1</v>
      </c>
      <c r="NF14" s="273">
        <f t="shared" si="176"/>
        <v>1</v>
      </c>
      <c r="NG14" s="273">
        <f t="shared" si="176"/>
        <v>1</v>
      </c>
      <c r="NH14" s="273">
        <f t="shared" si="176"/>
        <v>0</v>
      </c>
      <c r="NI14" s="273">
        <f t="shared" si="176"/>
        <v>0</v>
      </c>
      <c r="NJ14" s="273">
        <f t="shared" si="176"/>
        <v>1</v>
      </c>
      <c r="NK14" s="273">
        <f t="shared" si="176"/>
        <v>1</v>
      </c>
      <c r="NL14" s="273">
        <f t="shared" si="176"/>
        <v>1</v>
      </c>
      <c r="NM14" s="273">
        <f t="shared" si="176"/>
        <v>1</v>
      </c>
      <c r="NN14" s="273">
        <f t="shared" si="176"/>
        <v>1</v>
      </c>
      <c r="NO14" s="273">
        <f t="shared" si="176"/>
        <v>0</v>
      </c>
      <c r="NP14" s="273">
        <f t="shared" si="176"/>
        <v>0</v>
      </c>
      <c r="NQ14" s="273">
        <f t="shared" si="176"/>
        <v>1</v>
      </c>
      <c r="NR14" s="273">
        <f t="shared" si="176"/>
        <v>1</v>
      </c>
      <c r="NS14" s="273">
        <f t="shared" si="176"/>
        <v>1</v>
      </c>
      <c r="NT14" s="273">
        <f t="shared" si="176"/>
        <v>0</v>
      </c>
      <c r="NU14" s="273">
        <f t="shared" si="176"/>
        <v>0</v>
      </c>
      <c r="NV14" s="273">
        <f t="shared" si="176"/>
        <v>0</v>
      </c>
      <c r="NW14" s="273">
        <f t="shared" si="176"/>
        <v>0</v>
      </c>
      <c r="NX14" s="273">
        <f t="shared" si="176"/>
        <v>1</v>
      </c>
      <c r="NY14" s="273">
        <f t="shared" si="176"/>
        <v>1</v>
      </c>
      <c r="NZ14" s="273">
        <f t="shared" si="176"/>
        <v>1</v>
      </c>
      <c r="OA14" s="273">
        <f t="shared" si="176"/>
        <v>1</v>
      </c>
      <c r="OB14" s="273">
        <f t="shared" si="176"/>
        <v>1</v>
      </c>
      <c r="OC14" s="273">
        <f t="shared" si="176"/>
        <v>0</v>
      </c>
      <c r="OD14" s="273">
        <f t="shared" si="176"/>
        <v>0</v>
      </c>
      <c r="OE14" s="273">
        <f t="shared" si="176"/>
        <v>1</v>
      </c>
      <c r="OF14" s="273">
        <f t="shared" si="176"/>
        <v>1</v>
      </c>
      <c r="OG14" s="273">
        <f t="shared" si="176"/>
        <v>1</v>
      </c>
      <c r="OH14" s="273">
        <f t="shared" si="176"/>
        <v>1</v>
      </c>
      <c r="OI14" s="273">
        <f t="shared" si="176"/>
        <v>1</v>
      </c>
      <c r="OJ14" s="273">
        <f t="shared" si="176"/>
        <v>0</v>
      </c>
      <c r="OK14" s="273">
        <f t="shared" si="176"/>
        <v>0</v>
      </c>
      <c r="OL14" s="273">
        <f t="shared" si="176"/>
        <v>1</v>
      </c>
      <c r="OM14" s="273">
        <f t="shared" si="176"/>
        <v>1</v>
      </c>
      <c r="ON14" s="273">
        <f t="shared" si="176"/>
        <v>1</v>
      </c>
      <c r="OO14" s="273">
        <f t="shared" si="176"/>
        <v>1</v>
      </c>
      <c r="OP14" s="273">
        <f t="shared" si="176"/>
        <v>1</v>
      </c>
      <c r="OQ14" s="273">
        <f t="shared" si="176"/>
        <v>0</v>
      </c>
      <c r="OR14" s="273">
        <f t="shared" si="176"/>
        <v>0</v>
      </c>
      <c r="OS14" s="273">
        <f t="shared" si="176"/>
        <v>1</v>
      </c>
      <c r="OT14" s="273">
        <f t="shared" si="176"/>
        <v>1</v>
      </c>
      <c r="OU14" s="273">
        <f t="shared" si="176"/>
        <v>1</v>
      </c>
      <c r="OV14" s="273">
        <f t="shared" si="176"/>
        <v>1</v>
      </c>
      <c r="OW14" s="273">
        <f t="shared" si="176"/>
        <v>1</v>
      </c>
      <c r="OX14" s="273">
        <f t="shared" si="176"/>
        <v>0</v>
      </c>
      <c r="OY14" s="273">
        <f t="shared" si="176"/>
        <v>0</v>
      </c>
      <c r="OZ14" s="273">
        <f t="shared" si="176"/>
        <v>1</v>
      </c>
      <c r="PA14" s="273">
        <f t="shared" si="176"/>
        <v>1</v>
      </c>
      <c r="PB14" s="273">
        <f t="shared" si="176"/>
        <v>1</v>
      </c>
      <c r="PC14" s="273">
        <f t="shared" si="176"/>
        <v>1</v>
      </c>
      <c r="PD14" s="273">
        <f t="shared" si="176"/>
        <v>1</v>
      </c>
      <c r="PE14" s="273">
        <f t="shared" si="176"/>
        <v>0</v>
      </c>
      <c r="PF14" s="273">
        <f t="shared" si="176"/>
        <v>0</v>
      </c>
      <c r="PG14" s="273">
        <f t="shared" si="176"/>
        <v>1</v>
      </c>
      <c r="PH14" s="273">
        <f t="shared" si="176"/>
        <v>1</v>
      </c>
      <c r="PI14" s="273">
        <f t="shared" ref="PI14:RT14" si="177">IF(IFERROR(FIND(VLOOKUP($W6,カレンダーNoごと曜日表No付き,PI$1,0),$FL14),0)&gt;=1,1,0)</f>
        <v>1</v>
      </c>
      <c r="PJ14" s="273">
        <f t="shared" si="177"/>
        <v>1</v>
      </c>
      <c r="PK14" s="273">
        <f t="shared" si="177"/>
        <v>1</v>
      </c>
      <c r="PL14" s="273">
        <f t="shared" si="177"/>
        <v>0</v>
      </c>
      <c r="PM14" s="273">
        <f t="shared" si="177"/>
        <v>0</v>
      </c>
      <c r="PN14" s="273">
        <f t="shared" si="177"/>
        <v>1</v>
      </c>
      <c r="PO14" s="273">
        <f t="shared" si="177"/>
        <v>1</v>
      </c>
      <c r="PP14" s="273">
        <f t="shared" si="177"/>
        <v>1</v>
      </c>
      <c r="PQ14" s="273">
        <f t="shared" si="177"/>
        <v>1</v>
      </c>
      <c r="PR14" s="273">
        <f t="shared" si="177"/>
        <v>1</v>
      </c>
      <c r="PS14" s="273">
        <f t="shared" si="177"/>
        <v>0</v>
      </c>
      <c r="PT14" s="273">
        <f t="shared" si="177"/>
        <v>0</v>
      </c>
      <c r="PU14" s="273">
        <f t="shared" si="177"/>
        <v>1</v>
      </c>
      <c r="PV14" s="273">
        <f t="shared" si="177"/>
        <v>1</v>
      </c>
      <c r="PW14" s="273">
        <f t="shared" si="177"/>
        <v>1</v>
      </c>
      <c r="PX14" s="273">
        <f t="shared" si="177"/>
        <v>1</v>
      </c>
      <c r="PY14" s="273">
        <f t="shared" si="177"/>
        <v>1</v>
      </c>
      <c r="PZ14" s="273">
        <f t="shared" si="177"/>
        <v>0</v>
      </c>
      <c r="QA14" s="273">
        <f t="shared" si="177"/>
        <v>0</v>
      </c>
      <c r="QB14" s="273">
        <f t="shared" si="177"/>
        <v>1</v>
      </c>
      <c r="QC14" s="273">
        <f t="shared" si="177"/>
        <v>1</v>
      </c>
      <c r="QD14" s="273">
        <f t="shared" si="177"/>
        <v>1</v>
      </c>
      <c r="QE14" s="273">
        <f t="shared" si="177"/>
        <v>1</v>
      </c>
      <c r="QF14" s="273">
        <f t="shared" si="177"/>
        <v>1</v>
      </c>
      <c r="QG14" s="273">
        <f t="shared" si="177"/>
        <v>0</v>
      </c>
      <c r="QH14" s="273">
        <f t="shared" si="177"/>
        <v>0</v>
      </c>
      <c r="QI14" s="273">
        <f t="shared" si="177"/>
        <v>1</v>
      </c>
      <c r="QJ14" s="273">
        <f t="shared" si="177"/>
        <v>1</v>
      </c>
      <c r="QK14" s="273">
        <f t="shared" si="177"/>
        <v>1</v>
      </c>
      <c r="QL14" s="273">
        <f t="shared" si="177"/>
        <v>1</v>
      </c>
      <c r="QM14" s="273">
        <f t="shared" si="177"/>
        <v>1</v>
      </c>
      <c r="QN14" s="273">
        <f t="shared" si="177"/>
        <v>0</v>
      </c>
      <c r="QO14" s="273">
        <f t="shared" si="177"/>
        <v>0</v>
      </c>
      <c r="QP14" s="273">
        <f t="shared" si="177"/>
        <v>1</v>
      </c>
      <c r="QQ14" s="273">
        <f t="shared" si="177"/>
        <v>1</v>
      </c>
      <c r="QR14" s="273">
        <f t="shared" si="177"/>
        <v>1</v>
      </c>
      <c r="QS14" s="273">
        <f t="shared" si="177"/>
        <v>1</v>
      </c>
      <c r="QT14" s="273">
        <f t="shared" si="177"/>
        <v>1</v>
      </c>
      <c r="QU14" s="273">
        <f t="shared" si="177"/>
        <v>0</v>
      </c>
      <c r="QV14" s="273">
        <f t="shared" si="177"/>
        <v>0</v>
      </c>
      <c r="QW14" s="273">
        <f t="shared" si="177"/>
        <v>1</v>
      </c>
      <c r="QX14" s="273">
        <f t="shared" si="177"/>
        <v>1</v>
      </c>
      <c r="QY14" s="273">
        <f t="shared" si="177"/>
        <v>1</v>
      </c>
      <c r="QZ14" s="273">
        <f t="shared" si="177"/>
        <v>1</v>
      </c>
      <c r="RA14" s="273">
        <f t="shared" si="177"/>
        <v>1</v>
      </c>
      <c r="RB14" s="273">
        <f t="shared" si="177"/>
        <v>0</v>
      </c>
      <c r="RC14" s="273">
        <f t="shared" si="177"/>
        <v>0</v>
      </c>
      <c r="RD14" s="273">
        <f t="shared" si="177"/>
        <v>1</v>
      </c>
      <c r="RE14" s="273">
        <f t="shared" si="177"/>
        <v>1</v>
      </c>
      <c r="RF14" s="273">
        <f t="shared" si="177"/>
        <v>1</v>
      </c>
      <c r="RG14" s="273">
        <f t="shared" si="177"/>
        <v>1</v>
      </c>
      <c r="RH14" s="273">
        <f t="shared" si="177"/>
        <v>1</v>
      </c>
      <c r="RI14" s="273">
        <f t="shared" si="177"/>
        <v>0</v>
      </c>
      <c r="RJ14" s="273">
        <f t="shared" si="177"/>
        <v>0</v>
      </c>
      <c r="RK14" s="273">
        <f t="shared" si="177"/>
        <v>1</v>
      </c>
      <c r="RL14" s="273">
        <f t="shared" si="177"/>
        <v>1</v>
      </c>
      <c r="RM14" s="273">
        <f t="shared" si="177"/>
        <v>1</v>
      </c>
      <c r="RN14" s="273">
        <f t="shared" si="177"/>
        <v>1</v>
      </c>
      <c r="RO14" s="273">
        <f t="shared" si="177"/>
        <v>1</v>
      </c>
      <c r="RP14" s="273">
        <f t="shared" si="177"/>
        <v>0</v>
      </c>
      <c r="RQ14" s="273">
        <f t="shared" si="177"/>
        <v>0</v>
      </c>
      <c r="RR14" s="273">
        <f t="shared" si="177"/>
        <v>0</v>
      </c>
      <c r="RS14" s="273">
        <f t="shared" si="177"/>
        <v>0</v>
      </c>
      <c r="RT14" s="273">
        <f t="shared" si="177"/>
        <v>0</v>
      </c>
      <c r="RU14" s="273">
        <f t="shared" ref="RU14:TN14" si="178">IF(IFERROR(FIND(VLOOKUP($W6,カレンダーNoごと曜日表No付き,RU$1,0),$FL14),0)&gt;=1,1,0)</f>
        <v>1</v>
      </c>
      <c r="RV14" s="273">
        <f t="shared" si="178"/>
        <v>1</v>
      </c>
      <c r="RW14" s="273">
        <f t="shared" si="178"/>
        <v>0</v>
      </c>
      <c r="RX14" s="273">
        <f t="shared" si="178"/>
        <v>0</v>
      </c>
      <c r="RY14" s="273">
        <f t="shared" si="178"/>
        <v>1</v>
      </c>
      <c r="RZ14" s="273">
        <f t="shared" si="178"/>
        <v>1</v>
      </c>
      <c r="SA14" s="273">
        <f t="shared" si="178"/>
        <v>1</v>
      </c>
      <c r="SB14" s="273">
        <f t="shared" si="178"/>
        <v>1</v>
      </c>
      <c r="SC14" s="273">
        <f t="shared" si="178"/>
        <v>1</v>
      </c>
      <c r="SD14" s="273">
        <f t="shared" si="178"/>
        <v>0</v>
      </c>
      <c r="SE14" s="273">
        <f t="shared" si="178"/>
        <v>0</v>
      </c>
      <c r="SF14" s="273">
        <f t="shared" si="178"/>
        <v>1</v>
      </c>
      <c r="SG14" s="273">
        <f t="shared" si="178"/>
        <v>1</v>
      </c>
      <c r="SH14" s="273">
        <f t="shared" si="178"/>
        <v>1</v>
      </c>
      <c r="SI14" s="273">
        <f t="shared" si="178"/>
        <v>1</v>
      </c>
      <c r="SJ14" s="273">
        <f t="shared" si="178"/>
        <v>1</v>
      </c>
      <c r="SK14" s="273">
        <f t="shared" si="178"/>
        <v>0</v>
      </c>
      <c r="SL14" s="273">
        <f t="shared" si="178"/>
        <v>0</v>
      </c>
      <c r="SM14" s="273">
        <f t="shared" si="178"/>
        <v>1</v>
      </c>
      <c r="SN14" s="273">
        <f t="shared" si="178"/>
        <v>1</v>
      </c>
      <c r="SO14" s="273">
        <f t="shared" si="178"/>
        <v>1</v>
      </c>
      <c r="SP14" s="273">
        <f t="shared" si="178"/>
        <v>1</v>
      </c>
      <c r="SQ14" s="273">
        <f t="shared" si="178"/>
        <v>1</v>
      </c>
      <c r="SR14" s="273">
        <f t="shared" si="178"/>
        <v>0</v>
      </c>
      <c r="SS14" s="273">
        <f t="shared" si="178"/>
        <v>0</v>
      </c>
      <c r="ST14" s="273">
        <f t="shared" si="178"/>
        <v>1</v>
      </c>
      <c r="SU14" s="273">
        <f t="shared" si="178"/>
        <v>1</v>
      </c>
      <c r="SV14" s="273">
        <f t="shared" si="178"/>
        <v>1</v>
      </c>
      <c r="SW14" s="273">
        <f t="shared" si="178"/>
        <v>1</v>
      </c>
      <c r="SX14" s="273">
        <f t="shared" si="178"/>
        <v>1</v>
      </c>
      <c r="SY14" s="273">
        <f t="shared" si="178"/>
        <v>0</v>
      </c>
      <c r="SZ14" s="273">
        <f t="shared" si="178"/>
        <v>0</v>
      </c>
      <c r="TA14" s="273">
        <f t="shared" si="178"/>
        <v>1</v>
      </c>
      <c r="TB14" s="273">
        <f t="shared" si="178"/>
        <v>1</v>
      </c>
      <c r="TC14" s="273">
        <f t="shared" si="178"/>
        <v>1</v>
      </c>
      <c r="TD14" s="273">
        <f t="shared" si="178"/>
        <v>1</v>
      </c>
      <c r="TE14" s="273">
        <f t="shared" si="178"/>
        <v>1</v>
      </c>
      <c r="TF14" s="273">
        <f t="shared" si="178"/>
        <v>0</v>
      </c>
      <c r="TG14" s="273">
        <f t="shared" si="178"/>
        <v>0</v>
      </c>
      <c r="TH14" s="273">
        <f t="shared" si="178"/>
        <v>1</v>
      </c>
      <c r="TI14" s="273">
        <f t="shared" si="178"/>
        <v>1</v>
      </c>
      <c r="TJ14" s="273">
        <f t="shared" si="178"/>
        <v>1</v>
      </c>
      <c r="TK14" s="273">
        <f t="shared" si="178"/>
        <v>1</v>
      </c>
      <c r="TL14" s="273">
        <f t="shared" si="178"/>
        <v>1</v>
      </c>
      <c r="TM14" s="273">
        <f t="shared" si="178"/>
        <v>0</v>
      </c>
      <c r="TN14" s="273">
        <f t="shared" si="178"/>
        <v>0</v>
      </c>
    </row>
    <row r="15" spans="1:534" ht="18" customHeight="1" x14ac:dyDescent="0.15">
      <c r="A15" s="335">
        <v>2</v>
      </c>
      <c r="B15" s="341">
        <v>5</v>
      </c>
      <c r="C15" s="342" t="s">
        <v>255</v>
      </c>
      <c r="D15" s="345"/>
      <c r="E15" s="339" t="s">
        <v>256</v>
      </c>
      <c r="F15" s="343" t="s">
        <v>260</v>
      </c>
      <c r="G15" s="339" t="s">
        <v>247</v>
      </c>
      <c r="H15" s="340">
        <v>21.1</v>
      </c>
      <c r="I15" s="347"/>
      <c r="J15" s="352">
        <v>0.5</v>
      </c>
      <c r="K15" s="353">
        <v>0.5</v>
      </c>
      <c r="L15" s="353">
        <v>0.5</v>
      </c>
      <c r="M15" s="353">
        <v>0.5</v>
      </c>
      <c r="N15" s="353">
        <v>0.5</v>
      </c>
      <c r="O15" s="353">
        <v>0.5</v>
      </c>
      <c r="P15" s="353">
        <v>0</v>
      </c>
      <c r="Q15" s="353">
        <v>0.5</v>
      </c>
      <c r="R15" s="350">
        <v>0</v>
      </c>
      <c r="S15" s="349">
        <v>0</v>
      </c>
      <c r="T15" s="349">
        <v>0</v>
      </c>
      <c r="U15" s="349">
        <v>0</v>
      </c>
      <c r="V15" s="349">
        <v>0</v>
      </c>
      <c r="W15" s="351">
        <v>1</v>
      </c>
      <c r="X15" s="236"/>
      <c r="Y15" s="235"/>
      <c r="Z15" s="236"/>
      <c r="AA15" s="235"/>
      <c r="AB15" s="237">
        <f t="shared" si="96"/>
        <v>0</v>
      </c>
      <c r="AC15" s="237">
        <f t="shared" si="97"/>
        <v>1</v>
      </c>
      <c r="AD15" s="237">
        <f t="shared" si="98"/>
        <v>0</v>
      </c>
      <c r="AE15" s="267">
        <f t="shared" si="51"/>
        <v>0</v>
      </c>
      <c r="AF15" s="219" t="str">
        <f t="shared" si="52"/>
        <v>月</v>
      </c>
      <c r="AG15" s="219" t="str">
        <f t="shared" si="53"/>
        <v>火</v>
      </c>
      <c r="AH15" s="219" t="str">
        <f t="shared" si="54"/>
        <v>水</v>
      </c>
      <c r="AI15" s="219" t="str">
        <f t="shared" si="55"/>
        <v>木</v>
      </c>
      <c r="AJ15" s="219" t="str">
        <f t="shared" si="56"/>
        <v>金</v>
      </c>
      <c r="AK15" s="219" t="str">
        <f t="shared" si="57"/>
        <v>土</v>
      </c>
      <c r="AL15" s="219" t="str">
        <f t="shared" si="58"/>
        <v/>
      </c>
      <c r="AM15" s="219" t="str">
        <f t="shared" si="59"/>
        <v>祝</v>
      </c>
      <c r="AN15" s="219" t="str">
        <f t="shared" si="60"/>
        <v/>
      </c>
      <c r="AO15" s="219" t="str">
        <f t="shared" si="61"/>
        <v/>
      </c>
      <c r="AP15" s="219" t="str">
        <f t="shared" si="62"/>
        <v/>
      </c>
      <c r="AQ15" s="219" t="str">
        <f t="shared" si="63"/>
        <v/>
      </c>
      <c r="AR15" s="219" t="str">
        <f t="shared" si="64"/>
        <v/>
      </c>
      <c r="AS15" s="258">
        <f t="shared" si="65"/>
        <v>26</v>
      </c>
      <c r="AT15" s="259">
        <f t="shared" si="66"/>
        <v>25</v>
      </c>
      <c r="AU15" s="259">
        <f t="shared" si="67"/>
        <v>25</v>
      </c>
      <c r="AV15" s="259">
        <f t="shared" si="68"/>
        <v>25.5</v>
      </c>
      <c r="AW15" s="259">
        <f t="shared" si="69"/>
        <v>25</v>
      </c>
      <c r="AX15" s="259">
        <f t="shared" si="70"/>
        <v>25</v>
      </c>
      <c r="AY15" s="259">
        <f t="shared" si="71"/>
        <v>0</v>
      </c>
      <c r="AZ15" s="259">
        <f t="shared" si="72"/>
        <v>0</v>
      </c>
      <c r="BA15" s="240">
        <f t="shared" si="73"/>
        <v>0</v>
      </c>
      <c r="BB15" s="240">
        <f t="shared" si="74"/>
        <v>0</v>
      </c>
      <c r="BC15" s="240">
        <f t="shared" si="75"/>
        <v>0</v>
      </c>
      <c r="BD15" s="240">
        <f t="shared" si="76"/>
        <v>0</v>
      </c>
      <c r="BE15" s="240">
        <f t="shared" si="77"/>
        <v>0</v>
      </c>
      <c r="BF15" s="239">
        <f t="shared" si="170"/>
        <v>0</v>
      </c>
      <c r="BG15" s="241">
        <f t="shared" si="79"/>
        <v>151.5</v>
      </c>
      <c r="BH15" s="142">
        <v>6</v>
      </c>
      <c r="BI15" s="142">
        <f t="array" ref="BI15">MAX(IF(申請番号=BH15,計画運行回数))</f>
        <v>303</v>
      </c>
      <c r="BJ15" s="142">
        <f t="array" ref="BJ15">MIN(IF((申請番号=BH15)*(計画運行回数=BI15),キロ程_往))</f>
        <v>19.100000000000001</v>
      </c>
      <c r="BK15" s="142">
        <f t="array" ref="BK15">IFERROR((INDEX(キロ程_復,MATCH($BH15&amp;$BI15&amp;$BJ15,申請番号&amp;計画運行回数&amp;キロ程_往,0),0)),0)</f>
        <v>19.100000000000001</v>
      </c>
      <c r="BL15" s="142">
        <f>SUMIF(申請番号,$BH15,不定日数)+SUMIF(申請番号毎の運行日数_番号,$BH15,申請番号毎の運行回数_計)</f>
        <v>303</v>
      </c>
      <c r="BM15" s="142">
        <f>SUMIF(申請番号,$BH15,計画運行回数)</f>
        <v>1363.5</v>
      </c>
      <c r="BN15" s="242" t="str">
        <f t="array" ref="BN15">IFERROR(IF(BS15&lt;&gt;3,(INDEX(系統名,MATCH($BH15&amp;$BI15&amp;$BJ15,申請番号&amp;計画運行回数&amp;キロ程_往,0),0)),INDEX(系統名,MATCH($BH15,申請番号,0))),"")</f>
        <v>山川・瀬高線①</v>
      </c>
      <c r="BO15" s="242" t="str">
        <f t="array" ref="BO15">IFERROR((INDEX(起点,MATCH($BH15&amp;$BI15&amp;$BJ15,申請番号&amp;計画運行回数&amp;キロ程_往,0),0)),"")</f>
        <v>総合市民センター</v>
      </c>
      <c r="BP15" s="242" t="str">
        <f t="array" ref="BP15">IFERROR(IF(BS15&lt;&gt;3,(INDEX(経由,MATCH($BH15&amp;$BI15&amp;$BJ15,申請番号&amp;計画運行回数&amp;キロ程_往,0),0)),INDEX(経由,MATCH($BH15,申請番号,0))),"")</f>
        <v>山川げんきかん、みやま市役所</v>
      </c>
      <c r="BQ15" s="242" t="str">
        <f t="array" ref="BQ15">IFERROR((INDEX(終点,MATCH($BH15&amp;$BI15&amp;$BJ15,申請番号&amp;計画運行回数&amp;キロ程_往,0),0)),"")</f>
        <v>市立図書館</v>
      </c>
      <c r="BR15" s="142">
        <f>+BJ15</f>
        <v>19.100000000000001</v>
      </c>
      <c r="BS15" s="142">
        <f>IF(SUMIF($A$5:$A$104,$BH15,$Y$5:$Y$104)&gt;0,2,IF(SUMIF($A$5:$A$104,$BH15,$AA$5:$AA$104)&gt;0,3,1))</f>
        <v>1</v>
      </c>
      <c r="BU15" s="243">
        <v>45415</v>
      </c>
      <c r="BV15" s="153">
        <f t="shared" si="16"/>
        <v>5</v>
      </c>
      <c r="BW15" s="153">
        <f t="shared" si="17"/>
        <v>8</v>
      </c>
      <c r="BY15" s="275"/>
      <c r="BZ15" s="272"/>
      <c r="CA15" s="356">
        <v>45518</v>
      </c>
      <c r="CB15" s="246" t="s">
        <v>50</v>
      </c>
      <c r="CC15" s="247" t="str">
        <f t="shared" si="18"/>
        <v>水</v>
      </c>
      <c r="CD15" s="219">
        <f t="shared" si="19"/>
        <v>0</v>
      </c>
      <c r="CE15" s="219">
        <f t="shared" si="149"/>
        <v>3</v>
      </c>
      <c r="CF15" s="220">
        <f t="shared" si="21"/>
        <v>9</v>
      </c>
      <c r="CG15" s="221"/>
      <c r="CH15" s="260"/>
      <c r="CI15" s="247" t="str">
        <f t="shared" si="80"/>
        <v/>
      </c>
      <c r="CJ15" s="219">
        <f t="shared" si="22"/>
        <v>0</v>
      </c>
      <c r="CK15" s="219" t="str">
        <f t="shared" si="23"/>
        <v/>
      </c>
      <c r="CL15" s="220" t="str">
        <f t="shared" si="24"/>
        <v/>
      </c>
      <c r="CM15" s="222"/>
      <c r="CN15" s="246"/>
      <c r="CO15" s="247" t="str">
        <f t="shared" si="25"/>
        <v/>
      </c>
      <c r="CP15" s="219">
        <f t="shared" si="26"/>
        <v>0</v>
      </c>
      <c r="CQ15" s="219" t="str">
        <f t="shared" si="27"/>
        <v/>
      </c>
      <c r="CR15" s="220" t="str">
        <f t="shared" si="28"/>
        <v/>
      </c>
      <c r="CS15" s="221"/>
      <c r="CT15" s="246"/>
      <c r="CU15" s="247" t="str">
        <f t="shared" si="29"/>
        <v/>
      </c>
      <c r="CV15" s="219">
        <f t="shared" si="30"/>
        <v>0</v>
      </c>
      <c r="CW15" s="219" t="str">
        <f t="shared" si="31"/>
        <v/>
      </c>
      <c r="CX15" s="220" t="str">
        <f t="shared" si="32"/>
        <v/>
      </c>
      <c r="CY15" s="222"/>
      <c r="CZ15" s="246"/>
      <c r="DA15" s="247" t="str">
        <f t="shared" si="33"/>
        <v/>
      </c>
      <c r="DB15" s="219">
        <f t="shared" si="34"/>
        <v>0</v>
      </c>
      <c r="DC15" s="219" t="str">
        <f t="shared" si="81"/>
        <v/>
      </c>
      <c r="DD15" s="219" t="str">
        <f t="shared" si="82"/>
        <v/>
      </c>
      <c r="DE15" s="222"/>
      <c r="DF15" s="246"/>
      <c r="DG15" s="247" t="str">
        <f t="shared" si="37"/>
        <v/>
      </c>
      <c r="DH15" s="219">
        <f t="shared" si="38"/>
        <v>0</v>
      </c>
      <c r="DI15" s="219" t="str">
        <f t="shared" si="39"/>
        <v/>
      </c>
      <c r="DJ15" s="219" t="str">
        <f t="shared" si="40"/>
        <v/>
      </c>
      <c r="DK15" s="222"/>
      <c r="DL15" s="246"/>
      <c r="DM15" s="247" t="str">
        <f t="shared" si="41"/>
        <v/>
      </c>
      <c r="DN15" s="219">
        <f t="shared" si="42"/>
        <v>0</v>
      </c>
      <c r="DO15" s="219" t="str">
        <f t="shared" si="43"/>
        <v/>
      </c>
      <c r="DP15" s="220" t="str">
        <f t="shared" si="44"/>
        <v/>
      </c>
      <c r="DQ15" s="142">
        <v>1</v>
      </c>
      <c r="DR15" s="142">
        <v>2</v>
      </c>
      <c r="DS15" s="142">
        <v>3</v>
      </c>
      <c r="DT15" s="142">
        <v>4</v>
      </c>
      <c r="DU15" s="142">
        <v>5</v>
      </c>
      <c r="DV15" s="142">
        <v>6</v>
      </c>
      <c r="DW15" s="142">
        <v>7</v>
      </c>
      <c r="DX15" s="142">
        <v>8</v>
      </c>
      <c r="DY15" s="142">
        <v>9</v>
      </c>
      <c r="DZ15" s="142">
        <v>10</v>
      </c>
      <c r="EA15" s="142">
        <v>11</v>
      </c>
      <c r="EB15" s="142">
        <v>12</v>
      </c>
      <c r="EC15" s="142">
        <v>13</v>
      </c>
      <c r="ED15" s="142">
        <v>14</v>
      </c>
      <c r="EE15" s="142">
        <v>15</v>
      </c>
      <c r="EG15" s="142">
        <v>7</v>
      </c>
      <c r="EH15" s="227" t="s">
        <v>4</v>
      </c>
      <c r="EI15" s="142">
        <v>7</v>
      </c>
      <c r="EL15" s="262">
        <f t="shared" si="117"/>
        <v>45210</v>
      </c>
      <c r="EM15" s="263" t="str">
        <f t="shared" si="84"/>
        <v>水</v>
      </c>
      <c r="EN15" s="262">
        <f t="shared" si="100"/>
        <v>45241</v>
      </c>
      <c r="EO15" s="264" t="str">
        <f t="shared" si="85"/>
        <v>土</v>
      </c>
      <c r="EP15" s="265">
        <f t="shared" si="101"/>
        <v>45271</v>
      </c>
      <c r="EQ15" s="263" t="str">
        <f t="shared" si="86"/>
        <v>月</v>
      </c>
      <c r="ER15" s="262">
        <f t="shared" si="102"/>
        <v>45302</v>
      </c>
      <c r="ES15" s="264" t="str">
        <f t="shared" si="87"/>
        <v>木</v>
      </c>
      <c r="ET15" s="265">
        <f t="shared" si="103"/>
        <v>45333</v>
      </c>
      <c r="EU15" s="263" t="str">
        <f t="shared" si="88"/>
        <v>日</v>
      </c>
      <c r="EV15" s="262">
        <f t="shared" si="104"/>
        <v>45362</v>
      </c>
      <c r="EW15" s="264" t="str">
        <f t="shared" si="89"/>
        <v>月</v>
      </c>
      <c r="EX15" s="265">
        <f t="shared" si="105"/>
        <v>45393</v>
      </c>
      <c r="EY15" s="263" t="str">
        <f t="shared" si="90"/>
        <v>木</v>
      </c>
      <c r="EZ15" s="262">
        <f t="shared" si="106"/>
        <v>45423</v>
      </c>
      <c r="FA15" s="264" t="str">
        <f t="shared" si="91"/>
        <v>土</v>
      </c>
      <c r="FB15" s="265">
        <f t="shared" si="107"/>
        <v>45454</v>
      </c>
      <c r="FC15" s="263" t="str">
        <f t="shared" si="92"/>
        <v>火</v>
      </c>
      <c r="FD15" s="266">
        <f t="shared" si="108"/>
        <v>45484</v>
      </c>
      <c r="FE15" s="264" t="str">
        <f t="shared" si="93"/>
        <v>木</v>
      </c>
      <c r="FF15" s="265">
        <f t="shared" si="109"/>
        <v>45515</v>
      </c>
      <c r="FG15" s="263" t="str">
        <f t="shared" si="94"/>
        <v>日</v>
      </c>
      <c r="FH15" s="262">
        <f t="shared" si="110"/>
        <v>45546</v>
      </c>
      <c r="FI15" s="264" t="str">
        <f t="shared" si="95"/>
        <v>水</v>
      </c>
      <c r="FK15" s="155">
        <f t="shared" si="162"/>
        <v>1</v>
      </c>
      <c r="FL15" s="155" t="str">
        <f t="shared" si="163"/>
        <v>月祝</v>
      </c>
      <c r="FM15" s="273">
        <f t="shared" ref="FM15:HX15" si="179">IF(IFERROR(FIND(VLOOKUP($W7,カレンダーNoごと曜日表No付き,FM$1,0),$FL15),0)&gt;=1,1,0)</f>
        <v>0</v>
      </c>
      <c r="FN15" s="273">
        <f t="shared" si="179"/>
        <v>1</v>
      </c>
      <c r="FO15" s="273">
        <f t="shared" si="179"/>
        <v>0</v>
      </c>
      <c r="FP15" s="273">
        <f t="shared" si="179"/>
        <v>0</v>
      </c>
      <c r="FQ15" s="273">
        <f t="shared" si="179"/>
        <v>0</v>
      </c>
      <c r="FR15" s="273">
        <f t="shared" si="179"/>
        <v>0</v>
      </c>
      <c r="FS15" s="273">
        <f t="shared" si="179"/>
        <v>0</v>
      </c>
      <c r="FT15" s="273">
        <f t="shared" si="179"/>
        <v>0</v>
      </c>
      <c r="FU15" s="273">
        <f t="shared" si="179"/>
        <v>1</v>
      </c>
      <c r="FV15" s="273">
        <f t="shared" si="179"/>
        <v>0</v>
      </c>
      <c r="FW15" s="273">
        <f t="shared" si="179"/>
        <v>0</v>
      </c>
      <c r="FX15" s="273">
        <f t="shared" si="179"/>
        <v>0</v>
      </c>
      <c r="FY15" s="273">
        <f t="shared" si="179"/>
        <v>0</v>
      </c>
      <c r="FZ15" s="273">
        <f t="shared" si="179"/>
        <v>0</v>
      </c>
      <c r="GA15" s="273">
        <f t="shared" si="179"/>
        <v>0</v>
      </c>
      <c r="GB15" s="273">
        <f t="shared" si="179"/>
        <v>1</v>
      </c>
      <c r="GC15" s="273">
        <f t="shared" si="179"/>
        <v>0</v>
      </c>
      <c r="GD15" s="273">
        <f t="shared" si="179"/>
        <v>0</v>
      </c>
      <c r="GE15" s="273">
        <f t="shared" si="179"/>
        <v>0</v>
      </c>
      <c r="GF15" s="273">
        <f t="shared" si="179"/>
        <v>0</v>
      </c>
      <c r="GG15" s="273">
        <f t="shared" si="179"/>
        <v>0</v>
      </c>
      <c r="GH15" s="273">
        <f t="shared" si="179"/>
        <v>0</v>
      </c>
      <c r="GI15" s="273">
        <f t="shared" si="179"/>
        <v>1</v>
      </c>
      <c r="GJ15" s="273">
        <f t="shared" si="179"/>
        <v>0</v>
      </c>
      <c r="GK15" s="273">
        <f t="shared" si="179"/>
        <v>0</v>
      </c>
      <c r="GL15" s="273">
        <f t="shared" si="179"/>
        <v>0</v>
      </c>
      <c r="GM15" s="273">
        <f t="shared" si="179"/>
        <v>0</v>
      </c>
      <c r="GN15" s="273">
        <f t="shared" si="179"/>
        <v>0</v>
      </c>
      <c r="GO15" s="273">
        <f t="shared" si="179"/>
        <v>0</v>
      </c>
      <c r="GP15" s="273">
        <f t="shared" si="179"/>
        <v>1</v>
      </c>
      <c r="GQ15" s="273">
        <f t="shared" si="179"/>
        <v>0</v>
      </c>
      <c r="GR15" s="273">
        <f t="shared" si="179"/>
        <v>0</v>
      </c>
      <c r="GS15" s="273">
        <f t="shared" si="179"/>
        <v>0</v>
      </c>
      <c r="GT15" s="273">
        <f t="shared" si="179"/>
        <v>0</v>
      </c>
      <c r="GU15" s="273">
        <f t="shared" si="179"/>
        <v>0</v>
      </c>
      <c r="GV15" s="273">
        <f t="shared" si="179"/>
        <v>0</v>
      </c>
      <c r="GW15" s="273">
        <f t="shared" si="179"/>
        <v>1</v>
      </c>
      <c r="GX15" s="273">
        <f t="shared" si="179"/>
        <v>0</v>
      </c>
      <c r="GY15" s="273">
        <f t="shared" si="179"/>
        <v>0</v>
      </c>
      <c r="GZ15" s="273">
        <f t="shared" si="179"/>
        <v>0</v>
      </c>
      <c r="HA15" s="273">
        <f t="shared" si="179"/>
        <v>0</v>
      </c>
      <c r="HB15" s="273">
        <f t="shared" si="179"/>
        <v>0</v>
      </c>
      <c r="HC15" s="273">
        <f t="shared" si="179"/>
        <v>0</v>
      </c>
      <c r="HD15" s="273">
        <f t="shared" si="179"/>
        <v>1</v>
      </c>
      <c r="HE15" s="273">
        <f t="shared" si="179"/>
        <v>0</v>
      </c>
      <c r="HF15" s="273">
        <f t="shared" si="179"/>
        <v>0</v>
      </c>
      <c r="HG15" s="273">
        <f t="shared" si="179"/>
        <v>0</v>
      </c>
      <c r="HH15" s="273">
        <f t="shared" si="179"/>
        <v>0</v>
      </c>
      <c r="HI15" s="273">
        <f t="shared" si="179"/>
        <v>0</v>
      </c>
      <c r="HJ15" s="273">
        <f t="shared" si="179"/>
        <v>0</v>
      </c>
      <c r="HK15" s="273">
        <f t="shared" si="179"/>
        <v>1</v>
      </c>
      <c r="HL15" s="273">
        <f t="shared" si="179"/>
        <v>0</v>
      </c>
      <c r="HM15" s="273">
        <f t="shared" si="179"/>
        <v>0</v>
      </c>
      <c r="HN15" s="273">
        <f t="shared" si="179"/>
        <v>0</v>
      </c>
      <c r="HO15" s="273">
        <f t="shared" si="179"/>
        <v>0</v>
      </c>
      <c r="HP15" s="273">
        <f t="shared" si="179"/>
        <v>0</v>
      </c>
      <c r="HQ15" s="273">
        <f t="shared" si="179"/>
        <v>0</v>
      </c>
      <c r="HR15" s="273">
        <f t="shared" si="179"/>
        <v>1</v>
      </c>
      <c r="HS15" s="273">
        <f t="shared" si="179"/>
        <v>0</v>
      </c>
      <c r="HT15" s="273">
        <f t="shared" si="179"/>
        <v>0</v>
      </c>
      <c r="HU15" s="273">
        <f t="shared" si="179"/>
        <v>0</v>
      </c>
      <c r="HV15" s="273">
        <f t="shared" si="179"/>
        <v>0</v>
      </c>
      <c r="HW15" s="273">
        <f t="shared" si="179"/>
        <v>0</v>
      </c>
      <c r="HX15" s="273">
        <f t="shared" si="179"/>
        <v>0</v>
      </c>
      <c r="HY15" s="273">
        <f t="shared" ref="HY15:KJ15" si="180">IF(IFERROR(FIND(VLOOKUP($W7,カレンダーNoごと曜日表No付き,HY$1,0),$FL15),0)&gt;=1,1,0)</f>
        <v>1</v>
      </c>
      <c r="HZ15" s="273">
        <f t="shared" si="180"/>
        <v>0</v>
      </c>
      <c r="IA15" s="273">
        <f t="shared" si="180"/>
        <v>0</v>
      </c>
      <c r="IB15" s="273">
        <f t="shared" si="180"/>
        <v>0</v>
      </c>
      <c r="IC15" s="273">
        <f t="shared" si="180"/>
        <v>0</v>
      </c>
      <c r="ID15" s="273">
        <f t="shared" si="180"/>
        <v>0</v>
      </c>
      <c r="IE15" s="273">
        <f t="shared" si="180"/>
        <v>0</v>
      </c>
      <c r="IF15" s="273">
        <f t="shared" si="180"/>
        <v>1</v>
      </c>
      <c r="IG15" s="273">
        <f t="shared" si="180"/>
        <v>0</v>
      </c>
      <c r="IH15" s="273">
        <f t="shared" si="180"/>
        <v>0</v>
      </c>
      <c r="II15" s="273">
        <f t="shared" si="180"/>
        <v>0</v>
      </c>
      <c r="IJ15" s="273">
        <f t="shared" si="180"/>
        <v>0</v>
      </c>
      <c r="IK15" s="273">
        <f t="shared" si="180"/>
        <v>0</v>
      </c>
      <c r="IL15" s="273">
        <f t="shared" si="180"/>
        <v>0</v>
      </c>
      <c r="IM15" s="273">
        <f t="shared" si="180"/>
        <v>1</v>
      </c>
      <c r="IN15" s="273">
        <f t="shared" si="180"/>
        <v>0</v>
      </c>
      <c r="IO15" s="273">
        <f t="shared" si="180"/>
        <v>0</v>
      </c>
      <c r="IP15" s="273">
        <f t="shared" si="180"/>
        <v>0</v>
      </c>
      <c r="IQ15" s="273">
        <f t="shared" si="180"/>
        <v>0</v>
      </c>
      <c r="IR15" s="273">
        <f t="shared" si="180"/>
        <v>0</v>
      </c>
      <c r="IS15" s="273">
        <f t="shared" si="180"/>
        <v>0</v>
      </c>
      <c r="IT15" s="273">
        <f t="shared" si="180"/>
        <v>1</v>
      </c>
      <c r="IU15" s="273">
        <f t="shared" si="180"/>
        <v>0</v>
      </c>
      <c r="IV15" s="273">
        <f t="shared" si="180"/>
        <v>0</v>
      </c>
      <c r="IW15" s="273">
        <f t="shared" si="180"/>
        <v>0</v>
      </c>
      <c r="IX15" s="273">
        <f t="shared" si="180"/>
        <v>0</v>
      </c>
      <c r="IY15" s="273">
        <f t="shared" si="180"/>
        <v>0</v>
      </c>
      <c r="IZ15" s="273">
        <f t="shared" si="180"/>
        <v>0</v>
      </c>
      <c r="JA15" s="273">
        <f t="shared" si="180"/>
        <v>0</v>
      </c>
      <c r="JB15" s="273">
        <f t="shared" si="180"/>
        <v>0</v>
      </c>
      <c r="JC15" s="273">
        <f t="shared" si="180"/>
        <v>0</v>
      </c>
      <c r="JD15" s="273">
        <f t="shared" si="180"/>
        <v>0</v>
      </c>
      <c r="JE15" s="273">
        <f t="shared" si="180"/>
        <v>0</v>
      </c>
      <c r="JF15" s="273">
        <f t="shared" si="180"/>
        <v>0</v>
      </c>
      <c r="JG15" s="273">
        <f t="shared" si="180"/>
        <v>0</v>
      </c>
      <c r="JH15" s="273">
        <f t="shared" si="180"/>
        <v>1</v>
      </c>
      <c r="JI15" s="273">
        <f t="shared" si="180"/>
        <v>0</v>
      </c>
      <c r="JJ15" s="273">
        <f t="shared" si="180"/>
        <v>0</v>
      </c>
      <c r="JK15" s="273">
        <f t="shared" si="180"/>
        <v>0</v>
      </c>
      <c r="JL15" s="273">
        <f t="shared" si="180"/>
        <v>0</v>
      </c>
      <c r="JM15" s="273">
        <f t="shared" si="180"/>
        <v>0</v>
      </c>
      <c r="JN15" s="273">
        <f t="shared" si="180"/>
        <v>0</v>
      </c>
      <c r="JO15" s="273">
        <f t="shared" si="180"/>
        <v>1</v>
      </c>
      <c r="JP15" s="273">
        <f t="shared" si="180"/>
        <v>0</v>
      </c>
      <c r="JQ15" s="273">
        <f t="shared" si="180"/>
        <v>0</v>
      </c>
      <c r="JR15" s="273">
        <f t="shared" si="180"/>
        <v>0</v>
      </c>
      <c r="JS15" s="273">
        <f t="shared" si="180"/>
        <v>0</v>
      </c>
      <c r="JT15" s="273">
        <f t="shared" si="180"/>
        <v>0</v>
      </c>
      <c r="JU15" s="273">
        <f t="shared" si="180"/>
        <v>0</v>
      </c>
      <c r="JV15" s="273">
        <f t="shared" si="180"/>
        <v>1</v>
      </c>
      <c r="JW15" s="273">
        <f t="shared" si="180"/>
        <v>0</v>
      </c>
      <c r="JX15" s="273">
        <f t="shared" si="180"/>
        <v>0</v>
      </c>
      <c r="JY15" s="273">
        <f t="shared" si="180"/>
        <v>0</v>
      </c>
      <c r="JZ15" s="273">
        <f t="shared" si="180"/>
        <v>0</v>
      </c>
      <c r="KA15" s="273">
        <f t="shared" si="180"/>
        <v>0</v>
      </c>
      <c r="KB15" s="273">
        <f t="shared" si="180"/>
        <v>0</v>
      </c>
      <c r="KC15" s="273">
        <f t="shared" si="180"/>
        <v>1</v>
      </c>
      <c r="KD15" s="273">
        <f t="shared" si="180"/>
        <v>0</v>
      </c>
      <c r="KE15" s="273">
        <f t="shared" si="180"/>
        <v>0</v>
      </c>
      <c r="KF15" s="273">
        <f t="shared" si="180"/>
        <v>0</v>
      </c>
      <c r="KG15" s="273">
        <f t="shared" si="180"/>
        <v>0</v>
      </c>
      <c r="KH15" s="273">
        <f t="shared" si="180"/>
        <v>0</v>
      </c>
      <c r="KI15" s="273">
        <f t="shared" si="180"/>
        <v>0</v>
      </c>
      <c r="KJ15" s="273">
        <f t="shared" si="180"/>
        <v>1</v>
      </c>
      <c r="KK15" s="273">
        <f t="shared" ref="KK15:MV15" si="181">IF(IFERROR(FIND(VLOOKUP($W7,カレンダーNoごと曜日表No付き,KK$1,0),$FL15),0)&gt;=1,1,0)</f>
        <v>0</v>
      </c>
      <c r="KL15" s="273">
        <f t="shared" si="181"/>
        <v>0</v>
      </c>
      <c r="KM15" s="273">
        <f t="shared" si="181"/>
        <v>0</v>
      </c>
      <c r="KN15" s="273">
        <f t="shared" si="181"/>
        <v>0</v>
      </c>
      <c r="KO15" s="273">
        <f t="shared" si="181"/>
        <v>0</v>
      </c>
      <c r="KP15" s="273">
        <f t="shared" si="181"/>
        <v>0</v>
      </c>
      <c r="KQ15" s="273">
        <f t="shared" si="181"/>
        <v>1</v>
      </c>
      <c r="KR15" s="273">
        <f t="shared" si="181"/>
        <v>0</v>
      </c>
      <c r="KS15" s="273">
        <f t="shared" si="181"/>
        <v>0</v>
      </c>
      <c r="KT15" s="273">
        <f t="shared" si="181"/>
        <v>0</v>
      </c>
      <c r="KU15" s="273">
        <f t="shared" si="181"/>
        <v>0</v>
      </c>
      <c r="KV15" s="273">
        <f t="shared" si="181"/>
        <v>0</v>
      </c>
      <c r="KW15" s="273">
        <f t="shared" si="181"/>
        <v>0</v>
      </c>
      <c r="KX15" s="273">
        <f t="shared" si="181"/>
        <v>1</v>
      </c>
      <c r="KY15" s="273">
        <f t="shared" si="181"/>
        <v>0</v>
      </c>
      <c r="KZ15" s="273">
        <f t="shared" si="181"/>
        <v>0</v>
      </c>
      <c r="LA15" s="273">
        <f t="shared" si="181"/>
        <v>0</v>
      </c>
      <c r="LB15" s="273">
        <f t="shared" si="181"/>
        <v>0</v>
      </c>
      <c r="LC15" s="273">
        <f t="shared" si="181"/>
        <v>0</v>
      </c>
      <c r="LD15" s="273">
        <f t="shared" si="181"/>
        <v>0</v>
      </c>
      <c r="LE15" s="273">
        <f t="shared" si="181"/>
        <v>1</v>
      </c>
      <c r="LF15" s="273">
        <f t="shared" si="181"/>
        <v>0</v>
      </c>
      <c r="LG15" s="273">
        <f t="shared" si="181"/>
        <v>0</v>
      </c>
      <c r="LH15" s="273">
        <f t="shared" si="181"/>
        <v>0</v>
      </c>
      <c r="LI15" s="273">
        <f t="shared" si="181"/>
        <v>0</v>
      </c>
      <c r="LJ15" s="273">
        <f t="shared" si="181"/>
        <v>0</v>
      </c>
      <c r="LK15" s="273">
        <f t="shared" si="181"/>
        <v>0</v>
      </c>
      <c r="LL15" s="273">
        <f t="shared" si="181"/>
        <v>1</v>
      </c>
      <c r="LM15" s="273">
        <f t="shared" si="181"/>
        <v>0</v>
      </c>
      <c r="LN15" s="273">
        <f t="shared" si="181"/>
        <v>0</v>
      </c>
      <c r="LO15" s="273">
        <f t="shared" si="181"/>
        <v>0</v>
      </c>
      <c r="LP15" s="273">
        <f t="shared" si="181"/>
        <v>0</v>
      </c>
      <c r="LQ15" s="273">
        <f t="shared" si="181"/>
        <v>0</v>
      </c>
      <c r="LR15" s="273">
        <f t="shared" si="181"/>
        <v>0</v>
      </c>
      <c r="LS15" s="273">
        <f t="shared" si="181"/>
        <v>1</v>
      </c>
      <c r="LT15" s="273">
        <f t="shared" si="181"/>
        <v>0</v>
      </c>
      <c r="LU15" s="273">
        <f t="shared" si="181"/>
        <v>0</v>
      </c>
      <c r="LV15" s="273">
        <f t="shared" si="181"/>
        <v>0</v>
      </c>
      <c r="LW15" s="273">
        <f t="shared" si="181"/>
        <v>0</v>
      </c>
      <c r="LX15" s="273">
        <f t="shared" si="181"/>
        <v>0</v>
      </c>
      <c r="LY15" s="273">
        <f t="shared" si="181"/>
        <v>0</v>
      </c>
      <c r="LZ15" s="273">
        <f t="shared" si="181"/>
        <v>1</v>
      </c>
      <c r="MA15" s="273">
        <f t="shared" si="181"/>
        <v>0</v>
      </c>
      <c r="MB15" s="273">
        <f t="shared" si="181"/>
        <v>0</v>
      </c>
      <c r="MC15" s="273">
        <f t="shared" si="181"/>
        <v>0</v>
      </c>
      <c r="MD15" s="273">
        <f t="shared" si="181"/>
        <v>0</v>
      </c>
      <c r="ME15" s="273">
        <f t="shared" si="181"/>
        <v>0</v>
      </c>
      <c r="MF15" s="273">
        <f t="shared" si="181"/>
        <v>0</v>
      </c>
      <c r="MG15" s="273">
        <f t="shared" si="181"/>
        <v>1</v>
      </c>
      <c r="MH15" s="273">
        <f t="shared" si="181"/>
        <v>0</v>
      </c>
      <c r="MI15" s="273">
        <f t="shared" si="181"/>
        <v>0</v>
      </c>
      <c r="MJ15" s="273">
        <f t="shared" si="181"/>
        <v>0</v>
      </c>
      <c r="MK15" s="273">
        <f t="shared" si="181"/>
        <v>0</v>
      </c>
      <c r="ML15" s="273">
        <f t="shared" si="181"/>
        <v>0</v>
      </c>
      <c r="MM15" s="273">
        <f t="shared" si="181"/>
        <v>0</v>
      </c>
      <c r="MN15" s="273">
        <f t="shared" si="181"/>
        <v>1</v>
      </c>
      <c r="MO15" s="273">
        <f t="shared" si="181"/>
        <v>0</v>
      </c>
      <c r="MP15" s="273">
        <f t="shared" si="181"/>
        <v>0</v>
      </c>
      <c r="MQ15" s="273">
        <f t="shared" si="181"/>
        <v>0</v>
      </c>
      <c r="MR15" s="273">
        <f t="shared" si="181"/>
        <v>0</v>
      </c>
      <c r="MS15" s="273">
        <f t="shared" si="181"/>
        <v>0</v>
      </c>
      <c r="MT15" s="273">
        <f t="shared" si="181"/>
        <v>0</v>
      </c>
      <c r="MU15" s="273">
        <f t="shared" si="181"/>
        <v>1</v>
      </c>
      <c r="MV15" s="273">
        <f t="shared" si="181"/>
        <v>0</v>
      </c>
      <c r="MW15" s="273">
        <f t="shared" ref="MW15:PH15" si="182">IF(IFERROR(FIND(VLOOKUP($W7,カレンダーNoごと曜日表No付き,MW$1,0),$FL15),0)&gt;=1,1,0)</f>
        <v>0</v>
      </c>
      <c r="MX15" s="273">
        <f t="shared" si="182"/>
        <v>0</v>
      </c>
      <c r="MY15" s="273">
        <f t="shared" si="182"/>
        <v>0</v>
      </c>
      <c r="MZ15" s="273">
        <f t="shared" si="182"/>
        <v>0</v>
      </c>
      <c r="NA15" s="273">
        <f t="shared" si="182"/>
        <v>0</v>
      </c>
      <c r="NB15" s="273">
        <f t="shared" si="182"/>
        <v>1</v>
      </c>
      <c r="NC15" s="273">
        <f t="shared" si="182"/>
        <v>0</v>
      </c>
      <c r="ND15" s="273">
        <f t="shared" si="182"/>
        <v>0</v>
      </c>
      <c r="NE15" s="273">
        <f t="shared" si="182"/>
        <v>0</v>
      </c>
      <c r="NF15" s="273">
        <f t="shared" si="182"/>
        <v>0</v>
      </c>
      <c r="NG15" s="273">
        <f t="shared" si="182"/>
        <v>0</v>
      </c>
      <c r="NH15" s="273">
        <f t="shared" si="182"/>
        <v>0</v>
      </c>
      <c r="NI15" s="273">
        <f t="shared" si="182"/>
        <v>1</v>
      </c>
      <c r="NJ15" s="273">
        <f t="shared" si="182"/>
        <v>0</v>
      </c>
      <c r="NK15" s="273">
        <f t="shared" si="182"/>
        <v>0</v>
      </c>
      <c r="NL15" s="273">
        <f t="shared" si="182"/>
        <v>0</v>
      </c>
      <c r="NM15" s="273">
        <f t="shared" si="182"/>
        <v>0</v>
      </c>
      <c r="NN15" s="273">
        <f t="shared" si="182"/>
        <v>0</v>
      </c>
      <c r="NO15" s="273">
        <f t="shared" si="182"/>
        <v>0</v>
      </c>
      <c r="NP15" s="273">
        <f t="shared" si="182"/>
        <v>1</v>
      </c>
      <c r="NQ15" s="273">
        <f t="shared" si="182"/>
        <v>0</v>
      </c>
      <c r="NR15" s="273">
        <f t="shared" si="182"/>
        <v>0</v>
      </c>
      <c r="NS15" s="273">
        <f t="shared" si="182"/>
        <v>0</v>
      </c>
      <c r="NT15" s="273">
        <f t="shared" si="182"/>
        <v>0</v>
      </c>
      <c r="NU15" s="273">
        <f t="shared" si="182"/>
        <v>0</v>
      </c>
      <c r="NV15" s="273">
        <f t="shared" si="182"/>
        <v>0</v>
      </c>
      <c r="NW15" s="273">
        <f t="shared" si="182"/>
        <v>1</v>
      </c>
      <c r="NX15" s="273">
        <f t="shared" si="182"/>
        <v>0</v>
      </c>
      <c r="NY15" s="273">
        <f t="shared" si="182"/>
        <v>0</v>
      </c>
      <c r="NZ15" s="273">
        <f t="shared" si="182"/>
        <v>0</v>
      </c>
      <c r="OA15" s="273">
        <f t="shared" si="182"/>
        <v>0</v>
      </c>
      <c r="OB15" s="273">
        <f t="shared" si="182"/>
        <v>0</v>
      </c>
      <c r="OC15" s="273">
        <f t="shared" si="182"/>
        <v>0</v>
      </c>
      <c r="OD15" s="273">
        <f t="shared" si="182"/>
        <v>1</v>
      </c>
      <c r="OE15" s="273">
        <f t="shared" si="182"/>
        <v>0</v>
      </c>
      <c r="OF15" s="273">
        <f t="shared" si="182"/>
        <v>0</v>
      </c>
      <c r="OG15" s="273">
        <f t="shared" si="182"/>
        <v>0</v>
      </c>
      <c r="OH15" s="273">
        <f t="shared" si="182"/>
        <v>0</v>
      </c>
      <c r="OI15" s="273">
        <f t="shared" si="182"/>
        <v>0</v>
      </c>
      <c r="OJ15" s="273">
        <f t="shared" si="182"/>
        <v>0</v>
      </c>
      <c r="OK15" s="273">
        <f t="shared" si="182"/>
        <v>1</v>
      </c>
      <c r="OL15" s="273">
        <f t="shared" si="182"/>
        <v>0</v>
      </c>
      <c r="OM15" s="273">
        <f t="shared" si="182"/>
        <v>0</v>
      </c>
      <c r="ON15" s="273">
        <f t="shared" si="182"/>
        <v>0</v>
      </c>
      <c r="OO15" s="273">
        <f t="shared" si="182"/>
        <v>0</v>
      </c>
      <c r="OP15" s="273">
        <f t="shared" si="182"/>
        <v>0</v>
      </c>
      <c r="OQ15" s="273">
        <f t="shared" si="182"/>
        <v>0</v>
      </c>
      <c r="OR15" s="273">
        <f t="shared" si="182"/>
        <v>1</v>
      </c>
      <c r="OS15" s="273">
        <f t="shared" si="182"/>
        <v>0</v>
      </c>
      <c r="OT15" s="273">
        <f t="shared" si="182"/>
        <v>0</v>
      </c>
      <c r="OU15" s="273">
        <f t="shared" si="182"/>
        <v>0</v>
      </c>
      <c r="OV15" s="273">
        <f t="shared" si="182"/>
        <v>0</v>
      </c>
      <c r="OW15" s="273">
        <f t="shared" si="182"/>
        <v>0</v>
      </c>
      <c r="OX15" s="273">
        <f t="shared" si="182"/>
        <v>0</v>
      </c>
      <c r="OY15" s="273">
        <f t="shared" si="182"/>
        <v>1</v>
      </c>
      <c r="OZ15" s="273">
        <f t="shared" si="182"/>
        <v>0</v>
      </c>
      <c r="PA15" s="273">
        <f t="shared" si="182"/>
        <v>0</v>
      </c>
      <c r="PB15" s="273">
        <f t="shared" si="182"/>
        <v>0</v>
      </c>
      <c r="PC15" s="273">
        <f t="shared" si="182"/>
        <v>0</v>
      </c>
      <c r="PD15" s="273">
        <f t="shared" si="182"/>
        <v>0</v>
      </c>
      <c r="PE15" s="273">
        <f t="shared" si="182"/>
        <v>0</v>
      </c>
      <c r="PF15" s="273">
        <f t="shared" si="182"/>
        <v>1</v>
      </c>
      <c r="PG15" s="273">
        <f t="shared" si="182"/>
        <v>0</v>
      </c>
      <c r="PH15" s="273">
        <f t="shared" si="182"/>
        <v>0</v>
      </c>
      <c r="PI15" s="273">
        <f t="shared" ref="PI15:RT15" si="183">IF(IFERROR(FIND(VLOOKUP($W7,カレンダーNoごと曜日表No付き,PI$1,0),$FL15),0)&gt;=1,1,0)</f>
        <v>0</v>
      </c>
      <c r="PJ15" s="273">
        <f t="shared" si="183"/>
        <v>0</v>
      </c>
      <c r="PK15" s="273">
        <f t="shared" si="183"/>
        <v>0</v>
      </c>
      <c r="PL15" s="273">
        <f t="shared" si="183"/>
        <v>0</v>
      </c>
      <c r="PM15" s="273">
        <f t="shared" si="183"/>
        <v>1</v>
      </c>
      <c r="PN15" s="273">
        <f t="shared" si="183"/>
        <v>0</v>
      </c>
      <c r="PO15" s="273">
        <f t="shared" si="183"/>
        <v>0</v>
      </c>
      <c r="PP15" s="273">
        <f t="shared" si="183"/>
        <v>0</v>
      </c>
      <c r="PQ15" s="273">
        <f t="shared" si="183"/>
        <v>0</v>
      </c>
      <c r="PR15" s="273">
        <f t="shared" si="183"/>
        <v>0</v>
      </c>
      <c r="PS15" s="273">
        <f t="shared" si="183"/>
        <v>0</v>
      </c>
      <c r="PT15" s="273">
        <f t="shared" si="183"/>
        <v>1</v>
      </c>
      <c r="PU15" s="273">
        <f t="shared" si="183"/>
        <v>0</v>
      </c>
      <c r="PV15" s="273">
        <f t="shared" si="183"/>
        <v>0</v>
      </c>
      <c r="PW15" s="273">
        <f t="shared" si="183"/>
        <v>0</v>
      </c>
      <c r="PX15" s="273">
        <f t="shared" si="183"/>
        <v>0</v>
      </c>
      <c r="PY15" s="273">
        <f t="shared" si="183"/>
        <v>0</v>
      </c>
      <c r="PZ15" s="273">
        <f t="shared" si="183"/>
        <v>0</v>
      </c>
      <c r="QA15" s="273">
        <f t="shared" si="183"/>
        <v>1</v>
      </c>
      <c r="QB15" s="273">
        <f t="shared" si="183"/>
        <v>0</v>
      </c>
      <c r="QC15" s="273">
        <f t="shared" si="183"/>
        <v>0</v>
      </c>
      <c r="QD15" s="273">
        <f t="shared" si="183"/>
        <v>0</v>
      </c>
      <c r="QE15" s="273">
        <f t="shared" si="183"/>
        <v>0</v>
      </c>
      <c r="QF15" s="273">
        <f t="shared" si="183"/>
        <v>0</v>
      </c>
      <c r="QG15" s="273">
        <f t="shared" si="183"/>
        <v>0</v>
      </c>
      <c r="QH15" s="273">
        <f t="shared" si="183"/>
        <v>1</v>
      </c>
      <c r="QI15" s="273">
        <f t="shared" si="183"/>
        <v>0</v>
      </c>
      <c r="QJ15" s="273">
        <f t="shared" si="183"/>
        <v>0</v>
      </c>
      <c r="QK15" s="273">
        <f t="shared" si="183"/>
        <v>0</v>
      </c>
      <c r="QL15" s="273">
        <f t="shared" si="183"/>
        <v>0</v>
      </c>
      <c r="QM15" s="273">
        <f t="shared" si="183"/>
        <v>0</v>
      </c>
      <c r="QN15" s="273">
        <f t="shared" si="183"/>
        <v>0</v>
      </c>
      <c r="QO15" s="273">
        <f t="shared" si="183"/>
        <v>1</v>
      </c>
      <c r="QP15" s="273">
        <f t="shared" si="183"/>
        <v>0</v>
      </c>
      <c r="QQ15" s="273">
        <f t="shared" si="183"/>
        <v>0</v>
      </c>
      <c r="QR15" s="273">
        <f t="shared" si="183"/>
        <v>0</v>
      </c>
      <c r="QS15" s="273">
        <f t="shared" si="183"/>
        <v>0</v>
      </c>
      <c r="QT15" s="273">
        <f t="shared" si="183"/>
        <v>0</v>
      </c>
      <c r="QU15" s="273">
        <f t="shared" si="183"/>
        <v>0</v>
      </c>
      <c r="QV15" s="273">
        <f t="shared" si="183"/>
        <v>1</v>
      </c>
      <c r="QW15" s="273">
        <f t="shared" si="183"/>
        <v>0</v>
      </c>
      <c r="QX15" s="273">
        <f t="shared" si="183"/>
        <v>0</v>
      </c>
      <c r="QY15" s="273">
        <f t="shared" si="183"/>
        <v>0</v>
      </c>
      <c r="QZ15" s="273">
        <f t="shared" si="183"/>
        <v>0</v>
      </c>
      <c r="RA15" s="273">
        <f t="shared" si="183"/>
        <v>0</v>
      </c>
      <c r="RB15" s="273">
        <f t="shared" si="183"/>
        <v>0</v>
      </c>
      <c r="RC15" s="273">
        <f t="shared" si="183"/>
        <v>1</v>
      </c>
      <c r="RD15" s="273">
        <f t="shared" si="183"/>
        <v>0</v>
      </c>
      <c r="RE15" s="273">
        <f t="shared" si="183"/>
        <v>0</v>
      </c>
      <c r="RF15" s="273">
        <f t="shared" si="183"/>
        <v>0</v>
      </c>
      <c r="RG15" s="273">
        <f t="shared" si="183"/>
        <v>0</v>
      </c>
      <c r="RH15" s="273">
        <f t="shared" si="183"/>
        <v>0</v>
      </c>
      <c r="RI15" s="273">
        <f t="shared" si="183"/>
        <v>0</v>
      </c>
      <c r="RJ15" s="273">
        <f t="shared" si="183"/>
        <v>1</v>
      </c>
      <c r="RK15" s="273">
        <f t="shared" si="183"/>
        <v>0</v>
      </c>
      <c r="RL15" s="273">
        <f t="shared" si="183"/>
        <v>0</v>
      </c>
      <c r="RM15" s="273">
        <f t="shared" si="183"/>
        <v>0</v>
      </c>
      <c r="RN15" s="273">
        <f t="shared" si="183"/>
        <v>0</v>
      </c>
      <c r="RO15" s="273">
        <f t="shared" si="183"/>
        <v>0</v>
      </c>
      <c r="RP15" s="273">
        <f t="shared" si="183"/>
        <v>0</v>
      </c>
      <c r="RQ15" s="273">
        <f t="shared" si="183"/>
        <v>1</v>
      </c>
      <c r="RR15" s="273">
        <f t="shared" si="183"/>
        <v>0</v>
      </c>
      <c r="RS15" s="273">
        <f t="shared" si="183"/>
        <v>0</v>
      </c>
      <c r="RT15" s="273">
        <f t="shared" si="183"/>
        <v>0</v>
      </c>
      <c r="RU15" s="273">
        <f t="shared" ref="RU15:TN15" si="184">IF(IFERROR(FIND(VLOOKUP($W7,カレンダーNoごと曜日表No付き,RU$1,0),$FL15),0)&gt;=1,1,0)</f>
        <v>0</v>
      </c>
      <c r="RV15" s="273">
        <f t="shared" si="184"/>
        <v>0</v>
      </c>
      <c r="RW15" s="273">
        <f t="shared" si="184"/>
        <v>0</v>
      </c>
      <c r="RX15" s="273">
        <f t="shared" si="184"/>
        <v>1</v>
      </c>
      <c r="RY15" s="273">
        <f t="shared" si="184"/>
        <v>0</v>
      </c>
      <c r="RZ15" s="273">
        <f t="shared" si="184"/>
        <v>0</v>
      </c>
      <c r="SA15" s="273">
        <f t="shared" si="184"/>
        <v>0</v>
      </c>
      <c r="SB15" s="273">
        <f t="shared" si="184"/>
        <v>0</v>
      </c>
      <c r="SC15" s="273">
        <f t="shared" si="184"/>
        <v>0</v>
      </c>
      <c r="SD15" s="273">
        <f t="shared" si="184"/>
        <v>0</v>
      </c>
      <c r="SE15" s="273">
        <f t="shared" si="184"/>
        <v>1</v>
      </c>
      <c r="SF15" s="273">
        <f t="shared" si="184"/>
        <v>0</v>
      </c>
      <c r="SG15" s="273">
        <f t="shared" si="184"/>
        <v>0</v>
      </c>
      <c r="SH15" s="273">
        <f t="shared" si="184"/>
        <v>0</v>
      </c>
      <c r="SI15" s="273">
        <f t="shared" si="184"/>
        <v>0</v>
      </c>
      <c r="SJ15" s="273">
        <f t="shared" si="184"/>
        <v>0</v>
      </c>
      <c r="SK15" s="273">
        <f t="shared" si="184"/>
        <v>0</v>
      </c>
      <c r="SL15" s="273">
        <f t="shared" si="184"/>
        <v>1</v>
      </c>
      <c r="SM15" s="273">
        <f t="shared" si="184"/>
        <v>0</v>
      </c>
      <c r="SN15" s="273">
        <f t="shared" si="184"/>
        <v>0</v>
      </c>
      <c r="SO15" s="273">
        <f t="shared" si="184"/>
        <v>0</v>
      </c>
      <c r="SP15" s="273">
        <f t="shared" si="184"/>
        <v>0</v>
      </c>
      <c r="SQ15" s="273">
        <f t="shared" si="184"/>
        <v>0</v>
      </c>
      <c r="SR15" s="273">
        <f t="shared" si="184"/>
        <v>0</v>
      </c>
      <c r="SS15" s="273">
        <f t="shared" si="184"/>
        <v>1</v>
      </c>
      <c r="ST15" s="273">
        <f t="shared" si="184"/>
        <v>0</v>
      </c>
      <c r="SU15" s="273">
        <f t="shared" si="184"/>
        <v>0</v>
      </c>
      <c r="SV15" s="273">
        <f t="shared" si="184"/>
        <v>0</v>
      </c>
      <c r="SW15" s="273">
        <f t="shared" si="184"/>
        <v>0</v>
      </c>
      <c r="SX15" s="273">
        <f t="shared" si="184"/>
        <v>0</v>
      </c>
      <c r="SY15" s="273">
        <f t="shared" si="184"/>
        <v>0</v>
      </c>
      <c r="SZ15" s="273">
        <f t="shared" si="184"/>
        <v>1</v>
      </c>
      <c r="TA15" s="273">
        <f t="shared" si="184"/>
        <v>0</v>
      </c>
      <c r="TB15" s="273">
        <f t="shared" si="184"/>
        <v>0</v>
      </c>
      <c r="TC15" s="273">
        <f t="shared" si="184"/>
        <v>0</v>
      </c>
      <c r="TD15" s="273">
        <f t="shared" si="184"/>
        <v>0</v>
      </c>
      <c r="TE15" s="273">
        <f t="shared" si="184"/>
        <v>0</v>
      </c>
      <c r="TF15" s="273">
        <f t="shared" si="184"/>
        <v>0</v>
      </c>
      <c r="TG15" s="273">
        <f t="shared" si="184"/>
        <v>1</v>
      </c>
      <c r="TH15" s="273">
        <f t="shared" si="184"/>
        <v>0</v>
      </c>
      <c r="TI15" s="273">
        <f t="shared" si="184"/>
        <v>0</v>
      </c>
      <c r="TJ15" s="273">
        <f t="shared" si="184"/>
        <v>0</v>
      </c>
      <c r="TK15" s="273">
        <f t="shared" si="184"/>
        <v>0</v>
      </c>
      <c r="TL15" s="273">
        <f t="shared" si="184"/>
        <v>0</v>
      </c>
      <c r="TM15" s="273">
        <f t="shared" si="184"/>
        <v>0</v>
      </c>
      <c r="TN15" s="273">
        <f t="shared" si="184"/>
        <v>1</v>
      </c>
    </row>
    <row r="16" spans="1:534" ht="18" customHeight="1" x14ac:dyDescent="0.15">
      <c r="A16" s="335">
        <v>2</v>
      </c>
      <c r="B16" s="341">
        <v>6</v>
      </c>
      <c r="C16" s="342" t="s">
        <v>255</v>
      </c>
      <c r="D16" s="345"/>
      <c r="E16" s="339" t="s">
        <v>256</v>
      </c>
      <c r="F16" s="343" t="s">
        <v>261</v>
      </c>
      <c r="G16" s="339" t="s">
        <v>247</v>
      </c>
      <c r="H16" s="340">
        <v>20.399999999999999</v>
      </c>
      <c r="I16" s="347"/>
      <c r="J16" s="352">
        <v>1</v>
      </c>
      <c r="K16" s="353">
        <v>1</v>
      </c>
      <c r="L16" s="353">
        <v>1</v>
      </c>
      <c r="M16" s="353">
        <v>1</v>
      </c>
      <c r="N16" s="353">
        <v>1</v>
      </c>
      <c r="O16" s="353">
        <v>0.5</v>
      </c>
      <c r="P16" s="353">
        <v>0</v>
      </c>
      <c r="Q16" s="353">
        <v>1</v>
      </c>
      <c r="R16" s="350">
        <v>0</v>
      </c>
      <c r="S16" s="349">
        <v>0</v>
      </c>
      <c r="T16" s="349">
        <v>0</v>
      </c>
      <c r="U16" s="349">
        <v>0</v>
      </c>
      <c r="V16" s="349">
        <v>0</v>
      </c>
      <c r="W16" s="351">
        <v>1</v>
      </c>
      <c r="X16" s="236"/>
      <c r="Y16" s="235"/>
      <c r="Z16" s="236"/>
      <c r="AA16" s="235"/>
      <c r="AB16" s="237">
        <f t="shared" si="96"/>
        <v>0</v>
      </c>
      <c r="AC16" s="237">
        <f t="shared" si="97"/>
        <v>1</v>
      </c>
      <c r="AD16" s="237">
        <f t="shared" si="98"/>
        <v>0</v>
      </c>
      <c r="AE16" s="267">
        <f t="shared" si="51"/>
        <v>0</v>
      </c>
      <c r="AF16" s="219" t="str">
        <f t="shared" si="52"/>
        <v>月</v>
      </c>
      <c r="AG16" s="219" t="str">
        <f t="shared" si="53"/>
        <v>火</v>
      </c>
      <c r="AH16" s="219" t="str">
        <f t="shared" si="54"/>
        <v>水</v>
      </c>
      <c r="AI16" s="219" t="str">
        <f t="shared" si="55"/>
        <v>木</v>
      </c>
      <c r="AJ16" s="219" t="str">
        <f t="shared" si="56"/>
        <v>金</v>
      </c>
      <c r="AK16" s="219" t="str">
        <f t="shared" si="57"/>
        <v>土</v>
      </c>
      <c r="AL16" s="219" t="str">
        <f t="shared" si="58"/>
        <v/>
      </c>
      <c r="AM16" s="219" t="str">
        <f t="shared" si="59"/>
        <v>祝</v>
      </c>
      <c r="AN16" s="219" t="str">
        <f t="shared" si="60"/>
        <v/>
      </c>
      <c r="AO16" s="219" t="str">
        <f t="shared" si="61"/>
        <v/>
      </c>
      <c r="AP16" s="219" t="str">
        <f t="shared" si="62"/>
        <v/>
      </c>
      <c r="AQ16" s="219" t="str">
        <f t="shared" si="63"/>
        <v/>
      </c>
      <c r="AR16" s="219" t="str">
        <f t="shared" si="64"/>
        <v/>
      </c>
      <c r="AS16" s="258">
        <f t="shared" si="65"/>
        <v>52</v>
      </c>
      <c r="AT16" s="259">
        <f t="shared" si="66"/>
        <v>50</v>
      </c>
      <c r="AU16" s="259">
        <f t="shared" si="67"/>
        <v>50</v>
      </c>
      <c r="AV16" s="259">
        <f t="shared" si="68"/>
        <v>51</v>
      </c>
      <c r="AW16" s="259">
        <f t="shared" si="69"/>
        <v>50</v>
      </c>
      <c r="AX16" s="259">
        <f t="shared" si="70"/>
        <v>25</v>
      </c>
      <c r="AY16" s="259">
        <f t="shared" si="71"/>
        <v>0</v>
      </c>
      <c r="AZ16" s="259">
        <f t="shared" si="72"/>
        <v>0</v>
      </c>
      <c r="BA16" s="240">
        <f t="shared" si="73"/>
        <v>0</v>
      </c>
      <c r="BB16" s="240">
        <f t="shared" si="74"/>
        <v>0</v>
      </c>
      <c r="BC16" s="240">
        <f t="shared" si="75"/>
        <v>0</v>
      </c>
      <c r="BD16" s="240">
        <f t="shared" si="76"/>
        <v>0</v>
      </c>
      <c r="BE16" s="240">
        <f t="shared" si="77"/>
        <v>0</v>
      </c>
      <c r="BF16" s="239">
        <f t="shared" si="170"/>
        <v>0</v>
      </c>
      <c r="BG16" s="241">
        <f t="shared" si="79"/>
        <v>278</v>
      </c>
      <c r="BH16" s="142">
        <v>6</v>
      </c>
      <c r="BN16" s="242"/>
      <c r="BO16" s="242"/>
      <c r="BP16" s="242"/>
      <c r="BQ16" s="242"/>
      <c r="BR16" s="142">
        <f>+BK15</f>
        <v>19.100000000000001</v>
      </c>
      <c r="BU16" s="243">
        <v>45416</v>
      </c>
      <c r="BV16" s="153">
        <f t="shared" si="16"/>
        <v>6</v>
      </c>
      <c r="BW16" s="153">
        <f t="shared" si="17"/>
        <v>8</v>
      </c>
      <c r="BY16" s="275"/>
      <c r="BZ16" s="272"/>
      <c r="CA16" s="356">
        <v>45519</v>
      </c>
      <c r="CB16" s="246" t="s">
        <v>50</v>
      </c>
      <c r="CC16" s="247" t="str">
        <f t="shared" si="18"/>
        <v>木</v>
      </c>
      <c r="CD16" s="219">
        <f t="shared" si="19"/>
        <v>0</v>
      </c>
      <c r="CE16" s="219">
        <f t="shared" si="149"/>
        <v>4</v>
      </c>
      <c r="CF16" s="220">
        <f t="shared" si="21"/>
        <v>9</v>
      </c>
      <c r="CG16" s="221"/>
      <c r="CH16" s="260"/>
      <c r="CI16" s="247" t="str">
        <f t="shared" si="80"/>
        <v/>
      </c>
      <c r="CJ16" s="219">
        <f t="shared" si="22"/>
        <v>0</v>
      </c>
      <c r="CK16" s="219" t="str">
        <f t="shared" si="23"/>
        <v/>
      </c>
      <c r="CL16" s="220" t="str">
        <f t="shared" si="24"/>
        <v/>
      </c>
      <c r="CM16" s="222"/>
      <c r="CN16" s="246"/>
      <c r="CO16" s="247" t="str">
        <f t="shared" si="25"/>
        <v/>
      </c>
      <c r="CP16" s="219">
        <f t="shared" si="26"/>
        <v>0</v>
      </c>
      <c r="CQ16" s="219" t="str">
        <f t="shared" si="27"/>
        <v/>
      </c>
      <c r="CR16" s="220" t="str">
        <f t="shared" si="28"/>
        <v/>
      </c>
      <c r="CS16" s="221"/>
      <c r="CT16" s="246"/>
      <c r="CU16" s="247" t="str">
        <f t="shared" si="29"/>
        <v/>
      </c>
      <c r="CV16" s="219">
        <f t="shared" si="30"/>
        <v>0</v>
      </c>
      <c r="CW16" s="219" t="str">
        <f t="shared" si="31"/>
        <v/>
      </c>
      <c r="CX16" s="220" t="str">
        <f t="shared" si="32"/>
        <v/>
      </c>
      <c r="CY16" s="222"/>
      <c r="CZ16" s="246"/>
      <c r="DA16" s="247" t="str">
        <f t="shared" si="33"/>
        <v/>
      </c>
      <c r="DB16" s="219">
        <f t="shared" si="34"/>
        <v>0</v>
      </c>
      <c r="DC16" s="219" t="str">
        <f t="shared" si="81"/>
        <v/>
      </c>
      <c r="DD16" s="219" t="str">
        <f t="shared" si="82"/>
        <v/>
      </c>
      <c r="DE16" s="222"/>
      <c r="DF16" s="246"/>
      <c r="DG16" s="247" t="str">
        <f t="shared" si="37"/>
        <v/>
      </c>
      <c r="DH16" s="219">
        <f t="shared" si="38"/>
        <v>0</v>
      </c>
      <c r="DI16" s="219" t="str">
        <f t="shared" si="39"/>
        <v/>
      </c>
      <c r="DJ16" s="219" t="str">
        <f t="shared" si="40"/>
        <v/>
      </c>
      <c r="DK16" s="222"/>
      <c r="DL16" s="246"/>
      <c r="DM16" s="247" t="str">
        <f t="shared" si="41"/>
        <v/>
      </c>
      <c r="DN16" s="219">
        <f t="shared" si="42"/>
        <v>0</v>
      </c>
      <c r="DO16" s="219" t="str">
        <f t="shared" si="43"/>
        <v/>
      </c>
      <c r="DP16" s="220" t="str">
        <f t="shared" si="44"/>
        <v/>
      </c>
      <c r="DQ16" s="270">
        <v>1</v>
      </c>
      <c r="DR16" s="276">
        <f t="shared" ref="DR16:DR22" si="185">COUNTIF($FM5:$TN5,"月")</f>
        <v>52</v>
      </c>
      <c r="DS16" s="276">
        <f t="shared" ref="DS16:DS22" si="186">COUNTIF($FM5:$TN5,"火")</f>
        <v>50</v>
      </c>
      <c r="DT16" s="276">
        <f t="shared" ref="DT16:DT22" si="187">COUNTIF($FM5:$TN5,"水")</f>
        <v>50</v>
      </c>
      <c r="DU16" s="276">
        <f t="shared" ref="DU16:DU22" si="188">COUNTIF($FM5:$TN5,"木")</f>
        <v>51</v>
      </c>
      <c r="DV16" s="276">
        <f t="shared" ref="DV16:DV22" si="189">COUNTIF($FM5:$TN5,"金")</f>
        <v>50</v>
      </c>
      <c r="DW16" s="276">
        <f t="shared" ref="DW16:DW22" si="190">COUNTIF($FM5:$TN5,"土")</f>
        <v>50</v>
      </c>
      <c r="DX16" s="276">
        <f t="shared" ref="DX16:DX22" si="191">COUNTIF($FM5:$TN5,"日")</f>
        <v>51</v>
      </c>
      <c r="DY16" s="276">
        <f t="shared" ref="DY16:DY22" si="192">COUNTIF($FM5:$TN5,"祝")</f>
        <v>0</v>
      </c>
      <c r="DZ16" s="142">
        <f>+DZ8-COUNTIF($CE$4:$CE$205,DZ$3)+COUNTIF($CF$4:$CF$205,DZ$3)</f>
        <v>12</v>
      </c>
      <c r="EA16" s="276">
        <f t="shared" ref="EA16:EA22" si="193">COUNTIF($FM5:$TN5,"特1")</f>
        <v>0</v>
      </c>
      <c r="EB16" s="276">
        <f t="shared" ref="EB16:EB22" si="194">COUNTIF($FM5:$TN5,"特2")</f>
        <v>0</v>
      </c>
      <c r="EC16" s="276">
        <f t="shared" ref="EC16:EC22" si="195">COUNTIF($FM5:$TN5,"特3")</f>
        <v>0</v>
      </c>
      <c r="ED16" s="276">
        <f t="shared" ref="ED16:ED22" si="196">COUNTIF($FM5:$TN5,"特4")</f>
        <v>0</v>
      </c>
      <c r="EE16" s="276">
        <f t="shared" ref="EE16:EE22" si="197">COUNTIF($FM5:$TN5,"特5")</f>
        <v>0</v>
      </c>
      <c r="EF16" s="142">
        <f t="shared" ref="EF16:EF22" si="198">SUM(DR16:EE16)</f>
        <v>366</v>
      </c>
      <c r="EG16" s="142">
        <v>8</v>
      </c>
      <c r="EH16" s="228" t="s">
        <v>30</v>
      </c>
      <c r="EI16" s="142">
        <v>8</v>
      </c>
      <c r="EL16" s="262">
        <f t="shared" si="117"/>
        <v>45211</v>
      </c>
      <c r="EM16" s="263" t="str">
        <f t="shared" si="84"/>
        <v>木</v>
      </c>
      <c r="EN16" s="262">
        <f t="shared" si="100"/>
        <v>45242</v>
      </c>
      <c r="EO16" s="264" t="str">
        <f t="shared" si="85"/>
        <v>日</v>
      </c>
      <c r="EP16" s="265">
        <f t="shared" si="101"/>
        <v>45272</v>
      </c>
      <c r="EQ16" s="263" t="str">
        <f t="shared" si="86"/>
        <v>火</v>
      </c>
      <c r="ER16" s="262">
        <f t="shared" si="102"/>
        <v>45303</v>
      </c>
      <c r="ES16" s="264" t="str">
        <f t="shared" si="87"/>
        <v>金</v>
      </c>
      <c r="ET16" s="265">
        <f t="shared" si="103"/>
        <v>45334</v>
      </c>
      <c r="EU16" s="263" t="str">
        <f t="shared" si="88"/>
        <v>月</v>
      </c>
      <c r="EV16" s="262">
        <f t="shared" si="104"/>
        <v>45363</v>
      </c>
      <c r="EW16" s="264" t="str">
        <f t="shared" si="89"/>
        <v>火</v>
      </c>
      <c r="EX16" s="265">
        <f t="shared" si="105"/>
        <v>45394</v>
      </c>
      <c r="EY16" s="263" t="str">
        <f t="shared" si="90"/>
        <v>金</v>
      </c>
      <c r="EZ16" s="262">
        <f t="shared" si="106"/>
        <v>45424</v>
      </c>
      <c r="FA16" s="264" t="str">
        <f t="shared" si="91"/>
        <v>日</v>
      </c>
      <c r="FB16" s="265">
        <f t="shared" si="107"/>
        <v>45455</v>
      </c>
      <c r="FC16" s="263" t="str">
        <f t="shared" si="92"/>
        <v>水</v>
      </c>
      <c r="FD16" s="266">
        <f t="shared" si="108"/>
        <v>45485</v>
      </c>
      <c r="FE16" s="264" t="str">
        <f t="shared" si="93"/>
        <v>金</v>
      </c>
      <c r="FF16" s="265">
        <f t="shared" si="109"/>
        <v>45516</v>
      </c>
      <c r="FG16" s="263" t="str">
        <f t="shared" si="94"/>
        <v>月</v>
      </c>
      <c r="FH16" s="262">
        <f t="shared" si="110"/>
        <v>45547</v>
      </c>
      <c r="FI16" s="264" t="str">
        <f t="shared" si="95"/>
        <v>木</v>
      </c>
      <c r="FK16" s="155">
        <f t="shared" si="162"/>
        <v>1</v>
      </c>
      <c r="FL16" s="155" t="str">
        <f t="shared" si="163"/>
        <v>火水木金土祝</v>
      </c>
      <c r="FM16" s="273">
        <f t="shared" ref="FM16:HX16" si="199">IF(IFERROR(FIND(VLOOKUP($W8,カレンダーNoごと曜日表No付き,FM$1,0),$FL16),0)&gt;=1,1,0)</f>
        <v>0</v>
      </c>
      <c r="FN16" s="273">
        <f t="shared" si="199"/>
        <v>0</v>
      </c>
      <c r="FO16" s="273">
        <f t="shared" si="199"/>
        <v>1</v>
      </c>
      <c r="FP16" s="273">
        <f t="shared" si="199"/>
        <v>1</v>
      </c>
      <c r="FQ16" s="273">
        <f t="shared" si="199"/>
        <v>1</v>
      </c>
      <c r="FR16" s="273">
        <f t="shared" si="199"/>
        <v>1</v>
      </c>
      <c r="FS16" s="273">
        <f t="shared" si="199"/>
        <v>1</v>
      </c>
      <c r="FT16" s="273">
        <f t="shared" si="199"/>
        <v>0</v>
      </c>
      <c r="FU16" s="273">
        <f t="shared" si="199"/>
        <v>0</v>
      </c>
      <c r="FV16" s="273">
        <f t="shared" si="199"/>
        <v>1</v>
      </c>
      <c r="FW16" s="273">
        <f t="shared" si="199"/>
        <v>1</v>
      </c>
      <c r="FX16" s="273">
        <f t="shared" si="199"/>
        <v>1</v>
      </c>
      <c r="FY16" s="273">
        <f t="shared" si="199"/>
        <v>1</v>
      </c>
      <c r="FZ16" s="273">
        <f t="shared" si="199"/>
        <v>1</v>
      </c>
      <c r="GA16" s="273">
        <f t="shared" si="199"/>
        <v>0</v>
      </c>
      <c r="GB16" s="273">
        <f t="shared" si="199"/>
        <v>0</v>
      </c>
      <c r="GC16" s="273">
        <f t="shared" si="199"/>
        <v>1</v>
      </c>
      <c r="GD16" s="273">
        <f t="shared" si="199"/>
        <v>1</v>
      </c>
      <c r="GE16" s="273">
        <f t="shared" si="199"/>
        <v>1</v>
      </c>
      <c r="GF16" s="273">
        <f t="shared" si="199"/>
        <v>1</v>
      </c>
      <c r="GG16" s="273">
        <f t="shared" si="199"/>
        <v>1</v>
      </c>
      <c r="GH16" s="273">
        <f t="shared" si="199"/>
        <v>0</v>
      </c>
      <c r="GI16" s="273">
        <f t="shared" si="199"/>
        <v>0</v>
      </c>
      <c r="GJ16" s="273">
        <f t="shared" si="199"/>
        <v>1</v>
      </c>
      <c r="GK16" s="273">
        <f t="shared" si="199"/>
        <v>1</v>
      </c>
      <c r="GL16" s="273">
        <f t="shared" si="199"/>
        <v>1</v>
      </c>
      <c r="GM16" s="273">
        <f t="shared" si="199"/>
        <v>1</v>
      </c>
      <c r="GN16" s="273">
        <f t="shared" si="199"/>
        <v>1</v>
      </c>
      <c r="GO16" s="273">
        <f t="shared" si="199"/>
        <v>0</v>
      </c>
      <c r="GP16" s="273">
        <f t="shared" si="199"/>
        <v>0</v>
      </c>
      <c r="GQ16" s="273">
        <f t="shared" si="199"/>
        <v>1</v>
      </c>
      <c r="GR16" s="273">
        <f t="shared" si="199"/>
        <v>1</v>
      </c>
      <c r="GS16" s="273">
        <f t="shared" si="199"/>
        <v>1</v>
      </c>
      <c r="GT16" s="273">
        <f t="shared" si="199"/>
        <v>1</v>
      </c>
      <c r="GU16" s="273">
        <f t="shared" si="199"/>
        <v>1</v>
      </c>
      <c r="GV16" s="273">
        <f t="shared" si="199"/>
        <v>0</v>
      </c>
      <c r="GW16" s="273">
        <f t="shared" si="199"/>
        <v>0</v>
      </c>
      <c r="GX16" s="273">
        <f t="shared" si="199"/>
        <v>1</v>
      </c>
      <c r="GY16" s="273">
        <f t="shared" si="199"/>
        <v>1</v>
      </c>
      <c r="GZ16" s="273">
        <f t="shared" si="199"/>
        <v>1</v>
      </c>
      <c r="HA16" s="273">
        <f t="shared" si="199"/>
        <v>1</v>
      </c>
      <c r="HB16" s="273">
        <f t="shared" si="199"/>
        <v>1</v>
      </c>
      <c r="HC16" s="273">
        <f t="shared" si="199"/>
        <v>0</v>
      </c>
      <c r="HD16" s="273">
        <f t="shared" si="199"/>
        <v>0</v>
      </c>
      <c r="HE16" s="273">
        <f t="shared" si="199"/>
        <v>1</v>
      </c>
      <c r="HF16" s="273">
        <f t="shared" si="199"/>
        <v>1</v>
      </c>
      <c r="HG16" s="273">
        <f t="shared" si="199"/>
        <v>1</v>
      </c>
      <c r="HH16" s="273">
        <f t="shared" si="199"/>
        <v>1</v>
      </c>
      <c r="HI16" s="273">
        <f t="shared" si="199"/>
        <v>1</v>
      </c>
      <c r="HJ16" s="273">
        <f t="shared" si="199"/>
        <v>0</v>
      </c>
      <c r="HK16" s="273">
        <f t="shared" si="199"/>
        <v>0</v>
      </c>
      <c r="HL16" s="273">
        <f t="shared" si="199"/>
        <v>1</v>
      </c>
      <c r="HM16" s="273">
        <f t="shared" si="199"/>
        <v>1</v>
      </c>
      <c r="HN16" s="273">
        <f t="shared" si="199"/>
        <v>1</v>
      </c>
      <c r="HO16" s="273">
        <f t="shared" si="199"/>
        <v>1</v>
      </c>
      <c r="HP16" s="273">
        <f t="shared" si="199"/>
        <v>1</v>
      </c>
      <c r="HQ16" s="273">
        <f t="shared" si="199"/>
        <v>0</v>
      </c>
      <c r="HR16" s="273">
        <f t="shared" si="199"/>
        <v>0</v>
      </c>
      <c r="HS16" s="273">
        <f t="shared" si="199"/>
        <v>1</v>
      </c>
      <c r="HT16" s="273">
        <f t="shared" si="199"/>
        <v>1</v>
      </c>
      <c r="HU16" s="273">
        <f t="shared" si="199"/>
        <v>1</v>
      </c>
      <c r="HV16" s="273">
        <f t="shared" si="199"/>
        <v>1</v>
      </c>
      <c r="HW16" s="273">
        <f t="shared" si="199"/>
        <v>1</v>
      </c>
      <c r="HX16" s="273">
        <f t="shared" si="199"/>
        <v>0</v>
      </c>
      <c r="HY16" s="273">
        <f t="shared" ref="HY16:KJ16" si="200">IF(IFERROR(FIND(VLOOKUP($W8,カレンダーNoごと曜日表No付き,HY$1,0),$FL16),0)&gt;=1,1,0)</f>
        <v>0</v>
      </c>
      <c r="HZ16" s="273">
        <f t="shared" si="200"/>
        <v>1</v>
      </c>
      <c r="IA16" s="273">
        <f t="shared" si="200"/>
        <v>1</v>
      </c>
      <c r="IB16" s="273">
        <f t="shared" si="200"/>
        <v>1</v>
      </c>
      <c r="IC16" s="273">
        <f t="shared" si="200"/>
        <v>1</v>
      </c>
      <c r="ID16" s="273">
        <f t="shared" si="200"/>
        <v>1</v>
      </c>
      <c r="IE16" s="273">
        <f t="shared" si="200"/>
        <v>0</v>
      </c>
      <c r="IF16" s="273">
        <f t="shared" si="200"/>
        <v>0</v>
      </c>
      <c r="IG16" s="273">
        <f t="shared" si="200"/>
        <v>1</v>
      </c>
      <c r="IH16" s="273">
        <f t="shared" si="200"/>
        <v>1</v>
      </c>
      <c r="II16" s="273">
        <f t="shared" si="200"/>
        <v>1</v>
      </c>
      <c r="IJ16" s="273">
        <f t="shared" si="200"/>
        <v>1</v>
      </c>
      <c r="IK16" s="273">
        <f t="shared" si="200"/>
        <v>1</v>
      </c>
      <c r="IL16" s="273">
        <f t="shared" si="200"/>
        <v>0</v>
      </c>
      <c r="IM16" s="273">
        <f t="shared" si="200"/>
        <v>0</v>
      </c>
      <c r="IN16" s="273">
        <f t="shared" si="200"/>
        <v>1</v>
      </c>
      <c r="IO16" s="273">
        <f t="shared" si="200"/>
        <v>1</v>
      </c>
      <c r="IP16" s="273">
        <f t="shared" si="200"/>
        <v>1</v>
      </c>
      <c r="IQ16" s="273">
        <f t="shared" si="200"/>
        <v>1</v>
      </c>
      <c r="IR16" s="273">
        <f t="shared" si="200"/>
        <v>1</v>
      </c>
      <c r="IS16" s="273">
        <f t="shared" si="200"/>
        <v>0</v>
      </c>
      <c r="IT16" s="273">
        <f t="shared" si="200"/>
        <v>0</v>
      </c>
      <c r="IU16" s="273">
        <f t="shared" si="200"/>
        <v>1</v>
      </c>
      <c r="IV16" s="273">
        <f t="shared" si="200"/>
        <v>1</v>
      </c>
      <c r="IW16" s="273">
        <f t="shared" si="200"/>
        <v>1</v>
      </c>
      <c r="IX16" s="273">
        <f t="shared" si="200"/>
        <v>0</v>
      </c>
      <c r="IY16" s="273">
        <f t="shared" si="200"/>
        <v>0</v>
      </c>
      <c r="IZ16" s="273">
        <f t="shared" si="200"/>
        <v>0</v>
      </c>
      <c r="JA16" s="273">
        <f t="shared" si="200"/>
        <v>0</v>
      </c>
      <c r="JB16" s="273">
        <f t="shared" si="200"/>
        <v>0</v>
      </c>
      <c r="JC16" s="273">
        <f t="shared" si="200"/>
        <v>0</v>
      </c>
      <c r="JD16" s="273">
        <f t="shared" si="200"/>
        <v>1</v>
      </c>
      <c r="JE16" s="273">
        <f t="shared" si="200"/>
        <v>1</v>
      </c>
      <c r="JF16" s="273">
        <f t="shared" si="200"/>
        <v>1</v>
      </c>
      <c r="JG16" s="273">
        <f t="shared" si="200"/>
        <v>0</v>
      </c>
      <c r="JH16" s="273">
        <f t="shared" si="200"/>
        <v>0</v>
      </c>
      <c r="JI16" s="273">
        <f t="shared" si="200"/>
        <v>1</v>
      </c>
      <c r="JJ16" s="273">
        <f t="shared" si="200"/>
        <v>1</v>
      </c>
      <c r="JK16" s="273">
        <f t="shared" si="200"/>
        <v>1</v>
      </c>
      <c r="JL16" s="273">
        <f t="shared" si="200"/>
        <v>1</v>
      </c>
      <c r="JM16" s="273">
        <f t="shared" si="200"/>
        <v>1</v>
      </c>
      <c r="JN16" s="273">
        <f t="shared" si="200"/>
        <v>0</v>
      </c>
      <c r="JO16" s="273">
        <f t="shared" si="200"/>
        <v>0</v>
      </c>
      <c r="JP16" s="273">
        <f t="shared" si="200"/>
        <v>1</v>
      </c>
      <c r="JQ16" s="273">
        <f t="shared" si="200"/>
        <v>1</v>
      </c>
      <c r="JR16" s="273">
        <f t="shared" si="200"/>
        <v>1</v>
      </c>
      <c r="JS16" s="273">
        <f t="shared" si="200"/>
        <v>1</v>
      </c>
      <c r="JT16" s="273">
        <f t="shared" si="200"/>
        <v>1</v>
      </c>
      <c r="JU16" s="273">
        <f t="shared" si="200"/>
        <v>0</v>
      </c>
      <c r="JV16" s="273">
        <f t="shared" si="200"/>
        <v>0</v>
      </c>
      <c r="JW16" s="273">
        <f t="shared" si="200"/>
        <v>1</v>
      </c>
      <c r="JX16" s="273">
        <f t="shared" si="200"/>
        <v>1</v>
      </c>
      <c r="JY16" s="273">
        <f t="shared" si="200"/>
        <v>1</v>
      </c>
      <c r="JZ16" s="273">
        <f t="shared" si="200"/>
        <v>1</v>
      </c>
      <c r="KA16" s="273">
        <f t="shared" si="200"/>
        <v>1</v>
      </c>
      <c r="KB16" s="273">
        <f t="shared" si="200"/>
        <v>0</v>
      </c>
      <c r="KC16" s="273">
        <f t="shared" si="200"/>
        <v>0</v>
      </c>
      <c r="KD16" s="273">
        <f t="shared" si="200"/>
        <v>1</v>
      </c>
      <c r="KE16" s="273">
        <f t="shared" si="200"/>
        <v>1</v>
      </c>
      <c r="KF16" s="273">
        <f t="shared" si="200"/>
        <v>1</v>
      </c>
      <c r="KG16" s="273">
        <f t="shared" si="200"/>
        <v>1</v>
      </c>
      <c r="KH16" s="273">
        <f t="shared" si="200"/>
        <v>1</v>
      </c>
      <c r="KI16" s="273">
        <f t="shared" si="200"/>
        <v>0</v>
      </c>
      <c r="KJ16" s="273">
        <f t="shared" si="200"/>
        <v>0</v>
      </c>
      <c r="KK16" s="273">
        <f t="shared" ref="KK16:MV16" si="201">IF(IFERROR(FIND(VLOOKUP($W8,カレンダーNoごと曜日表No付き,KK$1,0),$FL16),0)&gt;=1,1,0)</f>
        <v>1</v>
      </c>
      <c r="KL16" s="273">
        <f t="shared" si="201"/>
        <v>1</v>
      </c>
      <c r="KM16" s="273">
        <f t="shared" si="201"/>
        <v>1</v>
      </c>
      <c r="KN16" s="273">
        <f t="shared" si="201"/>
        <v>1</v>
      </c>
      <c r="KO16" s="273">
        <f t="shared" si="201"/>
        <v>1</v>
      </c>
      <c r="KP16" s="273">
        <f t="shared" si="201"/>
        <v>0</v>
      </c>
      <c r="KQ16" s="273">
        <f t="shared" si="201"/>
        <v>0</v>
      </c>
      <c r="KR16" s="273">
        <f t="shared" si="201"/>
        <v>1</v>
      </c>
      <c r="KS16" s="273">
        <f t="shared" si="201"/>
        <v>1</v>
      </c>
      <c r="KT16" s="273">
        <f t="shared" si="201"/>
        <v>1</v>
      </c>
      <c r="KU16" s="273">
        <f t="shared" si="201"/>
        <v>1</v>
      </c>
      <c r="KV16" s="273">
        <f t="shared" si="201"/>
        <v>1</v>
      </c>
      <c r="KW16" s="273">
        <f t="shared" si="201"/>
        <v>0</v>
      </c>
      <c r="KX16" s="273">
        <f t="shared" si="201"/>
        <v>0</v>
      </c>
      <c r="KY16" s="273">
        <f t="shared" si="201"/>
        <v>1</v>
      </c>
      <c r="KZ16" s="273">
        <f t="shared" si="201"/>
        <v>1</v>
      </c>
      <c r="LA16" s="273">
        <f t="shared" si="201"/>
        <v>1</v>
      </c>
      <c r="LB16" s="273">
        <f t="shared" si="201"/>
        <v>1</v>
      </c>
      <c r="LC16" s="273">
        <f t="shared" si="201"/>
        <v>1</v>
      </c>
      <c r="LD16" s="273">
        <f t="shared" si="201"/>
        <v>0</v>
      </c>
      <c r="LE16" s="273">
        <f t="shared" si="201"/>
        <v>0</v>
      </c>
      <c r="LF16" s="273">
        <f t="shared" si="201"/>
        <v>1</v>
      </c>
      <c r="LG16" s="273">
        <f t="shared" si="201"/>
        <v>1</v>
      </c>
      <c r="LH16" s="273">
        <f t="shared" si="201"/>
        <v>1</v>
      </c>
      <c r="LI16" s="273">
        <f t="shared" si="201"/>
        <v>1</v>
      </c>
      <c r="LJ16" s="273">
        <f t="shared" si="201"/>
        <v>1</v>
      </c>
      <c r="LK16" s="273">
        <f t="shared" si="201"/>
        <v>0</v>
      </c>
      <c r="LL16" s="273">
        <f t="shared" si="201"/>
        <v>0</v>
      </c>
      <c r="LM16" s="273">
        <f t="shared" si="201"/>
        <v>1</v>
      </c>
      <c r="LN16" s="273">
        <f t="shared" si="201"/>
        <v>1</v>
      </c>
      <c r="LO16" s="273">
        <f t="shared" si="201"/>
        <v>1</v>
      </c>
      <c r="LP16" s="273">
        <f t="shared" si="201"/>
        <v>1</v>
      </c>
      <c r="LQ16" s="273">
        <f t="shared" si="201"/>
        <v>1</v>
      </c>
      <c r="LR16" s="273">
        <f t="shared" si="201"/>
        <v>0</v>
      </c>
      <c r="LS16" s="273">
        <f t="shared" si="201"/>
        <v>0</v>
      </c>
      <c r="LT16" s="273">
        <f t="shared" si="201"/>
        <v>1</v>
      </c>
      <c r="LU16" s="273">
        <f t="shared" si="201"/>
        <v>1</v>
      </c>
      <c r="LV16" s="273">
        <f t="shared" si="201"/>
        <v>1</v>
      </c>
      <c r="LW16" s="273">
        <f t="shared" si="201"/>
        <v>1</v>
      </c>
      <c r="LX16" s="273">
        <f t="shared" si="201"/>
        <v>1</v>
      </c>
      <c r="LY16" s="273">
        <f t="shared" si="201"/>
        <v>0</v>
      </c>
      <c r="LZ16" s="273">
        <f t="shared" si="201"/>
        <v>0</v>
      </c>
      <c r="MA16" s="273">
        <f t="shared" si="201"/>
        <v>1</v>
      </c>
      <c r="MB16" s="273">
        <f t="shared" si="201"/>
        <v>1</v>
      </c>
      <c r="MC16" s="273">
        <f t="shared" si="201"/>
        <v>1</v>
      </c>
      <c r="MD16" s="273">
        <f t="shared" si="201"/>
        <v>1</v>
      </c>
      <c r="ME16" s="273">
        <f t="shared" si="201"/>
        <v>1</v>
      </c>
      <c r="MF16" s="273">
        <f t="shared" si="201"/>
        <v>0</v>
      </c>
      <c r="MG16" s="273">
        <f t="shared" si="201"/>
        <v>0</v>
      </c>
      <c r="MH16" s="273">
        <f t="shared" si="201"/>
        <v>1</v>
      </c>
      <c r="MI16" s="273">
        <f t="shared" si="201"/>
        <v>1</v>
      </c>
      <c r="MJ16" s="273">
        <f t="shared" si="201"/>
        <v>1</v>
      </c>
      <c r="MK16" s="273">
        <f t="shared" si="201"/>
        <v>1</v>
      </c>
      <c r="ML16" s="273">
        <f t="shared" si="201"/>
        <v>1</v>
      </c>
      <c r="MM16" s="273">
        <f t="shared" si="201"/>
        <v>0</v>
      </c>
      <c r="MN16" s="273">
        <f t="shared" si="201"/>
        <v>0</v>
      </c>
      <c r="MO16" s="273">
        <f t="shared" si="201"/>
        <v>1</v>
      </c>
      <c r="MP16" s="273">
        <f t="shared" si="201"/>
        <v>1</v>
      </c>
      <c r="MQ16" s="273">
        <f t="shared" si="201"/>
        <v>1</v>
      </c>
      <c r="MR16" s="273">
        <f t="shared" si="201"/>
        <v>1</v>
      </c>
      <c r="MS16" s="273">
        <f t="shared" si="201"/>
        <v>1</v>
      </c>
      <c r="MT16" s="273">
        <f t="shared" si="201"/>
        <v>0</v>
      </c>
      <c r="MU16" s="273">
        <f t="shared" si="201"/>
        <v>0</v>
      </c>
      <c r="MV16" s="273">
        <f t="shared" si="201"/>
        <v>1</v>
      </c>
      <c r="MW16" s="273">
        <f t="shared" ref="MW16:PH16" si="202">IF(IFERROR(FIND(VLOOKUP($W8,カレンダーNoごと曜日表No付き,MW$1,0),$FL16),0)&gt;=1,1,0)</f>
        <v>1</v>
      </c>
      <c r="MX16" s="273">
        <f t="shared" si="202"/>
        <v>1</v>
      </c>
      <c r="MY16" s="273">
        <f t="shared" si="202"/>
        <v>1</v>
      </c>
      <c r="MZ16" s="273">
        <f t="shared" si="202"/>
        <v>1</v>
      </c>
      <c r="NA16" s="273">
        <f t="shared" si="202"/>
        <v>0</v>
      </c>
      <c r="NB16" s="273">
        <f t="shared" si="202"/>
        <v>0</v>
      </c>
      <c r="NC16" s="273">
        <f t="shared" si="202"/>
        <v>1</v>
      </c>
      <c r="ND16" s="273">
        <f t="shared" si="202"/>
        <v>1</v>
      </c>
      <c r="NE16" s="273">
        <f t="shared" si="202"/>
        <v>1</v>
      </c>
      <c r="NF16" s="273">
        <f t="shared" si="202"/>
        <v>1</v>
      </c>
      <c r="NG16" s="273">
        <f t="shared" si="202"/>
        <v>1</v>
      </c>
      <c r="NH16" s="273">
        <f t="shared" si="202"/>
        <v>0</v>
      </c>
      <c r="NI16" s="273">
        <f t="shared" si="202"/>
        <v>0</v>
      </c>
      <c r="NJ16" s="273">
        <f t="shared" si="202"/>
        <v>1</v>
      </c>
      <c r="NK16" s="273">
        <f t="shared" si="202"/>
        <v>1</v>
      </c>
      <c r="NL16" s="273">
        <f t="shared" si="202"/>
        <v>1</v>
      </c>
      <c r="NM16" s="273">
        <f t="shared" si="202"/>
        <v>1</v>
      </c>
      <c r="NN16" s="273">
        <f t="shared" si="202"/>
        <v>1</v>
      </c>
      <c r="NO16" s="273">
        <f t="shared" si="202"/>
        <v>0</v>
      </c>
      <c r="NP16" s="273">
        <f t="shared" si="202"/>
        <v>0</v>
      </c>
      <c r="NQ16" s="273">
        <f t="shared" si="202"/>
        <v>1</v>
      </c>
      <c r="NR16" s="273">
        <f t="shared" si="202"/>
        <v>1</v>
      </c>
      <c r="NS16" s="273">
        <f t="shared" si="202"/>
        <v>1</v>
      </c>
      <c r="NT16" s="273">
        <f t="shared" si="202"/>
        <v>0</v>
      </c>
      <c r="NU16" s="273">
        <f t="shared" si="202"/>
        <v>0</v>
      </c>
      <c r="NV16" s="273">
        <f t="shared" si="202"/>
        <v>0</v>
      </c>
      <c r="NW16" s="273">
        <f t="shared" si="202"/>
        <v>0</v>
      </c>
      <c r="NX16" s="273">
        <f t="shared" si="202"/>
        <v>1</v>
      </c>
      <c r="NY16" s="273">
        <f t="shared" si="202"/>
        <v>1</v>
      </c>
      <c r="NZ16" s="273">
        <f t="shared" si="202"/>
        <v>1</v>
      </c>
      <c r="OA16" s="273">
        <f t="shared" si="202"/>
        <v>1</v>
      </c>
      <c r="OB16" s="273">
        <f t="shared" si="202"/>
        <v>1</v>
      </c>
      <c r="OC16" s="273">
        <f t="shared" si="202"/>
        <v>0</v>
      </c>
      <c r="OD16" s="273">
        <f t="shared" si="202"/>
        <v>0</v>
      </c>
      <c r="OE16" s="273">
        <f t="shared" si="202"/>
        <v>1</v>
      </c>
      <c r="OF16" s="273">
        <f t="shared" si="202"/>
        <v>1</v>
      </c>
      <c r="OG16" s="273">
        <f t="shared" si="202"/>
        <v>1</v>
      </c>
      <c r="OH16" s="273">
        <f t="shared" si="202"/>
        <v>1</v>
      </c>
      <c r="OI16" s="273">
        <f t="shared" si="202"/>
        <v>1</v>
      </c>
      <c r="OJ16" s="273">
        <f t="shared" si="202"/>
        <v>0</v>
      </c>
      <c r="OK16" s="273">
        <f t="shared" si="202"/>
        <v>0</v>
      </c>
      <c r="OL16" s="273">
        <f t="shared" si="202"/>
        <v>1</v>
      </c>
      <c r="OM16" s="273">
        <f t="shared" si="202"/>
        <v>1</v>
      </c>
      <c r="ON16" s="273">
        <f t="shared" si="202"/>
        <v>1</v>
      </c>
      <c r="OO16" s="273">
        <f t="shared" si="202"/>
        <v>1</v>
      </c>
      <c r="OP16" s="273">
        <f t="shared" si="202"/>
        <v>1</v>
      </c>
      <c r="OQ16" s="273">
        <f t="shared" si="202"/>
        <v>0</v>
      </c>
      <c r="OR16" s="273">
        <f t="shared" si="202"/>
        <v>0</v>
      </c>
      <c r="OS16" s="273">
        <f t="shared" si="202"/>
        <v>1</v>
      </c>
      <c r="OT16" s="273">
        <f t="shared" si="202"/>
        <v>1</v>
      </c>
      <c r="OU16" s="273">
        <f t="shared" si="202"/>
        <v>1</v>
      </c>
      <c r="OV16" s="273">
        <f t="shared" si="202"/>
        <v>1</v>
      </c>
      <c r="OW16" s="273">
        <f t="shared" si="202"/>
        <v>1</v>
      </c>
      <c r="OX16" s="273">
        <f t="shared" si="202"/>
        <v>0</v>
      </c>
      <c r="OY16" s="273">
        <f t="shared" si="202"/>
        <v>0</v>
      </c>
      <c r="OZ16" s="273">
        <f t="shared" si="202"/>
        <v>1</v>
      </c>
      <c r="PA16" s="273">
        <f t="shared" si="202"/>
        <v>1</v>
      </c>
      <c r="PB16" s="273">
        <f t="shared" si="202"/>
        <v>1</v>
      </c>
      <c r="PC16" s="273">
        <f t="shared" si="202"/>
        <v>1</v>
      </c>
      <c r="PD16" s="273">
        <f t="shared" si="202"/>
        <v>1</v>
      </c>
      <c r="PE16" s="273">
        <f t="shared" si="202"/>
        <v>0</v>
      </c>
      <c r="PF16" s="273">
        <f t="shared" si="202"/>
        <v>0</v>
      </c>
      <c r="PG16" s="273">
        <f t="shared" si="202"/>
        <v>1</v>
      </c>
      <c r="PH16" s="273">
        <f t="shared" si="202"/>
        <v>1</v>
      </c>
      <c r="PI16" s="273">
        <f t="shared" ref="PI16:RT16" si="203">IF(IFERROR(FIND(VLOOKUP($W8,カレンダーNoごと曜日表No付き,PI$1,0),$FL16),0)&gt;=1,1,0)</f>
        <v>1</v>
      </c>
      <c r="PJ16" s="273">
        <f t="shared" si="203"/>
        <v>1</v>
      </c>
      <c r="PK16" s="273">
        <f t="shared" si="203"/>
        <v>1</v>
      </c>
      <c r="PL16" s="273">
        <f t="shared" si="203"/>
        <v>0</v>
      </c>
      <c r="PM16" s="273">
        <f t="shared" si="203"/>
        <v>0</v>
      </c>
      <c r="PN16" s="273">
        <f t="shared" si="203"/>
        <v>1</v>
      </c>
      <c r="PO16" s="273">
        <f t="shared" si="203"/>
        <v>1</v>
      </c>
      <c r="PP16" s="273">
        <f t="shared" si="203"/>
        <v>1</v>
      </c>
      <c r="PQ16" s="273">
        <f t="shared" si="203"/>
        <v>1</v>
      </c>
      <c r="PR16" s="273">
        <f t="shared" si="203"/>
        <v>1</v>
      </c>
      <c r="PS16" s="273">
        <f t="shared" si="203"/>
        <v>0</v>
      </c>
      <c r="PT16" s="273">
        <f t="shared" si="203"/>
        <v>0</v>
      </c>
      <c r="PU16" s="273">
        <f t="shared" si="203"/>
        <v>1</v>
      </c>
      <c r="PV16" s="273">
        <f t="shared" si="203"/>
        <v>1</v>
      </c>
      <c r="PW16" s="273">
        <f t="shared" si="203"/>
        <v>1</v>
      </c>
      <c r="PX16" s="273">
        <f t="shared" si="203"/>
        <v>1</v>
      </c>
      <c r="PY16" s="273">
        <f t="shared" si="203"/>
        <v>1</v>
      </c>
      <c r="PZ16" s="273">
        <f t="shared" si="203"/>
        <v>0</v>
      </c>
      <c r="QA16" s="273">
        <f t="shared" si="203"/>
        <v>0</v>
      </c>
      <c r="QB16" s="273">
        <f t="shared" si="203"/>
        <v>1</v>
      </c>
      <c r="QC16" s="273">
        <f t="shared" si="203"/>
        <v>1</v>
      </c>
      <c r="QD16" s="273">
        <f t="shared" si="203"/>
        <v>1</v>
      </c>
      <c r="QE16" s="273">
        <f t="shared" si="203"/>
        <v>1</v>
      </c>
      <c r="QF16" s="273">
        <f t="shared" si="203"/>
        <v>1</v>
      </c>
      <c r="QG16" s="273">
        <f t="shared" si="203"/>
        <v>0</v>
      </c>
      <c r="QH16" s="273">
        <f t="shared" si="203"/>
        <v>0</v>
      </c>
      <c r="QI16" s="273">
        <f t="shared" si="203"/>
        <v>1</v>
      </c>
      <c r="QJ16" s="273">
        <f t="shared" si="203"/>
        <v>1</v>
      </c>
      <c r="QK16" s="273">
        <f t="shared" si="203"/>
        <v>1</v>
      </c>
      <c r="QL16" s="273">
        <f t="shared" si="203"/>
        <v>1</v>
      </c>
      <c r="QM16" s="273">
        <f t="shared" si="203"/>
        <v>1</v>
      </c>
      <c r="QN16" s="273">
        <f t="shared" si="203"/>
        <v>0</v>
      </c>
      <c r="QO16" s="273">
        <f t="shared" si="203"/>
        <v>0</v>
      </c>
      <c r="QP16" s="273">
        <f t="shared" si="203"/>
        <v>1</v>
      </c>
      <c r="QQ16" s="273">
        <f t="shared" si="203"/>
        <v>1</v>
      </c>
      <c r="QR16" s="273">
        <f t="shared" si="203"/>
        <v>1</v>
      </c>
      <c r="QS16" s="273">
        <f t="shared" si="203"/>
        <v>1</v>
      </c>
      <c r="QT16" s="273">
        <f t="shared" si="203"/>
        <v>1</v>
      </c>
      <c r="QU16" s="273">
        <f t="shared" si="203"/>
        <v>0</v>
      </c>
      <c r="QV16" s="273">
        <f t="shared" si="203"/>
        <v>0</v>
      </c>
      <c r="QW16" s="273">
        <f t="shared" si="203"/>
        <v>1</v>
      </c>
      <c r="QX16" s="273">
        <f t="shared" si="203"/>
        <v>1</v>
      </c>
      <c r="QY16" s="273">
        <f t="shared" si="203"/>
        <v>1</v>
      </c>
      <c r="QZ16" s="273">
        <f t="shared" si="203"/>
        <v>1</v>
      </c>
      <c r="RA16" s="273">
        <f t="shared" si="203"/>
        <v>1</v>
      </c>
      <c r="RB16" s="273">
        <f t="shared" si="203"/>
        <v>0</v>
      </c>
      <c r="RC16" s="273">
        <f t="shared" si="203"/>
        <v>0</v>
      </c>
      <c r="RD16" s="273">
        <f t="shared" si="203"/>
        <v>1</v>
      </c>
      <c r="RE16" s="273">
        <f t="shared" si="203"/>
        <v>1</v>
      </c>
      <c r="RF16" s="273">
        <f t="shared" si="203"/>
        <v>1</v>
      </c>
      <c r="RG16" s="273">
        <f t="shared" si="203"/>
        <v>1</v>
      </c>
      <c r="RH16" s="273">
        <f t="shared" si="203"/>
        <v>1</v>
      </c>
      <c r="RI16" s="273">
        <f t="shared" si="203"/>
        <v>0</v>
      </c>
      <c r="RJ16" s="273">
        <f t="shared" si="203"/>
        <v>0</v>
      </c>
      <c r="RK16" s="273">
        <f t="shared" si="203"/>
        <v>1</v>
      </c>
      <c r="RL16" s="273">
        <f t="shared" si="203"/>
        <v>1</v>
      </c>
      <c r="RM16" s="273">
        <f t="shared" si="203"/>
        <v>1</v>
      </c>
      <c r="RN16" s="273">
        <f t="shared" si="203"/>
        <v>1</v>
      </c>
      <c r="RO16" s="273">
        <f t="shared" si="203"/>
        <v>1</v>
      </c>
      <c r="RP16" s="273">
        <f t="shared" si="203"/>
        <v>0</v>
      </c>
      <c r="RQ16" s="273">
        <f t="shared" si="203"/>
        <v>0</v>
      </c>
      <c r="RR16" s="273">
        <f t="shared" si="203"/>
        <v>0</v>
      </c>
      <c r="RS16" s="273">
        <f t="shared" si="203"/>
        <v>0</v>
      </c>
      <c r="RT16" s="273">
        <f t="shared" si="203"/>
        <v>0</v>
      </c>
      <c r="RU16" s="273">
        <f t="shared" ref="RU16:TN16" si="204">IF(IFERROR(FIND(VLOOKUP($W8,カレンダーNoごと曜日表No付き,RU$1,0),$FL16),0)&gt;=1,1,0)</f>
        <v>1</v>
      </c>
      <c r="RV16" s="273">
        <f t="shared" si="204"/>
        <v>1</v>
      </c>
      <c r="RW16" s="273">
        <f t="shared" si="204"/>
        <v>0</v>
      </c>
      <c r="RX16" s="273">
        <f t="shared" si="204"/>
        <v>0</v>
      </c>
      <c r="RY16" s="273">
        <f t="shared" si="204"/>
        <v>1</v>
      </c>
      <c r="RZ16" s="273">
        <f t="shared" si="204"/>
        <v>1</v>
      </c>
      <c r="SA16" s="273">
        <f t="shared" si="204"/>
        <v>1</v>
      </c>
      <c r="SB16" s="273">
        <f t="shared" si="204"/>
        <v>1</v>
      </c>
      <c r="SC16" s="273">
        <f t="shared" si="204"/>
        <v>1</v>
      </c>
      <c r="SD16" s="273">
        <f t="shared" si="204"/>
        <v>0</v>
      </c>
      <c r="SE16" s="273">
        <f t="shared" si="204"/>
        <v>0</v>
      </c>
      <c r="SF16" s="273">
        <f t="shared" si="204"/>
        <v>1</v>
      </c>
      <c r="SG16" s="273">
        <f t="shared" si="204"/>
        <v>1</v>
      </c>
      <c r="SH16" s="273">
        <f t="shared" si="204"/>
        <v>1</v>
      </c>
      <c r="SI16" s="273">
        <f t="shared" si="204"/>
        <v>1</v>
      </c>
      <c r="SJ16" s="273">
        <f t="shared" si="204"/>
        <v>1</v>
      </c>
      <c r="SK16" s="273">
        <f t="shared" si="204"/>
        <v>0</v>
      </c>
      <c r="SL16" s="273">
        <f t="shared" si="204"/>
        <v>0</v>
      </c>
      <c r="SM16" s="273">
        <f t="shared" si="204"/>
        <v>1</v>
      </c>
      <c r="SN16" s="273">
        <f t="shared" si="204"/>
        <v>1</v>
      </c>
      <c r="SO16" s="273">
        <f t="shared" si="204"/>
        <v>1</v>
      </c>
      <c r="SP16" s="273">
        <f t="shared" si="204"/>
        <v>1</v>
      </c>
      <c r="SQ16" s="273">
        <f t="shared" si="204"/>
        <v>1</v>
      </c>
      <c r="SR16" s="273">
        <f t="shared" si="204"/>
        <v>0</v>
      </c>
      <c r="SS16" s="273">
        <f t="shared" si="204"/>
        <v>0</v>
      </c>
      <c r="ST16" s="273">
        <f t="shared" si="204"/>
        <v>1</v>
      </c>
      <c r="SU16" s="273">
        <f t="shared" si="204"/>
        <v>1</v>
      </c>
      <c r="SV16" s="273">
        <f t="shared" si="204"/>
        <v>1</v>
      </c>
      <c r="SW16" s="273">
        <f t="shared" si="204"/>
        <v>1</v>
      </c>
      <c r="SX16" s="273">
        <f t="shared" si="204"/>
        <v>1</v>
      </c>
      <c r="SY16" s="273">
        <f t="shared" si="204"/>
        <v>0</v>
      </c>
      <c r="SZ16" s="273">
        <f t="shared" si="204"/>
        <v>0</v>
      </c>
      <c r="TA16" s="273">
        <f t="shared" si="204"/>
        <v>1</v>
      </c>
      <c r="TB16" s="273">
        <f t="shared" si="204"/>
        <v>1</v>
      </c>
      <c r="TC16" s="273">
        <f t="shared" si="204"/>
        <v>1</v>
      </c>
      <c r="TD16" s="273">
        <f t="shared" si="204"/>
        <v>1</v>
      </c>
      <c r="TE16" s="273">
        <f t="shared" si="204"/>
        <v>1</v>
      </c>
      <c r="TF16" s="273">
        <f t="shared" si="204"/>
        <v>0</v>
      </c>
      <c r="TG16" s="273">
        <f t="shared" si="204"/>
        <v>0</v>
      </c>
      <c r="TH16" s="273">
        <f t="shared" si="204"/>
        <v>1</v>
      </c>
      <c r="TI16" s="273">
        <f t="shared" si="204"/>
        <v>1</v>
      </c>
      <c r="TJ16" s="273">
        <f t="shared" si="204"/>
        <v>1</v>
      </c>
      <c r="TK16" s="273">
        <f t="shared" si="204"/>
        <v>1</v>
      </c>
      <c r="TL16" s="273">
        <f t="shared" si="204"/>
        <v>1</v>
      </c>
      <c r="TM16" s="273">
        <f t="shared" si="204"/>
        <v>0</v>
      </c>
      <c r="TN16" s="273">
        <f t="shared" si="204"/>
        <v>0</v>
      </c>
    </row>
    <row r="17" spans="1:534" ht="18" customHeight="1" x14ac:dyDescent="0.15">
      <c r="A17" s="335">
        <v>2</v>
      </c>
      <c r="B17" s="341">
        <v>7</v>
      </c>
      <c r="C17" s="342" t="s">
        <v>255</v>
      </c>
      <c r="D17" s="345"/>
      <c r="E17" s="339" t="s">
        <v>256</v>
      </c>
      <c r="F17" s="343" t="s">
        <v>259</v>
      </c>
      <c r="G17" s="339" t="s">
        <v>247</v>
      </c>
      <c r="H17" s="340">
        <v>22.4</v>
      </c>
      <c r="I17" s="347"/>
      <c r="J17" s="352">
        <v>0</v>
      </c>
      <c r="K17" s="353">
        <v>0</v>
      </c>
      <c r="L17" s="353">
        <v>0</v>
      </c>
      <c r="M17" s="353">
        <v>0</v>
      </c>
      <c r="N17" s="353">
        <v>0</v>
      </c>
      <c r="O17" s="353">
        <v>0.5</v>
      </c>
      <c r="P17" s="353">
        <v>0</v>
      </c>
      <c r="Q17" s="353">
        <v>0</v>
      </c>
      <c r="R17" s="350">
        <v>0</v>
      </c>
      <c r="S17" s="349">
        <v>0</v>
      </c>
      <c r="T17" s="349">
        <v>0</v>
      </c>
      <c r="U17" s="349">
        <v>0</v>
      </c>
      <c r="V17" s="349">
        <v>0</v>
      </c>
      <c r="W17" s="351">
        <v>1</v>
      </c>
      <c r="X17" s="236"/>
      <c r="Y17" s="235"/>
      <c r="Z17" s="236"/>
      <c r="AA17" s="235"/>
      <c r="AB17" s="237">
        <f t="shared" si="96"/>
        <v>0</v>
      </c>
      <c r="AC17" s="237">
        <f t="shared" si="97"/>
        <v>1</v>
      </c>
      <c r="AD17" s="237">
        <f t="shared" si="98"/>
        <v>0</v>
      </c>
      <c r="AE17" s="267">
        <f t="shared" si="51"/>
        <v>0</v>
      </c>
      <c r="AF17" s="219" t="str">
        <f t="shared" si="52"/>
        <v/>
      </c>
      <c r="AG17" s="219" t="str">
        <f t="shared" si="53"/>
        <v/>
      </c>
      <c r="AH17" s="219" t="str">
        <f t="shared" si="54"/>
        <v/>
      </c>
      <c r="AI17" s="219" t="str">
        <f t="shared" si="55"/>
        <v/>
      </c>
      <c r="AJ17" s="219" t="str">
        <f t="shared" si="56"/>
        <v/>
      </c>
      <c r="AK17" s="219" t="str">
        <f t="shared" si="57"/>
        <v>土</v>
      </c>
      <c r="AL17" s="219" t="str">
        <f t="shared" si="58"/>
        <v/>
      </c>
      <c r="AM17" s="219" t="str">
        <f t="shared" si="59"/>
        <v/>
      </c>
      <c r="AN17" s="219" t="str">
        <f t="shared" si="60"/>
        <v/>
      </c>
      <c r="AO17" s="219" t="str">
        <f t="shared" si="61"/>
        <v/>
      </c>
      <c r="AP17" s="219" t="str">
        <f t="shared" si="62"/>
        <v/>
      </c>
      <c r="AQ17" s="219" t="str">
        <f t="shared" si="63"/>
        <v/>
      </c>
      <c r="AR17" s="219" t="str">
        <f t="shared" si="64"/>
        <v/>
      </c>
      <c r="AS17" s="258">
        <f t="shared" si="65"/>
        <v>0</v>
      </c>
      <c r="AT17" s="259">
        <f t="shared" si="66"/>
        <v>0</v>
      </c>
      <c r="AU17" s="259">
        <f t="shared" si="67"/>
        <v>0</v>
      </c>
      <c r="AV17" s="259">
        <f t="shared" si="68"/>
        <v>0</v>
      </c>
      <c r="AW17" s="259">
        <f t="shared" si="69"/>
        <v>0</v>
      </c>
      <c r="AX17" s="259">
        <f t="shared" si="70"/>
        <v>25</v>
      </c>
      <c r="AY17" s="259">
        <f t="shared" si="71"/>
        <v>0</v>
      </c>
      <c r="AZ17" s="259">
        <f t="shared" si="72"/>
        <v>0</v>
      </c>
      <c r="BA17" s="240">
        <f t="shared" si="73"/>
        <v>0</v>
      </c>
      <c r="BB17" s="240">
        <f t="shared" si="74"/>
        <v>0</v>
      </c>
      <c r="BC17" s="240">
        <f t="shared" si="75"/>
        <v>0</v>
      </c>
      <c r="BD17" s="240">
        <f t="shared" si="76"/>
        <v>0</v>
      </c>
      <c r="BE17" s="240">
        <f t="shared" si="77"/>
        <v>0</v>
      </c>
      <c r="BF17" s="239">
        <f t="shared" si="170"/>
        <v>0</v>
      </c>
      <c r="BG17" s="241">
        <f t="shared" si="79"/>
        <v>25</v>
      </c>
      <c r="BH17" s="142">
        <v>7</v>
      </c>
      <c r="BI17" s="142">
        <f t="array" ref="BI17">MAX(IF(申請番号=BH17,計画運行回数))</f>
        <v>151.5</v>
      </c>
      <c r="BJ17" s="142">
        <f t="array" ref="BJ17">MIN(IF((申請番号=BH17)*(計画運行回数=BI17),キロ程_往))</f>
        <v>16.3</v>
      </c>
      <c r="BK17" s="142">
        <f t="array" ref="BK17">IFERROR((INDEX(キロ程_復,MATCH($BH17&amp;$BI17&amp;$BJ17,申請番号&amp;計画運行回数&amp;キロ程_往,0),0)),0)</f>
        <v>0</v>
      </c>
      <c r="BL17" s="142">
        <f>SUMIF(申請番号,$BH17,不定日数)+SUMIF(申請番号毎の運行日数_番号,$BH17,申請番号毎の運行回数_計)</f>
        <v>303</v>
      </c>
      <c r="BM17" s="142">
        <f>SUMIF(申請番号,$BH17,計画運行回数)</f>
        <v>151.5</v>
      </c>
      <c r="BN17" s="242" t="str">
        <f t="array" ref="BN17">IFERROR(IF(BS17&lt;&gt;3,(INDEX(系統名,MATCH($BH17&amp;$BI17&amp;$BJ17,申請番号&amp;計画運行回数&amp;キロ程_往,0),0)),INDEX(系統名,MATCH($BH17,申請番号,0))),"")</f>
        <v>山川・瀬高線②</v>
      </c>
      <c r="BO17" s="242" t="str">
        <f t="array" ref="BO17">IFERROR((INDEX(起点,MATCH($BH17&amp;$BI17&amp;$BJ17,申請番号&amp;計画運行回数&amp;キロ程_往,0),0)),"")</f>
        <v>バイオマスセンター</v>
      </c>
      <c r="BP17" s="242" t="str">
        <f t="array" ref="BP17">IFERROR(IF(BS17&lt;&gt;3,(INDEX(経由,MATCH($BH17&amp;$BI17&amp;$BJ17,申請番号&amp;計画運行回数&amp;キロ程_往,0),0)),INDEX(経由,MATCH($BH17,申請番号,0))),"")</f>
        <v>JR瀬高駅、みやま市役所</v>
      </c>
      <c r="BQ17" s="242" t="str">
        <f t="array" ref="BQ17">IFERROR((INDEX(終点,MATCH($BH17&amp;$BI17&amp;$BJ17,申請番号&amp;計画運行回数&amp;キロ程_往,0),0)),"")</f>
        <v>市立図書館</v>
      </c>
      <c r="BR17" s="142">
        <f>+BJ17</f>
        <v>16.3</v>
      </c>
      <c r="BS17" s="142">
        <f>IF(SUMIF($A$5:$A$104,$BH17,$Y$5:$Y$104)&gt;0,2,IF(SUMIF($A$5:$A$104,$BH17,$AA$5:$AA$104)&gt;0,3,1))</f>
        <v>1</v>
      </c>
      <c r="BU17" s="243">
        <v>45417</v>
      </c>
      <c r="BV17" s="153">
        <f t="shared" si="16"/>
        <v>7</v>
      </c>
      <c r="BW17" s="153">
        <f t="shared" si="17"/>
        <v>8</v>
      </c>
      <c r="BY17" s="275"/>
      <c r="BZ17" s="272"/>
      <c r="CA17" s="222"/>
      <c r="CB17" s="246"/>
      <c r="CC17" s="247" t="str">
        <f t="shared" si="18"/>
        <v/>
      </c>
      <c r="CD17" s="219">
        <f t="shared" si="19"/>
        <v>0</v>
      </c>
      <c r="CE17" s="219" t="str">
        <f t="shared" si="149"/>
        <v/>
      </c>
      <c r="CF17" s="220" t="str">
        <f t="shared" si="21"/>
        <v/>
      </c>
      <c r="CG17" s="221"/>
      <c r="CH17" s="260"/>
      <c r="CI17" s="247" t="str">
        <f t="shared" si="80"/>
        <v/>
      </c>
      <c r="CJ17" s="219">
        <f t="shared" si="22"/>
        <v>0</v>
      </c>
      <c r="CK17" s="219" t="str">
        <f t="shared" si="23"/>
        <v/>
      </c>
      <c r="CL17" s="220" t="str">
        <f t="shared" si="24"/>
        <v/>
      </c>
      <c r="CM17" s="222"/>
      <c r="CN17" s="246"/>
      <c r="CO17" s="247" t="str">
        <f t="shared" si="25"/>
        <v/>
      </c>
      <c r="CP17" s="219">
        <f t="shared" si="26"/>
        <v>0</v>
      </c>
      <c r="CQ17" s="219" t="str">
        <f t="shared" si="27"/>
        <v/>
      </c>
      <c r="CR17" s="220" t="str">
        <f t="shared" si="28"/>
        <v/>
      </c>
      <c r="CS17" s="221"/>
      <c r="CT17" s="246"/>
      <c r="CU17" s="247" t="str">
        <f t="shared" si="29"/>
        <v/>
      </c>
      <c r="CV17" s="219">
        <f t="shared" si="30"/>
        <v>0</v>
      </c>
      <c r="CW17" s="219" t="str">
        <f t="shared" si="31"/>
        <v/>
      </c>
      <c r="CX17" s="220" t="str">
        <f t="shared" si="32"/>
        <v/>
      </c>
      <c r="CY17" s="222"/>
      <c r="CZ17" s="246"/>
      <c r="DA17" s="247" t="str">
        <f t="shared" si="33"/>
        <v/>
      </c>
      <c r="DB17" s="219">
        <f t="shared" si="34"/>
        <v>0</v>
      </c>
      <c r="DC17" s="219" t="str">
        <f t="shared" si="81"/>
        <v/>
      </c>
      <c r="DD17" s="219" t="str">
        <f t="shared" si="82"/>
        <v/>
      </c>
      <c r="DE17" s="222"/>
      <c r="DF17" s="246"/>
      <c r="DG17" s="247" t="str">
        <f t="shared" si="37"/>
        <v/>
      </c>
      <c r="DH17" s="219">
        <f t="shared" si="38"/>
        <v>0</v>
      </c>
      <c r="DI17" s="219" t="str">
        <f t="shared" si="39"/>
        <v/>
      </c>
      <c r="DJ17" s="219" t="str">
        <f t="shared" si="40"/>
        <v/>
      </c>
      <c r="DK17" s="222"/>
      <c r="DL17" s="246"/>
      <c r="DM17" s="247" t="str">
        <f t="shared" si="41"/>
        <v/>
      </c>
      <c r="DN17" s="219">
        <f t="shared" si="42"/>
        <v>0</v>
      </c>
      <c r="DO17" s="219" t="str">
        <f t="shared" si="43"/>
        <v/>
      </c>
      <c r="DP17" s="220" t="str">
        <f t="shared" si="44"/>
        <v/>
      </c>
      <c r="DQ17" s="270">
        <v>2</v>
      </c>
      <c r="DR17" s="276">
        <f t="shared" si="185"/>
        <v>53</v>
      </c>
      <c r="DS17" s="276">
        <f t="shared" si="186"/>
        <v>52</v>
      </c>
      <c r="DT17" s="276">
        <f t="shared" si="187"/>
        <v>52</v>
      </c>
      <c r="DU17" s="276">
        <f t="shared" si="188"/>
        <v>52</v>
      </c>
      <c r="DV17" s="276">
        <f t="shared" si="189"/>
        <v>52</v>
      </c>
      <c r="DW17" s="276">
        <f t="shared" si="190"/>
        <v>52</v>
      </c>
      <c r="DX17" s="276">
        <f t="shared" si="191"/>
        <v>53</v>
      </c>
      <c r="DY17" s="276">
        <f t="shared" si="192"/>
        <v>0</v>
      </c>
      <c r="DZ17" s="142">
        <f>+DZ9-COUNTIF($CK$4:$CK$205,DZ$3)+COUNTIF($CL$4:$CL$205,DZ$3)</f>
        <v>0</v>
      </c>
      <c r="EA17" s="276">
        <f t="shared" si="193"/>
        <v>0</v>
      </c>
      <c r="EB17" s="276">
        <f t="shared" si="194"/>
        <v>0</v>
      </c>
      <c r="EC17" s="276">
        <f t="shared" si="195"/>
        <v>0</v>
      </c>
      <c r="ED17" s="276">
        <f t="shared" si="196"/>
        <v>0</v>
      </c>
      <c r="EE17" s="276">
        <f t="shared" si="197"/>
        <v>0</v>
      </c>
      <c r="EF17" s="142">
        <f t="shared" si="198"/>
        <v>366</v>
      </c>
      <c r="EG17" s="142">
        <v>9</v>
      </c>
      <c r="EH17" s="142" t="s">
        <v>50</v>
      </c>
      <c r="EL17" s="262">
        <f>+EL16+1</f>
        <v>45212</v>
      </c>
      <c r="EM17" s="263" t="str">
        <f t="shared" si="84"/>
        <v>金</v>
      </c>
      <c r="EN17" s="262">
        <f>+EN16+1</f>
        <v>45243</v>
      </c>
      <c r="EO17" s="264" t="str">
        <f t="shared" si="85"/>
        <v>月</v>
      </c>
      <c r="EP17" s="265">
        <f>+EP16+1</f>
        <v>45273</v>
      </c>
      <c r="EQ17" s="263" t="str">
        <f t="shared" si="86"/>
        <v>水</v>
      </c>
      <c r="ER17" s="262">
        <f>+ER16+1</f>
        <v>45304</v>
      </c>
      <c r="ES17" s="264" t="str">
        <f t="shared" si="87"/>
        <v>土</v>
      </c>
      <c r="ET17" s="265">
        <f>+ET16+1</f>
        <v>45335</v>
      </c>
      <c r="EU17" s="263" t="str">
        <f t="shared" si="88"/>
        <v>火</v>
      </c>
      <c r="EV17" s="262">
        <f>+EV16+1</f>
        <v>45364</v>
      </c>
      <c r="EW17" s="264" t="str">
        <f t="shared" si="89"/>
        <v>水</v>
      </c>
      <c r="EX17" s="265">
        <f>+EX16+1</f>
        <v>45395</v>
      </c>
      <c r="EY17" s="263" t="str">
        <f t="shared" si="90"/>
        <v>土</v>
      </c>
      <c r="EZ17" s="262">
        <f>+EZ16+1</f>
        <v>45425</v>
      </c>
      <c r="FA17" s="264" t="str">
        <f t="shared" si="91"/>
        <v>月</v>
      </c>
      <c r="FB17" s="265">
        <f>+FB16+1</f>
        <v>45456</v>
      </c>
      <c r="FC17" s="263" t="str">
        <f t="shared" si="92"/>
        <v>木</v>
      </c>
      <c r="FD17" s="266">
        <f>+FD16+1</f>
        <v>45486</v>
      </c>
      <c r="FE17" s="264" t="str">
        <f t="shared" si="93"/>
        <v>土</v>
      </c>
      <c r="FF17" s="265">
        <f>+FF16+1</f>
        <v>45517</v>
      </c>
      <c r="FG17" s="263" t="str">
        <f t="shared" si="94"/>
        <v>休</v>
      </c>
      <c r="FH17" s="262">
        <f>+FH16+1</f>
        <v>45548</v>
      </c>
      <c r="FI17" s="264" t="str">
        <f t="shared" si="95"/>
        <v>金</v>
      </c>
      <c r="FK17" s="155">
        <f t="shared" ref="FK17:FK24" si="205">+A9</f>
        <v>1</v>
      </c>
      <c r="FL17" s="155" t="str">
        <f t="shared" ref="FL17:FL24" si="206">+CONCATENATE(AF9,AG9,AH9,AI9,AJ9,AK9,AL9,AM9,AN9,AO9,AP9,AQ9,AR9)</f>
        <v>月</v>
      </c>
      <c r="FM17" s="273">
        <f t="shared" ref="FM17:HX17" si="207">IF(IFERROR(FIND(VLOOKUP($W9,カレンダーNoごと曜日表No付き,FM$1,0),$FL17),0)&gt;=1,1,0)</f>
        <v>0</v>
      </c>
      <c r="FN17" s="273">
        <f t="shared" si="207"/>
        <v>1</v>
      </c>
      <c r="FO17" s="273">
        <f t="shared" si="207"/>
        <v>0</v>
      </c>
      <c r="FP17" s="273">
        <f t="shared" si="207"/>
        <v>0</v>
      </c>
      <c r="FQ17" s="273">
        <f t="shared" si="207"/>
        <v>0</v>
      </c>
      <c r="FR17" s="273">
        <f t="shared" si="207"/>
        <v>0</v>
      </c>
      <c r="FS17" s="273">
        <f t="shared" si="207"/>
        <v>0</v>
      </c>
      <c r="FT17" s="273">
        <f t="shared" si="207"/>
        <v>0</v>
      </c>
      <c r="FU17" s="273">
        <f t="shared" si="207"/>
        <v>1</v>
      </c>
      <c r="FV17" s="273">
        <f t="shared" si="207"/>
        <v>0</v>
      </c>
      <c r="FW17" s="273">
        <f t="shared" si="207"/>
        <v>0</v>
      </c>
      <c r="FX17" s="273">
        <f t="shared" si="207"/>
        <v>0</v>
      </c>
      <c r="FY17" s="273">
        <f t="shared" si="207"/>
        <v>0</v>
      </c>
      <c r="FZ17" s="273">
        <f t="shared" si="207"/>
        <v>0</v>
      </c>
      <c r="GA17" s="273">
        <f t="shared" si="207"/>
        <v>0</v>
      </c>
      <c r="GB17" s="273">
        <f t="shared" si="207"/>
        <v>1</v>
      </c>
      <c r="GC17" s="273">
        <f t="shared" si="207"/>
        <v>0</v>
      </c>
      <c r="GD17" s="273">
        <f t="shared" si="207"/>
        <v>0</v>
      </c>
      <c r="GE17" s="273">
        <f t="shared" si="207"/>
        <v>0</v>
      </c>
      <c r="GF17" s="273">
        <f t="shared" si="207"/>
        <v>0</v>
      </c>
      <c r="GG17" s="273">
        <f t="shared" si="207"/>
        <v>0</v>
      </c>
      <c r="GH17" s="273">
        <f t="shared" si="207"/>
        <v>0</v>
      </c>
      <c r="GI17" s="273">
        <f t="shared" si="207"/>
        <v>1</v>
      </c>
      <c r="GJ17" s="273">
        <f t="shared" si="207"/>
        <v>0</v>
      </c>
      <c r="GK17" s="273">
        <f t="shared" si="207"/>
        <v>0</v>
      </c>
      <c r="GL17" s="273">
        <f t="shared" si="207"/>
        <v>0</v>
      </c>
      <c r="GM17" s="273">
        <f t="shared" si="207"/>
        <v>0</v>
      </c>
      <c r="GN17" s="273">
        <f t="shared" si="207"/>
        <v>0</v>
      </c>
      <c r="GO17" s="273">
        <f t="shared" si="207"/>
        <v>0</v>
      </c>
      <c r="GP17" s="273">
        <f t="shared" si="207"/>
        <v>1</v>
      </c>
      <c r="GQ17" s="273">
        <f t="shared" si="207"/>
        <v>0</v>
      </c>
      <c r="GR17" s="273">
        <f t="shared" si="207"/>
        <v>0</v>
      </c>
      <c r="GS17" s="273">
        <f t="shared" si="207"/>
        <v>0</v>
      </c>
      <c r="GT17" s="273">
        <f t="shared" si="207"/>
        <v>0</v>
      </c>
      <c r="GU17" s="273">
        <f t="shared" si="207"/>
        <v>0</v>
      </c>
      <c r="GV17" s="273">
        <f t="shared" si="207"/>
        <v>0</v>
      </c>
      <c r="GW17" s="273">
        <f t="shared" si="207"/>
        <v>1</v>
      </c>
      <c r="GX17" s="273">
        <f t="shared" si="207"/>
        <v>0</v>
      </c>
      <c r="GY17" s="273">
        <f t="shared" si="207"/>
        <v>0</v>
      </c>
      <c r="GZ17" s="273">
        <f t="shared" si="207"/>
        <v>0</v>
      </c>
      <c r="HA17" s="273">
        <f t="shared" si="207"/>
        <v>0</v>
      </c>
      <c r="HB17" s="273">
        <f t="shared" si="207"/>
        <v>0</v>
      </c>
      <c r="HC17" s="273">
        <f t="shared" si="207"/>
        <v>0</v>
      </c>
      <c r="HD17" s="273">
        <f t="shared" si="207"/>
        <v>1</v>
      </c>
      <c r="HE17" s="273">
        <f t="shared" si="207"/>
        <v>0</v>
      </c>
      <c r="HF17" s="273">
        <f t="shared" si="207"/>
        <v>0</v>
      </c>
      <c r="HG17" s="273">
        <f t="shared" si="207"/>
        <v>0</v>
      </c>
      <c r="HH17" s="273">
        <f t="shared" si="207"/>
        <v>0</v>
      </c>
      <c r="HI17" s="273">
        <f t="shared" si="207"/>
        <v>0</v>
      </c>
      <c r="HJ17" s="273">
        <f t="shared" si="207"/>
        <v>0</v>
      </c>
      <c r="HK17" s="273">
        <f t="shared" si="207"/>
        <v>1</v>
      </c>
      <c r="HL17" s="273">
        <f t="shared" si="207"/>
        <v>0</v>
      </c>
      <c r="HM17" s="273">
        <f t="shared" si="207"/>
        <v>0</v>
      </c>
      <c r="HN17" s="273">
        <f t="shared" si="207"/>
        <v>0</v>
      </c>
      <c r="HO17" s="273">
        <f t="shared" si="207"/>
        <v>0</v>
      </c>
      <c r="HP17" s="273">
        <f t="shared" si="207"/>
        <v>0</v>
      </c>
      <c r="HQ17" s="273">
        <f t="shared" si="207"/>
        <v>0</v>
      </c>
      <c r="HR17" s="273">
        <f t="shared" si="207"/>
        <v>1</v>
      </c>
      <c r="HS17" s="273">
        <f t="shared" si="207"/>
        <v>0</v>
      </c>
      <c r="HT17" s="273">
        <f t="shared" si="207"/>
        <v>0</v>
      </c>
      <c r="HU17" s="273">
        <f t="shared" si="207"/>
        <v>0</v>
      </c>
      <c r="HV17" s="273">
        <f t="shared" si="207"/>
        <v>0</v>
      </c>
      <c r="HW17" s="273">
        <f t="shared" si="207"/>
        <v>0</v>
      </c>
      <c r="HX17" s="273">
        <f t="shared" si="207"/>
        <v>0</v>
      </c>
      <c r="HY17" s="273">
        <f t="shared" ref="HY17:KJ17" si="208">IF(IFERROR(FIND(VLOOKUP($W9,カレンダーNoごと曜日表No付き,HY$1,0),$FL17),0)&gt;=1,1,0)</f>
        <v>1</v>
      </c>
      <c r="HZ17" s="273">
        <f t="shared" si="208"/>
        <v>0</v>
      </c>
      <c r="IA17" s="273">
        <f t="shared" si="208"/>
        <v>0</v>
      </c>
      <c r="IB17" s="273">
        <f t="shared" si="208"/>
        <v>0</v>
      </c>
      <c r="IC17" s="273">
        <f t="shared" si="208"/>
        <v>0</v>
      </c>
      <c r="ID17" s="273">
        <f t="shared" si="208"/>
        <v>0</v>
      </c>
      <c r="IE17" s="273">
        <f t="shared" si="208"/>
        <v>0</v>
      </c>
      <c r="IF17" s="273">
        <f t="shared" si="208"/>
        <v>1</v>
      </c>
      <c r="IG17" s="273">
        <f t="shared" si="208"/>
        <v>0</v>
      </c>
      <c r="IH17" s="273">
        <f t="shared" si="208"/>
        <v>0</v>
      </c>
      <c r="II17" s="273">
        <f t="shared" si="208"/>
        <v>0</v>
      </c>
      <c r="IJ17" s="273">
        <f t="shared" si="208"/>
        <v>0</v>
      </c>
      <c r="IK17" s="273">
        <f t="shared" si="208"/>
        <v>0</v>
      </c>
      <c r="IL17" s="273">
        <f t="shared" si="208"/>
        <v>0</v>
      </c>
      <c r="IM17" s="273">
        <f t="shared" si="208"/>
        <v>1</v>
      </c>
      <c r="IN17" s="273">
        <f t="shared" si="208"/>
        <v>0</v>
      </c>
      <c r="IO17" s="273">
        <f t="shared" si="208"/>
        <v>0</v>
      </c>
      <c r="IP17" s="273">
        <f t="shared" si="208"/>
        <v>0</v>
      </c>
      <c r="IQ17" s="273">
        <f t="shared" si="208"/>
        <v>0</v>
      </c>
      <c r="IR17" s="273">
        <f t="shared" si="208"/>
        <v>0</v>
      </c>
      <c r="IS17" s="273">
        <f t="shared" si="208"/>
        <v>0</v>
      </c>
      <c r="IT17" s="273">
        <f t="shared" si="208"/>
        <v>1</v>
      </c>
      <c r="IU17" s="273">
        <f t="shared" si="208"/>
        <v>0</v>
      </c>
      <c r="IV17" s="273">
        <f t="shared" si="208"/>
        <v>0</v>
      </c>
      <c r="IW17" s="273">
        <f t="shared" si="208"/>
        <v>0</v>
      </c>
      <c r="IX17" s="273">
        <f t="shared" si="208"/>
        <v>0</v>
      </c>
      <c r="IY17" s="273">
        <f t="shared" si="208"/>
        <v>0</v>
      </c>
      <c r="IZ17" s="273">
        <f t="shared" si="208"/>
        <v>0</v>
      </c>
      <c r="JA17" s="273">
        <f t="shared" si="208"/>
        <v>0</v>
      </c>
      <c r="JB17" s="273">
        <f t="shared" si="208"/>
        <v>0</v>
      </c>
      <c r="JC17" s="273">
        <f t="shared" si="208"/>
        <v>0</v>
      </c>
      <c r="JD17" s="273">
        <f t="shared" si="208"/>
        <v>0</v>
      </c>
      <c r="JE17" s="273">
        <f t="shared" si="208"/>
        <v>0</v>
      </c>
      <c r="JF17" s="273">
        <f t="shared" si="208"/>
        <v>0</v>
      </c>
      <c r="JG17" s="273">
        <f t="shared" si="208"/>
        <v>0</v>
      </c>
      <c r="JH17" s="273">
        <f t="shared" si="208"/>
        <v>1</v>
      </c>
      <c r="JI17" s="273">
        <f t="shared" si="208"/>
        <v>0</v>
      </c>
      <c r="JJ17" s="273">
        <f t="shared" si="208"/>
        <v>0</v>
      </c>
      <c r="JK17" s="273">
        <f t="shared" si="208"/>
        <v>0</v>
      </c>
      <c r="JL17" s="273">
        <f t="shared" si="208"/>
        <v>0</v>
      </c>
      <c r="JM17" s="273">
        <f t="shared" si="208"/>
        <v>0</v>
      </c>
      <c r="JN17" s="273">
        <f t="shared" si="208"/>
        <v>0</v>
      </c>
      <c r="JO17" s="273">
        <f t="shared" si="208"/>
        <v>1</v>
      </c>
      <c r="JP17" s="273">
        <f t="shared" si="208"/>
        <v>0</v>
      </c>
      <c r="JQ17" s="273">
        <f t="shared" si="208"/>
        <v>0</v>
      </c>
      <c r="JR17" s="273">
        <f t="shared" si="208"/>
        <v>0</v>
      </c>
      <c r="JS17" s="273">
        <f t="shared" si="208"/>
        <v>0</v>
      </c>
      <c r="JT17" s="273">
        <f t="shared" si="208"/>
        <v>0</v>
      </c>
      <c r="JU17" s="273">
        <f t="shared" si="208"/>
        <v>0</v>
      </c>
      <c r="JV17" s="273">
        <f t="shared" si="208"/>
        <v>1</v>
      </c>
      <c r="JW17" s="273">
        <f t="shared" si="208"/>
        <v>0</v>
      </c>
      <c r="JX17" s="273">
        <f t="shared" si="208"/>
        <v>0</v>
      </c>
      <c r="JY17" s="273">
        <f t="shared" si="208"/>
        <v>0</v>
      </c>
      <c r="JZ17" s="273">
        <f t="shared" si="208"/>
        <v>0</v>
      </c>
      <c r="KA17" s="273">
        <f t="shared" si="208"/>
        <v>0</v>
      </c>
      <c r="KB17" s="273">
        <f t="shared" si="208"/>
        <v>0</v>
      </c>
      <c r="KC17" s="273">
        <f t="shared" si="208"/>
        <v>1</v>
      </c>
      <c r="KD17" s="273">
        <f t="shared" si="208"/>
        <v>0</v>
      </c>
      <c r="KE17" s="273">
        <f t="shared" si="208"/>
        <v>0</v>
      </c>
      <c r="KF17" s="273">
        <f t="shared" si="208"/>
        <v>0</v>
      </c>
      <c r="KG17" s="273">
        <f t="shared" si="208"/>
        <v>0</v>
      </c>
      <c r="KH17" s="273">
        <f t="shared" si="208"/>
        <v>0</v>
      </c>
      <c r="KI17" s="273">
        <f t="shared" si="208"/>
        <v>0</v>
      </c>
      <c r="KJ17" s="273">
        <f t="shared" si="208"/>
        <v>1</v>
      </c>
      <c r="KK17" s="273">
        <f t="shared" ref="KK17:MV17" si="209">IF(IFERROR(FIND(VLOOKUP($W9,カレンダーNoごと曜日表No付き,KK$1,0),$FL17),0)&gt;=1,1,0)</f>
        <v>0</v>
      </c>
      <c r="KL17" s="273">
        <f t="shared" si="209"/>
        <v>0</v>
      </c>
      <c r="KM17" s="273">
        <f t="shared" si="209"/>
        <v>0</v>
      </c>
      <c r="KN17" s="273">
        <f t="shared" si="209"/>
        <v>0</v>
      </c>
      <c r="KO17" s="273">
        <f t="shared" si="209"/>
        <v>0</v>
      </c>
      <c r="KP17" s="273">
        <f t="shared" si="209"/>
        <v>0</v>
      </c>
      <c r="KQ17" s="273">
        <f t="shared" si="209"/>
        <v>1</v>
      </c>
      <c r="KR17" s="273">
        <f t="shared" si="209"/>
        <v>0</v>
      </c>
      <c r="KS17" s="273">
        <f t="shared" si="209"/>
        <v>0</v>
      </c>
      <c r="KT17" s="273">
        <f t="shared" si="209"/>
        <v>0</v>
      </c>
      <c r="KU17" s="273">
        <f t="shared" si="209"/>
        <v>0</v>
      </c>
      <c r="KV17" s="273">
        <f t="shared" si="209"/>
        <v>0</v>
      </c>
      <c r="KW17" s="273">
        <f t="shared" si="209"/>
        <v>0</v>
      </c>
      <c r="KX17" s="273">
        <f t="shared" si="209"/>
        <v>1</v>
      </c>
      <c r="KY17" s="273">
        <f t="shared" si="209"/>
        <v>0</v>
      </c>
      <c r="KZ17" s="273">
        <f t="shared" si="209"/>
        <v>0</v>
      </c>
      <c r="LA17" s="273">
        <f t="shared" si="209"/>
        <v>0</v>
      </c>
      <c r="LB17" s="273">
        <f t="shared" si="209"/>
        <v>0</v>
      </c>
      <c r="LC17" s="273">
        <f t="shared" si="209"/>
        <v>0</v>
      </c>
      <c r="LD17" s="273">
        <f t="shared" si="209"/>
        <v>0</v>
      </c>
      <c r="LE17" s="273">
        <f t="shared" si="209"/>
        <v>1</v>
      </c>
      <c r="LF17" s="273">
        <f t="shared" si="209"/>
        <v>0</v>
      </c>
      <c r="LG17" s="273">
        <f t="shared" si="209"/>
        <v>0</v>
      </c>
      <c r="LH17" s="273">
        <f t="shared" si="209"/>
        <v>0</v>
      </c>
      <c r="LI17" s="273">
        <f t="shared" si="209"/>
        <v>0</v>
      </c>
      <c r="LJ17" s="273">
        <f t="shared" si="209"/>
        <v>0</v>
      </c>
      <c r="LK17" s="273">
        <f t="shared" si="209"/>
        <v>0</v>
      </c>
      <c r="LL17" s="273">
        <f t="shared" si="209"/>
        <v>1</v>
      </c>
      <c r="LM17" s="273">
        <f t="shared" si="209"/>
        <v>0</v>
      </c>
      <c r="LN17" s="273">
        <f t="shared" si="209"/>
        <v>0</v>
      </c>
      <c r="LO17" s="273">
        <f t="shared" si="209"/>
        <v>0</v>
      </c>
      <c r="LP17" s="273">
        <f t="shared" si="209"/>
        <v>0</v>
      </c>
      <c r="LQ17" s="273">
        <f t="shared" si="209"/>
        <v>0</v>
      </c>
      <c r="LR17" s="273">
        <f t="shared" si="209"/>
        <v>0</v>
      </c>
      <c r="LS17" s="273">
        <f t="shared" si="209"/>
        <v>1</v>
      </c>
      <c r="LT17" s="273">
        <f t="shared" si="209"/>
        <v>0</v>
      </c>
      <c r="LU17" s="273">
        <f t="shared" si="209"/>
        <v>0</v>
      </c>
      <c r="LV17" s="273">
        <f t="shared" si="209"/>
        <v>0</v>
      </c>
      <c r="LW17" s="273">
        <f t="shared" si="209"/>
        <v>0</v>
      </c>
      <c r="LX17" s="273">
        <f t="shared" si="209"/>
        <v>0</v>
      </c>
      <c r="LY17" s="273">
        <f t="shared" si="209"/>
        <v>0</v>
      </c>
      <c r="LZ17" s="273">
        <f t="shared" si="209"/>
        <v>1</v>
      </c>
      <c r="MA17" s="273">
        <f t="shared" si="209"/>
        <v>0</v>
      </c>
      <c r="MB17" s="273">
        <f t="shared" si="209"/>
        <v>0</v>
      </c>
      <c r="MC17" s="273">
        <f t="shared" si="209"/>
        <v>0</v>
      </c>
      <c r="MD17" s="273">
        <f t="shared" si="209"/>
        <v>0</v>
      </c>
      <c r="ME17" s="273">
        <f t="shared" si="209"/>
        <v>0</v>
      </c>
      <c r="MF17" s="273">
        <f t="shared" si="209"/>
        <v>0</v>
      </c>
      <c r="MG17" s="273">
        <f t="shared" si="209"/>
        <v>1</v>
      </c>
      <c r="MH17" s="273">
        <f t="shared" si="209"/>
        <v>0</v>
      </c>
      <c r="MI17" s="273">
        <f t="shared" si="209"/>
        <v>0</v>
      </c>
      <c r="MJ17" s="273">
        <f t="shared" si="209"/>
        <v>0</v>
      </c>
      <c r="MK17" s="273">
        <f t="shared" si="209"/>
        <v>0</v>
      </c>
      <c r="ML17" s="273">
        <f t="shared" si="209"/>
        <v>0</v>
      </c>
      <c r="MM17" s="273">
        <f t="shared" si="209"/>
        <v>0</v>
      </c>
      <c r="MN17" s="273">
        <f t="shared" si="209"/>
        <v>1</v>
      </c>
      <c r="MO17" s="273">
        <f t="shared" si="209"/>
        <v>0</v>
      </c>
      <c r="MP17" s="273">
        <f t="shared" si="209"/>
        <v>0</v>
      </c>
      <c r="MQ17" s="273">
        <f t="shared" si="209"/>
        <v>0</v>
      </c>
      <c r="MR17" s="273">
        <f t="shared" si="209"/>
        <v>0</v>
      </c>
      <c r="MS17" s="273">
        <f t="shared" si="209"/>
        <v>0</v>
      </c>
      <c r="MT17" s="273">
        <f t="shared" si="209"/>
        <v>0</v>
      </c>
      <c r="MU17" s="273">
        <f t="shared" si="209"/>
        <v>1</v>
      </c>
      <c r="MV17" s="273">
        <f t="shared" si="209"/>
        <v>0</v>
      </c>
      <c r="MW17" s="273">
        <f t="shared" ref="MW17:PH17" si="210">IF(IFERROR(FIND(VLOOKUP($W9,カレンダーNoごと曜日表No付き,MW$1,0),$FL17),0)&gt;=1,1,0)</f>
        <v>0</v>
      </c>
      <c r="MX17" s="273">
        <f t="shared" si="210"/>
        <v>0</v>
      </c>
      <c r="MY17" s="273">
        <f t="shared" si="210"/>
        <v>0</v>
      </c>
      <c r="MZ17" s="273">
        <f t="shared" si="210"/>
        <v>0</v>
      </c>
      <c r="NA17" s="273">
        <f t="shared" si="210"/>
        <v>0</v>
      </c>
      <c r="NB17" s="273">
        <f t="shared" si="210"/>
        <v>1</v>
      </c>
      <c r="NC17" s="273">
        <f t="shared" si="210"/>
        <v>0</v>
      </c>
      <c r="ND17" s="273">
        <f t="shared" si="210"/>
        <v>0</v>
      </c>
      <c r="NE17" s="273">
        <f t="shared" si="210"/>
        <v>0</v>
      </c>
      <c r="NF17" s="273">
        <f t="shared" si="210"/>
        <v>0</v>
      </c>
      <c r="NG17" s="273">
        <f t="shared" si="210"/>
        <v>0</v>
      </c>
      <c r="NH17" s="273">
        <f t="shared" si="210"/>
        <v>0</v>
      </c>
      <c r="NI17" s="273">
        <f t="shared" si="210"/>
        <v>1</v>
      </c>
      <c r="NJ17" s="273">
        <f t="shared" si="210"/>
        <v>0</v>
      </c>
      <c r="NK17" s="273">
        <f t="shared" si="210"/>
        <v>0</v>
      </c>
      <c r="NL17" s="273">
        <f t="shared" si="210"/>
        <v>0</v>
      </c>
      <c r="NM17" s="273">
        <f t="shared" si="210"/>
        <v>0</v>
      </c>
      <c r="NN17" s="273">
        <f t="shared" si="210"/>
        <v>0</v>
      </c>
      <c r="NO17" s="273">
        <f t="shared" si="210"/>
        <v>0</v>
      </c>
      <c r="NP17" s="273">
        <f t="shared" si="210"/>
        <v>1</v>
      </c>
      <c r="NQ17" s="273">
        <f t="shared" si="210"/>
        <v>0</v>
      </c>
      <c r="NR17" s="273">
        <f t="shared" si="210"/>
        <v>0</v>
      </c>
      <c r="NS17" s="273">
        <f t="shared" si="210"/>
        <v>0</v>
      </c>
      <c r="NT17" s="273">
        <f t="shared" si="210"/>
        <v>0</v>
      </c>
      <c r="NU17" s="273">
        <f t="shared" si="210"/>
        <v>0</v>
      </c>
      <c r="NV17" s="273">
        <f t="shared" si="210"/>
        <v>0</v>
      </c>
      <c r="NW17" s="273">
        <f t="shared" si="210"/>
        <v>1</v>
      </c>
      <c r="NX17" s="273">
        <f t="shared" si="210"/>
        <v>0</v>
      </c>
      <c r="NY17" s="273">
        <f t="shared" si="210"/>
        <v>0</v>
      </c>
      <c r="NZ17" s="273">
        <f t="shared" si="210"/>
        <v>0</v>
      </c>
      <c r="OA17" s="273">
        <f t="shared" si="210"/>
        <v>0</v>
      </c>
      <c r="OB17" s="273">
        <f t="shared" si="210"/>
        <v>0</v>
      </c>
      <c r="OC17" s="273">
        <f t="shared" si="210"/>
        <v>0</v>
      </c>
      <c r="OD17" s="273">
        <f t="shared" si="210"/>
        <v>1</v>
      </c>
      <c r="OE17" s="273">
        <f t="shared" si="210"/>
        <v>0</v>
      </c>
      <c r="OF17" s="273">
        <f t="shared" si="210"/>
        <v>0</v>
      </c>
      <c r="OG17" s="273">
        <f t="shared" si="210"/>
        <v>0</v>
      </c>
      <c r="OH17" s="273">
        <f t="shared" si="210"/>
        <v>0</v>
      </c>
      <c r="OI17" s="273">
        <f t="shared" si="210"/>
        <v>0</v>
      </c>
      <c r="OJ17" s="273">
        <f t="shared" si="210"/>
        <v>0</v>
      </c>
      <c r="OK17" s="273">
        <f t="shared" si="210"/>
        <v>1</v>
      </c>
      <c r="OL17" s="273">
        <f t="shared" si="210"/>
        <v>0</v>
      </c>
      <c r="OM17" s="273">
        <f t="shared" si="210"/>
        <v>0</v>
      </c>
      <c r="ON17" s="273">
        <f t="shared" si="210"/>
        <v>0</v>
      </c>
      <c r="OO17" s="273">
        <f t="shared" si="210"/>
        <v>0</v>
      </c>
      <c r="OP17" s="273">
        <f t="shared" si="210"/>
        <v>0</v>
      </c>
      <c r="OQ17" s="273">
        <f t="shared" si="210"/>
        <v>0</v>
      </c>
      <c r="OR17" s="273">
        <f t="shared" si="210"/>
        <v>1</v>
      </c>
      <c r="OS17" s="273">
        <f t="shared" si="210"/>
        <v>0</v>
      </c>
      <c r="OT17" s="273">
        <f t="shared" si="210"/>
        <v>0</v>
      </c>
      <c r="OU17" s="273">
        <f t="shared" si="210"/>
        <v>0</v>
      </c>
      <c r="OV17" s="273">
        <f t="shared" si="210"/>
        <v>0</v>
      </c>
      <c r="OW17" s="273">
        <f t="shared" si="210"/>
        <v>0</v>
      </c>
      <c r="OX17" s="273">
        <f t="shared" si="210"/>
        <v>0</v>
      </c>
      <c r="OY17" s="273">
        <f t="shared" si="210"/>
        <v>1</v>
      </c>
      <c r="OZ17" s="273">
        <f t="shared" si="210"/>
        <v>0</v>
      </c>
      <c r="PA17" s="273">
        <f t="shared" si="210"/>
        <v>0</v>
      </c>
      <c r="PB17" s="273">
        <f t="shared" si="210"/>
        <v>0</v>
      </c>
      <c r="PC17" s="273">
        <f t="shared" si="210"/>
        <v>0</v>
      </c>
      <c r="PD17" s="273">
        <f t="shared" si="210"/>
        <v>0</v>
      </c>
      <c r="PE17" s="273">
        <f t="shared" si="210"/>
        <v>0</v>
      </c>
      <c r="PF17" s="273">
        <f t="shared" si="210"/>
        <v>1</v>
      </c>
      <c r="PG17" s="273">
        <f t="shared" si="210"/>
        <v>0</v>
      </c>
      <c r="PH17" s="273">
        <f t="shared" si="210"/>
        <v>0</v>
      </c>
      <c r="PI17" s="273">
        <f t="shared" ref="PI17:RT17" si="211">IF(IFERROR(FIND(VLOOKUP($W9,カレンダーNoごと曜日表No付き,PI$1,0),$FL17),0)&gt;=1,1,0)</f>
        <v>0</v>
      </c>
      <c r="PJ17" s="273">
        <f t="shared" si="211"/>
        <v>0</v>
      </c>
      <c r="PK17" s="273">
        <f t="shared" si="211"/>
        <v>0</v>
      </c>
      <c r="PL17" s="273">
        <f t="shared" si="211"/>
        <v>0</v>
      </c>
      <c r="PM17" s="273">
        <f t="shared" si="211"/>
        <v>1</v>
      </c>
      <c r="PN17" s="273">
        <f t="shared" si="211"/>
        <v>0</v>
      </c>
      <c r="PO17" s="273">
        <f t="shared" si="211"/>
        <v>0</v>
      </c>
      <c r="PP17" s="273">
        <f t="shared" si="211"/>
        <v>0</v>
      </c>
      <c r="PQ17" s="273">
        <f t="shared" si="211"/>
        <v>0</v>
      </c>
      <c r="PR17" s="273">
        <f t="shared" si="211"/>
        <v>0</v>
      </c>
      <c r="PS17" s="273">
        <f t="shared" si="211"/>
        <v>0</v>
      </c>
      <c r="PT17" s="273">
        <f t="shared" si="211"/>
        <v>1</v>
      </c>
      <c r="PU17" s="273">
        <f t="shared" si="211"/>
        <v>0</v>
      </c>
      <c r="PV17" s="273">
        <f t="shared" si="211"/>
        <v>0</v>
      </c>
      <c r="PW17" s="273">
        <f t="shared" si="211"/>
        <v>0</v>
      </c>
      <c r="PX17" s="273">
        <f t="shared" si="211"/>
        <v>0</v>
      </c>
      <c r="PY17" s="273">
        <f t="shared" si="211"/>
        <v>0</v>
      </c>
      <c r="PZ17" s="273">
        <f t="shared" si="211"/>
        <v>0</v>
      </c>
      <c r="QA17" s="273">
        <f t="shared" si="211"/>
        <v>1</v>
      </c>
      <c r="QB17" s="273">
        <f t="shared" si="211"/>
        <v>0</v>
      </c>
      <c r="QC17" s="273">
        <f t="shared" si="211"/>
        <v>0</v>
      </c>
      <c r="QD17" s="273">
        <f t="shared" si="211"/>
        <v>0</v>
      </c>
      <c r="QE17" s="273">
        <f t="shared" si="211"/>
        <v>0</v>
      </c>
      <c r="QF17" s="273">
        <f t="shared" si="211"/>
        <v>0</v>
      </c>
      <c r="QG17" s="273">
        <f t="shared" si="211"/>
        <v>0</v>
      </c>
      <c r="QH17" s="273">
        <f t="shared" si="211"/>
        <v>1</v>
      </c>
      <c r="QI17" s="273">
        <f t="shared" si="211"/>
        <v>0</v>
      </c>
      <c r="QJ17" s="273">
        <f t="shared" si="211"/>
        <v>0</v>
      </c>
      <c r="QK17" s="273">
        <f t="shared" si="211"/>
        <v>0</v>
      </c>
      <c r="QL17" s="273">
        <f t="shared" si="211"/>
        <v>0</v>
      </c>
      <c r="QM17" s="273">
        <f t="shared" si="211"/>
        <v>0</v>
      </c>
      <c r="QN17" s="273">
        <f t="shared" si="211"/>
        <v>0</v>
      </c>
      <c r="QO17" s="273">
        <f t="shared" si="211"/>
        <v>1</v>
      </c>
      <c r="QP17" s="273">
        <f t="shared" si="211"/>
        <v>0</v>
      </c>
      <c r="QQ17" s="273">
        <f t="shared" si="211"/>
        <v>0</v>
      </c>
      <c r="QR17" s="273">
        <f t="shared" si="211"/>
        <v>0</v>
      </c>
      <c r="QS17" s="273">
        <f t="shared" si="211"/>
        <v>0</v>
      </c>
      <c r="QT17" s="273">
        <f t="shared" si="211"/>
        <v>0</v>
      </c>
      <c r="QU17" s="273">
        <f t="shared" si="211"/>
        <v>0</v>
      </c>
      <c r="QV17" s="273">
        <f t="shared" si="211"/>
        <v>1</v>
      </c>
      <c r="QW17" s="273">
        <f t="shared" si="211"/>
        <v>0</v>
      </c>
      <c r="QX17" s="273">
        <f t="shared" si="211"/>
        <v>0</v>
      </c>
      <c r="QY17" s="273">
        <f t="shared" si="211"/>
        <v>0</v>
      </c>
      <c r="QZ17" s="273">
        <f t="shared" si="211"/>
        <v>0</v>
      </c>
      <c r="RA17" s="273">
        <f t="shared" si="211"/>
        <v>0</v>
      </c>
      <c r="RB17" s="273">
        <f t="shared" si="211"/>
        <v>0</v>
      </c>
      <c r="RC17" s="273">
        <f t="shared" si="211"/>
        <v>1</v>
      </c>
      <c r="RD17" s="273">
        <f t="shared" si="211"/>
        <v>0</v>
      </c>
      <c r="RE17" s="273">
        <f t="shared" si="211"/>
        <v>0</v>
      </c>
      <c r="RF17" s="273">
        <f t="shared" si="211"/>
        <v>0</v>
      </c>
      <c r="RG17" s="273">
        <f t="shared" si="211"/>
        <v>0</v>
      </c>
      <c r="RH17" s="273">
        <f t="shared" si="211"/>
        <v>0</v>
      </c>
      <c r="RI17" s="273">
        <f t="shared" si="211"/>
        <v>0</v>
      </c>
      <c r="RJ17" s="273">
        <f t="shared" si="211"/>
        <v>1</v>
      </c>
      <c r="RK17" s="273">
        <f t="shared" si="211"/>
        <v>0</v>
      </c>
      <c r="RL17" s="273">
        <f t="shared" si="211"/>
        <v>0</v>
      </c>
      <c r="RM17" s="273">
        <f t="shared" si="211"/>
        <v>0</v>
      </c>
      <c r="RN17" s="273">
        <f t="shared" si="211"/>
        <v>0</v>
      </c>
      <c r="RO17" s="273">
        <f t="shared" si="211"/>
        <v>0</v>
      </c>
      <c r="RP17" s="273">
        <f t="shared" si="211"/>
        <v>0</v>
      </c>
      <c r="RQ17" s="273">
        <f t="shared" si="211"/>
        <v>1</v>
      </c>
      <c r="RR17" s="273">
        <f t="shared" si="211"/>
        <v>0</v>
      </c>
      <c r="RS17" s="273">
        <f t="shared" si="211"/>
        <v>0</v>
      </c>
      <c r="RT17" s="273">
        <f t="shared" si="211"/>
        <v>0</v>
      </c>
      <c r="RU17" s="273">
        <f t="shared" ref="RU17:TN17" si="212">IF(IFERROR(FIND(VLOOKUP($W9,カレンダーNoごと曜日表No付き,RU$1,0),$FL17),0)&gt;=1,1,0)</f>
        <v>0</v>
      </c>
      <c r="RV17" s="273">
        <f t="shared" si="212"/>
        <v>0</v>
      </c>
      <c r="RW17" s="273">
        <f t="shared" si="212"/>
        <v>0</v>
      </c>
      <c r="RX17" s="273">
        <f t="shared" si="212"/>
        <v>1</v>
      </c>
      <c r="RY17" s="273">
        <f t="shared" si="212"/>
        <v>0</v>
      </c>
      <c r="RZ17" s="273">
        <f t="shared" si="212"/>
        <v>0</v>
      </c>
      <c r="SA17" s="273">
        <f t="shared" si="212"/>
        <v>0</v>
      </c>
      <c r="SB17" s="273">
        <f t="shared" si="212"/>
        <v>0</v>
      </c>
      <c r="SC17" s="273">
        <f t="shared" si="212"/>
        <v>0</v>
      </c>
      <c r="SD17" s="273">
        <f t="shared" si="212"/>
        <v>0</v>
      </c>
      <c r="SE17" s="273">
        <f t="shared" si="212"/>
        <v>1</v>
      </c>
      <c r="SF17" s="273">
        <f t="shared" si="212"/>
        <v>0</v>
      </c>
      <c r="SG17" s="273">
        <f t="shared" si="212"/>
        <v>0</v>
      </c>
      <c r="SH17" s="273">
        <f t="shared" si="212"/>
        <v>0</v>
      </c>
      <c r="SI17" s="273">
        <f t="shared" si="212"/>
        <v>0</v>
      </c>
      <c r="SJ17" s="273">
        <f t="shared" si="212"/>
        <v>0</v>
      </c>
      <c r="SK17" s="273">
        <f t="shared" si="212"/>
        <v>0</v>
      </c>
      <c r="SL17" s="273">
        <f t="shared" si="212"/>
        <v>1</v>
      </c>
      <c r="SM17" s="273">
        <f t="shared" si="212"/>
        <v>0</v>
      </c>
      <c r="SN17" s="273">
        <f t="shared" si="212"/>
        <v>0</v>
      </c>
      <c r="SO17" s="273">
        <f t="shared" si="212"/>
        <v>0</v>
      </c>
      <c r="SP17" s="273">
        <f t="shared" si="212"/>
        <v>0</v>
      </c>
      <c r="SQ17" s="273">
        <f t="shared" si="212"/>
        <v>0</v>
      </c>
      <c r="SR17" s="273">
        <f t="shared" si="212"/>
        <v>0</v>
      </c>
      <c r="SS17" s="273">
        <f t="shared" si="212"/>
        <v>1</v>
      </c>
      <c r="ST17" s="273">
        <f t="shared" si="212"/>
        <v>0</v>
      </c>
      <c r="SU17" s="273">
        <f t="shared" si="212"/>
        <v>0</v>
      </c>
      <c r="SV17" s="273">
        <f t="shared" si="212"/>
        <v>0</v>
      </c>
      <c r="SW17" s="273">
        <f t="shared" si="212"/>
        <v>0</v>
      </c>
      <c r="SX17" s="273">
        <f t="shared" si="212"/>
        <v>0</v>
      </c>
      <c r="SY17" s="273">
        <f t="shared" si="212"/>
        <v>0</v>
      </c>
      <c r="SZ17" s="273">
        <f t="shared" si="212"/>
        <v>1</v>
      </c>
      <c r="TA17" s="273">
        <f t="shared" si="212"/>
        <v>0</v>
      </c>
      <c r="TB17" s="273">
        <f t="shared" si="212"/>
        <v>0</v>
      </c>
      <c r="TC17" s="273">
        <f t="shared" si="212"/>
        <v>0</v>
      </c>
      <c r="TD17" s="273">
        <f t="shared" si="212"/>
        <v>0</v>
      </c>
      <c r="TE17" s="273">
        <f t="shared" si="212"/>
        <v>0</v>
      </c>
      <c r="TF17" s="273">
        <f t="shared" si="212"/>
        <v>0</v>
      </c>
      <c r="TG17" s="273">
        <f t="shared" si="212"/>
        <v>1</v>
      </c>
      <c r="TH17" s="273">
        <f t="shared" si="212"/>
        <v>0</v>
      </c>
      <c r="TI17" s="273">
        <f t="shared" si="212"/>
        <v>0</v>
      </c>
      <c r="TJ17" s="273">
        <f t="shared" si="212"/>
        <v>0</v>
      </c>
      <c r="TK17" s="273">
        <f t="shared" si="212"/>
        <v>0</v>
      </c>
      <c r="TL17" s="273">
        <f t="shared" si="212"/>
        <v>0</v>
      </c>
      <c r="TM17" s="273">
        <f t="shared" si="212"/>
        <v>0</v>
      </c>
      <c r="TN17" s="273">
        <f t="shared" si="212"/>
        <v>1</v>
      </c>
    </row>
    <row r="18" spans="1:534" ht="18" customHeight="1" x14ac:dyDescent="0.15">
      <c r="A18" s="335">
        <v>2</v>
      </c>
      <c r="B18" s="341">
        <v>8</v>
      </c>
      <c r="C18" s="342" t="s">
        <v>255</v>
      </c>
      <c r="D18" s="345"/>
      <c r="E18" s="339" t="s">
        <v>256</v>
      </c>
      <c r="F18" s="343" t="s">
        <v>261</v>
      </c>
      <c r="G18" s="339" t="s">
        <v>247</v>
      </c>
      <c r="H18" s="340">
        <v>21.3</v>
      </c>
      <c r="I18" s="347"/>
      <c r="J18" s="352">
        <v>0</v>
      </c>
      <c r="K18" s="353">
        <v>0</v>
      </c>
      <c r="L18" s="353">
        <v>0</v>
      </c>
      <c r="M18" s="353">
        <v>0</v>
      </c>
      <c r="N18" s="353">
        <v>0</v>
      </c>
      <c r="O18" s="353">
        <v>0.5</v>
      </c>
      <c r="P18" s="353">
        <v>0</v>
      </c>
      <c r="Q18" s="353">
        <v>0</v>
      </c>
      <c r="R18" s="350">
        <v>0</v>
      </c>
      <c r="S18" s="349">
        <v>0</v>
      </c>
      <c r="T18" s="349">
        <v>0</v>
      </c>
      <c r="U18" s="349">
        <v>0</v>
      </c>
      <c r="V18" s="349">
        <v>0</v>
      </c>
      <c r="W18" s="351">
        <v>1</v>
      </c>
      <c r="X18" s="236"/>
      <c r="Y18" s="235"/>
      <c r="Z18" s="236"/>
      <c r="AA18" s="235"/>
      <c r="AB18" s="237">
        <f t="shared" si="96"/>
        <v>0</v>
      </c>
      <c r="AC18" s="237">
        <f t="shared" si="97"/>
        <v>1</v>
      </c>
      <c r="AD18" s="237">
        <f t="shared" si="98"/>
        <v>0</v>
      </c>
      <c r="AE18" s="267">
        <f t="shared" si="51"/>
        <v>0</v>
      </c>
      <c r="AF18" s="219" t="str">
        <f t="shared" si="52"/>
        <v/>
      </c>
      <c r="AG18" s="219" t="str">
        <f t="shared" si="53"/>
        <v/>
      </c>
      <c r="AH18" s="219" t="str">
        <f t="shared" si="54"/>
        <v/>
      </c>
      <c r="AI18" s="219" t="str">
        <f t="shared" si="55"/>
        <v/>
      </c>
      <c r="AJ18" s="219" t="str">
        <f t="shared" si="56"/>
        <v/>
      </c>
      <c r="AK18" s="219" t="str">
        <f t="shared" si="57"/>
        <v>土</v>
      </c>
      <c r="AL18" s="219" t="str">
        <f t="shared" si="58"/>
        <v/>
      </c>
      <c r="AM18" s="219" t="str">
        <f t="shared" si="59"/>
        <v/>
      </c>
      <c r="AN18" s="219" t="str">
        <f t="shared" si="60"/>
        <v/>
      </c>
      <c r="AO18" s="219" t="str">
        <f t="shared" si="61"/>
        <v/>
      </c>
      <c r="AP18" s="219" t="str">
        <f t="shared" si="62"/>
        <v/>
      </c>
      <c r="AQ18" s="219" t="str">
        <f t="shared" si="63"/>
        <v/>
      </c>
      <c r="AR18" s="219" t="str">
        <f t="shared" si="64"/>
        <v/>
      </c>
      <c r="AS18" s="258">
        <f t="shared" si="65"/>
        <v>0</v>
      </c>
      <c r="AT18" s="259">
        <f t="shared" si="66"/>
        <v>0</v>
      </c>
      <c r="AU18" s="259">
        <f t="shared" si="67"/>
        <v>0</v>
      </c>
      <c r="AV18" s="259">
        <f t="shared" si="68"/>
        <v>0</v>
      </c>
      <c r="AW18" s="259">
        <f t="shared" si="69"/>
        <v>0</v>
      </c>
      <c r="AX18" s="259">
        <f t="shared" si="70"/>
        <v>25</v>
      </c>
      <c r="AY18" s="259">
        <f t="shared" si="71"/>
        <v>0</v>
      </c>
      <c r="AZ18" s="259">
        <f t="shared" si="72"/>
        <v>0</v>
      </c>
      <c r="BA18" s="240">
        <f t="shared" si="73"/>
        <v>0</v>
      </c>
      <c r="BB18" s="240">
        <f t="shared" si="74"/>
        <v>0</v>
      </c>
      <c r="BC18" s="240">
        <f t="shared" si="75"/>
        <v>0</v>
      </c>
      <c r="BD18" s="240">
        <f t="shared" si="76"/>
        <v>0</v>
      </c>
      <c r="BE18" s="240">
        <f t="shared" si="77"/>
        <v>0</v>
      </c>
      <c r="BF18" s="239">
        <f t="shared" si="170"/>
        <v>0</v>
      </c>
      <c r="BG18" s="241">
        <f t="shared" si="79"/>
        <v>25</v>
      </c>
      <c r="BH18" s="142">
        <v>7</v>
      </c>
      <c r="BN18" s="242"/>
      <c r="BO18" s="242"/>
      <c r="BP18" s="242"/>
      <c r="BQ18" s="242"/>
      <c r="BR18" s="142">
        <f>+BK17</f>
        <v>0</v>
      </c>
      <c r="BU18" s="243">
        <v>45418</v>
      </c>
      <c r="BV18" s="153">
        <f t="shared" si="16"/>
        <v>1</v>
      </c>
      <c r="BW18" s="153">
        <f t="shared" si="17"/>
        <v>8</v>
      </c>
      <c r="BY18" s="275"/>
      <c r="BZ18" s="272"/>
      <c r="CA18" s="222"/>
      <c r="CB18" s="246"/>
      <c r="CC18" s="247" t="str">
        <f t="shared" si="18"/>
        <v/>
      </c>
      <c r="CD18" s="219">
        <f t="shared" si="19"/>
        <v>0</v>
      </c>
      <c r="CE18" s="219" t="str">
        <f t="shared" si="149"/>
        <v/>
      </c>
      <c r="CF18" s="220" t="str">
        <f t="shared" si="21"/>
        <v/>
      </c>
      <c r="CG18" s="222"/>
      <c r="CH18" s="260"/>
      <c r="CI18" s="247" t="str">
        <f t="shared" si="80"/>
        <v/>
      </c>
      <c r="CJ18" s="219">
        <f t="shared" si="22"/>
        <v>0</v>
      </c>
      <c r="CK18" s="219" t="str">
        <f t="shared" si="23"/>
        <v/>
      </c>
      <c r="CL18" s="220" t="str">
        <f t="shared" si="24"/>
        <v/>
      </c>
      <c r="CM18" s="222"/>
      <c r="CN18" s="246"/>
      <c r="CO18" s="247" t="str">
        <f t="shared" si="25"/>
        <v/>
      </c>
      <c r="CP18" s="219">
        <f t="shared" si="26"/>
        <v>0</v>
      </c>
      <c r="CQ18" s="219" t="str">
        <f t="shared" si="27"/>
        <v/>
      </c>
      <c r="CR18" s="220" t="str">
        <f t="shared" si="28"/>
        <v/>
      </c>
      <c r="CS18" s="221"/>
      <c r="CT18" s="246"/>
      <c r="CU18" s="247" t="str">
        <f t="shared" si="29"/>
        <v/>
      </c>
      <c r="CV18" s="219">
        <f t="shared" si="30"/>
        <v>0</v>
      </c>
      <c r="CW18" s="219" t="str">
        <f t="shared" si="31"/>
        <v/>
      </c>
      <c r="CX18" s="220" t="str">
        <f t="shared" si="32"/>
        <v/>
      </c>
      <c r="CY18" s="222"/>
      <c r="CZ18" s="246"/>
      <c r="DA18" s="247" t="str">
        <f t="shared" si="33"/>
        <v/>
      </c>
      <c r="DB18" s="219">
        <f t="shared" si="34"/>
        <v>0</v>
      </c>
      <c r="DC18" s="219" t="str">
        <f t="shared" si="81"/>
        <v/>
      </c>
      <c r="DD18" s="219" t="str">
        <f t="shared" si="82"/>
        <v/>
      </c>
      <c r="DE18" s="222"/>
      <c r="DF18" s="246"/>
      <c r="DG18" s="247" t="str">
        <f t="shared" si="37"/>
        <v/>
      </c>
      <c r="DH18" s="219">
        <f t="shared" si="38"/>
        <v>0</v>
      </c>
      <c r="DI18" s="219" t="str">
        <f t="shared" si="39"/>
        <v/>
      </c>
      <c r="DJ18" s="219" t="str">
        <f t="shared" si="40"/>
        <v/>
      </c>
      <c r="DK18" s="222"/>
      <c r="DL18" s="246"/>
      <c r="DM18" s="247" t="str">
        <f t="shared" si="41"/>
        <v/>
      </c>
      <c r="DN18" s="219">
        <f t="shared" si="42"/>
        <v>0</v>
      </c>
      <c r="DO18" s="219" t="str">
        <f t="shared" si="43"/>
        <v/>
      </c>
      <c r="DP18" s="220" t="str">
        <f t="shared" si="44"/>
        <v/>
      </c>
      <c r="DQ18" s="270">
        <v>3</v>
      </c>
      <c r="DR18" s="276">
        <f t="shared" si="185"/>
        <v>53</v>
      </c>
      <c r="DS18" s="276">
        <f t="shared" si="186"/>
        <v>52</v>
      </c>
      <c r="DT18" s="276">
        <f t="shared" si="187"/>
        <v>52</v>
      </c>
      <c r="DU18" s="276">
        <f t="shared" si="188"/>
        <v>52</v>
      </c>
      <c r="DV18" s="276">
        <f t="shared" si="189"/>
        <v>52</v>
      </c>
      <c r="DW18" s="276">
        <f t="shared" si="190"/>
        <v>52</v>
      </c>
      <c r="DX18" s="276">
        <f t="shared" si="191"/>
        <v>53</v>
      </c>
      <c r="DY18" s="276">
        <f t="shared" si="192"/>
        <v>0</v>
      </c>
      <c r="DZ18" s="142">
        <f>+DZ10-COUNTIF($CQ$4:$CQ$205,DZ$3)+COUNTIF($CR$4:$CR$205,DZ$3)</f>
        <v>0</v>
      </c>
      <c r="EA18" s="276">
        <f t="shared" si="193"/>
        <v>0</v>
      </c>
      <c r="EB18" s="276">
        <f t="shared" si="194"/>
        <v>0</v>
      </c>
      <c r="EC18" s="276">
        <f t="shared" si="195"/>
        <v>0</v>
      </c>
      <c r="ED18" s="276">
        <f t="shared" si="196"/>
        <v>0</v>
      </c>
      <c r="EE18" s="276">
        <f t="shared" si="197"/>
        <v>0</v>
      </c>
      <c r="EF18" s="142">
        <f t="shared" si="198"/>
        <v>366</v>
      </c>
      <c r="EG18" s="142">
        <v>10</v>
      </c>
      <c r="EH18" s="230" t="s">
        <v>31</v>
      </c>
      <c r="EL18" s="262">
        <f t="shared" si="117"/>
        <v>45213</v>
      </c>
      <c r="EM18" s="263" t="str">
        <f t="shared" si="84"/>
        <v>土</v>
      </c>
      <c r="EN18" s="262">
        <f t="shared" si="100"/>
        <v>45244</v>
      </c>
      <c r="EO18" s="264" t="str">
        <f t="shared" si="85"/>
        <v>火</v>
      </c>
      <c r="EP18" s="265">
        <f t="shared" si="101"/>
        <v>45274</v>
      </c>
      <c r="EQ18" s="263" t="str">
        <f t="shared" si="86"/>
        <v>木</v>
      </c>
      <c r="ER18" s="262">
        <f t="shared" si="102"/>
        <v>45305</v>
      </c>
      <c r="ES18" s="264" t="str">
        <f t="shared" si="87"/>
        <v>日</v>
      </c>
      <c r="ET18" s="265">
        <f t="shared" si="103"/>
        <v>45336</v>
      </c>
      <c r="EU18" s="263" t="str">
        <f t="shared" si="88"/>
        <v>水</v>
      </c>
      <c r="EV18" s="262">
        <f t="shared" si="104"/>
        <v>45365</v>
      </c>
      <c r="EW18" s="264" t="str">
        <f t="shared" si="89"/>
        <v>木</v>
      </c>
      <c r="EX18" s="265">
        <f t="shared" si="105"/>
        <v>45396</v>
      </c>
      <c r="EY18" s="263" t="str">
        <f t="shared" si="90"/>
        <v>日</v>
      </c>
      <c r="EZ18" s="262">
        <f t="shared" si="106"/>
        <v>45426</v>
      </c>
      <c r="FA18" s="264" t="str">
        <f t="shared" si="91"/>
        <v>火</v>
      </c>
      <c r="FB18" s="265">
        <f t="shared" si="107"/>
        <v>45457</v>
      </c>
      <c r="FC18" s="263" t="str">
        <f t="shared" si="92"/>
        <v>金</v>
      </c>
      <c r="FD18" s="266">
        <f t="shared" si="108"/>
        <v>45487</v>
      </c>
      <c r="FE18" s="264" t="str">
        <f t="shared" si="93"/>
        <v>日</v>
      </c>
      <c r="FF18" s="265">
        <f t="shared" si="109"/>
        <v>45518</v>
      </c>
      <c r="FG18" s="263" t="str">
        <f t="shared" si="94"/>
        <v>休</v>
      </c>
      <c r="FH18" s="262">
        <f t="shared" si="110"/>
        <v>45549</v>
      </c>
      <c r="FI18" s="264" t="str">
        <f t="shared" si="95"/>
        <v>土</v>
      </c>
      <c r="FK18" s="155">
        <f t="shared" si="205"/>
        <v>1</v>
      </c>
      <c r="FL18" s="155" t="str">
        <f t="shared" si="206"/>
        <v>火水木金土祝</v>
      </c>
      <c r="FM18" s="273">
        <f t="shared" ref="FM18:HX18" si="213">IF(IFERROR(FIND(VLOOKUP($W10,カレンダーNoごと曜日表No付き,FM$1,0),$FL18),0)&gt;=1,1,0)</f>
        <v>0</v>
      </c>
      <c r="FN18" s="273">
        <f t="shared" si="213"/>
        <v>0</v>
      </c>
      <c r="FO18" s="273">
        <f t="shared" si="213"/>
        <v>1</v>
      </c>
      <c r="FP18" s="273">
        <f t="shared" si="213"/>
        <v>1</v>
      </c>
      <c r="FQ18" s="273">
        <f t="shared" si="213"/>
        <v>1</v>
      </c>
      <c r="FR18" s="273">
        <f t="shared" si="213"/>
        <v>1</v>
      </c>
      <c r="FS18" s="273">
        <f t="shared" si="213"/>
        <v>1</v>
      </c>
      <c r="FT18" s="273">
        <f t="shared" si="213"/>
        <v>0</v>
      </c>
      <c r="FU18" s="273">
        <f t="shared" si="213"/>
        <v>0</v>
      </c>
      <c r="FV18" s="273">
        <f t="shared" si="213"/>
        <v>1</v>
      </c>
      <c r="FW18" s="273">
        <f t="shared" si="213"/>
        <v>1</v>
      </c>
      <c r="FX18" s="273">
        <f t="shared" si="213"/>
        <v>1</v>
      </c>
      <c r="FY18" s="273">
        <f t="shared" si="213"/>
        <v>1</v>
      </c>
      <c r="FZ18" s="273">
        <f t="shared" si="213"/>
        <v>1</v>
      </c>
      <c r="GA18" s="273">
        <f t="shared" si="213"/>
        <v>0</v>
      </c>
      <c r="GB18" s="273">
        <f t="shared" si="213"/>
        <v>0</v>
      </c>
      <c r="GC18" s="273">
        <f t="shared" si="213"/>
        <v>1</v>
      </c>
      <c r="GD18" s="273">
        <f t="shared" si="213"/>
        <v>1</v>
      </c>
      <c r="GE18" s="273">
        <f t="shared" si="213"/>
        <v>1</v>
      </c>
      <c r="GF18" s="273">
        <f t="shared" si="213"/>
        <v>1</v>
      </c>
      <c r="GG18" s="273">
        <f t="shared" si="213"/>
        <v>1</v>
      </c>
      <c r="GH18" s="273">
        <f t="shared" si="213"/>
        <v>0</v>
      </c>
      <c r="GI18" s="273">
        <f t="shared" si="213"/>
        <v>0</v>
      </c>
      <c r="GJ18" s="273">
        <f t="shared" si="213"/>
        <v>1</v>
      </c>
      <c r="GK18" s="273">
        <f t="shared" si="213"/>
        <v>1</v>
      </c>
      <c r="GL18" s="273">
        <f t="shared" si="213"/>
        <v>1</v>
      </c>
      <c r="GM18" s="273">
        <f t="shared" si="213"/>
        <v>1</v>
      </c>
      <c r="GN18" s="273">
        <f t="shared" si="213"/>
        <v>1</v>
      </c>
      <c r="GO18" s="273">
        <f t="shared" si="213"/>
        <v>0</v>
      </c>
      <c r="GP18" s="273">
        <f t="shared" si="213"/>
        <v>0</v>
      </c>
      <c r="GQ18" s="273">
        <f t="shared" si="213"/>
        <v>1</v>
      </c>
      <c r="GR18" s="273">
        <f t="shared" si="213"/>
        <v>1</v>
      </c>
      <c r="GS18" s="273">
        <f t="shared" si="213"/>
        <v>1</v>
      </c>
      <c r="GT18" s="273">
        <f t="shared" si="213"/>
        <v>1</v>
      </c>
      <c r="GU18" s="273">
        <f t="shared" si="213"/>
        <v>1</v>
      </c>
      <c r="GV18" s="273">
        <f t="shared" si="213"/>
        <v>0</v>
      </c>
      <c r="GW18" s="273">
        <f t="shared" si="213"/>
        <v>0</v>
      </c>
      <c r="GX18" s="273">
        <f t="shared" si="213"/>
        <v>1</v>
      </c>
      <c r="GY18" s="273">
        <f t="shared" si="213"/>
        <v>1</v>
      </c>
      <c r="GZ18" s="273">
        <f t="shared" si="213"/>
        <v>1</v>
      </c>
      <c r="HA18" s="273">
        <f t="shared" si="213"/>
        <v>1</v>
      </c>
      <c r="HB18" s="273">
        <f t="shared" si="213"/>
        <v>1</v>
      </c>
      <c r="HC18" s="273">
        <f t="shared" si="213"/>
        <v>0</v>
      </c>
      <c r="HD18" s="273">
        <f t="shared" si="213"/>
        <v>0</v>
      </c>
      <c r="HE18" s="273">
        <f t="shared" si="213"/>
        <v>1</v>
      </c>
      <c r="HF18" s="273">
        <f t="shared" si="213"/>
        <v>1</v>
      </c>
      <c r="HG18" s="273">
        <f t="shared" si="213"/>
        <v>1</v>
      </c>
      <c r="HH18" s="273">
        <f t="shared" si="213"/>
        <v>1</v>
      </c>
      <c r="HI18" s="273">
        <f t="shared" si="213"/>
        <v>1</v>
      </c>
      <c r="HJ18" s="273">
        <f t="shared" si="213"/>
        <v>0</v>
      </c>
      <c r="HK18" s="273">
        <f t="shared" si="213"/>
        <v>0</v>
      </c>
      <c r="HL18" s="273">
        <f t="shared" si="213"/>
        <v>1</v>
      </c>
      <c r="HM18" s="273">
        <f t="shared" si="213"/>
        <v>1</v>
      </c>
      <c r="HN18" s="273">
        <f t="shared" si="213"/>
        <v>1</v>
      </c>
      <c r="HO18" s="273">
        <f t="shared" si="213"/>
        <v>1</v>
      </c>
      <c r="HP18" s="273">
        <f t="shared" si="213"/>
        <v>1</v>
      </c>
      <c r="HQ18" s="273">
        <f t="shared" si="213"/>
        <v>0</v>
      </c>
      <c r="HR18" s="273">
        <f t="shared" si="213"/>
        <v>0</v>
      </c>
      <c r="HS18" s="273">
        <f t="shared" si="213"/>
        <v>1</v>
      </c>
      <c r="HT18" s="273">
        <f t="shared" si="213"/>
        <v>1</v>
      </c>
      <c r="HU18" s="273">
        <f t="shared" si="213"/>
        <v>1</v>
      </c>
      <c r="HV18" s="273">
        <f t="shared" si="213"/>
        <v>1</v>
      </c>
      <c r="HW18" s="273">
        <f t="shared" si="213"/>
        <v>1</v>
      </c>
      <c r="HX18" s="273">
        <f t="shared" si="213"/>
        <v>0</v>
      </c>
      <c r="HY18" s="273">
        <f t="shared" ref="HY18:KJ18" si="214">IF(IFERROR(FIND(VLOOKUP($W10,カレンダーNoごと曜日表No付き,HY$1,0),$FL18),0)&gt;=1,1,0)</f>
        <v>0</v>
      </c>
      <c r="HZ18" s="273">
        <f t="shared" si="214"/>
        <v>1</v>
      </c>
      <c r="IA18" s="273">
        <f t="shared" si="214"/>
        <v>1</v>
      </c>
      <c r="IB18" s="273">
        <f t="shared" si="214"/>
        <v>1</v>
      </c>
      <c r="IC18" s="273">
        <f t="shared" si="214"/>
        <v>1</v>
      </c>
      <c r="ID18" s="273">
        <f t="shared" si="214"/>
        <v>1</v>
      </c>
      <c r="IE18" s="273">
        <f t="shared" si="214"/>
        <v>0</v>
      </c>
      <c r="IF18" s="273">
        <f t="shared" si="214"/>
        <v>0</v>
      </c>
      <c r="IG18" s="273">
        <f t="shared" si="214"/>
        <v>1</v>
      </c>
      <c r="IH18" s="273">
        <f t="shared" si="214"/>
        <v>1</v>
      </c>
      <c r="II18" s="273">
        <f t="shared" si="214"/>
        <v>1</v>
      </c>
      <c r="IJ18" s="273">
        <f t="shared" si="214"/>
        <v>1</v>
      </c>
      <c r="IK18" s="273">
        <f t="shared" si="214"/>
        <v>1</v>
      </c>
      <c r="IL18" s="273">
        <f t="shared" si="214"/>
        <v>0</v>
      </c>
      <c r="IM18" s="273">
        <f t="shared" si="214"/>
        <v>0</v>
      </c>
      <c r="IN18" s="273">
        <f t="shared" si="214"/>
        <v>1</v>
      </c>
      <c r="IO18" s="273">
        <f t="shared" si="214"/>
        <v>1</v>
      </c>
      <c r="IP18" s="273">
        <f t="shared" si="214"/>
        <v>1</v>
      </c>
      <c r="IQ18" s="273">
        <f t="shared" si="214"/>
        <v>1</v>
      </c>
      <c r="IR18" s="273">
        <f t="shared" si="214"/>
        <v>1</v>
      </c>
      <c r="IS18" s="273">
        <f t="shared" si="214"/>
        <v>0</v>
      </c>
      <c r="IT18" s="273">
        <f t="shared" si="214"/>
        <v>0</v>
      </c>
      <c r="IU18" s="273">
        <f t="shared" si="214"/>
        <v>1</v>
      </c>
      <c r="IV18" s="273">
        <f t="shared" si="214"/>
        <v>1</v>
      </c>
      <c r="IW18" s="273">
        <f t="shared" si="214"/>
        <v>1</v>
      </c>
      <c r="IX18" s="273">
        <f t="shared" si="214"/>
        <v>0</v>
      </c>
      <c r="IY18" s="273">
        <f t="shared" si="214"/>
        <v>0</v>
      </c>
      <c r="IZ18" s="273">
        <f t="shared" si="214"/>
        <v>0</v>
      </c>
      <c r="JA18" s="273">
        <f t="shared" si="214"/>
        <v>0</v>
      </c>
      <c r="JB18" s="273">
        <f t="shared" si="214"/>
        <v>0</v>
      </c>
      <c r="JC18" s="273">
        <f t="shared" si="214"/>
        <v>0</v>
      </c>
      <c r="JD18" s="273">
        <f t="shared" si="214"/>
        <v>1</v>
      </c>
      <c r="JE18" s="273">
        <f t="shared" si="214"/>
        <v>1</v>
      </c>
      <c r="JF18" s="273">
        <f t="shared" si="214"/>
        <v>1</v>
      </c>
      <c r="JG18" s="273">
        <f t="shared" si="214"/>
        <v>0</v>
      </c>
      <c r="JH18" s="273">
        <f t="shared" si="214"/>
        <v>0</v>
      </c>
      <c r="JI18" s="273">
        <f t="shared" si="214"/>
        <v>1</v>
      </c>
      <c r="JJ18" s="273">
        <f t="shared" si="214"/>
        <v>1</v>
      </c>
      <c r="JK18" s="273">
        <f t="shared" si="214"/>
        <v>1</v>
      </c>
      <c r="JL18" s="273">
        <f t="shared" si="214"/>
        <v>1</v>
      </c>
      <c r="JM18" s="273">
        <f t="shared" si="214"/>
        <v>1</v>
      </c>
      <c r="JN18" s="273">
        <f t="shared" si="214"/>
        <v>0</v>
      </c>
      <c r="JO18" s="273">
        <f t="shared" si="214"/>
        <v>0</v>
      </c>
      <c r="JP18" s="273">
        <f t="shared" si="214"/>
        <v>1</v>
      </c>
      <c r="JQ18" s="273">
        <f t="shared" si="214"/>
        <v>1</v>
      </c>
      <c r="JR18" s="273">
        <f t="shared" si="214"/>
        <v>1</v>
      </c>
      <c r="JS18" s="273">
        <f t="shared" si="214"/>
        <v>1</v>
      </c>
      <c r="JT18" s="273">
        <f t="shared" si="214"/>
        <v>1</v>
      </c>
      <c r="JU18" s="273">
        <f t="shared" si="214"/>
        <v>0</v>
      </c>
      <c r="JV18" s="273">
        <f t="shared" si="214"/>
        <v>0</v>
      </c>
      <c r="JW18" s="273">
        <f t="shared" si="214"/>
        <v>1</v>
      </c>
      <c r="JX18" s="273">
        <f t="shared" si="214"/>
        <v>1</v>
      </c>
      <c r="JY18" s="273">
        <f t="shared" si="214"/>
        <v>1</v>
      </c>
      <c r="JZ18" s="273">
        <f t="shared" si="214"/>
        <v>1</v>
      </c>
      <c r="KA18" s="273">
        <f t="shared" si="214"/>
        <v>1</v>
      </c>
      <c r="KB18" s="273">
        <f t="shared" si="214"/>
        <v>0</v>
      </c>
      <c r="KC18" s="273">
        <f t="shared" si="214"/>
        <v>0</v>
      </c>
      <c r="KD18" s="273">
        <f t="shared" si="214"/>
        <v>1</v>
      </c>
      <c r="KE18" s="273">
        <f t="shared" si="214"/>
        <v>1</v>
      </c>
      <c r="KF18" s="273">
        <f t="shared" si="214"/>
        <v>1</v>
      </c>
      <c r="KG18" s="273">
        <f t="shared" si="214"/>
        <v>1</v>
      </c>
      <c r="KH18" s="273">
        <f t="shared" si="214"/>
        <v>1</v>
      </c>
      <c r="KI18" s="273">
        <f t="shared" si="214"/>
        <v>0</v>
      </c>
      <c r="KJ18" s="273">
        <f t="shared" si="214"/>
        <v>0</v>
      </c>
      <c r="KK18" s="273">
        <f t="shared" ref="KK18:MV18" si="215">IF(IFERROR(FIND(VLOOKUP($W10,カレンダーNoごと曜日表No付き,KK$1,0),$FL18),0)&gt;=1,1,0)</f>
        <v>1</v>
      </c>
      <c r="KL18" s="273">
        <f t="shared" si="215"/>
        <v>1</v>
      </c>
      <c r="KM18" s="273">
        <f t="shared" si="215"/>
        <v>1</v>
      </c>
      <c r="KN18" s="273">
        <f t="shared" si="215"/>
        <v>1</v>
      </c>
      <c r="KO18" s="273">
        <f t="shared" si="215"/>
        <v>1</v>
      </c>
      <c r="KP18" s="273">
        <f t="shared" si="215"/>
        <v>0</v>
      </c>
      <c r="KQ18" s="273">
        <f t="shared" si="215"/>
        <v>0</v>
      </c>
      <c r="KR18" s="273">
        <f t="shared" si="215"/>
        <v>1</v>
      </c>
      <c r="KS18" s="273">
        <f t="shared" si="215"/>
        <v>1</v>
      </c>
      <c r="KT18" s="273">
        <f t="shared" si="215"/>
        <v>1</v>
      </c>
      <c r="KU18" s="273">
        <f t="shared" si="215"/>
        <v>1</v>
      </c>
      <c r="KV18" s="273">
        <f t="shared" si="215"/>
        <v>1</v>
      </c>
      <c r="KW18" s="273">
        <f t="shared" si="215"/>
        <v>0</v>
      </c>
      <c r="KX18" s="273">
        <f t="shared" si="215"/>
        <v>0</v>
      </c>
      <c r="KY18" s="273">
        <f t="shared" si="215"/>
        <v>1</v>
      </c>
      <c r="KZ18" s="273">
        <f t="shared" si="215"/>
        <v>1</v>
      </c>
      <c r="LA18" s="273">
        <f t="shared" si="215"/>
        <v>1</v>
      </c>
      <c r="LB18" s="273">
        <f t="shared" si="215"/>
        <v>1</v>
      </c>
      <c r="LC18" s="273">
        <f t="shared" si="215"/>
        <v>1</v>
      </c>
      <c r="LD18" s="273">
        <f t="shared" si="215"/>
        <v>0</v>
      </c>
      <c r="LE18" s="273">
        <f t="shared" si="215"/>
        <v>0</v>
      </c>
      <c r="LF18" s="273">
        <f t="shared" si="215"/>
        <v>1</v>
      </c>
      <c r="LG18" s="273">
        <f t="shared" si="215"/>
        <v>1</v>
      </c>
      <c r="LH18" s="273">
        <f t="shared" si="215"/>
        <v>1</v>
      </c>
      <c r="LI18" s="273">
        <f t="shared" si="215"/>
        <v>1</v>
      </c>
      <c r="LJ18" s="273">
        <f t="shared" si="215"/>
        <v>1</v>
      </c>
      <c r="LK18" s="273">
        <f t="shared" si="215"/>
        <v>0</v>
      </c>
      <c r="LL18" s="273">
        <f t="shared" si="215"/>
        <v>0</v>
      </c>
      <c r="LM18" s="273">
        <f t="shared" si="215"/>
        <v>1</v>
      </c>
      <c r="LN18" s="273">
        <f t="shared" si="215"/>
        <v>1</v>
      </c>
      <c r="LO18" s="273">
        <f t="shared" si="215"/>
        <v>1</v>
      </c>
      <c r="LP18" s="273">
        <f t="shared" si="215"/>
        <v>1</v>
      </c>
      <c r="LQ18" s="273">
        <f t="shared" si="215"/>
        <v>1</v>
      </c>
      <c r="LR18" s="273">
        <f t="shared" si="215"/>
        <v>0</v>
      </c>
      <c r="LS18" s="273">
        <f t="shared" si="215"/>
        <v>0</v>
      </c>
      <c r="LT18" s="273">
        <f t="shared" si="215"/>
        <v>1</v>
      </c>
      <c r="LU18" s="273">
        <f t="shared" si="215"/>
        <v>1</v>
      </c>
      <c r="LV18" s="273">
        <f t="shared" si="215"/>
        <v>1</v>
      </c>
      <c r="LW18" s="273">
        <f t="shared" si="215"/>
        <v>1</v>
      </c>
      <c r="LX18" s="273">
        <f t="shared" si="215"/>
        <v>1</v>
      </c>
      <c r="LY18" s="273">
        <f t="shared" si="215"/>
        <v>0</v>
      </c>
      <c r="LZ18" s="273">
        <f t="shared" si="215"/>
        <v>0</v>
      </c>
      <c r="MA18" s="273">
        <f t="shared" si="215"/>
        <v>1</v>
      </c>
      <c r="MB18" s="273">
        <f t="shared" si="215"/>
        <v>1</v>
      </c>
      <c r="MC18" s="273">
        <f t="shared" si="215"/>
        <v>1</v>
      </c>
      <c r="MD18" s="273">
        <f t="shared" si="215"/>
        <v>1</v>
      </c>
      <c r="ME18" s="273">
        <f t="shared" si="215"/>
        <v>1</v>
      </c>
      <c r="MF18" s="273">
        <f t="shared" si="215"/>
        <v>0</v>
      </c>
      <c r="MG18" s="273">
        <f t="shared" si="215"/>
        <v>0</v>
      </c>
      <c r="MH18" s="273">
        <f t="shared" si="215"/>
        <v>1</v>
      </c>
      <c r="MI18" s="273">
        <f t="shared" si="215"/>
        <v>1</v>
      </c>
      <c r="MJ18" s="273">
        <f t="shared" si="215"/>
        <v>1</v>
      </c>
      <c r="MK18" s="273">
        <f t="shared" si="215"/>
        <v>1</v>
      </c>
      <c r="ML18" s="273">
        <f t="shared" si="215"/>
        <v>1</v>
      </c>
      <c r="MM18" s="273">
        <f t="shared" si="215"/>
        <v>0</v>
      </c>
      <c r="MN18" s="273">
        <f t="shared" si="215"/>
        <v>0</v>
      </c>
      <c r="MO18" s="273">
        <f t="shared" si="215"/>
        <v>1</v>
      </c>
      <c r="MP18" s="273">
        <f t="shared" si="215"/>
        <v>1</v>
      </c>
      <c r="MQ18" s="273">
        <f t="shared" si="215"/>
        <v>1</v>
      </c>
      <c r="MR18" s="273">
        <f t="shared" si="215"/>
        <v>1</v>
      </c>
      <c r="MS18" s="273">
        <f t="shared" si="215"/>
        <v>1</v>
      </c>
      <c r="MT18" s="273">
        <f t="shared" si="215"/>
        <v>0</v>
      </c>
      <c r="MU18" s="273">
        <f t="shared" si="215"/>
        <v>0</v>
      </c>
      <c r="MV18" s="273">
        <f t="shared" si="215"/>
        <v>1</v>
      </c>
      <c r="MW18" s="273">
        <f t="shared" ref="MW18:PH18" si="216">IF(IFERROR(FIND(VLOOKUP($W10,カレンダーNoごと曜日表No付き,MW$1,0),$FL18),0)&gt;=1,1,0)</f>
        <v>1</v>
      </c>
      <c r="MX18" s="273">
        <f t="shared" si="216"/>
        <v>1</v>
      </c>
      <c r="MY18" s="273">
        <f t="shared" si="216"/>
        <v>1</v>
      </c>
      <c r="MZ18" s="273">
        <f t="shared" si="216"/>
        <v>1</v>
      </c>
      <c r="NA18" s="273">
        <f t="shared" si="216"/>
        <v>0</v>
      </c>
      <c r="NB18" s="273">
        <f t="shared" si="216"/>
        <v>0</v>
      </c>
      <c r="NC18" s="273">
        <f t="shared" si="216"/>
        <v>1</v>
      </c>
      <c r="ND18" s="273">
        <f t="shared" si="216"/>
        <v>1</v>
      </c>
      <c r="NE18" s="273">
        <f t="shared" si="216"/>
        <v>1</v>
      </c>
      <c r="NF18" s="273">
        <f t="shared" si="216"/>
        <v>1</v>
      </c>
      <c r="NG18" s="273">
        <f t="shared" si="216"/>
        <v>1</v>
      </c>
      <c r="NH18" s="273">
        <f t="shared" si="216"/>
        <v>0</v>
      </c>
      <c r="NI18" s="273">
        <f t="shared" si="216"/>
        <v>0</v>
      </c>
      <c r="NJ18" s="273">
        <f t="shared" si="216"/>
        <v>1</v>
      </c>
      <c r="NK18" s="273">
        <f t="shared" si="216"/>
        <v>1</v>
      </c>
      <c r="NL18" s="273">
        <f t="shared" si="216"/>
        <v>1</v>
      </c>
      <c r="NM18" s="273">
        <f t="shared" si="216"/>
        <v>1</v>
      </c>
      <c r="NN18" s="273">
        <f t="shared" si="216"/>
        <v>1</v>
      </c>
      <c r="NO18" s="273">
        <f t="shared" si="216"/>
        <v>0</v>
      </c>
      <c r="NP18" s="273">
        <f t="shared" si="216"/>
        <v>0</v>
      </c>
      <c r="NQ18" s="273">
        <f t="shared" si="216"/>
        <v>1</v>
      </c>
      <c r="NR18" s="273">
        <f t="shared" si="216"/>
        <v>1</v>
      </c>
      <c r="NS18" s="273">
        <f t="shared" si="216"/>
        <v>1</v>
      </c>
      <c r="NT18" s="273">
        <f t="shared" si="216"/>
        <v>0</v>
      </c>
      <c r="NU18" s="273">
        <f t="shared" si="216"/>
        <v>0</v>
      </c>
      <c r="NV18" s="273">
        <f t="shared" si="216"/>
        <v>0</v>
      </c>
      <c r="NW18" s="273">
        <f t="shared" si="216"/>
        <v>0</v>
      </c>
      <c r="NX18" s="273">
        <f t="shared" si="216"/>
        <v>1</v>
      </c>
      <c r="NY18" s="273">
        <f t="shared" si="216"/>
        <v>1</v>
      </c>
      <c r="NZ18" s="273">
        <f t="shared" si="216"/>
        <v>1</v>
      </c>
      <c r="OA18" s="273">
        <f t="shared" si="216"/>
        <v>1</v>
      </c>
      <c r="OB18" s="273">
        <f t="shared" si="216"/>
        <v>1</v>
      </c>
      <c r="OC18" s="273">
        <f t="shared" si="216"/>
        <v>0</v>
      </c>
      <c r="OD18" s="273">
        <f t="shared" si="216"/>
        <v>0</v>
      </c>
      <c r="OE18" s="273">
        <f t="shared" si="216"/>
        <v>1</v>
      </c>
      <c r="OF18" s="273">
        <f t="shared" si="216"/>
        <v>1</v>
      </c>
      <c r="OG18" s="273">
        <f t="shared" si="216"/>
        <v>1</v>
      </c>
      <c r="OH18" s="273">
        <f t="shared" si="216"/>
        <v>1</v>
      </c>
      <c r="OI18" s="273">
        <f t="shared" si="216"/>
        <v>1</v>
      </c>
      <c r="OJ18" s="273">
        <f t="shared" si="216"/>
        <v>0</v>
      </c>
      <c r="OK18" s="273">
        <f t="shared" si="216"/>
        <v>0</v>
      </c>
      <c r="OL18" s="273">
        <f t="shared" si="216"/>
        <v>1</v>
      </c>
      <c r="OM18" s="273">
        <f t="shared" si="216"/>
        <v>1</v>
      </c>
      <c r="ON18" s="273">
        <f t="shared" si="216"/>
        <v>1</v>
      </c>
      <c r="OO18" s="273">
        <f t="shared" si="216"/>
        <v>1</v>
      </c>
      <c r="OP18" s="273">
        <f t="shared" si="216"/>
        <v>1</v>
      </c>
      <c r="OQ18" s="273">
        <f t="shared" si="216"/>
        <v>0</v>
      </c>
      <c r="OR18" s="273">
        <f t="shared" si="216"/>
        <v>0</v>
      </c>
      <c r="OS18" s="273">
        <f t="shared" si="216"/>
        <v>1</v>
      </c>
      <c r="OT18" s="273">
        <f t="shared" si="216"/>
        <v>1</v>
      </c>
      <c r="OU18" s="273">
        <f t="shared" si="216"/>
        <v>1</v>
      </c>
      <c r="OV18" s="273">
        <f t="shared" si="216"/>
        <v>1</v>
      </c>
      <c r="OW18" s="273">
        <f t="shared" si="216"/>
        <v>1</v>
      </c>
      <c r="OX18" s="273">
        <f t="shared" si="216"/>
        <v>0</v>
      </c>
      <c r="OY18" s="273">
        <f t="shared" si="216"/>
        <v>0</v>
      </c>
      <c r="OZ18" s="273">
        <f t="shared" si="216"/>
        <v>1</v>
      </c>
      <c r="PA18" s="273">
        <f t="shared" si="216"/>
        <v>1</v>
      </c>
      <c r="PB18" s="273">
        <f t="shared" si="216"/>
        <v>1</v>
      </c>
      <c r="PC18" s="273">
        <f t="shared" si="216"/>
        <v>1</v>
      </c>
      <c r="PD18" s="273">
        <f t="shared" si="216"/>
        <v>1</v>
      </c>
      <c r="PE18" s="273">
        <f t="shared" si="216"/>
        <v>0</v>
      </c>
      <c r="PF18" s="273">
        <f t="shared" si="216"/>
        <v>0</v>
      </c>
      <c r="PG18" s="273">
        <f t="shared" si="216"/>
        <v>1</v>
      </c>
      <c r="PH18" s="273">
        <f t="shared" si="216"/>
        <v>1</v>
      </c>
      <c r="PI18" s="273">
        <f t="shared" ref="PI18:RT18" si="217">IF(IFERROR(FIND(VLOOKUP($W10,カレンダーNoごと曜日表No付き,PI$1,0),$FL18),0)&gt;=1,1,0)</f>
        <v>1</v>
      </c>
      <c r="PJ18" s="273">
        <f t="shared" si="217"/>
        <v>1</v>
      </c>
      <c r="PK18" s="273">
        <f t="shared" si="217"/>
        <v>1</v>
      </c>
      <c r="PL18" s="273">
        <f t="shared" si="217"/>
        <v>0</v>
      </c>
      <c r="PM18" s="273">
        <f t="shared" si="217"/>
        <v>0</v>
      </c>
      <c r="PN18" s="273">
        <f t="shared" si="217"/>
        <v>1</v>
      </c>
      <c r="PO18" s="273">
        <f t="shared" si="217"/>
        <v>1</v>
      </c>
      <c r="PP18" s="273">
        <f t="shared" si="217"/>
        <v>1</v>
      </c>
      <c r="PQ18" s="273">
        <f t="shared" si="217"/>
        <v>1</v>
      </c>
      <c r="PR18" s="273">
        <f t="shared" si="217"/>
        <v>1</v>
      </c>
      <c r="PS18" s="273">
        <f t="shared" si="217"/>
        <v>0</v>
      </c>
      <c r="PT18" s="273">
        <f t="shared" si="217"/>
        <v>0</v>
      </c>
      <c r="PU18" s="273">
        <f t="shared" si="217"/>
        <v>1</v>
      </c>
      <c r="PV18" s="273">
        <f t="shared" si="217"/>
        <v>1</v>
      </c>
      <c r="PW18" s="273">
        <f t="shared" si="217"/>
        <v>1</v>
      </c>
      <c r="PX18" s="273">
        <f t="shared" si="217"/>
        <v>1</v>
      </c>
      <c r="PY18" s="273">
        <f t="shared" si="217"/>
        <v>1</v>
      </c>
      <c r="PZ18" s="273">
        <f t="shared" si="217"/>
        <v>0</v>
      </c>
      <c r="QA18" s="273">
        <f t="shared" si="217"/>
        <v>0</v>
      </c>
      <c r="QB18" s="273">
        <f t="shared" si="217"/>
        <v>1</v>
      </c>
      <c r="QC18" s="273">
        <f t="shared" si="217"/>
        <v>1</v>
      </c>
      <c r="QD18" s="273">
        <f t="shared" si="217"/>
        <v>1</v>
      </c>
      <c r="QE18" s="273">
        <f t="shared" si="217"/>
        <v>1</v>
      </c>
      <c r="QF18" s="273">
        <f t="shared" si="217"/>
        <v>1</v>
      </c>
      <c r="QG18" s="273">
        <f t="shared" si="217"/>
        <v>0</v>
      </c>
      <c r="QH18" s="273">
        <f t="shared" si="217"/>
        <v>0</v>
      </c>
      <c r="QI18" s="273">
        <f t="shared" si="217"/>
        <v>1</v>
      </c>
      <c r="QJ18" s="273">
        <f t="shared" si="217"/>
        <v>1</v>
      </c>
      <c r="QK18" s="273">
        <f t="shared" si="217"/>
        <v>1</v>
      </c>
      <c r="QL18" s="273">
        <f t="shared" si="217"/>
        <v>1</v>
      </c>
      <c r="QM18" s="273">
        <f t="shared" si="217"/>
        <v>1</v>
      </c>
      <c r="QN18" s="273">
        <f t="shared" si="217"/>
        <v>0</v>
      </c>
      <c r="QO18" s="273">
        <f t="shared" si="217"/>
        <v>0</v>
      </c>
      <c r="QP18" s="273">
        <f t="shared" si="217"/>
        <v>1</v>
      </c>
      <c r="QQ18" s="273">
        <f t="shared" si="217"/>
        <v>1</v>
      </c>
      <c r="QR18" s="273">
        <f t="shared" si="217"/>
        <v>1</v>
      </c>
      <c r="QS18" s="273">
        <f t="shared" si="217"/>
        <v>1</v>
      </c>
      <c r="QT18" s="273">
        <f t="shared" si="217"/>
        <v>1</v>
      </c>
      <c r="QU18" s="273">
        <f t="shared" si="217"/>
        <v>0</v>
      </c>
      <c r="QV18" s="273">
        <f t="shared" si="217"/>
        <v>0</v>
      </c>
      <c r="QW18" s="273">
        <f t="shared" si="217"/>
        <v>1</v>
      </c>
      <c r="QX18" s="273">
        <f t="shared" si="217"/>
        <v>1</v>
      </c>
      <c r="QY18" s="273">
        <f t="shared" si="217"/>
        <v>1</v>
      </c>
      <c r="QZ18" s="273">
        <f t="shared" si="217"/>
        <v>1</v>
      </c>
      <c r="RA18" s="273">
        <f t="shared" si="217"/>
        <v>1</v>
      </c>
      <c r="RB18" s="273">
        <f t="shared" si="217"/>
        <v>0</v>
      </c>
      <c r="RC18" s="273">
        <f t="shared" si="217"/>
        <v>0</v>
      </c>
      <c r="RD18" s="273">
        <f t="shared" si="217"/>
        <v>1</v>
      </c>
      <c r="RE18" s="273">
        <f t="shared" si="217"/>
        <v>1</v>
      </c>
      <c r="RF18" s="273">
        <f t="shared" si="217"/>
        <v>1</v>
      </c>
      <c r="RG18" s="273">
        <f t="shared" si="217"/>
        <v>1</v>
      </c>
      <c r="RH18" s="273">
        <f t="shared" si="217"/>
        <v>1</v>
      </c>
      <c r="RI18" s="273">
        <f t="shared" si="217"/>
        <v>0</v>
      </c>
      <c r="RJ18" s="273">
        <f t="shared" si="217"/>
        <v>0</v>
      </c>
      <c r="RK18" s="273">
        <f t="shared" si="217"/>
        <v>1</v>
      </c>
      <c r="RL18" s="273">
        <f t="shared" si="217"/>
        <v>1</v>
      </c>
      <c r="RM18" s="273">
        <f t="shared" si="217"/>
        <v>1</v>
      </c>
      <c r="RN18" s="273">
        <f t="shared" si="217"/>
        <v>1</v>
      </c>
      <c r="RO18" s="273">
        <f t="shared" si="217"/>
        <v>1</v>
      </c>
      <c r="RP18" s="273">
        <f t="shared" si="217"/>
        <v>0</v>
      </c>
      <c r="RQ18" s="273">
        <f t="shared" si="217"/>
        <v>0</v>
      </c>
      <c r="RR18" s="273">
        <f t="shared" si="217"/>
        <v>0</v>
      </c>
      <c r="RS18" s="273">
        <f t="shared" si="217"/>
        <v>0</v>
      </c>
      <c r="RT18" s="273">
        <f t="shared" si="217"/>
        <v>0</v>
      </c>
      <c r="RU18" s="273">
        <f t="shared" ref="RU18:TN18" si="218">IF(IFERROR(FIND(VLOOKUP($W10,カレンダーNoごと曜日表No付き,RU$1,0),$FL18),0)&gt;=1,1,0)</f>
        <v>1</v>
      </c>
      <c r="RV18" s="273">
        <f t="shared" si="218"/>
        <v>1</v>
      </c>
      <c r="RW18" s="273">
        <f t="shared" si="218"/>
        <v>0</v>
      </c>
      <c r="RX18" s="273">
        <f t="shared" si="218"/>
        <v>0</v>
      </c>
      <c r="RY18" s="273">
        <f t="shared" si="218"/>
        <v>1</v>
      </c>
      <c r="RZ18" s="273">
        <f t="shared" si="218"/>
        <v>1</v>
      </c>
      <c r="SA18" s="273">
        <f t="shared" si="218"/>
        <v>1</v>
      </c>
      <c r="SB18" s="273">
        <f t="shared" si="218"/>
        <v>1</v>
      </c>
      <c r="SC18" s="273">
        <f t="shared" si="218"/>
        <v>1</v>
      </c>
      <c r="SD18" s="273">
        <f t="shared" si="218"/>
        <v>0</v>
      </c>
      <c r="SE18" s="273">
        <f t="shared" si="218"/>
        <v>0</v>
      </c>
      <c r="SF18" s="273">
        <f t="shared" si="218"/>
        <v>1</v>
      </c>
      <c r="SG18" s="273">
        <f t="shared" si="218"/>
        <v>1</v>
      </c>
      <c r="SH18" s="273">
        <f t="shared" si="218"/>
        <v>1</v>
      </c>
      <c r="SI18" s="273">
        <f t="shared" si="218"/>
        <v>1</v>
      </c>
      <c r="SJ18" s="273">
        <f t="shared" si="218"/>
        <v>1</v>
      </c>
      <c r="SK18" s="273">
        <f t="shared" si="218"/>
        <v>0</v>
      </c>
      <c r="SL18" s="273">
        <f t="shared" si="218"/>
        <v>0</v>
      </c>
      <c r="SM18" s="273">
        <f t="shared" si="218"/>
        <v>1</v>
      </c>
      <c r="SN18" s="273">
        <f t="shared" si="218"/>
        <v>1</v>
      </c>
      <c r="SO18" s="273">
        <f t="shared" si="218"/>
        <v>1</v>
      </c>
      <c r="SP18" s="273">
        <f t="shared" si="218"/>
        <v>1</v>
      </c>
      <c r="SQ18" s="273">
        <f t="shared" si="218"/>
        <v>1</v>
      </c>
      <c r="SR18" s="273">
        <f t="shared" si="218"/>
        <v>0</v>
      </c>
      <c r="SS18" s="273">
        <f t="shared" si="218"/>
        <v>0</v>
      </c>
      <c r="ST18" s="273">
        <f t="shared" si="218"/>
        <v>1</v>
      </c>
      <c r="SU18" s="273">
        <f t="shared" si="218"/>
        <v>1</v>
      </c>
      <c r="SV18" s="273">
        <f t="shared" si="218"/>
        <v>1</v>
      </c>
      <c r="SW18" s="273">
        <f t="shared" si="218"/>
        <v>1</v>
      </c>
      <c r="SX18" s="273">
        <f t="shared" si="218"/>
        <v>1</v>
      </c>
      <c r="SY18" s="273">
        <f t="shared" si="218"/>
        <v>0</v>
      </c>
      <c r="SZ18" s="273">
        <f t="shared" si="218"/>
        <v>0</v>
      </c>
      <c r="TA18" s="273">
        <f t="shared" si="218"/>
        <v>1</v>
      </c>
      <c r="TB18" s="273">
        <f t="shared" si="218"/>
        <v>1</v>
      </c>
      <c r="TC18" s="273">
        <f t="shared" si="218"/>
        <v>1</v>
      </c>
      <c r="TD18" s="273">
        <f t="shared" si="218"/>
        <v>1</v>
      </c>
      <c r="TE18" s="273">
        <f t="shared" si="218"/>
        <v>1</v>
      </c>
      <c r="TF18" s="273">
        <f t="shared" si="218"/>
        <v>0</v>
      </c>
      <c r="TG18" s="273">
        <f t="shared" si="218"/>
        <v>0</v>
      </c>
      <c r="TH18" s="273">
        <f t="shared" si="218"/>
        <v>1</v>
      </c>
      <c r="TI18" s="273">
        <f t="shared" si="218"/>
        <v>1</v>
      </c>
      <c r="TJ18" s="273">
        <f t="shared" si="218"/>
        <v>1</v>
      </c>
      <c r="TK18" s="273">
        <f t="shared" si="218"/>
        <v>1</v>
      </c>
      <c r="TL18" s="273">
        <f t="shared" si="218"/>
        <v>1</v>
      </c>
      <c r="TM18" s="273">
        <f t="shared" si="218"/>
        <v>0</v>
      </c>
      <c r="TN18" s="273">
        <f t="shared" si="218"/>
        <v>0</v>
      </c>
    </row>
    <row r="19" spans="1:534" ht="18" customHeight="1" x14ac:dyDescent="0.15">
      <c r="A19" s="335">
        <v>3</v>
      </c>
      <c r="B19" s="341">
        <v>1</v>
      </c>
      <c r="C19" s="342" t="s">
        <v>262</v>
      </c>
      <c r="D19" s="345" t="s">
        <v>253</v>
      </c>
      <c r="E19" s="343" t="s">
        <v>263</v>
      </c>
      <c r="F19" s="343" t="s">
        <v>264</v>
      </c>
      <c r="G19" s="343" t="s">
        <v>265</v>
      </c>
      <c r="H19" s="340">
        <v>14.3</v>
      </c>
      <c r="I19" s="347"/>
      <c r="J19" s="352">
        <v>0.5</v>
      </c>
      <c r="K19" s="353">
        <v>0.5</v>
      </c>
      <c r="L19" s="353">
        <v>0.5</v>
      </c>
      <c r="M19" s="353">
        <v>0.5</v>
      </c>
      <c r="N19" s="353">
        <v>0.5</v>
      </c>
      <c r="O19" s="353">
        <v>0.5</v>
      </c>
      <c r="P19" s="353">
        <v>0</v>
      </c>
      <c r="Q19" s="353">
        <v>0.5</v>
      </c>
      <c r="R19" s="350">
        <v>0</v>
      </c>
      <c r="S19" s="349">
        <v>0</v>
      </c>
      <c r="T19" s="349">
        <v>0</v>
      </c>
      <c r="U19" s="349">
        <v>0</v>
      </c>
      <c r="V19" s="349">
        <v>0</v>
      </c>
      <c r="W19" s="351">
        <v>1</v>
      </c>
      <c r="X19" s="236"/>
      <c r="Y19" s="235"/>
      <c r="Z19" s="236"/>
      <c r="AA19" s="235"/>
      <c r="AB19" s="237">
        <f t="shared" si="96"/>
        <v>0</v>
      </c>
      <c r="AC19" s="237">
        <f t="shared" si="97"/>
        <v>1</v>
      </c>
      <c r="AD19" s="237">
        <f t="shared" si="98"/>
        <v>0</v>
      </c>
      <c r="AE19" s="267">
        <f t="shared" si="51"/>
        <v>0</v>
      </c>
      <c r="AF19" s="219" t="str">
        <f t="shared" si="52"/>
        <v>月</v>
      </c>
      <c r="AG19" s="219" t="str">
        <f t="shared" si="53"/>
        <v>火</v>
      </c>
      <c r="AH19" s="219" t="str">
        <f t="shared" si="54"/>
        <v>水</v>
      </c>
      <c r="AI19" s="219" t="str">
        <f t="shared" si="55"/>
        <v>木</v>
      </c>
      <c r="AJ19" s="219" t="str">
        <f t="shared" si="56"/>
        <v>金</v>
      </c>
      <c r="AK19" s="219" t="str">
        <f t="shared" si="57"/>
        <v>土</v>
      </c>
      <c r="AL19" s="219" t="str">
        <f t="shared" si="58"/>
        <v/>
      </c>
      <c r="AM19" s="219" t="str">
        <f t="shared" si="59"/>
        <v>祝</v>
      </c>
      <c r="AN19" s="219" t="str">
        <f t="shared" si="60"/>
        <v/>
      </c>
      <c r="AO19" s="219" t="str">
        <f t="shared" si="61"/>
        <v/>
      </c>
      <c r="AP19" s="219" t="str">
        <f t="shared" si="62"/>
        <v/>
      </c>
      <c r="AQ19" s="219" t="str">
        <f t="shared" si="63"/>
        <v/>
      </c>
      <c r="AR19" s="219" t="str">
        <f t="shared" si="64"/>
        <v/>
      </c>
      <c r="AS19" s="258">
        <f t="shared" si="65"/>
        <v>26</v>
      </c>
      <c r="AT19" s="259">
        <f t="shared" si="66"/>
        <v>25</v>
      </c>
      <c r="AU19" s="259">
        <f t="shared" si="67"/>
        <v>25</v>
      </c>
      <c r="AV19" s="259">
        <f t="shared" si="68"/>
        <v>25.5</v>
      </c>
      <c r="AW19" s="259">
        <f t="shared" si="69"/>
        <v>25</v>
      </c>
      <c r="AX19" s="259">
        <f t="shared" si="70"/>
        <v>25</v>
      </c>
      <c r="AY19" s="259">
        <f t="shared" si="71"/>
        <v>0</v>
      </c>
      <c r="AZ19" s="259">
        <f t="shared" si="72"/>
        <v>0</v>
      </c>
      <c r="BA19" s="240">
        <f t="shared" si="73"/>
        <v>0</v>
      </c>
      <c r="BB19" s="240">
        <f t="shared" si="74"/>
        <v>0</v>
      </c>
      <c r="BC19" s="240">
        <f t="shared" si="75"/>
        <v>0</v>
      </c>
      <c r="BD19" s="240">
        <f t="shared" si="76"/>
        <v>0</v>
      </c>
      <c r="BE19" s="240">
        <f t="shared" si="77"/>
        <v>0</v>
      </c>
      <c r="BF19" s="239">
        <f t="shared" si="170"/>
        <v>0</v>
      </c>
      <c r="BG19" s="241">
        <f t="shared" si="79"/>
        <v>151.5</v>
      </c>
      <c r="BH19" s="142">
        <v>8</v>
      </c>
      <c r="BI19" s="142">
        <f t="array" ref="BI19">MAX(IF(申請番号=BH19,計画運行回数))</f>
        <v>151.5</v>
      </c>
      <c r="BJ19" s="142">
        <f t="array" ref="BJ19">MIN(IF((申請番号=BH19)*(計画運行回数=BI19),キロ程_往))</f>
        <v>12.7</v>
      </c>
      <c r="BK19" s="142">
        <f t="array" ref="BK19">IFERROR((INDEX(キロ程_復,MATCH($BH19&amp;$BI19&amp;$BJ19,申請番号&amp;計画運行回数&amp;キロ程_往,0),0)),0)</f>
        <v>0</v>
      </c>
      <c r="BL19" s="142">
        <f>SUMIF(申請番号,$BH19,不定日数)+SUMIF(申請番号毎の運行日数_番号,$BH19,申請番号毎の運行回数_計)</f>
        <v>303</v>
      </c>
      <c r="BM19" s="142">
        <f>SUMIF(申請番号,$BH19,計画運行回数)</f>
        <v>151.5</v>
      </c>
      <c r="BN19" s="242" t="str">
        <f t="array" ref="BN19">IFERROR(IF(BS19&lt;&gt;3,(INDEX(系統名,MATCH($BH19&amp;$BI19&amp;$BJ19,申請番号&amp;計画運行回数&amp;キロ程_往,0),0)),INDEX(系統名,MATCH($BH19,申請番号,0))),"")</f>
        <v>山川・瀬高線③</v>
      </c>
      <c r="BO19" s="242" t="str">
        <f t="array" ref="BO19">IFERROR((INDEX(起点,MATCH($BH19&amp;$BI19&amp;$BJ19,申請番号&amp;計画運行回数&amp;キロ程_往,0),0)),"")</f>
        <v>JR瀬高駅</v>
      </c>
      <c r="BP19" s="242">
        <f t="array" ref="BP19">IFERROR(IF(BS19&lt;&gt;3,(INDEX(経由,MATCH($BH19&amp;$BI19&amp;$BJ19,申請番号&amp;計画運行回数&amp;キロ程_往,0),0)),INDEX(経由,MATCH($BH19,申請番号,0))),"")</f>
        <v>0</v>
      </c>
      <c r="BQ19" s="242" t="str">
        <f t="array" ref="BQ19">IFERROR((INDEX(終点,MATCH($BH19&amp;$BI19&amp;$BJ19,申請番号&amp;計画運行回数&amp;キロ程_往,0),0)),"")</f>
        <v>真弓公民館</v>
      </c>
      <c r="BR19" s="142">
        <f>+BJ19</f>
        <v>12.7</v>
      </c>
      <c r="BS19" s="142">
        <f>IF(SUMIF($A$5:$A$104,$BH19,$Y$5:$Y$104)&gt;0,2,IF(SUMIF($A$5:$A$104,$BH19,$AA$5:$AA$104)&gt;0,3,1))</f>
        <v>1</v>
      </c>
      <c r="BU19" s="243">
        <v>45488</v>
      </c>
      <c r="BV19" s="153">
        <f t="shared" si="16"/>
        <v>1</v>
      </c>
      <c r="BW19" s="153">
        <f t="shared" si="17"/>
        <v>8</v>
      </c>
      <c r="BY19" s="275"/>
      <c r="BZ19" s="272"/>
      <c r="CA19" s="222"/>
      <c r="CB19" s="246"/>
      <c r="CC19" s="247" t="str">
        <f t="shared" si="18"/>
        <v/>
      </c>
      <c r="CD19" s="219">
        <f t="shared" si="19"/>
        <v>0</v>
      </c>
      <c r="CE19" s="219" t="str">
        <f t="shared" si="149"/>
        <v/>
      </c>
      <c r="CF19" s="220" t="str">
        <f t="shared" si="21"/>
        <v/>
      </c>
      <c r="CG19" s="222"/>
      <c r="CH19" s="260"/>
      <c r="CI19" s="247" t="str">
        <f t="shared" si="80"/>
        <v/>
      </c>
      <c r="CJ19" s="219">
        <f t="shared" si="22"/>
        <v>0</v>
      </c>
      <c r="CK19" s="219" t="str">
        <f t="shared" si="23"/>
        <v/>
      </c>
      <c r="CL19" s="220" t="str">
        <f t="shared" si="24"/>
        <v/>
      </c>
      <c r="CM19" s="222"/>
      <c r="CN19" s="246"/>
      <c r="CO19" s="247" t="str">
        <f t="shared" si="25"/>
        <v/>
      </c>
      <c r="CP19" s="219">
        <f t="shared" si="26"/>
        <v>0</v>
      </c>
      <c r="CQ19" s="219" t="str">
        <f t="shared" si="27"/>
        <v/>
      </c>
      <c r="CR19" s="220" t="str">
        <f t="shared" si="28"/>
        <v/>
      </c>
      <c r="CS19" s="221"/>
      <c r="CT19" s="246"/>
      <c r="CU19" s="247" t="str">
        <f t="shared" si="29"/>
        <v/>
      </c>
      <c r="CV19" s="219">
        <f t="shared" si="30"/>
        <v>0</v>
      </c>
      <c r="CW19" s="219" t="str">
        <f t="shared" si="31"/>
        <v/>
      </c>
      <c r="CX19" s="220" t="str">
        <f t="shared" si="32"/>
        <v/>
      </c>
      <c r="CY19" s="222"/>
      <c r="CZ19" s="246"/>
      <c r="DA19" s="247" t="str">
        <f t="shared" si="33"/>
        <v/>
      </c>
      <c r="DB19" s="219">
        <f t="shared" si="34"/>
        <v>0</v>
      </c>
      <c r="DC19" s="219" t="str">
        <f t="shared" si="81"/>
        <v/>
      </c>
      <c r="DD19" s="219" t="str">
        <f t="shared" si="82"/>
        <v/>
      </c>
      <c r="DE19" s="222"/>
      <c r="DF19" s="246"/>
      <c r="DG19" s="247" t="str">
        <f t="shared" si="37"/>
        <v/>
      </c>
      <c r="DH19" s="219">
        <f t="shared" si="38"/>
        <v>0</v>
      </c>
      <c r="DI19" s="219" t="str">
        <f t="shared" si="39"/>
        <v/>
      </c>
      <c r="DJ19" s="219" t="str">
        <f t="shared" si="40"/>
        <v/>
      </c>
      <c r="DK19" s="222"/>
      <c r="DL19" s="246"/>
      <c r="DM19" s="247" t="str">
        <f t="shared" si="41"/>
        <v/>
      </c>
      <c r="DN19" s="219">
        <f t="shared" si="42"/>
        <v>0</v>
      </c>
      <c r="DO19" s="219" t="str">
        <f t="shared" si="43"/>
        <v/>
      </c>
      <c r="DP19" s="220" t="str">
        <f t="shared" si="44"/>
        <v/>
      </c>
      <c r="DQ19" s="270">
        <v>4</v>
      </c>
      <c r="DR19" s="276">
        <f t="shared" si="185"/>
        <v>53</v>
      </c>
      <c r="DS19" s="276">
        <f t="shared" si="186"/>
        <v>52</v>
      </c>
      <c r="DT19" s="276">
        <f t="shared" si="187"/>
        <v>52</v>
      </c>
      <c r="DU19" s="276">
        <f t="shared" si="188"/>
        <v>52</v>
      </c>
      <c r="DV19" s="276">
        <f t="shared" si="189"/>
        <v>52</v>
      </c>
      <c r="DW19" s="276">
        <f t="shared" si="190"/>
        <v>52</v>
      </c>
      <c r="DX19" s="276">
        <f t="shared" si="191"/>
        <v>53</v>
      </c>
      <c r="DY19" s="276">
        <f t="shared" si="192"/>
        <v>0</v>
      </c>
      <c r="DZ19" s="142">
        <f>+DZ11-COUNTIF($CQ$4:$CQ$205,DZ$3)+COUNTIF($CR$4:$CR$205,DZ$3)</f>
        <v>0</v>
      </c>
      <c r="EA19" s="276">
        <f t="shared" si="193"/>
        <v>0</v>
      </c>
      <c r="EB19" s="276">
        <f t="shared" si="194"/>
        <v>0</v>
      </c>
      <c r="EC19" s="276">
        <f t="shared" si="195"/>
        <v>0</v>
      </c>
      <c r="ED19" s="276">
        <f t="shared" si="196"/>
        <v>0</v>
      </c>
      <c r="EE19" s="276">
        <f t="shared" si="197"/>
        <v>0</v>
      </c>
      <c r="EF19" s="142">
        <f t="shared" si="198"/>
        <v>366</v>
      </c>
      <c r="EG19" s="142">
        <v>11</v>
      </c>
      <c r="EH19" s="230" t="s">
        <v>32</v>
      </c>
      <c r="EL19" s="262">
        <f t="shared" si="117"/>
        <v>45214</v>
      </c>
      <c r="EM19" s="263" t="str">
        <f t="shared" si="84"/>
        <v>日</v>
      </c>
      <c r="EN19" s="262">
        <f t="shared" si="100"/>
        <v>45245</v>
      </c>
      <c r="EO19" s="264" t="str">
        <f t="shared" si="85"/>
        <v>水</v>
      </c>
      <c r="EP19" s="265">
        <f t="shared" si="101"/>
        <v>45275</v>
      </c>
      <c r="EQ19" s="263" t="str">
        <f t="shared" si="86"/>
        <v>金</v>
      </c>
      <c r="ER19" s="262">
        <f t="shared" si="102"/>
        <v>45306</v>
      </c>
      <c r="ES19" s="264" t="str">
        <f t="shared" si="87"/>
        <v>月</v>
      </c>
      <c r="ET19" s="265">
        <f t="shared" si="103"/>
        <v>45337</v>
      </c>
      <c r="EU19" s="263" t="str">
        <f t="shared" si="88"/>
        <v>木</v>
      </c>
      <c r="EV19" s="262">
        <f t="shared" si="104"/>
        <v>45366</v>
      </c>
      <c r="EW19" s="264" t="str">
        <f t="shared" si="89"/>
        <v>金</v>
      </c>
      <c r="EX19" s="265">
        <f t="shared" si="105"/>
        <v>45397</v>
      </c>
      <c r="EY19" s="263" t="str">
        <f t="shared" si="90"/>
        <v>月</v>
      </c>
      <c r="EZ19" s="262">
        <f t="shared" si="106"/>
        <v>45427</v>
      </c>
      <c r="FA19" s="264" t="str">
        <f t="shared" si="91"/>
        <v>水</v>
      </c>
      <c r="FB19" s="265">
        <f t="shared" si="107"/>
        <v>45458</v>
      </c>
      <c r="FC19" s="263" t="str">
        <f t="shared" si="92"/>
        <v>土</v>
      </c>
      <c r="FD19" s="266">
        <f t="shared" si="108"/>
        <v>45488</v>
      </c>
      <c r="FE19" s="264" t="str">
        <f t="shared" si="93"/>
        <v>月</v>
      </c>
      <c r="FF19" s="265">
        <f t="shared" si="109"/>
        <v>45519</v>
      </c>
      <c r="FG19" s="263" t="str">
        <f t="shared" si="94"/>
        <v>休</v>
      </c>
      <c r="FH19" s="262">
        <f t="shared" si="110"/>
        <v>45550</v>
      </c>
      <c r="FI19" s="264" t="str">
        <f t="shared" si="95"/>
        <v>日</v>
      </c>
      <c r="FK19" s="155">
        <f t="shared" si="205"/>
        <v>2</v>
      </c>
      <c r="FL19" s="155" t="str">
        <f t="shared" si="206"/>
        <v>月火水木金土祝</v>
      </c>
      <c r="FM19" s="273">
        <f t="shared" ref="FM19:HX19" si="219">IF(IFERROR(FIND(VLOOKUP($W11,カレンダーNoごと曜日表No付き,FM$1,0),$FL19),0)&gt;=1,1,0)</f>
        <v>0</v>
      </c>
      <c r="FN19" s="273">
        <f t="shared" si="219"/>
        <v>1</v>
      </c>
      <c r="FO19" s="273">
        <f t="shared" si="219"/>
        <v>1</v>
      </c>
      <c r="FP19" s="273">
        <f t="shared" si="219"/>
        <v>1</v>
      </c>
      <c r="FQ19" s="273">
        <f t="shared" si="219"/>
        <v>1</v>
      </c>
      <c r="FR19" s="273">
        <f t="shared" si="219"/>
        <v>1</v>
      </c>
      <c r="FS19" s="273">
        <f t="shared" si="219"/>
        <v>1</v>
      </c>
      <c r="FT19" s="273">
        <f t="shared" si="219"/>
        <v>0</v>
      </c>
      <c r="FU19" s="273">
        <f t="shared" si="219"/>
        <v>1</v>
      </c>
      <c r="FV19" s="273">
        <f t="shared" si="219"/>
        <v>1</v>
      </c>
      <c r="FW19" s="273">
        <f t="shared" si="219"/>
        <v>1</v>
      </c>
      <c r="FX19" s="273">
        <f t="shared" si="219"/>
        <v>1</v>
      </c>
      <c r="FY19" s="273">
        <f t="shared" si="219"/>
        <v>1</v>
      </c>
      <c r="FZ19" s="273">
        <f t="shared" si="219"/>
        <v>1</v>
      </c>
      <c r="GA19" s="273">
        <f t="shared" si="219"/>
        <v>0</v>
      </c>
      <c r="GB19" s="273">
        <f t="shared" si="219"/>
        <v>1</v>
      </c>
      <c r="GC19" s="273">
        <f t="shared" si="219"/>
        <v>1</v>
      </c>
      <c r="GD19" s="273">
        <f t="shared" si="219"/>
        <v>1</v>
      </c>
      <c r="GE19" s="273">
        <f t="shared" si="219"/>
        <v>1</v>
      </c>
      <c r="GF19" s="273">
        <f t="shared" si="219"/>
        <v>1</v>
      </c>
      <c r="GG19" s="273">
        <f t="shared" si="219"/>
        <v>1</v>
      </c>
      <c r="GH19" s="273">
        <f t="shared" si="219"/>
        <v>0</v>
      </c>
      <c r="GI19" s="273">
        <f t="shared" si="219"/>
        <v>1</v>
      </c>
      <c r="GJ19" s="273">
        <f t="shared" si="219"/>
        <v>1</v>
      </c>
      <c r="GK19" s="273">
        <f t="shared" si="219"/>
        <v>1</v>
      </c>
      <c r="GL19" s="273">
        <f t="shared" si="219"/>
        <v>1</v>
      </c>
      <c r="GM19" s="273">
        <f t="shared" si="219"/>
        <v>1</v>
      </c>
      <c r="GN19" s="273">
        <f t="shared" si="219"/>
        <v>1</v>
      </c>
      <c r="GO19" s="273">
        <f t="shared" si="219"/>
        <v>0</v>
      </c>
      <c r="GP19" s="273">
        <f t="shared" si="219"/>
        <v>1</v>
      </c>
      <c r="GQ19" s="273">
        <f t="shared" si="219"/>
        <v>1</v>
      </c>
      <c r="GR19" s="273">
        <f t="shared" si="219"/>
        <v>1</v>
      </c>
      <c r="GS19" s="273">
        <f t="shared" si="219"/>
        <v>1</v>
      </c>
      <c r="GT19" s="273">
        <f t="shared" si="219"/>
        <v>1</v>
      </c>
      <c r="GU19" s="273">
        <f t="shared" si="219"/>
        <v>1</v>
      </c>
      <c r="GV19" s="273">
        <f t="shared" si="219"/>
        <v>0</v>
      </c>
      <c r="GW19" s="273">
        <f t="shared" si="219"/>
        <v>1</v>
      </c>
      <c r="GX19" s="273">
        <f t="shared" si="219"/>
        <v>1</v>
      </c>
      <c r="GY19" s="273">
        <f t="shared" si="219"/>
        <v>1</v>
      </c>
      <c r="GZ19" s="273">
        <f t="shared" si="219"/>
        <v>1</v>
      </c>
      <c r="HA19" s="273">
        <f t="shared" si="219"/>
        <v>1</v>
      </c>
      <c r="HB19" s="273">
        <f t="shared" si="219"/>
        <v>1</v>
      </c>
      <c r="HC19" s="273">
        <f t="shared" si="219"/>
        <v>0</v>
      </c>
      <c r="HD19" s="273">
        <f t="shared" si="219"/>
        <v>1</v>
      </c>
      <c r="HE19" s="273">
        <f t="shared" si="219"/>
        <v>1</v>
      </c>
      <c r="HF19" s="273">
        <f t="shared" si="219"/>
        <v>1</v>
      </c>
      <c r="HG19" s="273">
        <f t="shared" si="219"/>
        <v>1</v>
      </c>
      <c r="HH19" s="273">
        <f t="shared" si="219"/>
        <v>1</v>
      </c>
      <c r="HI19" s="273">
        <f t="shared" si="219"/>
        <v>1</v>
      </c>
      <c r="HJ19" s="273">
        <f t="shared" si="219"/>
        <v>0</v>
      </c>
      <c r="HK19" s="273">
        <f t="shared" si="219"/>
        <v>1</v>
      </c>
      <c r="HL19" s="273">
        <f t="shared" si="219"/>
        <v>1</v>
      </c>
      <c r="HM19" s="273">
        <f t="shared" si="219"/>
        <v>1</v>
      </c>
      <c r="HN19" s="273">
        <f t="shared" si="219"/>
        <v>1</v>
      </c>
      <c r="HO19" s="273">
        <f t="shared" si="219"/>
        <v>1</v>
      </c>
      <c r="HP19" s="273">
        <f t="shared" si="219"/>
        <v>1</v>
      </c>
      <c r="HQ19" s="273">
        <f t="shared" si="219"/>
        <v>0</v>
      </c>
      <c r="HR19" s="273">
        <f t="shared" si="219"/>
        <v>1</v>
      </c>
      <c r="HS19" s="273">
        <f t="shared" si="219"/>
        <v>1</v>
      </c>
      <c r="HT19" s="273">
        <f t="shared" si="219"/>
        <v>1</v>
      </c>
      <c r="HU19" s="273">
        <f t="shared" si="219"/>
        <v>1</v>
      </c>
      <c r="HV19" s="273">
        <f t="shared" si="219"/>
        <v>1</v>
      </c>
      <c r="HW19" s="273">
        <f t="shared" si="219"/>
        <v>1</v>
      </c>
      <c r="HX19" s="273">
        <f t="shared" si="219"/>
        <v>0</v>
      </c>
      <c r="HY19" s="273">
        <f t="shared" ref="HY19:KJ19" si="220">IF(IFERROR(FIND(VLOOKUP($W11,カレンダーNoごと曜日表No付き,HY$1,0),$FL19),0)&gt;=1,1,0)</f>
        <v>1</v>
      </c>
      <c r="HZ19" s="273">
        <f t="shared" si="220"/>
        <v>1</v>
      </c>
      <c r="IA19" s="273">
        <f t="shared" si="220"/>
        <v>1</v>
      </c>
      <c r="IB19" s="273">
        <f t="shared" si="220"/>
        <v>1</v>
      </c>
      <c r="IC19" s="273">
        <f t="shared" si="220"/>
        <v>1</v>
      </c>
      <c r="ID19" s="273">
        <f t="shared" si="220"/>
        <v>1</v>
      </c>
      <c r="IE19" s="273">
        <f t="shared" si="220"/>
        <v>0</v>
      </c>
      <c r="IF19" s="273">
        <f t="shared" si="220"/>
        <v>1</v>
      </c>
      <c r="IG19" s="273">
        <f t="shared" si="220"/>
        <v>1</v>
      </c>
      <c r="IH19" s="273">
        <f t="shared" si="220"/>
        <v>1</v>
      </c>
      <c r="II19" s="273">
        <f t="shared" si="220"/>
        <v>1</v>
      </c>
      <c r="IJ19" s="273">
        <f t="shared" si="220"/>
        <v>1</v>
      </c>
      <c r="IK19" s="273">
        <f t="shared" si="220"/>
        <v>1</v>
      </c>
      <c r="IL19" s="273">
        <f t="shared" si="220"/>
        <v>0</v>
      </c>
      <c r="IM19" s="273">
        <f t="shared" si="220"/>
        <v>1</v>
      </c>
      <c r="IN19" s="273">
        <f t="shared" si="220"/>
        <v>1</v>
      </c>
      <c r="IO19" s="273">
        <f t="shared" si="220"/>
        <v>1</v>
      </c>
      <c r="IP19" s="273">
        <f t="shared" si="220"/>
        <v>1</v>
      </c>
      <c r="IQ19" s="273">
        <f t="shared" si="220"/>
        <v>1</v>
      </c>
      <c r="IR19" s="273">
        <f t="shared" si="220"/>
        <v>1</v>
      </c>
      <c r="IS19" s="273">
        <f t="shared" si="220"/>
        <v>0</v>
      </c>
      <c r="IT19" s="273">
        <f t="shared" si="220"/>
        <v>1</v>
      </c>
      <c r="IU19" s="273">
        <f t="shared" si="220"/>
        <v>1</v>
      </c>
      <c r="IV19" s="273">
        <f t="shared" si="220"/>
        <v>1</v>
      </c>
      <c r="IW19" s="273">
        <f t="shared" si="220"/>
        <v>1</v>
      </c>
      <c r="IX19" s="273">
        <f t="shared" si="220"/>
        <v>0</v>
      </c>
      <c r="IY19" s="273">
        <f t="shared" si="220"/>
        <v>0</v>
      </c>
      <c r="IZ19" s="273">
        <f t="shared" si="220"/>
        <v>0</v>
      </c>
      <c r="JA19" s="273">
        <f t="shared" si="220"/>
        <v>0</v>
      </c>
      <c r="JB19" s="273">
        <f t="shared" si="220"/>
        <v>0</v>
      </c>
      <c r="JC19" s="273">
        <f t="shared" si="220"/>
        <v>0</v>
      </c>
      <c r="JD19" s="273">
        <f t="shared" si="220"/>
        <v>1</v>
      </c>
      <c r="JE19" s="273">
        <f t="shared" si="220"/>
        <v>1</v>
      </c>
      <c r="JF19" s="273">
        <f t="shared" si="220"/>
        <v>1</v>
      </c>
      <c r="JG19" s="273">
        <f t="shared" si="220"/>
        <v>0</v>
      </c>
      <c r="JH19" s="273">
        <f t="shared" si="220"/>
        <v>1</v>
      </c>
      <c r="JI19" s="273">
        <f t="shared" si="220"/>
        <v>1</v>
      </c>
      <c r="JJ19" s="273">
        <f t="shared" si="220"/>
        <v>1</v>
      </c>
      <c r="JK19" s="273">
        <f t="shared" si="220"/>
        <v>1</v>
      </c>
      <c r="JL19" s="273">
        <f t="shared" si="220"/>
        <v>1</v>
      </c>
      <c r="JM19" s="273">
        <f t="shared" si="220"/>
        <v>1</v>
      </c>
      <c r="JN19" s="273">
        <f t="shared" si="220"/>
        <v>0</v>
      </c>
      <c r="JO19" s="273">
        <f t="shared" si="220"/>
        <v>1</v>
      </c>
      <c r="JP19" s="273">
        <f t="shared" si="220"/>
        <v>1</v>
      </c>
      <c r="JQ19" s="273">
        <f t="shared" si="220"/>
        <v>1</v>
      </c>
      <c r="JR19" s="273">
        <f t="shared" si="220"/>
        <v>1</v>
      </c>
      <c r="JS19" s="273">
        <f t="shared" si="220"/>
        <v>1</v>
      </c>
      <c r="JT19" s="273">
        <f t="shared" si="220"/>
        <v>1</v>
      </c>
      <c r="JU19" s="273">
        <f t="shared" si="220"/>
        <v>0</v>
      </c>
      <c r="JV19" s="273">
        <f t="shared" si="220"/>
        <v>1</v>
      </c>
      <c r="JW19" s="273">
        <f t="shared" si="220"/>
        <v>1</v>
      </c>
      <c r="JX19" s="273">
        <f t="shared" si="220"/>
        <v>1</v>
      </c>
      <c r="JY19" s="273">
        <f t="shared" si="220"/>
        <v>1</v>
      </c>
      <c r="JZ19" s="273">
        <f t="shared" si="220"/>
        <v>1</v>
      </c>
      <c r="KA19" s="273">
        <f t="shared" si="220"/>
        <v>1</v>
      </c>
      <c r="KB19" s="273">
        <f t="shared" si="220"/>
        <v>0</v>
      </c>
      <c r="KC19" s="273">
        <f t="shared" si="220"/>
        <v>1</v>
      </c>
      <c r="KD19" s="273">
        <f t="shared" si="220"/>
        <v>1</v>
      </c>
      <c r="KE19" s="273">
        <f t="shared" si="220"/>
        <v>1</v>
      </c>
      <c r="KF19" s="273">
        <f t="shared" si="220"/>
        <v>1</v>
      </c>
      <c r="KG19" s="273">
        <f t="shared" si="220"/>
        <v>1</v>
      </c>
      <c r="KH19" s="273">
        <f t="shared" si="220"/>
        <v>1</v>
      </c>
      <c r="KI19" s="273">
        <f t="shared" si="220"/>
        <v>0</v>
      </c>
      <c r="KJ19" s="273">
        <f t="shared" si="220"/>
        <v>1</v>
      </c>
      <c r="KK19" s="273">
        <f t="shared" ref="KK19:MV19" si="221">IF(IFERROR(FIND(VLOOKUP($W11,カレンダーNoごと曜日表No付き,KK$1,0),$FL19),0)&gt;=1,1,0)</f>
        <v>1</v>
      </c>
      <c r="KL19" s="273">
        <f t="shared" si="221"/>
        <v>1</v>
      </c>
      <c r="KM19" s="273">
        <f t="shared" si="221"/>
        <v>1</v>
      </c>
      <c r="KN19" s="273">
        <f t="shared" si="221"/>
        <v>1</v>
      </c>
      <c r="KO19" s="273">
        <f t="shared" si="221"/>
        <v>1</v>
      </c>
      <c r="KP19" s="273">
        <f t="shared" si="221"/>
        <v>0</v>
      </c>
      <c r="KQ19" s="273">
        <f t="shared" si="221"/>
        <v>1</v>
      </c>
      <c r="KR19" s="273">
        <f t="shared" si="221"/>
        <v>1</v>
      </c>
      <c r="KS19" s="273">
        <f t="shared" si="221"/>
        <v>1</v>
      </c>
      <c r="KT19" s="273">
        <f t="shared" si="221"/>
        <v>1</v>
      </c>
      <c r="KU19" s="273">
        <f t="shared" si="221"/>
        <v>1</v>
      </c>
      <c r="KV19" s="273">
        <f t="shared" si="221"/>
        <v>1</v>
      </c>
      <c r="KW19" s="273">
        <f t="shared" si="221"/>
        <v>0</v>
      </c>
      <c r="KX19" s="273">
        <f t="shared" si="221"/>
        <v>1</v>
      </c>
      <c r="KY19" s="273">
        <f t="shared" si="221"/>
        <v>1</v>
      </c>
      <c r="KZ19" s="273">
        <f t="shared" si="221"/>
        <v>1</v>
      </c>
      <c r="LA19" s="273">
        <f t="shared" si="221"/>
        <v>1</v>
      </c>
      <c r="LB19" s="273">
        <f t="shared" si="221"/>
        <v>1</v>
      </c>
      <c r="LC19" s="273">
        <f t="shared" si="221"/>
        <v>1</v>
      </c>
      <c r="LD19" s="273">
        <f t="shared" si="221"/>
        <v>0</v>
      </c>
      <c r="LE19" s="273">
        <f t="shared" si="221"/>
        <v>1</v>
      </c>
      <c r="LF19" s="273">
        <f t="shared" si="221"/>
        <v>1</v>
      </c>
      <c r="LG19" s="273">
        <f t="shared" si="221"/>
        <v>1</v>
      </c>
      <c r="LH19" s="273">
        <f t="shared" si="221"/>
        <v>1</v>
      </c>
      <c r="LI19" s="273">
        <f t="shared" si="221"/>
        <v>1</v>
      </c>
      <c r="LJ19" s="273">
        <f t="shared" si="221"/>
        <v>1</v>
      </c>
      <c r="LK19" s="273">
        <f t="shared" si="221"/>
        <v>0</v>
      </c>
      <c r="LL19" s="273">
        <f t="shared" si="221"/>
        <v>1</v>
      </c>
      <c r="LM19" s="273">
        <f t="shared" si="221"/>
        <v>1</v>
      </c>
      <c r="LN19" s="273">
        <f t="shared" si="221"/>
        <v>1</v>
      </c>
      <c r="LO19" s="273">
        <f t="shared" si="221"/>
        <v>1</v>
      </c>
      <c r="LP19" s="273">
        <f t="shared" si="221"/>
        <v>1</v>
      </c>
      <c r="LQ19" s="273">
        <f t="shared" si="221"/>
        <v>1</v>
      </c>
      <c r="LR19" s="273">
        <f t="shared" si="221"/>
        <v>0</v>
      </c>
      <c r="LS19" s="273">
        <f t="shared" si="221"/>
        <v>1</v>
      </c>
      <c r="LT19" s="273">
        <f t="shared" si="221"/>
        <v>1</v>
      </c>
      <c r="LU19" s="273">
        <f t="shared" si="221"/>
        <v>1</v>
      </c>
      <c r="LV19" s="273">
        <f t="shared" si="221"/>
        <v>1</v>
      </c>
      <c r="LW19" s="273">
        <f t="shared" si="221"/>
        <v>1</v>
      </c>
      <c r="LX19" s="273">
        <f t="shared" si="221"/>
        <v>1</v>
      </c>
      <c r="LY19" s="273">
        <f t="shared" si="221"/>
        <v>0</v>
      </c>
      <c r="LZ19" s="273">
        <f t="shared" si="221"/>
        <v>1</v>
      </c>
      <c r="MA19" s="273">
        <f t="shared" si="221"/>
        <v>1</v>
      </c>
      <c r="MB19" s="273">
        <f t="shared" si="221"/>
        <v>1</v>
      </c>
      <c r="MC19" s="273">
        <f t="shared" si="221"/>
        <v>1</v>
      </c>
      <c r="MD19" s="273">
        <f t="shared" si="221"/>
        <v>1</v>
      </c>
      <c r="ME19" s="273">
        <f t="shared" si="221"/>
        <v>1</v>
      </c>
      <c r="MF19" s="273">
        <f t="shared" si="221"/>
        <v>0</v>
      </c>
      <c r="MG19" s="273">
        <f t="shared" si="221"/>
        <v>1</v>
      </c>
      <c r="MH19" s="273">
        <f t="shared" si="221"/>
        <v>1</v>
      </c>
      <c r="MI19" s="273">
        <f t="shared" si="221"/>
        <v>1</v>
      </c>
      <c r="MJ19" s="273">
        <f t="shared" si="221"/>
        <v>1</v>
      </c>
      <c r="MK19" s="273">
        <f t="shared" si="221"/>
        <v>1</v>
      </c>
      <c r="ML19" s="273">
        <f t="shared" si="221"/>
        <v>1</v>
      </c>
      <c r="MM19" s="273">
        <f t="shared" si="221"/>
        <v>0</v>
      </c>
      <c r="MN19" s="273">
        <f t="shared" si="221"/>
        <v>1</v>
      </c>
      <c r="MO19" s="273">
        <f t="shared" si="221"/>
        <v>1</v>
      </c>
      <c r="MP19" s="273">
        <f t="shared" si="221"/>
        <v>1</v>
      </c>
      <c r="MQ19" s="273">
        <f t="shared" si="221"/>
        <v>1</v>
      </c>
      <c r="MR19" s="273">
        <f t="shared" si="221"/>
        <v>1</v>
      </c>
      <c r="MS19" s="273">
        <f t="shared" si="221"/>
        <v>1</v>
      </c>
      <c r="MT19" s="273">
        <f t="shared" si="221"/>
        <v>0</v>
      </c>
      <c r="MU19" s="273">
        <f t="shared" si="221"/>
        <v>1</v>
      </c>
      <c r="MV19" s="273">
        <f t="shared" si="221"/>
        <v>1</v>
      </c>
      <c r="MW19" s="273">
        <f t="shared" ref="MW19:PH19" si="222">IF(IFERROR(FIND(VLOOKUP($W11,カレンダーNoごと曜日表No付き,MW$1,0),$FL19),0)&gt;=1,1,0)</f>
        <v>1</v>
      </c>
      <c r="MX19" s="273">
        <f t="shared" si="222"/>
        <v>1</v>
      </c>
      <c r="MY19" s="273">
        <f t="shared" si="222"/>
        <v>1</v>
      </c>
      <c r="MZ19" s="273">
        <f t="shared" si="222"/>
        <v>1</v>
      </c>
      <c r="NA19" s="273">
        <f t="shared" si="222"/>
        <v>0</v>
      </c>
      <c r="NB19" s="273">
        <f t="shared" si="222"/>
        <v>1</v>
      </c>
      <c r="NC19" s="273">
        <f t="shared" si="222"/>
        <v>1</v>
      </c>
      <c r="ND19" s="273">
        <f t="shared" si="222"/>
        <v>1</v>
      </c>
      <c r="NE19" s="273">
        <f t="shared" si="222"/>
        <v>1</v>
      </c>
      <c r="NF19" s="273">
        <f t="shared" si="222"/>
        <v>1</v>
      </c>
      <c r="NG19" s="273">
        <f t="shared" si="222"/>
        <v>1</v>
      </c>
      <c r="NH19" s="273">
        <f t="shared" si="222"/>
        <v>0</v>
      </c>
      <c r="NI19" s="273">
        <f t="shared" si="222"/>
        <v>1</v>
      </c>
      <c r="NJ19" s="273">
        <f t="shared" si="222"/>
        <v>1</v>
      </c>
      <c r="NK19" s="273">
        <f t="shared" si="222"/>
        <v>1</v>
      </c>
      <c r="NL19" s="273">
        <f t="shared" si="222"/>
        <v>1</v>
      </c>
      <c r="NM19" s="273">
        <f t="shared" si="222"/>
        <v>1</v>
      </c>
      <c r="NN19" s="273">
        <f t="shared" si="222"/>
        <v>1</v>
      </c>
      <c r="NO19" s="273">
        <f t="shared" si="222"/>
        <v>0</v>
      </c>
      <c r="NP19" s="273">
        <f t="shared" si="222"/>
        <v>1</v>
      </c>
      <c r="NQ19" s="273">
        <f t="shared" si="222"/>
        <v>1</v>
      </c>
      <c r="NR19" s="273">
        <f t="shared" si="222"/>
        <v>1</v>
      </c>
      <c r="NS19" s="273">
        <f t="shared" si="222"/>
        <v>1</v>
      </c>
      <c r="NT19" s="273">
        <f t="shared" si="222"/>
        <v>0</v>
      </c>
      <c r="NU19" s="273">
        <f t="shared" si="222"/>
        <v>0</v>
      </c>
      <c r="NV19" s="273">
        <f t="shared" si="222"/>
        <v>0</v>
      </c>
      <c r="NW19" s="273">
        <f t="shared" si="222"/>
        <v>1</v>
      </c>
      <c r="NX19" s="273">
        <f t="shared" si="222"/>
        <v>1</v>
      </c>
      <c r="NY19" s="273">
        <f t="shared" si="222"/>
        <v>1</v>
      </c>
      <c r="NZ19" s="273">
        <f t="shared" si="222"/>
        <v>1</v>
      </c>
      <c r="OA19" s="273">
        <f t="shared" si="222"/>
        <v>1</v>
      </c>
      <c r="OB19" s="273">
        <f t="shared" si="222"/>
        <v>1</v>
      </c>
      <c r="OC19" s="273">
        <f t="shared" si="222"/>
        <v>0</v>
      </c>
      <c r="OD19" s="273">
        <f t="shared" si="222"/>
        <v>1</v>
      </c>
      <c r="OE19" s="273">
        <f t="shared" si="222"/>
        <v>1</v>
      </c>
      <c r="OF19" s="273">
        <f t="shared" si="222"/>
        <v>1</v>
      </c>
      <c r="OG19" s="273">
        <f t="shared" si="222"/>
        <v>1</v>
      </c>
      <c r="OH19" s="273">
        <f t="shared" si="222"/>
        <v>1</v>
      </c>
      <c r="OI19" s="273">
        <f t="shared" si="222"/>
        <v>1</v>
      </c>
      <c r="OJ19" s="273">
        <f t="shared" si="222"/>
        <v>0</v>
      </c>
      <c r="OK19" s="273">
        <f t="shared" si="222"/>
        <v>1</v>
      </c>
      <c r="OL19" s="273">
        <f t="shared" si="222"/>
        <v>1</v>
      </c>
      <c r="OM19" s="273">
        <f t="shared" si="222"/>
        <v>1</v>
      </c>
      <c r="ON19" s="273">
        <f t="shared" si="222"/>
        <v>1</v>
      </c>
      <c r="OO19" s="273">
        <f t="shared" si="222"/>
        <v>1</v>
      </c>
      <c r="OP19" s="273">
        <f t="shared" si="222"/>
        <v>1</v>
      </c>
      <c r="OQ19" s="273">
        <f t="shared" si="222"/>
        <v>0</v>
      </c>
      <c r="OR19" s="273">
        <f t="shared" si="222"/>
        <v>1</v>
      </c>
      <c r="OS19" s="273">
        <f t="shared" si="222"/>
        <v>1</v>
      </c>
      <c r="OT19" s="273">
        <f t="shared" si="222"/>
        <v>1</v>
      </c>
      <c r="OU19" s="273">
        <f t="shared" si="222"/>
        <v>1</v>
      </c>
      <c r="OV19" s="273">
        <f t="shared" si="222"/>
        <v>1</v>
      </c>
      <c r="OW19" s="273">
        <f t="shared" si="222"/>
        <v>1</v>
      </c>
      <c r="OX19" s="273">
        <f t="shared" si="222"/>
        <v>0</v>
      </c>
      <c r="OY19" s="273">
        <f t="shared" si="222"/>
        <v>1</v>
      </c>
      <c r="OZ19" s="273">
        <f t="shared" si="222"/>
        <v>1</v>
      </c>
      <c r="PA19" s="273">
        <f t="shared" si="222"/>
        <v>1</v>
      </c>
      <c r="PB19" s="273">
        <f t="shared" si="222"/>
        <v>1</v>
      </c>
      <c r="PC19" s="273">
        <f t="shared" si="222"/>
        <v>1</v>
      </c>
      <c r="PD19" s="273">
        <f t="shared" si="222"/>
        <v>1</v>
      </c>
      <c r="PE19" s="273">
        <f t="shared" si="222"/>
        <v>0</v>
      </c>
      <c r="PF19" s="273">
        <f t="shared" si="222"/>
        <v>1</v>
      </c>
      <c r="PG19" s="273">
        <f t="shared" si="222"/>
        <v>1</v>
      </c>
      <c r="PH19" s="273">
        <f t="shared" si="222"/>
        <v>1</v>
      </c>
      <c r="PI19" s="273">
        <f t="shared" ref="PI19:RT19" si="223">IF(IFERROR(FIND(VLOOKUP($W11,カレンダーNoごと曜日表No付き,PI$1,0),$FL19),0)&gt;=1,1,0)</f>
        <v>1</v>
      </c>
      <c r="PJ19" s="273">
        <f t="shared" si="223"/>
        <v>1</v>
      </c>
      <c r="PK19" s="273">
        <f t="shared" si="223"/>
        <v>1</v>
      </c>
      <c r="PL19" s="273">
        <f t="shared" si="223"/>
        <v>0</v>
      </c>
      <c r="PM19" s="273">
        <f t="shared" si="223"/>
        <v>1</v>
      </c>
      <c r="PN19" s="273">
        <f t="shared" si="223"/>
        <v>1</v>
      </c>
      <c r="PO19" s="273">
        <f t="shared" si="223"/>
        <v>1</v>
      </c>
      <c r="PP19" s="273">
        <f t="shared" si="223"/>
        <v>1</v>
      </c>
      <c r="PQ19" s="273">
        <f t="shared" si="223"/>
        <v>1</v>
      </c>
      <c r="PR19" s="273">
        <f t="shared" si="223"/>
        <v>1</v>
      </c>
      <c r="PS19" s="273">
        <f t="shared" si="223"/>
        <v>0</v>
      </c>
      <c r="PT19" s="273">
        <f t="shared" si="223"/>
        <v>1</v>
      </c>
      <c r="PU19" s="273">
        <f t="shared" si="223"/>
        <v>1</v>
      </c>
      <c r="PV19" s="273">
        <f t="shared" si="223"/>
        <v>1</v>
      </c>
      <c r="PW19" s="273">
        <f t="shared" si="223"/>
        <v>1</v>
      </c>
      <c r="PX19" s="273">
        <f t="shared" si="223"/>
        <v>1</v>
      </c>
      <c r="PY19" s="273">
        <f t="shared" si="223"/>
        <v>1</v>
      </c>
      <c r="PZ19" s="273">
        <f t="shared" si="223"/>
        <v>0</v>
      </c>
      <c r="QA19" s="273">
        <f t="shared" si="223"/>
        <v>1</v>
      </c>
      <c r="QB19" s="273">
        <f t="shared" si="223"/>
        <v>1</v>
      </c>
      <c r="QC19" s="273">
        <f t="shared" si="223"/>
        <v>1</v>
      </c>
      <c r="QD19" s="273">
        <f t="shared" si="223"/>
        <v>1</v>
      </c>
      <c r="QE19" s="273">
        <f t="shared" si="223"/>
        <v>1</v>
      </c>
      <c r="QF19" s="273">
        <f t="shared" si="223"/>
        <v>1</v>
      </c>
      <c r="QG19" s="273">
        <f t="shared" si="223"/>
        <v>0</v>
      </c>
      <c r="QH19" s="273">
        <f t="shared" si="223"/>
        <v>1</v>
      </c>
      <c r="QI19" s="273">
        <f t="shared" si="223"/>
        <v>1</v>
      </c>
      <c r="QJ19" s="273">
        <f t="shared" si="223"/>
        <v>1</v>
      </c>
      <c r="QK19" s="273">
        <f t="shared" si="223"/>
        <v>1</v>
      </c>
      <c r="QL19" s="273">
        <f t="shared" si="223"/>
        <v>1</v>
      </c>
      <c r="QM19" s="273">
        <f t="shared" si="223"/>
        <v>1</v>
      </c>
      <c r="QN19" s="273">
        <f t="shared" si="223"/>
        <v>0</v>
      </c>
      <c r="QO19" s="273">
        <f t="shared" si="223"/>
        <v>1</v>
      </c>
      <c r="QP19" s="273">
        <f t="shared" si="223"/>
        <v>1</v>
      </c>
      <c r="QQ19" s="273">
        <f t="shared" si="223"/>
        <v>1</v>
      </c>
      <c r="QR19" s="273">
        <f t="shared" si="223"/>
        <v>1</v>
      </c>
      <c r="QS19" s="273">
        <f t="shared" si="223"/>
        <v>1</v>
      </c>
      <c r="QT19" s="273">
        <f t="shared" si="223"/>
        <v>1</v>
      </c>
      <c r="QU19" s="273">
        <f t="shared" si="223"/>
        <v>0</v>
      </c>
      <c r="QV19" s="273">
        <f t="shared" si="223"/>
        <v>1</v>
      </c>
      <c r="QW19" s="273">
        <f t="shared" si="223"/>
        <v>1</v>
      </c>
      <c r="QX19" s="273">
        <f t="shared" si="223"/>
        <v>1</v>
      </c>
      <c r="QY19" s="273">
        <f t="shared" si="223"/>
        <v>1</v>
      </c>
      <c r="QZ19" s="273">
        <f t="shared" si="223"/>
        <v>1</v>
      </c>
      <c r="RA19" s="273">
        <f t="shared" si="223"/>
        <v>1</v>
      </c>
      <c r="RB19" s="273">
        <f t="shared" si="223"/>
        <v>0</v>
      </c>
      <c r="RC19" s="273">
        <f t="shared" si="223"/>
        <v>1</v>
      </c>
      <c r="RD19" s="273">
        <f t="shared" si="223"/>
        <v>1</v>
      </c>
      <c r="RE19" s="273">
        <f t="shared" si="223"/>
        <v>1</v>
      </c>
      <c r="RF19" s="273">
        <f t="shared" si="223"/>
        <v>1</v>
      </c>
      <c r="RG19" s="273">
        <f t="shared" si="223"/>
        <v>1</v>
      </c>
      <c r="RH19" s="273">
        <f t="shared" si="223"/>
        <v>1</v>
      </c>
      <c r="RI19" s="273">
        <f t="shared" si="223"/>
        <v>0</v>
      </c>
      <c r="RJ19" s="273">
        <f t="shared" si="223"/>
        <v>1</v>
      </c>
      <c r="RK19" s="273">
        <f t="shared" si="223"/>
        <v>1</v>
      </c>
      <c r="RL19" s="273">
        <f t="shared" si="223"/>
        <v>1</v>
      </c>
      <c r="RM19" s="273">
        <f t="shared" si="223"/>
        <v>1</v>
      </c>
      <c r="RN19" s="273">
        <f t="shared" si="223"/>
        <v>1</v>
      </c>
      <c r="RO19" s="273">
        <f t="shared" si="223"/>
        <v>1</v>
      </c>
      <c r="RP19" s="273">
        <f t="shared" si="223"/>
        <v>0</v>
      </c>
      <c r="RQ19" s="273">
        <f t="shared" si="223"/>
        <v>1</v>
      </c>
      <c r="RR19" s="273">
        <f t="shared" si="223"/>
        <v>0</v>
      </c>
      <c r="RS19" s="273">
        <f t="shared" si="223"/>
        <v>0</v>
      </c>
      <c r="RT19" s="273">
        <f t="shared" si="223"/>
        <v>0</v>
      </c>
      <c r="RU19" s="273">
        <f t="shared" ref="RU19:TN19" si="224">IF(IFERROR(FIND(VLOOKUP($W11,カレンダーNoごと曜日表No付き,RU$1,0),$FL19),0)&gt;=1,1,0)</f>
        <v>1</v>
      </c>
      <c r="RV19" s="273">
        <f t="shared" si="224"/>
        <v>1</v>
      </c>
      <c r="RW19" s="273">
        <f t="shared" si="224"/>
        <v>0</v>
      </c>
      <c r="RX19" s="273">
        <f t="shared" si="224"/>
        <v>1</v>
      </c>
      <c r="RY19" s="273">
        <f t="shared" si="224"/>
        <v>1</v>
      </c>
      <c r="RZ19" s="273">
        <f t="shared" si="224"/>
        <v>1</v>
      </c>
      <c r="SA19" s="273">
        <f t="shared" si="224"/>
        <v>1</v>
      </c>
      <c r="SB19" s="273">
        <f t="shared" si="224"/>
        <v>1</v>
      </c>
      <c r="SC19" s="273">
        <f t="shared" si="224"/>
        <v>1</v>
      </c>
      <c r="SD19" s="273">
        <f t="shared" si="224"/>
        <v>0</v>
      </c>
      <c r="SE19" s="273">
        <f t="shared" si="224"/>
        <v>1</v>
      </c>
      <c r="SF19" s="273">
        <f t="shared" si="224"/>
        <v>1</v>
      </c>
      <c r="SG19" s="273">
        <f t="shared" si="224"/>
        <v>1</v>
      </c>
      <c r="SH19" s="273">
        <f t="shared" si="224"/>
        <v>1</v>
      </c>
      <c r="SI19" s="273">
        <f t="shared" si="224"/>
        <v>1</v>
      </c>
      <c r="SJ19" s="273">
        <f t="shared" si="224"/>
        <v>1</v>
      </c>
      <c r="SK19" s="273">
        <f t="shared" si="224"/>
        <v>0</v>
      </c>
      <c r="SL19" s="273">
        <f t="shared" si="224"/>
        <v>1</v>
      </c>
      <c r="SM19" s="273">
        <f t="shared" si="224"/>
        <v>1</v>
      </c>
      <c r="SN19" s="273">
        <f t="shared" si="224"/>
        <v>1</v>
      </c>
      <c r="SO19" s="273">
        <f t="shared" si="224"/>
        <v>1</v>
      </c>
      <c r="SP19" s="273">
        <f t="shared" si="224"/>
        <v>1</v>
      </c>
      <c r="SQ19" s="273">
        <f t="shared" si="224"/>
        <v>1</v>
      </c>
      <c r="SR19" s="273">
        <f t="shared" si="224"/>
        <v>0</v>
      </c>
      <c r="SS19" s="273">
        <f t="shared" si="224"/>
        <v>1</v>
      </c>
      <c r="ST19" s="273">
        <f t="shared" si="224"/>
        <v>1</v>
      </c>
      <c r="SU19" s="273">
        <f t="shared" si="224"/>
        <v>1</v>
      </c>
      <c r="SV19" s="273">
        <f t="shared" si="224"/>
        <v>1</v>
      </c>
      <c r="SW19" s="273">
        <f t="shared" si="224"/>
        <v>1</v>
      </c>
      <c r="SX19" s="273">
        <f t="shared" si="224"/>
        <v>1</v>
      </c>
      <c r="SY19" s="273">
        <f t="shared" si="224"/>
        <v>0</v>
      </c>
      <c r="SZ19" s="273">
        <f t="shared" si="224"/>
        <v>1</v>
      </c>
      <c r="TA19" s="273">
        <f t="shared" si="224"/>
        <v>1</v>
      </c>
      <c r="TB19" s="273">
        <f t="shared" si="224"/>
        <v>1</v>
      </c>
      <c r="TC19" s="273">
        <f t="shared" si="224"/>
        <v>1</v>
      </c>
      <c r="TD19" s="273">
        <f t="shared" si="224"/>
        <v>1</v>
      </c>
      <c r="TE19" s="273">
        <f t="shared" si="224"/>
        <v>1</v>
      </c>
      <c r="TF19" s="273">
        <f t="shared" si="224"/>
        <v>0</v>
      </c>
      <c r="TG19" s="273">
        <f t="shared" si="224"/>
        <v>1</v>
      </c>
      <c r="TH19" s="273">
        <f t="shared" si="224"/>
        <v>1</v>
      </c>
      <c r="TI19" s="273">
        <f t="shared" si="224"/>
        <v>1</v>
      </c>
      <c r="TJ19" s="273">
        <f t="shared" si="224"/>
        <v>1</v>
      </c>
      <c r="TK19" s="273">
        <f t="shared" si="224"/>
        <v>1</v>
      </c>
      <c r="TL19" s="273">
        <f t="shared" si="224"/>
        <v>1</v>
      </c>
      <c r="TM19" s="273">
        <f t="shared" si="224"/>
        <v>0</v>
      </c>
      <c r="TN19" s="273">
        <f t="shared" si="224"/>
        <v>1</v>
      </c>
    </row>
    <row r="20" spans="1:534" ht="18" customHeight="1" x14ac:dyDescent="0.15">
      <c r="A20" s="335">
        <v>3</v>
      </c>
      <c r="B20" s="341">
        <v>2</v>
      </c>
      <c r="C20" s="342" t="s">
        <v>262</v>
      </c>
      <c r="D20" s="345"/>
      <c r="E20" s="343" t="s">
        <v>261</v>
      </c>
      <c r="F20" s="343" t="s">
        <v>266</v>
      </c>
      <c r="G20" s="343" t="s">
        <v>265</v>
      </c>
      <c r="H20" s="340">
        <v>16.100000000000001</v>
      </c>
      <c r="I20" s="347"/>
      <c r="J20" s="352">
        <v>0.5</v>
      </c>
      <c r="K20" s="353">
        <v>0.5</v>
      </c>
      <c r="L20" s="353">
        <v>0.5</v>
      </c>
      <c r="M20" s="353">
        <v>0.5</v>
      </c>
      <c r="N20" s="353">
        <v>0.5</v>
      </c>
      <c r="O20" s="353">
        <v>0.5</v>
      </c>
      <c r="P20" s="353">
        <v>0</v>
      </c>
      <c r="Q20" s="353">
        <v>0.5</v>
      </c>
      <c r="R20" s="350">
        <v>0</v>
      </c>
      <c r="S20" s="349">
        <v>0</v>
      </c>
      <c r="T20" s="349">
        <v>0</v>
      </c>
      <c r="U20" s="349">
        <v>0</v>
      </c>
      <c r="V20" s="349">
        <v>0</v>
      </c>
      <c r="W20" s="351">
        <v>1</v>
      </c>
      <c r="X20" s="236"/>
      <c r="Y20" s="235"/>
      <c r="Z20" s="236"/>
      <c r="AA20" s="235"/>
      <c r="AB20" s="237">
        <f t="shared" si="96"/>
        <v>0</v>
      </c>
      <c r="AC20" s="237">
        <f t="shared" si="97"/>
        <v>1</v>
      </c>
      <c r="AD20" s="237">
        <f t="shared" si="98"/>
        <v>0</v>
      </c>
      <c r="AE20" s="267">
        <f t="shared" si="51"/>
        <v>0</v>
      </c>
      <c r="AF20" s="219" t="str">
        <f t="shared" si="52"/>
        <v>月</v>
      </c>
      <c r="AG20" s="219" t="str">
        <f t="shared" si="53"/>
        <v>火</v>
      </c>
      <c r="AH20" s="219" t="str">
        <f t="shared" si="54"/>
        <v>水</v>
      </c>
      <c r="AI20" s="219" t="str">
        <f t="shared" si="55"/>
        <v>木</v>
      </c>
      <c r="AJ20" s="219" t="str">
        <f t="shared" si="56"/>
        <v>金</v>
      </c>
      <c r="AK20" s="219" t="str">
        <f t="shared" si="57"/>
        <v>土</v>
      </c>
      <c r="AL20" s="219" t="str">
        <f t="shared" si="58"/>
        <v/>
      </c>
      <c r="AM20" s="219" t="str">
        <f t="shared" si="59"/>
        <v>祝</v>
      </c>
      <c r="AN20" s="219" t="str">
        <f t="shared" si="60"/>
        <v/>
      </c>
      <c r="AO20" s="219" t="str">
        <f t="shared" si="61"/>
        <v/>
      </c>
      <c r="AP20" s="219" t="str">
        <f t="shared" si="62"/>
        <v/>
      </c>
      <c r="AQ20" s="219" t="str">
        <f t="shared" si="63"/>
        <v/>
      </c>
      <c r="AR20" s="219" t="str">
        <f t="shared" si="64"/>
        <v/>
      </c>
      <c r="AS20" s="277">
        <f t="shared" si="65"/>
        <v>26</v>
      </c>
      <c r="AT20" s="267">
        <f t="shared" si="66"/>
        <v>25</v>
      </c>
      <c r="AU20" s="267">
        <f t="shared" si="67"/>
        <v>25</v>
      </c>
      <c r="AV20" s="267">
        <f t="shared" si="68"/>
        <v>25.5</v>
      </c>
      <c r="AW20" s="267">
        <f t="shared" si="69"/>
        <v>25</v>
      </c>
      <c r="AX20" s="267">
        <f t="shared" si="70"/>
        <v>25</v>
      </c>
      <c r="AY20" s="267">
        <f t="shared" si="71"/>
        <v>0</v>
      </c>
      <c r="AZ20" s="267">
        <f t="shared" si="72"/>
        <v>0</v>
      </c>
      <c r="BA20" s="238">
        <f t="shared" si="73"/>
        <v>0</v>
      </c>
      <c r="BB20" s="238">
        <f t="shared" si="74"/>
        <v>0</v>
      </c>
      <c r="BC20" s="238">
        <f t="shared" si="75"/>
        <v>0</v>
      </c>
      <c r="BD20" s="238">
        <f t="shared" si="76"/>
        <v>0</v>
      </c>
      <c r="BE20" s="240">
        <f t="shared" si="77"/>
        <v>0</v>
      </c>
      <c r="BF20" s="239">
        <f t="shared" si="170"/>
        <v>0</v>
      </c>
      <c r="BG20" s="241">
        <f t="shared" si="79"/>
        <v>151.5</v>
      </c>
      <c r="BH20" s="142">
        <v>8</v>
      </c>
      <c r="BN20" s="242"/>
      <c r="BO20" s="242"/>
      <c r="BP20" s="242"/>
      <c r="BQ20" s="242"/>
      <c r="BR20" s="142">
        <f>+BK19</f>
        <v>0</v>
      </c>
      <c r="BU20" s="243">
        <v>45515</v>
      </c>
      <c r="BV20" s="153">
        <f t="shared" si="16"/>
        <v>7</v>
      </c>
      <c r="BW20" s="153">
        <f t="shared" si="17"/>
        <v>8</v>
      </c>
      <c r="BY20" s="275"/>
      <c r="BZ20" s="272"/>
      <c r="CA20" s="222"/>
      <c r="CB20" s="246"/>
      <c r="CC20" s="247" t="str">
        <f t="shared" si="18"/>
        <v/>
      </c>
      <c r="CD20" s="219">
        <f t="shared" si="19"/>
        <v>0</v>
      </c>
      <c r="CE20" s="219" t="str">
        <f t="shared" si="149"/>
        <v/>
      </c>
      <c r="CF20" s="220" t="str">
        <f t="shared" si="21"/>
        <v/>
      </c>
      <c r="CG20" s="222"/>
      <c r="CH20" s="260"/>
      <c r="CI20" s="247" t="str">
        <f t="shared" si="80"/>
        <v/>
      </c>
      <c r="CJ20" s="219">
        <f t="shared" si="22"/>
        <v>0</v>
      </c>
      <c r="CK20" s="219" t="str">
        <f t="shared" si="23"/>
        <v/>
      </c>
      <c r="CL20" s="220" t="str">
        <f t="shared" si="24"/>
        <v/>
      </c>
      <c r="CM20" s="222"/>
      <c r="CN20" s="246"/>
      <c r="CO20" s="247" t="str">
        <f t="shared" si="25"/>
        <v/>
      </c>
      <c r="CP20" s="219">
        <f t="shared" si="26"/>
        <v>0</v>
      </c>
      <c r="CQ20" s="219" t="str">
        <f t="shared" si="27"/>
        <v/>
      </c>
      <c r="CR20" s="220" t="str">
        <f t="shared" si="28"/>
        <v/>
      </c>
      <c r="CS20" s="221"/>
      <c r="CT20" s="246"/>
      <c r="CU20" s="247" t="str">
        <f t="shared" si="29"/>
        <v/>
      </c>
      <c r="CV20" s="219">
        <f t="shared" si="30"/>
        <v>0</v>
      </c>
      <c r="CW20" s="219" t="str">
        <f t="shared" si="31"/>
        <v/>
      </c>
      <c r="CX20" s="220" t="str">
        <f t="shared" si="32"/>
        <v/>
      </c>
      <c r="CY20" s="222"/>
      <c r="CZ20" s="246"/>
      <c r="DA20" s="247" t="str">
        <f t="shared" si="33"/>
        <v/>
      </c>
      <c r="DB20" s="219">
        <f t="shared" si="34"/>
        <v>0</v>
      </c>
      <c r="DC20" s="219" t="str">
        <f t="shared" si="81"/>
        <v/>
      </c>
      <c r="DD20" s="219" t="str">
        <f t="shared" si="82"/>
        <v/>
      </c>
      <c r="DE20" s="222"/>
      <c r="DF20" s="246"/>
      <c r="DG20" s="247" t="str">
        <f t="shared" si="37"/>
        <v/>
      </c>
      <c r="DH20" s="219">
        <f t="shared" si="38"/>
        <v>0</v>
      </c>
      <c r="DI20" s="219" t="str">
        <f t="shared" si="39"/>
        <v/>
      </c>
      <c r="DJ20" s="219" t="str">
        <f t="shared" si="40"/>
        <v/>
      </c>
      <c r="DK20" s="222"/>
      <c r="DL20" s="246"/>
      <c r="DM20" s="247" t="str">
        <f t="shared" si="41"/>
        <v/>
      </c>
      <c r="DN20" s="219">
        <f t="shared" si="42"/>
        <v>0</v>
      </c>
      <c r="DO20" s="219" t="str">
        <f t="shared" si="43"/>
        <v/>
      </c>
      <c r="DP20" s="220" t="str">
        <f t="shared" si="44"/>
        <v/>
      </c>
      <c r="DQ20" s="270">
        <v>5</v>
      </c>
      <c r="DR20" s="276">
        <f t="shared" si="185"/>
        <v>53</v>
      </c>
      <c r="DS20" s="276">
        <f t="shared" si="186"/>
        <v>52</v>
      </c>
      <c r="DT20" s="276">
        <f t="shared" si="187"/>
        <v>52</v>
      </c>
      <c r="DU20" s="276">
        <f t="shared" si="188"/>
        <v>52</v>
      </c>
      <c r="DV20" s="276">
        <f t="shared" si="189"/>
        <v>52</v>
      </c>
      <c r="DW20" s="276">
        <f t="shared" si="190"/>
        <v>52</v>
      </c>
      <c r="DX20" s="276">
        <f t="shared" si="191"/>
        <v>53</v>
      </c>
      <c r="DY20" s="276">
        <f t="shared" si="192"/>
        <v>0</v>
      </c>
      <c r="DZ20" s="142">
        <f>+DZ12-COUNTIF($CQ$4:$CQ$205,DZ$3)+COUNTIF($CR$4:$CR$205,DZ$3)</f>
        <v>0</v>
      </c>
      <c r="EA20" s="276">
        <f t="shared" si="193"/>
        <v>0</v>
      </c>
      <c r="EB20" s="276">
        <f t="shared" si="194"/>
        <v>0</v>
      </c>
      <c r="EC20" s="276">
        <f t="shared" si="195"/>
        <v>0</v>
      </c>
      <c r="ED20" s="276">
        <f t="shared" si="196"/>
        <v>0</v>
      </c>
      <c r="EE20" s="276">
        <f t="shared" si="197"/>
        <v>0</v>
      </c>
      <c r="EF20" s="142">
        <f t="shared" si="198"/>
        <v>366</v>
      </c>
      <c r="EG20" s="142">
        <v>12</v>
      </c>
      <c r="EH20" s="230" t="s">
        <v>21</v>
      </c>
      <c r="EL20" s="262">
        <f t="shared" si="117"/>
        <v>45215</v>
      </c>
      <c r="EM20" s="263" t="str">
        <f t="shared" si="84"/>
        <v>月</v>
      </c>
      <c r="EN20" s="262">
        <f t="shared" si="100"/>
        <v>45246</v>
      </c>
      <c r="EO20" s="264" t="str">
        <f t="shared" si="85"/>
        <v>木</v>
      </c>
      <c r="EP20" s="265">
        <f t="shared" si="101"/>
        <v>45276</v>
      </c>
      <c r="EQ20" s="263" t="str">
        <f t="shared" si="86"/>
        <v>土</v>
      </c>
      <c r="ER20" s="262">
        <f t="shared" si="102"/>
        <v>45307</v>
      </c>
      <c r="ES20" s="264" t="str">
        <f t="shared" si="87"/>
        <v>火</v>
      </c>
      <c r="ET20" s="265">
        <f t="shared" si="103"/>
        <v>45338</v>
      </c>
      <c r="EU20" s="263" t="str">
        <f t="shared" si="88"/>
        <v>金</v>
      </c>
      <c r="EV20" s="262">
        <f t="shared" si="104"/>
        <v>45367</v>
      </c>
      <c r="EW20" s="264" t="str">
        <f t="shared" si="89"/>
        <v>土</v>
      </c>
      <c r="EX20" s="265">
        <f t="shared" si="105"/>
        <v>45398</v>
      </c>
      <c r="EY20" s="263" t="str">
        <f t="shared" si="90"/>
        <v>火</v>
      </c>
      <c r="EZ20" s="262">
        <f t="shared" si="106"/>
        <v>45428</v>
      </c>
      <c r="FA20" s="264" t="str">
        <f t="shared" si="91"/>
        <v>木</v>
      </c>
      <c r="FB20" s="265">
        <f t="shared" si="107"/>
        <v>45459</v>
      </c>
      <c r="FC20" s="263" t="str">
        <f t="shared" si="92"/>
        <v>日</v>
      </c>
      <c r="FD20" s="266">
        <f t="shared" si="108"/>
        <v>45489</v>
      </c>
      <c r="FE20" s="264" t="str">
        <f t="shared" si="93"/>
        <v>火</v>
      </c>
      <c r="FF20" s="265">
        <f t="shared" si="109"/>
        <v>45520</v>
      </c>
      <c r="FG20" s="263" t="str">
        <f t="shared" si="94"/>
        <v>金</v>
      </c>
      <c r="FH20" s="262">
        <f t="shared" si="110"/>
        <v>45551</v>
      </c>
      <c r="FI20" s="264" t="str">
        <f t="shared" si="95"/>
        <v>月</v>
      </c>
      <c r="FK20" s="155">
        <f t="shared" si="205"/>
        <v>2</v>
      </c>
      <c r="FL20" s="155" t="str">
        <f t="shared" si="206"/>
        <v>月火水木金土祝</v>
      </c>
      <c r="FM20" s="273">
        <f t="shared" ref="FM20:HX20" si="225">IF(IFERROR(FIND(VLOOKUP($W12,カレンダーNoごと曜日表No付き,FM$1,0),$FL20),0)&gt;=1,1,0)</f>
        <v>0</v>
      </c>
      <c r="FN20" s="273">
        <f t="shared" si="225"/>
        <v>1</v>
      </c>
      <c r="FO20" s="273">
        <f t="shared" si="225"/>
        <v>1</v>
      </c>
      <c r="FP20" s="273">
        <f t="shared" si="225"/>
        <v>1</v>
      </c>
      <c r="FQ20" s="273">
        <f t="shared" si="225"/>
        <v>1</v>
      </c>
      <c r="FR20" s="273">
        <f t="shared" si="225"/>
        <v>1</v>
      </c>
      <c r="FS20" s="273">
        <f t="shared" si="225"/>
        <v>1</v>
      </c>
      <c r="FT20" s="273">
        <f t="shared" si="225"/>
        <v>0</v>
      </c>
      <c r="FU20" s="273">
        <f t="shared" si="225"/>
        <v>1</v>
      </c>
      <c r="FV20" s="273">
        <f t="shared" si="225"/>
        <v>1</v>
      </c>
      <c r="FW20" s="273">
        <f t="shared" si="225"/>
        <v>1</v>
      </c>
      <c r="FX20" s="273">
        <f t="shared" si="225"/>
        <v>1</v>
      </c>
      <c r="FY20" s="273">
        <f t="shared" si="225"/>
        <v>1</v>
      </c>
      <c r="FZ20" s="273">
        <f t="shared" si="225"/>
        <v>1</v>
      </c>
      <c r="GA20" s="273">
        <f t="shared" si="225"/>
        <v>0</v>
      </c>
      <c r="GB20" s="273">
        <f t="shared" si="225"/>
        <v>1</v>
      </c>
      <c r="GC20" s="273">
        <f t="shared" si="225"/>
        <v>1</v>
      </c>
      <c r="GD20" s="273">
        <f t="shared" si="225"/>
        <v>1</v>
      </c>
      <c r="GE20" s="273">
        <f t="shared" si="225"/>
        <v>1</v>
      </c>
      <c r="GF20" s="273">
        <f t="shared" si="225"/>
        <v>1</v>
      </c>
      <c r="GG20" s="273">
        <f t="shared" si="225"/>
        <v>1</v>
      </c>
      <c r="GH20" s="273">
        <f t="shared" si="225"/>
        <v>0</v>
      </c>
      <c r="GI20" s="273">
        <f t="shared" si="225"/>
        <v>1</v>
      </c>
      <c r="GJ20" s="273">
        <f t="shared" si="225"/>
        <v>1</v>
      </c>
      <c r="GK20" s="273">
        <f t="shared" si="225"/>
        <v>1</v>
      </c>
      <c r="GL20" s="273">
        <f t="shared" si="225"/>
        <v>1</v>
      </c>
      <c r="GM20" s="273">
        <f t="shared" si="225"/>
        <v>1</v>
      </c>
      <c r="GN20" s="273">
        <f t="shared" si="225"/>
        <v>1</v>
      </c>
      <c r="GO20" s="273">
        <f t="shared" si="225"/>
        <v>0</v>
      </c>
      <c r="GP20" s="273">
        <f t="shared" si="225"/>
        <v>1</v>
      </c>
      <c r="GQ20" s="273">
        <f t="shared" si="225"/>
        <v>1</v>
      </c>
      <c r="GR20" s="273">
        <f t="shared" si="225"/>
        <v>1</v>
      </c>
      <c r="GS20" s="273">
        <f t="shared" si="225"/>
        <v>1</v>
      </c>
      <c r="GT20" s="273">
        <f t="shared" si="225"/>
        <v>1</v>
      </c>
      <c r="GU20" s="273">
        <f t="shared" si="225"/>
        <v>1</v>
      </c>
      <c r="GV20" s="273">
        <f t="shared" si="225"/>
        <v>0</v>
      </c>
      <c r="GW20" s="273">
        <f t="shared" si="225"/>
        <v>1</v>
      </c>
      <c r="GX20" s="273">
        <f t="shared" si="225"/>
        <v>1</v>
      </c>
      <c r="GY20" s="273">
        <f t="shared" si="225"/>
        <v>1</v>
      </c>
      <c r="GZ20" s="273">
        <f t="shared" si="225"/>
        <v>1</v>
      </c>
      <c r="HA20" s="273">
        <f t="shared" si="225"/>
        <v>1</v>
      </c>
      <c r="HB20" s="273">
        <f t="shared" si="225"/>
        <v>1</v>
      </c>
      <c r="HC20" s="273">
        <f t="shared" si="225"/>
        <v>0</v>
      </c>
      <c r="HD20" s="273">
        <f t="shared" si="225"/>
        <v>1</v>
      </c>
      <c r="HE20" s="273">
        <f t="shared" si="225"/>
        <v>1</v>
      </c>
      <c r="HF20" s="273">
        <f t="shared" si="225"/>
        <v>1</v>
      </c>
      <c r="HG20" s="273">
        <f t="shared" si="225"/>
        <v>1</v>
      </c>
      <c r="HH20" s="273">
        <f t="shared" si="225"/>
        <v>1</v>
      </c>
      <c r="HI20" s="273">
        <f t="shared" si="225"/>
        <v>1</v>
      </c>
      <c r="HJ20" s="273">
        <f t="shared" si="225"/>
        <v>0</v>
      </c>
      <c r="HK20" s="273">
        <f t="shared" si="225"/>
        <v>1</v>
      </c>
      <c r="HL20" s="273">
        <f t="shared" si="225"/>
        <v>1</v>
      </c>
      <c r="HM20" s="273">
        <f t="shared" si="225"/>
        <v>1</v>
      </c>
      <c r="HN20" s="273">
        <f t="shared" si="225"/>
        <v>1</v>
      </c>
      <c r="HO20" s="273">
        <f t="shared" si="225"/>
        <v>1</v>
      </c>
      <c r="HP20" s="273">
        <f t="shared" si="225"/>
        <v>1</v>
      </c>
      <c r="HQ20" s="273">
        <f t="shared" si="225"/>
        <v>0</v>
      </c>
      <c r="HR20" s="273">
        <f t="shared" si="225"/>
        <v>1</v>
      </c>
      <c r="HS20" s="273">
        <f t="shared" si="225"/>
        <v>1</v>
      </c>
      <c r="HT20" s="273">
        <f t="shared" si="225"/>
        <v>1</v>
      </c>
      <c r="HU20" s="273">
        <f t="shared" si="225"/>
        <v>1</v>
      </c>
      <c r="HV20" s="273">
        <f t="shared" si="225"/>
        <v>1</v>
      </c>
      <c r="HW20" s="273">
        <f t="shared" si="225"/>
        <v>1</v>
      </c>
      <c r="HX20" s="273">
        <f t="shared" si="225"/>
        <v>0</v>
      </c>
      <c r="HY20" s="273">
        <f t="shared" ref="HY20:KJ20" si="226">IF(IFERROR(FIND(VLOOKUP($W12,カレンダーNoごと曜日表No付き,HY$1,0),$FL20),0)&gt;=1,1,0)</f>
        <v>1</v>
      </c>
      <c r="HZ20" s="273">
        <f t="shared" si="226"/>
        <v>1</v>
      </c>
      <c r="IA20" s="273">
        <f t="shared" si="226"/>
        <v>1</v>
      </c>
      <c r="IB20" s="273">
        <f t="shared" si="226"/>
        <v>1</v>
      </c>
      <c r="IC20" s="273">
        <f t="shared" si="226"/>
        <v>1</v>
      </c>
      <c r="ID20" s="273">
        <f t="shared" si="226"/>
        <v>1</v>
      </c>
      <c r="IE20" s="273">
        <f t="shared" si="226"/>
        <v>0</v>
      </c>
      <c r="IF20" s="273">
        <f t="shared" si="226"/>
        <v>1</v>
      </c>
      <c r="IG20" s="273">
        <f t="shared" si="226"/>
        <v>1</v>
      </c>
      <c r="IH20" s="273">
        <f t="shared" si="226"/>
        <v>1</v>
      </c>
      <c r="II20" s="273">
        <f t="shared" si="226"/>
        <v>1</v>
      </c>
      <c r="IJ20" s="273">
        <f t="shared" si="226"/>
        <v>1</v>
      </c>
      <c r="IK20" s="273">
        <f t="shared" si="226"/>
        <v>1</v>
      </c>
      <c r="IL20" s="273">
        <f t="shared" si="226"/>
        <v>0</v>
      </c>
      <c r="IM20" s="273">
        <f t="shared" si="226"/>
        <v>1</v>
      </c>
      <c r="IN20" s="273">
        <f t="shared" si="226"/>
        <v>1</v>
      </c>
      <c r="IO20" s="273">
        <f t="shared" si="226"/>
        <v>1</v>
      </c>
      <c r="IP20" s="273">
        <f t="shared" si="226"/>
        <v>1</v>
      </c>
      <c r="IQ20" s="273">
        <f t="shared" si="226"/>
        <v>1</v>
      </c>
      <c r="IR20" s="273">
        <f t="shared" si="226"/>
        <v>1</v>
      </c>
      <c r="IS20" s="273">
        <f t="shared" si="226"/>
        <v>0</v>
      </c>
      <c r="IT20" s="273">
        <f t="shared" si="226"/>
        <v>1</v>
      </c>
      <c r="IU20" s="273">
        <f t="shared" si="226"/>
        <v>1</v>
      </c>
      <c r="IV20" s="273">
        <f t="shared" si="226"/>
        <v>1</v>
      </c>
      <c r="IW20" s="273">
        <f t="shared" si="226"/>
        <v>1</v>
      </c>
      <c r="IX20" s="273">
        <f t="shared" si="226"/>
        <v>0</v>
      </c>
      <c r="IY20" s="273">
        <f t="shared" si="226"/>
        <v>0</v>
      </c>
      <c r="IZ20" s="273">
        <f t="shared" si="226"/>
        <v>0</v>
      </c>
      <c r="JA20" s="273">
        <f t="shared" si="226"/>
        <v>0</v>
      </c>
      <c r="JB20" s="273">
        <f t="shared" si="226"/>
        <v>0</v>
      </c>
      <c r="JC20" s="273">
        <f t="shared" si="226"/>
        <v>0</v>
      </c>
      <c r="JD20" s="273">
        <f t="shared" si="226"/>
        <v>1</v>
      </c>
      <c r="JE20" s="273">
        <f t="shared" si="226"/>
        <v>1</v>
      </c>
      <c r="JF20" s="273">
        <f t="shared" si="226"/>
        <v>1</v>
      </c>
      <c r="JG20" s="273">
        <f t="shared" si="226"/>
        <v>0</v>
      </c>
      <c r="JH20" s="273">
        <f t="shared" si="226"/>
        <v>1</v>
      </c>
      <c r="JI20" s="273">
        <f t="shared" si="226"/>
        <v>1</v>
      </c>
      <c r="JJ20" s="273">
        <f t="shared" si="226"/>
        <v>1</v>
      </c>
      <c r="JK20" s="273">
        <f t="shared" si="226"/>
        <v>1</v>
      </c>
      <c r="JL20" s="273">
        <f t="shared" si="226"/>
        <v>1</v>
      </c>
      <c r="JM20" s="273">
        <f t="shared" si="226"/>
        <v>1</v>
      </c>
      <c r="JN20" s="273">
        <f t="shared" si="226"/>
        <v>0</v>
      </c>
      <c r="JO20" s="273">
        <f t="shared" si="226"/>
        <v>1</v>
      </c>
      <c r="JP20" s="273">
        <f t="shared" si="226"/>
        <v>1</v>
      </c>
      <c r="JQ20" s="273">
        <f t="shared" si="226"/>
        <v>1</v>
      </c>
      <c r="JR20" s="273">
        <f t="shared" si="226"/>
        <v>1</v>
      </c>
      <c r="JS20" s="273">
        <f t="shared" si="226"/>
        <v>1</v>
      </c>
      <c r="JT20" s="273">
        <f t="shared" si="226"/>
        <v>1</v>
      </c>
      <c r="JU20" s="273">
        <f t="shared" si="226"/>
        <v>0</v>
      </c>
      <c r="JV20" s="273">
        <f t="shared" si="226"/>
        <v>1</v>
      </c>
      <c r="JW20" s="273">
        <f t="shared" si="226"/>
        <v>1</v>
      </c>
      <c r="JX20" s="273">
        <f t="shared" si="226"/>
        <v>1</v>
      </c>
      <c r="JY20" s="273">
        <f t="shared" si="226"/>
        <v>1</v>
      </c>
      <c r="JZ20" s="273">
        <f t="shared" si="226"/>
        <v>1</v>
      </c>
      <c r="KA20" s="273">
        <f t="shared" si="226"/>
        <v>1</v>
      </c>
      <c r="KB20" s="273">
        <f t="shared" si="226"/>
        <v>0</v>
      </c>
      <c r="KC20" s="273">
        <f t="shared" si="226"/>
        <v>1</v>
      </c>
      <c r="KD20" s="273">
        <f t="shared" si="226"/>
        <v>1</v>
      </c>
      <c r="KE20" s="273">
        <f t="shared" si="226"/>
        <v>1</v>
      </c>
      <c r="KF20" s="273">
        <f t="shared" si="226"/>
        <v>1</v>
      </c>
      <c r="KG20" s="273">
        <f t="shared" si="226"/>
        <v>1</v>
      </c>
      <c r="KH20" s="273">
        <f t="shared" si="226"/>
        <v>1</v>
      </c>
      <c r="KI20" s="273">
        <f t="shared" si="226"/>
        <v>0</v>
      </c>
      <c r="KJ20" s="273">
        <f t="shared" si="226"/>
        <v>1</v>
      </c>
      <c r="KK20" s="273">
        <f t="shared" ref="KK20:MV20" si="227">IF(IFERROR(FIND(VLOOKUP($W12,カレンダーNoごと曜日表No付き,KK$1,0),$FL20),0)&gt;=1,1,0)</f>
        <v>1</v>
      </c>
      <c r="KL20" s="273">
        <f t="shared" si="227"/>
        <v>1</v>
      </c>
      <c r="KM20" s="273">
        <f t="shared" si="227"/>
        <v>1</v>
      </c>
      <c r="KN20" s="273">
        <f t="shared" si="227"/>
        <v>1</v>
      </c>
      <c r="KO20" s="273">
        <f t="shared" si="227"/>
        <v>1</v>
      </c>
      <c r="KP20" s="273">
        <f t="shared" si="227"/>
        <v>0</v>
      </c>
      <c r="KQ20" s="273">
        <f t="shared" si="227"/>
        <v>1</v>
      </c>
      <c r="KR20" s="273">
        <f t="shared" si="227"/>
        <v>1</v>
      </c>
      <c r="KS20" s="273">
        <f t="shared" si="227"/>
        <v>1</v>
      </c>
      <c r="KT20" s="273">
        <f t="shared" si="227"/>
        <v>1</v>
      </c>
      <c r="KU20" s="273">
        <f t="shared" si="227"/>
        <v>1</v>
      </c>
      <c r="KV20" s="273">
        <f t="shared" si="227"/>
        <v>1</v>
      </c>
      <c r="KW20" s="273">
        <f t="shared" si="227"/>
        <v>0</v>
      </c>
      <c r="KX20" s="273">
        <f t="shared" si="227"/>
        <v>1</v>
      </c>
      <c r="KY20" s="273">
        <f t="shared" si="227"/>
        <v>1</v>
      </c>
      <c r="KZ20" s="273">
        <f t="shared" si="227"/>
        <v>1</v>
      </c>
      <c r="LA20" s="273">
        <f t="shared" si="227"/>
        <v>1</v>
      </c>
      <c r="LB20" s="273">
        <f t="shared" si="227"/>
        <v>1</v>
      </c>
      <c r="LC20" s="273">
        <f t="shared" si="227"/>
        <v>1</v>
      </c>
      <c r="LD20" s="273">
        <f t="shared" si="227"/>
        <v>0</v>
      </c>
      <c r="LE20" s="273">
        <f t="shared" si="227"/>
        <v>1</v>
      </c>
      <c r="LF20" s="273">
        <f t="shared" si="227"/>
        <v>1</v>
      </c>
      <c r="LG20" s="273">
        <f t="shared" si="227"/>
        <v>1</v>
      </c>
      <c r="LH20" s="273">
        <f t="shared" si="227"/>
        <v>1</v>
      </c>
      <c r="LI20" s="273">
        <f t="shared" si="227"/>
        <v>1</v>
      </c>
      <c r="LJ20" s="273">
        <f t="shared" si="227"/>
        <v>1</v>
      </c>
      <c r="LK20" s="273">
        <f t="shared" si="227"/>
        <v>0</v>
      </c>
      <c r="LL20" s="273">
        <f t="shared" si="227"/>
        <v>1</v>
      </c>
      <c r="LM20" s="273">
        <f t="shared" si="227"/>
        <v>1</v>
      </c>
      <c r="LN20" s="273">
        <f t="shared" si="227"/>
        <v>1</v>
      </c>
      <c r="LO20" s="273">
        <f t="shared" si="227"/>
        <v>1</v>
      </c>
      <c r="LP20" s="273">
        <f t="shared" si="227"/>
        <v>1</v>
      </c>
      <c r="LQ20" s="273">
        <f t="shared" si="227"/>
        <v>1</v>
      </c>
      <c r="LR20" s="273">
        <f t="shared" si="227"/>
        <v>0</v>
      </c>
      <c r="LS20" s="273">
        <f t="shared" si="227"/>
        <v>1</v>
      </c>
      <c r="LT20" s="273">
        <f t="shared" si="227"/>
        <v>1</v>
      </c>
      <c r="LU20" s="273">
        <f t="shared" si="227"/>
        <v>1</v>
      </c>
      <c r="LV20" s="273">
        <f t="shared" si="227"/>
        <v>1</v>
      </c>
      <c r="LW20" s="273">
        <f t="shared" si="227"/>
        <v>1</v>
      </c>
      <c r="LX20" s="273">
        <f t="shared" si="227"/>
        <v>1</v>
      </c>
      <c r="LY20" s="273">
        <f t="shared" si="227"/>
        <v>0</v>
      </c>
      <c r="LZ20" s="273">
        <f t="shared" si="227"/>
        <v>1</v>
      </c>
      <c r="MA20" s="273">
        <f t="shared" si="227"/>
        <v>1</v>
      </c>
      <c r="MB20" s="273">
        <f t="shared" si="227"/>
        <v>1</v>
      </c>
      <c r="MC20" s="273">
        <f t="shared" si="227"/>
        <v>1</v>
      </c>
      <c r="MD20" s="273">
        <f t="shared" si="227"/>
        <v>1</v>
      </c>
      <c r="ME20" s="273">
        <f t="shared" si="227"/>
        <v>1</v>
      </c>
      <c r="MF20" s="273">
        <f t="shared" si="227"/>
        <v>0</v>
      </c>
      <c r="MG20" s="273">
        <f t="shared" si="227"/>
        <v>1</v>
      </c>
      <c r="MH20" s="273">
        <f t="shared" si="227"/>
        <v>1</v>
      </c>
      <c r="MI20" s="273">
        <f t="shared" si="227"/>
        <v>1</v>
      </c>
      <c r="MJ20" s="273">
        <f t="shared" si="227"/>
        <v>1</v>
      </c>
      <c r="MK20" s="273">
        <f t="shared" si="227"/>
        <v>1</v>
      </c>
      <c r="ML20" s="273">
        <f t="shared" si="227"/>
        <v>1</v>
      </c>
      <c r="MM20" s="273">
        <f t="shared" si="227"/>
        <v>0</v>
      </c>
      <c r="MN20" s="273">
        <f t="shared" si="227"/>
        <v>1</v>
      </c>
      <c r="MO20" s="273">
        <f t="shared" si="227"/>
        <v>1</v>
      </c>
      <c r="MP20" s="273">
        <f t="shared" si="227"/>
        <v>1</v>
      </c>
      <c r="MQ20" s="273">
        <f t="shared" si="227"/>
        <v>1</v>
      </c>
      <c r="MR20" s="273">
        <f t="shared" si="227"/>
        <v>1</v>
      </c>
      <c r="MS20" s="273">
        <f t="shared" si="227"/>
        <v>1</v>
      </c>
      <c r="MT20" s="273">
        <f t="shared" si="227"/>
        <v>0</v>
      </c>
      <c r="MU20" s="273">
        <f t="shared" si="227"/>
        <v>1</v>
      </c>
      <c r="MV20" s="273">
        <f t="shared" si="227"/>
        <v>1</v>
      </c>
      <c r="MW20" s="273">
        <f t="shared" ref="MW20:PH20" si="228">IF(IFERROR(FIND(VLOOKUP($W12,カレンダーNoごと曜日表No付き,MW$1,0),$FL20),0)&gt;=1,1,0)</f>
        <v>1</v>
      </c>
      <c r="MX20" s="273">
        <f t="shared" si="228"/>
        <v>1</v>
      </c>
      <c r="MY20" s="273">
        <f t="shared" si="228"/>
        <v>1</v>
      </c>
      <c r="MZ20" s="273">
        <f t="shared" si="228"/>
        <v>1</v>
      </c>
      <c r="NA20" s="273">
        <f t="shared" si="228"/>
        <v>0</v>
      </c>
      <c r="NB20" s="273">
        <f t="shared" si="228"/>
        <v>1</v>
      </c>
      <c r="NC20" s="273">
        <f t="shared" si="228"/>
        <v>1</v>
      </c>
      <c r="ND20" s="273">
        <f t="shared" si="228"/>
        <v>1</v>
      </c>
      <c r="NE20" s="273">
        <f t="shared" si="228"/>
        <v>1</v>
      </c>
      <c r="NF20" s="273">
        <f t="shared" si="228"/>
        <v>1</v>
      </c>
      <c r="NG20" s="273">
        <f t="shared" si="228"/>
        <v>1</v>
      </c>
      <c r="NH20" s="273">
        <f t="shared" si="228"/>
        <v>0</v>
      </c>
      <c r="NI20" s="273">
        <f t="shared" si="228"/>
        <v>1</v>
      </c>
      <c r="NJ20" s="273">
        <f t="shared" si="228"/>
        <v>1</v>
      </c>
      <c r="NK20" s="273">
        <f t="shared" si="228"/>
        <v>1</v>
      </c>
      <c r="NL20" s="273">
        <f t="shared" si="228"/>
        <v>1</v>
      </c>
      <c r="NM20" s="273">
        <f t="shared" si="228"/>
        <v>1</v>
      </c>
      <c r="NN20" s="273">
        <f t="shared" si="228"/>
        <v>1</v>
      </c>
      <c r="NO20" s="273">
        <f t="shared" si="228"/>
        <v>0</v>
      </c>
      <c r="NP20" s="273">
        <f t="shared" si="228"/>
        <v>1</v>
      </c>
      <c r="NQ20" s="273">
        <f t="shared" si="228"/>
        <v>1</v>
      </c>
      <c r="NR20" s="273">
        <f t="shared" si="228"/>
        <v>1</v>
      </c>
      <c r="NS20" s="273">
        <f t="shared" si="228"/>
        <v>1</v>
      </c>
      <c r="NT20" s="273">
        <f t="shared" si="228"/>
        <v>0</v>
      </c>
      <c r="NU20" s="273">
        <f t="shared" si="228"/>
        <v>0</v>
      </c>
      <c r="NV20" s="273">
        <f t="shared" si="228"/>
        <v>0</v>
      </c>
      <c r="NW20" s="273">
        <f t="shared" si="228"/>
        <v>1</v>
      </c>
      <c r="NX20" s="273">
        <f t="shared" si="228"/>
        <v>1</v>
      </c>
      <c r="NY20" s="273">
        <f t="shared" si="228"/>
        <v>1</v>
      </c>
      <c r="NZ20" s="273">
        <f t="shared" si="228"/>
        <v>1</v>
      </c>
      <c r="OA20" s="273">
        <f t="shared" si="228"/>
        <v>1</v>
      </c>
      <c r="OB20" s="273">
        <f t="shared" si="228"/>
        <v>1</v>
      </c>
      <c r="OC20" s="273">
        <f t="shared" si="228"/>
        <v>0</v>
      </c>
      <c r="OD20" s="273">
        <f t="shared" si="228"/>
        <v>1</v>
      </c>
      <c r="OE20" s="273">
        <f t="shared" si="228"/>
        <v>1</v>
      </c>
      <c r="OF20" s="273">
        <f t="shared" si="228"/>
        <v>1</v>
      </c>
      <c r="OG20" s="273">
        <f t="shared" si="228"/>
        <v>1</v>
      </c>
      <c r="OH20" s="273">
        <f t="shared" si="228"/>
        <v>1</v>
      </c>
      <c r="OI20" s="273">
        <f t="shared" si="228"/>
        <v>1</v>
      </c>
      <c r="OJ20" s="273">
        <f t="shared" si="228"/>
        <v>0</v>
      </c>
      <c r="OK20" s="273">
        <f t="shared" si="228"/>
        <v>1</v>
      </c>
      <c r="OL20" s="273">
        <f t="shared" si="228"/>
        <v>1</v>
      </c>
      <c r="OM20" s="273">
        <f t="shared" si="228"/>
        <v>1</v>
      </c>
      <c r="ON20" s="273">
        <f t="shared" si="228"/>
        <v>1</v>
      </c>
      <c r="OO20" s="273">
        <f t="shared" si="228"/>
        <v>1</v>
      </c>
      <c r="OP20" s="273">
        <f t="shared" si="228"/>
        <v>1</v>
      </c>
      <c r="OQ20" s="273">
        <f t="shared" si="228"/>
        <v>0</v>
      </c>
      <c r="OR20" s="273">
        <f t="shared" si="228"/>
        <v>1</v>
      </c>
      <c r="OS20" s="273">
        <f t="shared" si="228"/>
        <v>1</v>
      </c>
      <c r="OT20" s="273">
        <f t="shared" si="228"/>
        <v>1</v>
      </c>
      <c r="OU20" s="273">
        <f t="shared" si="228"/>
        <v>1</v>
      </c>
      <c r="OV20" s="273">
        <f t="shared" si="228"/>
        <v>1</v>
      </c>
      <c r="OW20" s="273">
        <f t="shared" si="228"/>
        <v>1</v>
      </c>
      <c r="OX20" s="273">
        <f t="shared" si="228"/>
        <v>0</v>
      </c>
      <c r="OY20" s="273">
        <f t="shared" si="228"/>
        <v>1</v>
      </c>
      <c r="OZ20" s="273">
        <f t="shared" si="228"/>
        <v>1</v>
      </c>
      <c r="PA20" s="273">
        <f t="shared" si="228"/>
        <v>1</v>
      </c>
      <c r="PB20" s="273">
        <f t="shared" si="228"/>
        <v>1</v>
      </c>
      <c r="PC20" s="273">
        <f t="shared" si="228"/>
        <v>1</v>
      </c>
      <c r="PD20" s="273">
        <f t="shared" si="228"/>
        <v>1</v>
      </c>
      <c r="PE20" s="273">
        <f t="shared" si="228"/>
        <v>0</v>
      </c>
      <c r="PF20" s="273">
        <f t="shared" si="228"/>
        <v>1</v>
      </c>
      <c r="PG20" s="273">
        <f t="shared" si="228"/>
        <v>1</v>
      </c>
      <c r="PH20" s="273">
        <f t="shared" si="228"/>
        <v>1</v>
      </c>
      <c r="PI20" s="273">
        <f t="shared" ref="PI20:RT20" si="229">IF(IFERROR(FIND(VLOOKUP($W12,カレンダーNoごと曜日表No付き,PI$1,0),$FL20),0)&gt;=1,1,0)</f>
        <v>1</v>
      </c>
      <c r="PJ20" s="273">
        <f t="shared" si="229"/>
        <v>1</v>
      </c>
      <c r="PK20" s="273">
        <f t="shared" si="229"/>
        <v>1</v>
      </c>
      <c r="PL20" s="273">
        <f t="shared" si="229"/>
        <v>0</v>
      </c>
      <c r="PM20" s="273">
        <f t="shared" si="229"/>
        <v>1</v>
      </c>
      <c r="PN20" s="273">
        <f t="shared" si="229"/>
        <v>1</v>
      </c>
      <c r="PO20" s="273">
        <f t="shared" si="229"/>
        <v>1</v>
      </c>
      <c r="PP20" s="273">
        <f t="shared" si="229"/>
        <v>1</v>
      </c>
      <c r="PQ20" s="273">
        <f t="shared" si="229"/>
        <v>1</v>
      </c>
      <c r="PR20" s="273">
        <f t="shared" si="229"/>
        <v>1</v>
      </c>
      <c r="PS20" s="273">
        <f t="shared" si="229"/>
        <v>0</v>
      </c>
      <c r="PT20" s="273">
        <f t="shared" si="229"/>
        <v>1</v>
      </c>
      <c r="PU20" s="273">
        <f t="shared" si="229"/>
        <v>1</v>
      </c>
      <c r="PV20" s="273">
        <f t="shared" si="229"/>
        <v>1</v>
      </c>
      <c r="PW20" s="273">
        <f t="shared" si="229"/>
        <v>1</v>
      </c>
      <c r="PX20" s="273">
        <f t="shared" si="229"/>
        <v>1</v>
      </c>
      <c r="PY20" s="273">
        <f t="shared" si="229"/>
        <v>1</v>
      </c>
      <c r="PZ20" s="273">
        <f t="shared" si="229"/>
        <v>0</v>
      </c>
      <c r="QA20" s="273">
        <f t="shared" si="229"/>
        <v>1</v>
      </c>
      <c r="QB20" s="273">
        <f t="shared" si="229"/>
        <v>1</v>
      </c>
      <c r="QC20" s="273">
        <f t="shared" si="229"/>
        <v>1</v>
      </c>
      <c r="QD20" s="273">
        <f t="shared" si="229"/>
        <v>1</v>
      </c>
      <c r="QE20" s="273">
        <f t="shared" si="229"/>
        <v>1</v>
      </c>
      <c r="QF20" s="273">
        <f t="shared" si="229"/>
        <v>1</v>
      </c>
      <c r="QG20" s="273">
        <f t="shared" si="229"/>
        <v>0</v>
      </c>
      <c r="QH20" s="273">
        <f t="shared" si="229"/>
        <v>1</v>
      </c>
      <c r="QI20" s="273">
        <f t="shared" si="229"/>
        <v>1</v>
      </c>
      <c r="QJ20" s="273">
        <f t="shared" si="229"/>
        <v>1</v>
      </c>
      <c r="QK20" s="273">
        <f t="shared" si="229"/>
        <v>1</v>
      </c>
      <c r="QL20" s="273">
        <f t="shared" si="229"/>
        <v>1</v>
      </c>
      <c r="QM20" s="273">
        <f t="shared" si="229"/>
        <v>1</v>
      </c>
      <c r="QN20" s="273">
        <f t="shared" si="229"/>
        <v>0</v>
      </c>
      <c r="QO20" s="273">
        <f t="shared" si="229"/>
        <v>1</v>
      </c>
      <c r="QP20" s="273">
        <f t="shared" si="229"/>
        <v>1</v>
      </c>
      <c r="QQ20" s="273">
        <f t="shared" si="229"/>
        <v>1</v>
      </c>
      <c r="QR20" s="273">
        <f t="shared" si="229"/>
        <v>1</v>
      </c>
      <c r="QS20" s="273">
        <f t="shared" si="229"/>
        <v>1</v>
      </c>
      <c r="QT20" s="273">
        <f t="shared" si="229"/>
        <v>1</v>
      </c>
      <c r="QU20" s="273">
        <f t="shared" si="229"/>
        <v>0</v>
      </c>
      <c r="QV20" s="273">
        <f t="shared" si="229"/>
        <v>1</v>
      </c>
      <c r="QW20" s="273">
        <f t="shared" si="229"/>
        <v>1</v>
      </c>
      <c r="QX20" s="273">
        <f t="shared" si="229"/>
        <v>1</v>
      </c>
      <c r="QY20" s="273">
        <f t="shared" si="229"/>
        <v>1</v>
      </c>
      <c r="QZ20" s="273">
        <f t="shared" si="229"/>
        <v>1</v>
      </c>
      <c r="RA20" s="273">
        <f t="shared" si="229"/>
        <v>1</v>
      </c>
      <c r="RB20" s="273">
        <f t="shared" si="229"/>
        <v>0</v>
      </c>
      <c r="RC20" s="273">
        <f t="shared" si="229"/>
        <v>1</v>
      </c>
      <c r="RD20" s="273">
        <f t="shared" si="229"/>
        <v>1</v>
      </c>
      <c r="RE20" s="273">
        <f t="shared" si="229"/>
        <v>1</v>
      </c>
      <c r="RF20" s="273">
        <f t="shared" si="229"/>
        <v>1</v>
      </c>
      <c r="RG20" s="273">
        <f t="shared" si="229"/>
        <v>1</v>
      </c>
      <c r="RH20" s="273">
        <f t="shared" si="229"/>
        <v>1</v>
      </c>
      <c r="RI20" s="273">
        <f t="shared" si="229"/>
        <v>0</v>
      </c>
      <c r="RJ20" s="273">
        <f t="shared" si="229"/>
        <v>1</v>
      </c>
      <c r="RK20" s="273">
        <f t="shared" si="229"/>
        <v>1</v>
      </c>
      <c r="RL20" s="273">
        <f t="shared" si="229"/>
        <v>1</v>
      </c>
      <c r="RM20" s="273">
        <f t="shared" si="229"/>
        <v>1</v>
      </c>
      <c r="RN20" s="273">
        <f t="shared" si="229"/>
        <v>1</v>
      </c>
      <c r="RO20" s="273">
        <f t="shared" si="229"/>
        <v>1</v>
      </c>
      <c r="RP20" s="273">
        <f t="shared" si="229"/>
        <v>0</v>
      </c>
      <c r="RQ20" s="273">
        <f t="shared" si="229"/>
        <v>1</v>
      </c>
      <c r="RR20" s="273">
        <f t="shared" si="229"/>
        <v>0</v>
      </c>
      <c r="RS20" s="273">
        <f t="shared" si="229"/>
        <v>0</v>
      </c>
      <c r="RT20" s="273">
        <f t="shared" si="229"/>
        <v>0</v>
      </c>
      <c r="RU20" s="273">
        <f t="shared" ref="RU20:TN20" si="230">IF(IFERROR(FIND(VLOOKUP($W12,カレンダーNoごと曜日表No付き,RU$1,0),$FL20),0)&gt;=1,1,0)</f>
        <v>1</v>
      </c>
      <c r="RV20" s="273">
        <f t="shared" si="230"/>
        <v>1</v>
      </c>
      <c r="RW20" s="273">
        <f t="shared" si="230"/>
        <v>0</v>
      </c>
      <c r="RX20" s="273">
        <f t="shared" si="230"/>
        <v>1</v>
      </c>
      <c r="RY20" s="273">
        <f t="shared" si="230"/>
        <v>1</v>
      </c>
      <c r="RZ20" s="273">
        <f t="shared" si="230"/>
        <v>1</v>
      </c>
      <c r="SA20" s="273">
        <f t="shared" si="230"/>
        <v>1</v>
      </c>
      <c r="SB20" s="273">
        <f t="shared" si="230"/>
        <v>1</v>
      </c>
      <c r="SC20" s="273">
        <f t="shared" si="230"/>
        <v>1</v>
      </c>
      <c r="SD20" s="273">
        <f t="shared" si="230"/>
        <v>0</v>
      </c>
      <c r="SE20" s="273">
        <f t="shared" si="230"/>
        <v>1</v>
      </c>
      <c r="SF20" s="273">
        <f t="shared" si="230"/>
        <v>1</v>
      </c>
      <c r="SG20" s="273">
        <f t="shared" si="230"/>
        <v>1</v>
      </c>
      <c r="SH20" s="273">
        <f t="shared" si="230"/>
        <v>1</v>
      </c>
      <c r="SI20" s="273">
        <f t="shared" si="230"/>
        <v>1</v>
      </c>
      <c r="SJ20" s="273">
        <f t="shared" si="230"/>
        <v>1</v>
      </c>
      <c r="SK20" s="273">
        <f t="shared" si="230"/>
        <v>0</v>
      </c>
      <c r="SL20" s="273">
        <f t="shared" si="230"/>
        <v>1</v>
      </c>
      <c r="SM20" s="273">
        <f t="shared" si="230"/>
        <v>1</v>
      </c>
      <c r="SN20" s="273">
        <f t="shared" si="230"/>
        <v>1</v>
      </c>
      <c r="SO20" s="273">
        <f t="shared" si="230"/>
        <v>1</v>
      </c>
      <c r="SP20" s="273">
        <f t="shared" si="230"/>
        <v>1</v>
      </c>
      <c r="SQ20" s="273">
        <f t="shared" si="230"/>
        <v>1</v>
      </c>
      <c r="SR20" s="273">
        <f t="shared" si="230"/>
        <v>0</v>
      </c>
      <c r="SS20" s="273">
        <f t="shared" si="230"/>
        <v>1</v>
      </c>
      <c r="ST20" s="273">
        <f t="shared" si="230"/>
        <v>1</v>
      </c>
      <c r="SU20" s="273">
        <f t="shared" si="230"/>
        <v>1</v>
      </c>
      <c r="SV20" s="273">
        <f t="shared" si="230"/>
        <v>1</v>
      </c>
      <c r="SW20" s="273">
        <f t="shared" si="230"/>
        <v>1</v>
      </c>
      <c r="SX20" s="273">
        <f t="shared" si="230"/>
        <v>1</v>
      </c>
      <c r="SY20" s="273">
        <f t="shared" si="230"/>
        <v>0</v>
      </c>
      <c r="SZ20" s="273">
        <f t="shared" si="230"/>
        <v>1</v>
      </c>
      <c r="TA20" s="273">
        <f t="shared" si="230"/>
        <v>1</v>
      </c>
      <c r="TB20" s="273">
        <f t="shared" si="230"/>
        <v>1</v>
      </c>
      <c r="TC20" s="273">
        <f t="shared" si="230"/>
        <v>1</v>
      </c>
      <c r="TD20" s="273">
        <f t="shared" si="230"/>
        <v>1</v>
      </c>
      <c r="TE20" s="273">
        <f t="shared" si="230"/>
        <v>1</v>
      </c>
      <c r="TF20" s="273">
        <f t="shared" si="230"/>
        <v>0</v>
      </c>
      <c r="TG20" s="273">
        <f t="shared" si="230"/>
        <v>1</v>
      </c>
      <c r="TH20" s="273">
        <f t="shared" si="230"/>
        <v>1</v>
      </c>
      <c r="TI20" s="273">
        <f t="shared" si="230"/>
        <v>1</v>
      </c>
      <c r="TJ20" s="273">
        <f t="shared" si="230"/>
        <v>1</v>
      </c>
      <c r="TK20" s="273">
        <f t="shared" si="230"/>
        <v>1</v>
      </c>
      <c r="TL20" s="273">
        <f t="shared" si="230"/>
        <v>1</v>
      </c>
      <c r="TM20" s="273">
        <f t="shared" si="230"/>
        <v>0</v>
      </c>
      <c r="TN20" s="273">
        <f t="shared" si="230"/>
        <v>1</v>
      </c>
    </row>
    <row r="21" spans="1:534" ht="18" customHeight="1" x14ac:dyDescent="0.15">
      <c r="A21" s="335">
        <v>3</v>
      </c>
      <c r="B21" s="341">
        <v>3</v>
      </c>
      <c r="C21" s="342" t="s">
        <v>262</v>
      </c>
      <c r="D21" s="345"/>
      <c r="E21" s="343" t="s">
        <v>263</v>
      </c>
      <c r="F21" s="343" t="s">
        <v>266</v>
      </c>
      <c r="G21" s="343" t="s">
        <v>265</v>
      </c>
      <c r="H21" s="340">
        <v>14.4</v>
      </c>
      <c r="I21" s="347"/>
      <c r="J21" s="352">
        <v>0.5</v>
      </c>
      <c r="K21" s="353">
        <v>0.5</v>
      </c>
      <c r="L21" s="353">
        <v>0.5</v>
      </c>
      <c r="M21" s="353">
        <v>0.5</v>
      </c>
      <c r="N21" s="353">
        <v>0.5</v>
      </c>
      <c r="O21" s="353">
        <v>0.5</v>
      </c>
      <c r="P21" s="353">
        <v>0</v>
      </c>
      <c r="Q21" s="353">
        <v>0.5</v>
      </c>
      <c r="R21" s="350">
        <v>0</v>
      </c>
      <c r="S21" s="349">
        <v>0</v>
      </c>
      <c r="T21" s="349">
        <v>0</v>
      </c>
      <c r="U21" s="349">
        <v>0</v>
      </c>
      <c r="V21" s="349">
        <v>0</v>
      </c>
      <c r="W21" s="351">
        <v>1</v>
      </c>
      <c r="X21" s="236"/>
      <c r="Y21" s="235"/>
      <c r="Z21" s="236"/>
      <c r="AA21" s="235"/>
      <c r="AB21" s="237">
        <f t="shared" si="96"/>
        <v>0</v>
      </c>
      <c r="AC21" s="237">
        <f t="shared" si="97"/>
        <v>1</v>
      </c>
      <c r="AD21" s="237">
        <f t="shared" si="98"/>
        <v>0</v>
      </c>
      <c r="AE21" s="267">
        <f t="shared" si="51"/>
        <v>0</v>
      </c>
      <c r="AF21" s="219" t="str">
        <f t="shared" si="52"/>
        <v>月</v>
      </c>
      <c r="AG21" s="219" t="str">
        <f t="shared" si="53"/>
        <v>火</v>
      </c>
      <c r="AH21" s="219" t="str">
        <f t="shared" si="54"/>
        <v>水</v>
      </c>
      <c r="AI21" s="219" t="str">
        <f t="shared" si="55"/>
        <v>木</v>
      </c>
      <c r="AJ21" s="219" t="str">
        <f t="shared" si="56"/>
        <v>金</v>
      </c>
      <c r="AK21" s="219" t="str">
        <f t="shared" si="57"/>
        <v>土</v>
      </c>
      <c r="AL21" s="219" t="str">
        <f t="shared" si="58"/>
        <v/>
      </c>
      <c r="AM21" s="219" t="str">
        <f t="shared" si="59"/>
        <v>祝</v>
      </c>
      <c r="AN21" s="219" t="str">
        <f t="shared" si="60"/>
        <v/>
      </c>
      <c r="AO21" s="219" t="str">
        <f t="shared" si="61"/>
        <v/>
      </c>
      <c r="AP21" s="219" t="str">
        <f t="shared" si="62"/>
        <v/>
      </c>
      <c r="AQ21" s="219" t="str">
        <f t="shared" si="63"/>
        <v/>
      </c>
      <c r="AR21" s="219" t="str">
        <f t="shared" si="64"/>
        <v/>
      </c>
      <c r="AS21" s="277">
        <f t="shared" si="65"/>
        <v>26</v>
      </c>
      <c r="AT21" s="267">
        <f t="shared" si="66"/>
        <v>25</v>
      </c>
      <c r="AU21" s="267">
        <f t="shared" si="67"/>
        <v>25</v>
      </c>
      <c r="AV21" s="267">
        <f t="shared" si="68"/>
        <v>25.5</v>
      </c>
      <c r="AW21" s="267">
        <f t="shared" si="69"/>
        <v>25</v>
      </c>
      <c r="AX21" s="267">
        <f t="shared" si="70"/>
        <v>25</v>
      </c>
      <c r="AY21" s="267">
        <f t="shared" si="71"/>
        <v>0</v>
      </c>
      <c r="AZ21" s="267">
        <f t="shared" si="72"/>
        <v>0</v>
      </c>
      <c r="BA21" s="238">
        <f t="shared" si="73"/>
        <v>0</v>
      </c>
      <c r="BB21" s="238">
        <f t="shared" si="74"/>
        <v>0</v>
      </c>
      <c r="BC21" s="238">
        <f t="shared" si="75"/>
        <v>0</v>
      </c>
      <c r="BD21" s="238">
        <f t="shared" si="76"/>
        <v>0</v>
      </c>
      <c r="BE21" s="240">
        <f t="shared" si="77"/>
        <v>0</v>
      </c>
      <c r="BF21" s="239">
        <f t="shared" si="170"/>
        <v>0</v>
      </c>
      <c r="BG21" s="241">
        <f t="shared" si="79"/>
        <v>151.5</v>
      </c>
      <c r="BH21" s="142">
        <v>9</v>
      </c>
      <c r="BI21" s="142">
        <f t="array" ref="BI21">MAX(IF(申請番号=BH21,計画運行回数))</f>
        <v>303</v>
      </c>
      <c r="BJ21" s="142">
        <f t="array" ref="BJ21">MIN(IF((申請番号=BH21)*(計画運行回数=BI21),キロ程_往))</f>
        <v>26</v>
      </c>
      <c r="BK21" s="142">
        <f t="array" ref="BK21">IFERROR((INDEX(キロ程_復,MATCH($BH21&amp;$BI21&amp;$BJ21,申請番号&amp;計画運行回数&amp;キロ程_往,0),0)),0)</f>
        <v>0</v>
      </c>
      <c r="BL21" s="142">
        <f>SUMIF(申請番号,$BH21,不定日数)+SUMIF(申請番号毎の運行日数_番号,$BH21,申請番号毎の運行回数_計)</f>
        <v>303</v>
      </c>
      <c r="BM21" s="142">
        <f>SUMIF(申請番号,$BH21,計画運行回数)</f>
        <v>909</v>
      </c>
      <c r="BN21" s="242" t="str">
        <f t="array" ref="BN21">IFERROR(IF(BS21&lt;&gt;3,(INDEX(系統名,MATCH($BH21&amp;$BI21&amp;$BJ21,申請番号&amp;計画運行回数&amp;キロ程_往,0),0)),INDEX(系統名,MATCH($BH21,申請番号,0))),"")</f>
        <v>高田南部・西部線（循環）</v>
      </c>
      <c r="BO21" s="242" t="str">
        <f t="array" ref="BO21">IFERROR((INDEX(起点,MATCH($BH21&amp;$BI21&amp;$BJ21,申請番号&amp;計画運行回数&amp;キロ程_往,0),0)),"")</f>
        <v>ヨコクラ病院前</v>
      </c>
      <c r="BP21" s="242">
        <f t="array" ref="BP21">IFERROR(IF(BS21&lt;&gt;3,(INDEX(経由,MATCH($BH21&amp;$BI21&amp;$BJ21,申請番号&amp;計画運行回数&amp;キロ程_往,0),0)),INDEX(経由,MATCH($BH21,申請番号,0))),"")</f>
        <v>0</v>
      </c>
      <c r="BQ21" s="242" t="str">
        <f t="array" ref="BQ21">IFERROR((INDEX(終点,MATCH($BH21&amp;$BI21&amp;$BJ21,申請番号&amp;計画運行回数&amp;キロ程_往,0),0)),"")</f>
        <v>JR渡瀬駅</v>
      </c>
      <c r="BR21" s="142">
        <f>+BJ21</f>
        <v>26</v>
      </c>
      <c r="BS21" s="142">
        <f>IF(SUMIF($A$5:$A$104,$BH21,$Y$5:$Y$104)&gt;0,2,IF(SUMIF($A$5:$A$104,$BH21,$AA$5:$AA$104)&gt;0,3,1))</f>
        <v>1</v>
      </c>
      <c r="BU21" s="243">
        <v>45516</v>
      </c>
      <c r="BV21" s="153">
        <f t="shared" si="16"/>
        <v>1</v>
      </c>
      <c r="BW21" s="153">
        <f t="shared" si="17"/>
        <v>8</v>
      </c>
      <c r="BY21" s="275"/>
      <c r="BZ21" s="272"/>
      <c r="CA21" s="222"/>
      <c r="CB21" s="246"/>
      <c r="CC21" s="247" t="str">
        <f t="shared" si="18"/>
        <v/>
      </c>
      <c r="CD21" s="219">
        <f t="shared" si="19"/>
        <v>0</v>
      </c>
      <c r="CE21" s="219" t="str">
        <f t="shared" si="149"/>
        <v/>
      </c>
      <c r="CF21" s="220" t="str">
        <f t="shared" si="21"/>
        <v/>
      </c>
      <c r="CG21" s="222"/>
      <c r="CH21" s="260"/>
      <c r="CI21" s="247" t="str">
        <f t="shared" si="80"/>
        <v/>
      </c>
      <c r="CJ21" s="219">
        <f t="shared" si="22"/>
        <v>0</v>
      </c>
      <c r="CK21" s="219" t="str">
        <f t="shared" si="23"/>
        <v/>
      </c>
      <c r="CL21" s="220" t="str">
        <f t="shared" si="24"/>
        <v/>
      </c>
      <c r="CM21" s="222"/>
      <c r="CN21" s="246"/>
      <c r="CO21" s="247" t="str">
        <f t="shared" si="25"/>
        <v/>
      </c>
      <c r="CP21" s="219">
        <f t="shared" si="26"/>
        <v>0</v>
      </c>
      <c r="CQ21" s="219" t="str">
        <f t="shared" si="27"/>
        <v/>
      </c>
      <c r="CR21" s="220" t="str">
        <f t="shared" si="28"/>
        <v/>
      </c>
      <c r="CS21" s="221"/>
      <c r="CT21" s="246"/>
      <c r="CU21" s="247" t="str">
        <f t="shared" si="29"/>
        <v/>
      </c>
      <c r="CV21" s="219">
        <f t="shared" si="30"/>
        <v>0</v>
      </c>
      <c r="CW21" s="219" t="str">
        <f t="shared" si="31"/>
        <v/>
      </c>
      <c r="CX21" s="220" t="str">
        <f t="shared" si="32"/>
        <v/>
      </c>
      <c r="CY21" s="222"/>
      <c r="CZ21" s="246"/>
      <c r="DA21" s="247" t="str">
        <f t="shared" si="33"/>
        <v/>
      </c>
      <c r="DB21" s="219">
        <f t="shared" si="34"/>
        <v>0</v>
      </c>
      <c r="DC21" s="219" t="str">
        <f t="shared" si="81"/>
        <v/>
      </c>
      <c r="DD21" s="219" t="str">
        <f t="shared" si="82"/>
        <v/>
      </c>
      <c r="DE21" s="222"/>
      <c r="DF21" s="246"/>
      <c r="DG21" s="247" t="str">
        <f t="shared" si="37"/>
        <v/>
      </c>
      <c r="DH21" s="219">
        <f t="shared" si="38"/>
        <v>0</v>
      </c>
      <c r="DI21" s="219" t="str">
        <f t="shared" si="39"/>
        <v/>
      </c>
      <c r="DJ21" s="219" t="str">
        <f t="shared" si="40"/>
        <v/>
      </c>
      <c r="DK21" s="222"/>
      <c r="DL21" s="246"/>
      <c r="DM21" s="247" t="str">
        <f t="shared" si="41"/>
        <v/>
      </c>
      <c r="DN21" s="219">
        <f t="shared" si="42"/>
        <v>0</v>
      </c>
      <c r="DO21" s="219" t="str">
        <f t="shared" si="43"/>
        <v/>
      </c>
      <c r="DP21" s="220" t="str">
        <f t="shared" si="44"/>
        <v/>
      </c>
      <c r="DQ21" s="270">
        <v>6</v>
      </c>
      <c r="DR21" s="276">
        <f t="shared" si="185"/>
        <v>53</v>
      </c>
      <c r="DS21" s="276">
        <f t="shared" si="186"/>
        <v>52</v>
      </c>
      <c r="DT21" s="276">
        <f t="shared" si="187"/>
        <v>52</v>
      </c>
      <c r="DU21" s="276">
        <f t="shared" si="188"/>
        <v>52</v>
      </c>
      <c r="DV21" s="276">
        <f t="shared" si="189"/>
        <v>52</v>
      </c>
      <c r="DW21" s="276">
        <f t="shared" si="190"/>
        <v>52</v>
      </c>
      <c r="DX21" s="276">
        <f t="shared" si="191"/>
        <v>53</v>
      </c>
      <c r="DY21" s="276">
        <f t="shared" si="192"/>
        <v>0</v>
      </c>
      <c r="DZ21" s="142">
        <f>+DZ13-COUNTIF($DI$4:$DI$205,DZ$3)+COUNTIF($DJ$4:$DJ$205,DZ$3)</f>
        <v>0</v>
      </c>
      <c r="EA21" s="276">
        <f t="shared" si="193"/>
        <v>0</v>
      </c>
      <c r="EB21" s="276">
        <f t="shared" si="194"/>
        <v>0</v>
      </c>
      <c r="EC21" s="276">
        <f t="shared" si="195"/>
        <v>0</v>
      </c>
      <c r="ED21" s="276">
        <f t="shared" si="196"/>
        <v>0</v>
      </c>
      <c r="EE21" s="276">
        <f t="shared" si="197"/>
        <v>0</v>
      </c>
      <c r="EF21" s="142">
        <f t="shared" si="198"/>
        <v>366</v>
      </c>
      <c r="EG21" s="142">
        <v>13</v>
      </c>
      <c r="EH21" s="230" t="s">
        <v>22</v>
      </c>
      <c r="EL21" s="262">
        <f t="shared" si="117"/>
        <v>45216</v>
      </c>
      <c r="EM21" s="263" t="str">
        <f t="shared" si="84"/>
        <v>火</v>
      </c>
      <c r="EN21" s="262">
        <f t="shared" si="100"/>
        <v>45247</v>
      </c>
      <c r="EO21" s="264" t="str">
        <f t="shared" si="85"/>
        <v>金</v>
      </c>
      <c r="EP21" s="265">
        <f t="shared" si="101"/>
        <v>45277</v>
      </c>
      <c r="EQ21" s="263" t="str">
        <f t="shared" si="86"/>
        <v>日</v>
      </c>
      <c r="ER21" s="262">
        <f t="shared" si="102"/>
        <v>45308</v>
      </c>
      <c r="ES21" s="264" t="str">
        <f t="shared" si="87"/>
        <v>水</v>
      </c>
      <c r="ET21" s="265">
        <f t="shared" si="103"/>
        <v>45339</v>
      </c>
      <c r="EU21" s="263" t="str">
        <f t="shared" si="88"/>
        <v>土</v>
      </c>
      <c r="EV21" s="262">
        <f t="shared" si="104"/>
        <v>45368</v>
      </c>
      <c r="EW21" s="264" t="str">
        <f t="shared" si="89"/>
        <v>日</v>
      </c>
      <c r="EX21" s="265">
        <f t="shared" si="105"/>
        <v>45399</v>
      </c>
      <c r="EY21" s="263" t="str">
        <f t="shared" si="90"/>
        <v>水</v>
      </c>
      <c r="EZ21" s="262">
        <f t="shared" si="106"/>
        <v>45429</v>
      </c>
      <c r="FA21" s="264" t="str">
        <f t="shared" si="91"/>
        <v>金</v>
      </c>
      <c r="FB21" s="265">
        <f t="shared" si="107"/>
        <v>45460</v>
      </c>
      <c r="FC21" s="263" t="str">
        <f t="shared" si="92"/>
        <v>月</v>
      </c>
      <c r="FD21" s="266">
        <f t="shared" si="108"/>
        <v>45490</v>
      </c>
      <c r="FE21" s="264" t="str">
        <f t="shared" si="93"/>
        <v>水</v>
      </c>
      <c r="FF21" s="265">
        <f t="shared" si="109"/>
        <v>45521</v>
      </c>
      <c r="FG21" s="263" t="str">
        <f t="shared" si="94"/>
        <v>土</v>
      </c>
      <c r="FH21" s="262">
        <f t="shared" si="110"/>
        <v>45552</v>
      </c>
      <c r="FI21" s="264" t="str">
        <f t="shared" si="95"/>
        <v>火</v>
      </c>
      <c r="FK21" s="155">
        <f t="shared" si="205"/>
        <v>2</v>
      </c>
      <c r="FL21" s="155" t="str">
        <f t="shared" si="206"/>
        <v>月火水木金土祝</v>
      </c>
      <c r="FM21" s="273">
        <f t="shared" ref="FM21:HX21" si="231">IF(IFERROR(FIND(VLOOKUP($W13,カレンダーNoごと曜日表No付き,FM$1,0),$FL21),0)&gt;=1,1,0)</f>
        <v>0</v>
      </c>
      <c r="FN21" s="273">
        <f t="shared" si="231"/>
        <v>1</v>
      </c>
      <c r="FO21" s="273">
        <f t="shared" si="231"/>
        <v>1</v>
      </c>
      <c r="FP21" s="273">
        <f t="shared" si="231"/>
        <v>1</v>
      </c>
      <c r="FQ21" s="273">
        <f t="shared" si="231"/>
        <v>1</v>
      </c>
      <c r="FR21" s="273">
        <f t="shared" si="231"/>
        <v>1</v>
      </c>
      <c r="FS21" s="273">
        <f t="shared" si="231"/>
        <v>1</v>
      </c>
      <c r="FT21" s="273">
        <f t="shared" si="231"/>
        <v>0</v>
      </c>
      <c r="FU21" s="273">
        <f t="shared" si="231"/>
        <v>1</v>
      </c>
      <c r="FV21" s="273">
        <f t="shared" si="231"/>
        <v>1</v>
      </c>
      <c r="FW21" s="273">
        <f t="shared" si="231"/>
        <v>1</v>
      </c>
      <c r="FX21" s="273">
        <f t="shared" si="231"/>
        <v>1</v>
      </c>
      <c r="FY21" s="273">
        <f t="shared" si="231"/>
        <v>1</v>
      </c>
      <c r="FZ21" s="273">
        <f t="shared" si="231"/>
        <v>1</v>
      </c>
      <c r="GA21" s="273">
        <f t="shared" si="231"/>
        <v>0</v>
      </c>
      <c r="GB21" s="273">
        <f t="shared" si="231"/>
        <v>1</v>
      </c>
      <c r="GC21" s="273">
        <f t="shared" si="231"/>
        <v>1</v>
      </c>
      <c r="GD21" s="273">
        <f t="shared" si="231"/>
        <v>1</v>
      </c>
      <c r="GE21" s="273">
        <f t="shared" si="231"/>
        <v>1</v>
      </c>
      <c r="GF21" s="273">
        <f t="shared" si="231"/>
        <v>1</v>
      </c>
      <c r="GG21" s="273">
        <f t="shared" si="231"/>
        <v>1</v>
      </c>
      <c r="GH21" s="273">
        <f t="shared" si="231"/>
        <v>0</v>
      </c>
      <c r="GI21" s="273">
        <f t="shared" si="231"/>
        <v>1</v>
      </c>
      <c r="GJ21" s="273">
        <f t="shared" si="231"/>
        <v>1</v>
      </c>
      <c r="GK21" s="273">
        <f t="shared" si="231"/>
        <v>1</v>
      </c>
      <c r="GL21" s="273">
        <f t="shared" si="231"/>
        <v>1</v>
      </c>
      <c r="GM21" s="273">
        <f t="shared" si="231"/>
        <v>1</v>
      </c>
      <c r="GN21" s="273">
        <f t="shared" si="231"/>
        <v>1</v>
      </c>
      <c r="GO21" s="273">
        <f t="shared" si="231"/>
        <v>0</v>
      </c>
      <c r="GP21" s="273">
        <f t="shared" si="231"/>
        <v>1</v>
      </c>
      <c r="GQ21" s="273">
        <f t="shared" si="231"/>
        <v>1</v>
      </c>
      <c r="GR21" s="273">
        <f t="shared" si="231"/>
        <v>1</v>
      </c>
      <c r="GS21" s="273">
        <f t="shared" si="231"/>
        <v>1</v>
      </c>
      <c r="GT21" s="273">
        <f t="shared" si="231"/>
        <v>1</v>
      </c>
      <c r="GU21" s="273">
        <f t="shared" si="231"/>
        <v>1</v>
      </c>
      <c r="GV21" s="273">
        <f t="shared" si="231"/>
        <v>0</v>
      </c>
      <c r="GW21" s="273">
        <f t="shared" si="231"/>
        <v>1</v>
      </c>
      <c r="GX21" s="273">
        <f t="shared" si="231"/>
        <v>1</v>
      </c>
      <c r="GY21" s="273">
        <f t="shared" si="231"/>
        <v>1</v>
      </c>
      <c r="GZ21" s="273">
        <f t="shared" si="231"/>
        <v>1</v>
      </c>
      <c r="HA21" s="273">
        <f t="shared" si="231"/>
        <v>1</v>
      </c>
      <c r="HB21" s="273">
        <f t="shared" si="231"/>
        <v>1</v>
      </c>
      <c r="HC21" s="273">
        <f t="shared" si="231"/>
        <v>0</v>
      </c>
      <c r="HD21" s="273">
        <f t="shared" si="231"/>
        <v>1</v>
      </c>
      <c r="HE21" s="273">
        <f t="shared" si="231"/>
        <v>1</v>
      </c>
      <c r="HF21" s="273">
        <f t="shared" si="231"/>
        <v>1</v>
      </c>
      <c r="HG21" s="273">
        <f t="shared" si="231"/>
        <v>1</v>
      </c>
      <c r="HH21" s="273">
        <f t="shared" si="231"/>
        <v>1</v>
      </c>
      <c r="HI21" s="273">
        <f t="shared" si="231"/>
        <v>1</v>
      </c>
      <c r="HJ21" s="273">
        <f t="shared" si="231"/>
        <v>0</v>
      </c>
      <c r="HK21" s="273">
        <f t="shared" si="231"/>
        <v>1</v>
      </c>
      <c r="HL21" s="273">
        <f t="shared" si="231"/>
        <v>1</v>
      </c>
      <c r="HM21" s="273">
        <f t="shared" si="231"/>
        <v>1</v>
      </c>
      <c r="HN21" s="273">
        <f t="shared" si="231"/>
        <v>1</v>
      </c>
      <c r="HO21" s="273">
        <f t="shared" si="231"/>
        <v>1</v>
      </c>
      <c r="HP21" s="273">
        <f t="shared" si="231"/>
        <v>1</v>
      </c>
      <c r="HQ21" s="273">
        <f t="shared" si="231"/>
        <v>0</v>
      </c>
      <c r="HR21" s="273">
        <f t="shared" si="231"/>
        <v>1</v>
      </c>
      <c r="HS21" s="273">
        <f t="shared" si="231"/>
        <v>1</v>
      </c>
      <c r="HT21" s="273">
        <f t="shared" si="231"/>
        <v>1</v>
      </c>
      <c r="HU21" s="273">
        <f t="shared" si="231"/>
        <v>1</v>
      </c>
      <c r="HV21" s="273">
        <f t="shared" si="231"/>
        <v>1</v>
      </c>
      <c r="HW21" s="273">
        <f t="shared" si="231"/>
        <v>1</v>
      </c>
      <c r="HX21" s="273">
        <f t="shared" si="231"/>
        <v>0</v>
      </c>
      <c r="HY21" s="273">
        <f t="shared" ref="HY21:KJ21" si="232">IF(IFERROR(FIND(VLOOKUP($W13,カレンダーNoごと曜日表No付き,HY$1,0),$FL21),0)&gt;=1,1,0)</f>
        <v>1</v>
      </c>
      <c r="HZ21" s="273">
        <f t="shared" si="232"/>
        <v>1</v>
      </c>
      <c r="IA21" s="273">
        <f t="shared" si="232"/>
        <v>1</v>
      </c>
      <c r="IB21" s="273">
        <f t="shared" si="232"/>
        <v>1</v>
      </c>
      <c r="IC21" s="273">
        <f t="shared" si="232"/>
        <v>1</v>
      </c>
      <c r="ID21" s="273">
        <f t="shared" si="232"/>
        <v>1</v>
      </c>
      <c r="IE21" s="273">
        <f t="shared" si="232"/>
        <v>0</v>
      </c>
      <c r="IF21" s="273">
        <f t="shared" si="232"/>
        <v>1</v>
      </c>
      <c r="IG21" s="273">
        <f t="shared" si="232"/>
        <v>1</v>
      </c>
      <c r="IH21" s="273">
        <f t="shared" si="232"/>
        <v>1</v>
      </c>
      <c r="II21" s="273">
        <f t="shared" si="232"/>
        <v>1</v>
      </c>
      <c r="IJ21" s="273">
        <f t="shared" si="232"/>
        <v>1</v>
      </c>
      <c r="IK21" s="273">
        <f t="shared" si="232"/>
        <v>1</v>
      </c>
      <c r="IL21" s="273">
        <f t="shared" si="232"/>
        <v>0</v>
      </c>
      <c r="IM21" s="273">
        <f t="shared" si="232"/>
        <v>1</v>
      </c>
      <c r="IN21" s="273">
        <f t="shared" si="232"/>
        <v>1</v>
      </c>
      <c r="IO21" s="273">
        <f t="shared" si="232"/>
        <v>1</v>
      </c>
      <c r="IP21" s="273">
        <f t="shared" si="232"/>
        <v>1</v>
      </c>
      <c r="IQ21" s="273">
        <f t="shared" si="232"/>
        <v>1</v>
      </c>
      <c r="IR21" s="273">
        <f t="shared" si="232"/>
        <v>1</v>
      </c>
      <c r="IS21" s="273">
        <f t="shared" si="232"/>
        <v>0</v>
      </c>
      <c r="IT21" s="273">
        <f t="shared" si="232"/>
        <v>1</v>
      </c>
      <c r="IU21" s="273">
        <f t="shared" si="232"/>
        <v>1</v>
      </c>
      <c r="IV21" s="273">
        <f t="shared" si="232"/>
        <v>1</v>
      </c>
      <c r="IW21" s="273">
        <f t="shared" si="232"/>
        <v>1</v>
      </c>
      <c r="IX21" s="273">
        <f t="shared" si="232"/>
        <v>0</v>
      </c>
      <c r="IY21" s="273">
        <f t="shared" si="232"/>
        <v>0</v>
      </c>
      <c r="IZ21" s="273">
        <f t="shared" si="232"/>
        <v>0</v>
      </c>
      <c r="JA21" s="273">
        <f t="shared" si="232"/>
        <v>0</v>
      </c>
      <c r="JB21" s="273">
        <f t="shared" si="232"/>
        <v>0</v>
      </c>
      <c r="JC21" s="273">
        <f t="shared" si="232"/>
        <v>0</v>
      </c>
      <c r="JD21" s="273">
        <f t="shared" si="232"/>
        <v>1</v>
      </c>
      <c r="JE21" s="273">
        <f t="shared" si="232"/>
        <v>1</v>
      </c>
      <c r="JF21" s="273">
        <f t="shared" si="232"/>
        <v>1</v>
      </c>
      <c r="JG21" s="273">
        <f t="shared" si="232"/>
        <v>0</v>
      </c>
      <c r="JH21" s="273">
        <f t="shared" si="232"/>
        <v>1</v>
      </c>
      <c r="JI21" s="273">
        <f t="shared" si="232"/>
        <v>1</v>
      </c>
      <c r="JJ21" s="273">
        <f t="shared" si="232"/>
        <v>1</v>
      </c>
      <c r="JK21" s="273">
        <f t="shared" si="232"/>
        <v>1</v>
      </c>
      <c r="JL21" s="273">
        <f t="shared" si="232"/>
        <v>1</v>
      </c>
      <c r="JM21" s="273">
        <f t="shared" si="232"/>
        <v>1</v>
      </c>
      <c r="JN21" s="273">
        <f t="shared" si="232"/>
        <v>0</v>
      </c>
      <c r="JO21" s="273">
        <f t="shared" si="232"/>
        <v>1</v>
      </c>
      <c r="JP21" s="273">
        <f t="shared" si="232"/>
        <v>1</v>
      </c>
      <c r="JQ21" s="273">
        <f t="shared" si="232"/>
        <v>1</v>
      </c>
      <c r="JR21" s="273">
        <f t="shared" si="232"/>
        <v>1</v>
      </c>
      <c r="JS21" s="273">
        <f t="shared" si="232"/>
        <v>1</v>
      </c>
      <c r="JT21" s="273">
        <f t="shared" si="232"/>
        <v>1</v>
      </c>
      <c r="JU21" s="273">
        <f t="shared" si="232"/>
        <v>0</v>
      </c>
      <c r="JV21" s="273">
        <f t="shared" si="232"/>
        <v>1</v>
      </c>
      <c r="JW21" s="273">
        <f t="shared" si="232"/>
        <v>1</v>
      </c>
      <c r="JX21" s="273">
        <f t="shared" si="232"/>
        <v>1</v>
      </c>
      <c r="JY21" s="273">
        <f t="shared" si="232"/>
        <v>1</v>
      </c>
      <c r="JZ21" s="273">
        <f t="shared" si="232"/>
        <v>1</v>
      </c>
      <c r="KA21" s="273">
        <f t="shared" si="232"/>
        <v>1</v>
      </c>
      <c r="KB21" s="273">
        <f t="shared" si="232"/>
        <v>0</v>
      </c>
      <c r="KC21" s="273">
        <f t="shared" si="232"/>
        <v>1</v>
      </c>
      <c r="KD21" s="273">
        <f t="shared" si="232"/>
        <v>1</v>
      </c>
      <c r="KE21" s="273">
        <f t="shared" si="232"/>
        <v>1</v>
      </c>
      <c r="KF21" s="273">
        <f t="shared" si="232"/>
        <v>1</v>
      </c>
      <c r="KG21" s="273">
        <f t="shared" si="232"/>
        <v>1</v>
      </c>
      <c r="KH21" s="273">
        <f t="shared" si="232"/>
        <v>1</v>
      </c>
      <c r="KI21" s="273">
        <f t="shared" si="232"/>
        <v>0</v>
      </c>
      <c r="KJ21" s="273">
        <f t="shared" si="232"/>
        <v>1</v>
      </c>
      <c r="KK21" s="273">
        <f t="shared" ref="KK21:MV21" si="233">IF(IFERROR(FIND(VLOOKUP($W13,カレンダーNoごと曜日表No付き,KK$1,0),$FL21),0)&gt;=1,1,0)</f>
        <v>1</v>
      </c>
      <c r="KL21" s="273">
        <f t="shared" si="233"/>
        <v>1</v>
      </c>
      <c r="KM21" s="273">
        <f t="shared" si="233"/>
        <v>1</v>
      </c>
      <c r="KN21" s="273">
        <f t="shared" si="233"/>
        <v>1</v>
      </c>
      <c r="KO21" s="273">
        <f t="shared" si="233"/>
        <v>1</v>
      </c>
      <c r="KP21" s="273">
        <f t="shared" si="233"/>
        <v>0</v>
      </c>
      <c r="KQ21" s="273">
        <f t="shared" si="233"/>
        <v>1</v>
      </c>
      <c r="KR21" s="273">
        <f t="shared" si="233"/>
        <v>1</v>
      </c>
      <c r="KS21" s="273">
        <f t="shared" si="233"/>
        <v>1</v>
      </c>
      <c r="KT21" s="273">
        <f t="shared" si="233"/>
        <v>1</v>
      </c>
      <c r="KU21" s="273">
        <f t="shared" si="233"/>
        <v>1</v>
      </c>
      <c r="KV21" s="273">
        <f t="shared" si="233"/>
        <v>1</v>
      </c>
      <c r="KW21" s="273">
        <f t="shared" si="233"/>
        <v>0</v>
      </c>
      <c r="KX21" s="273">
        <f t="shared" si="233"/>
        <v>1</v>
      </c>
      <c r="KY21" s="273">
        <f t="shared" si="233"/>
        <v>1</v>
      </c>
      <c r="KZ21" s="273">
        <f t="shared" si="233"/>
        <v>1</v>
      </c>
      <c r="LA21" s="273">
        <f t="shared" si="233"/>
        <v>1</v>
      </c>
      <c r="LB21" s="273">
        <f t="shared" si="233"/>
        <v>1</v>
      </c>
      <c r="LC21" s="273">
        <f t="shared" si="233"/>
        <v>1</v>
      </c>
      <c r="LD21" s="273">
        <f t="shared" si="233"/>
        <v>0</v>
      </c>
      <c r="LE21" s="273">
        <f t="shared" si="233"/>
        <v>1</v>
      </c>
      <c r="LF21" s="273">
        <f t="shared" si="233"/>
        <v>1</v>
      </c>
      <c r="LG21" s="273">
        <f t="shared" si="233"/>
        <v>1</v>
      </c>
      <c r="LH21" s="273">
        <f t="shared" si="233"/>
        <v>1</v>
      </c>
      <c r="LI21" s="273">
        <f t="shared" si="233"/>
        <v>1</v>
      </c>
      <c r="LJ21" s="273">
        <f t="shared" si="233"/>
        <v>1</v>
      </c>
      <c r="LK21" s="273">
        <f t="shared" si="233"/>
        <v>0</v>
      </c>
      <c r="LL21" s="273">
        <f t="shared" si="233"/>
        <v>1</v>
      </c>
      <c r="LM21" s="273">
        <f t="shared" si="233"/>
        <v>1</v>
      </c>
      <c r="LN21" s="273">
        <f t="shared" si="233"/>
        <v>1</v>
      </c>
      <c r="LO21" s="273">
        <f t="shared" si="233"/>
        <v>1</v>
      </c>
      <c r="LP21" s="273">
        <f t="shared" si="233"/>
        <v>1</v>
      </c>
      <c r="LQ21" s="273">
        <f t="shared" si="233"/>
        <v>1</v>
      </c>
      <c r="LR21" s="273">
        <f t="shared" si="233"/>
        <v>0</v>
      </c>
      <c r="LS21" s="273">
        <f t="shared" si="233"/>
        <v>1</v>
      </c>
      <c r="LT21" s="273">
        <f t="shared" si="233"/>
        <v>1</v>
      </c>
      <c r="LU21" s="273">
        <f t="shared" si="233"/>
        <v>1</v>
      </c>
      <c r="LV21" s="273">
        <f t="shared" si="233"/>
        <v>1</v>
      </c>
      <c r="LW21" s="273">
        <f t="shared" si="233"/>
        <v>1</v>
      </c>
      <c r="LX21" s="273">
        <f t="shared" si="233"/>
        <v>1</v>
      </c>
      <c r="LY21" s="273">
        <f t="shared" si="233"/>
        <v>0</v>
      </c>
      <c r="LZ21" s="273">
        <f t="shared" si="233"/>
        <v>1</v>
      </c>
      <c r="MA21" s="273">
        <f t="shared" si="233"/>
        <v>1</v>
      </c>
      <c r="MB21" s="273">
        <f t="shared" si="233"/>
        <v>1</v>
      </c>
      <c r="MC21" s="273">
        <f t="shared" si="233"/>
        <v>1</v>
      </c>
      <c r="MD21" s="273">
        <f t="shared" si="233"/>
        <v>1</v>
      </c>
      <c r="ME21" s="273">
        <f t="shared" si="233"/>
        <v>1</v>
      </c>
      <c r="MF21" s="273">
        <f t="shared" si="233"/>
        <v>0</v>
      </c>
      <c r="MG21" s="273">
        <f t="shared" si="233"/>
        <v>1</v>
      </c>
      <c r="MH21" s="273">
        <f t="shared" si="233"/>
        <v>1</v>
      </c>
      <c r="MI21" s="273">
        <f t="shared" si="233"/>
        <v>1</v>
      </c>
      <c r="MJ21" s="273">
        <f t="shared" si="233"/>
        <v>1</v>
      </c>
      <c r="MK21" s="273">
        <f t="shared" si="233"/>
        <v>1</v>
      </c>
      <c r="ML21" s="273">
        <f t="shared" si="233"/>
        <v>1</v>
      </c>
      <c r="MM21" s="273">
        <f t="shared" si="233"/>
        <v>0</v>
      </c>
      <c r="MN21" s="273">
        <f t="shared" si="233"/>
        <v>1</v>
      </c>
      <c r="MO21" s="273">
        <f t="shared" si="233"/>
        <v>1</v>
      </c>
      <c r="MP21" s="273">
        <f t="shared" si="233"/>
        <v>1</v>
      </c>
      <c r="MQ21" s="273">
        <f t="shared" si="233"/>
        <v>1</v>
      </c>
      <c r="MR21" s="273">
        <f t="shared" si="233"/>
        <v>1</v>
      </c>
      <c r="MS21" s="273">
        <f t="shared" si="233"/>
        <v>1</v>
      </c>
      <c r="MT21" s="273">
        <f t="shared" si="233"/>
        <v>0</v>
      </c>
      <c r="MU21" s="273">
        <f t="shared" si="233"/>
        <v>1</v>
      </c>
      <c r="MV21" s="273">
        <f t="shared" si="233"/>
        <v>1</v>
      </c>
      <c r="MW21" s="273">
        <f t="shared" ref="MW21:PH21" si="234">IF(IFERROR(FIND(VLOOKUP($W13,カレンダーNoごと曜日表No付き,MW$1,0),$FL21),0)&gt;=1,1,0)</f>
        <v>1</v>
      </c>
      <c r="MX21" s="273">
        <f t="shared" si="234"/>
        <v>1</v>
      </c>
      <c r="MY21" s="273">
        <f t="shared" si="234"/>
        <v>1</v>
      </c>
      <c r="MZ21" s="273">
        <f t="shared" si="234"/>
        <v>1</v>
      </c>
      <c r="NA21" s="273">
        <f t="shared" si="234"/>
        <v>0</v>
      </c>
      <c r="NB21" s="273">
        <f t="shared" si="234"/>
        <v>1</v>
      </c>
      <c r="NC21" s="273">
        <f t="shared" si="234"/>
        <v>1</v>
      </c>
      <c r="ND21" s="273">
        <f t="shared" si="234"/>
        <v>1</v>
      </c>
      <c r="NE21" s="273">
        <f t="shared" si="234"/>
        <v>1</v>
      </c>
      <c r="NF21" s="273">
        <f t="shared" si="234"/>
        <v>1</v>
      </c>
      <c r="NG21" s="273">
        <f t="shared" si="234"/>
        <v>1</v>
      </c>
      <c r="NH21" s="273">
        <f t="shared" si="234"/>
        <v>0</v>
      </c>
      <c r="NI21" s="273">
        <f t="shared" si="234"/>
        <v>1</v>
      </c>
      <c r="NJ21" s="273">
        <f t="shared" si="234"/>
        <v>1</v>
      </c>
      <c r="NK21" s="273">
        <f t="shared" si="234"/>
        <v>1</v>
      </c>
      <c r="NL21" s="273">
        <f t="shared" si="234"/>
        <v>1</v>
      </c>
      <c r="NM21" s="273">
        <f t="shared" si="234"/>
        <v>1</v>
      </c>
      <c r="NN21" s="273">
        <f t="shared" si="234"/>
        <v>1</v>
      </c>
      <c r="NO21" s="273">
        <f t="shared" si="234"/>
        <v>0</v>
      </c>
      <c r="NP21" s="273">
        <f t="shared" si="234"/>
        <v>1</v>
      </c>
      <c r="NQ21" s="273">
        <f t="shared" si="234"/>
        <v>1</v>
      </c>
      <c r="NR21" s="273">
        <f t="shared" si="234"/>
        <v>1</v>
      </c>
      <c r="NS21" s="273">
        <f t="shared" si="234"/>
        <v>1</v>
      </c>
      <c r="NT21" s="273">
        <f t="shared" si="234"/>
        <v>0</v>
      </c>
      <c r="NU21" s="273">
        <f t="shared" si="234"/>
        <v>0</v>
      </c>
      <c r="NV21" s="273">
        <f t="shared" si="234"/>
        <v>0</v>
      </c>
      <c r="NW21" s="273">
        <f t="shared" si="234"/>
        <v>1</v>
      </c>
      <c r="NX21" s="273">
        <f t="shared" si="234"/>
        <v>1</v>
      </c>
      <c r="NY21" s="273">
        <f t="shared" si="234"/>
        <v>1</v>
      </c>
      <c r="NZ21" s="273">
        <f t="shared" si="234"/>
        <v>1</v>
      </c>
      <c r="OA21" s="273">
        <f t="shared" si="234"/>
        <v>1</v>
      </c>
      <c r="OB21" s="273">
        <f t="shared" si="234"/>
        <v>1</v>
      </c>
      <c r="OC21" s="273">
        <f t="shared" si="234"/>
        <v>0</v>
      </c>
      <c r="OD21" s="273">
        <f t="shared" si="234"/>
        <v>1</v>
      </c>
      <c r="OE21" s="273">
        <f t="shared" si="234"/>
        <v>1</v>
      </c>
      <c r="OF21" s="273">
        <f t="shared" si="234"/>
        <v>1</v>
      </c>
      <c r="OG21" s="273">
        <f t="shared" si="234"/>
        <v>1</v>
      </c>
      <c r="OH21" s="273">
        <f t="shared" si="234"/>
        <v>1</v>
      </c>
      <c r="OI21" s="273">
        <f t="shared" si="234"/>
        <v>1</v>
      </c>
      <c r="OJ21" s="273">
        <f t="shared" si="234"/>
        <v>0</v>
      </c>
      <c r="OK21" s="273">
        <f t="shared" si="234"/>
        <v>1</v>
      </c>
      <c r="OL21" s="273">
        <f t="shared" si="234"/>
        <v>1</v>
      </c>
      <c r="OM21" s="273">
        <f t="shared" si="234"/>
        <v>1</v>
      </c>
      <c r="ON21" s="273">
        <f t="shared" si="234"/>
        <v>1</v>
      </c>
      <c r="OO21" s="273">
        <f t="shared" si="234"/>
        <v>1</v>
      </c>
      <c r="OP21" s="273">
        <f t="shared" si="234"/>
        <v>1</v>
      </c>
      <c r="OQ21" s="273">
        <f t="shared" si="234"/>
        <v>0</v>
      </c>
      <c r="OR21" s="273">
        <f t="shared" si="234"/>
        <v>1</v>
      </c>
      <c r="OS21" s="273">
        <f t="shared" si="234"/>
        <v>1</v>
      </c>
      <c r="OT21" s="273">
        <f t="shared" si="234"/>
        <v>1</v>
      </c>
      <c r="OU21" s="273">
        <f t="shared" si="234"/>
        <v>1</v>
      </c>
      <c r="OV21" s="273">
        <f t="shared" si="234"/>
        <v>1</v>
      </c>
      <c r="OW21" s="273">
        <f t="shared" si="234"/>
        <v>1</v>
      </c>
      <c r="OX21" s="273">
        <f t="shared" si="234"/>
        <v>0</v>
      </c>
      <c r="OY21" s="273">
        <f t="shared" si="234"/>
        <v>1</v>
      </c>
      <c r="OZ21" s="273">
        <f t="shared" si="234"/>
        <v>1</v>
      </c>
      <c r="PA21" s="273">
        <f t="shared" si="234"/>
        <v>1</v>
      </c>
      <c r="PB21" s="273">
        <f t="shared" si="234"/>
        <v>1</v>
      </c>
      <c r="PC21" s="273">
        <f t="shared" si="234"/>
        <v>1</v>
      </c>
      <c r="PD21" s="273">
        <f t="shared" si="234"/>
        <v>1</v>
      </c>
      <c r="PE21" s="273">
        <f t="shared" si="234"/>
        <v>0</v>
      </c>
      <c r="PF21" s="273">
        <f t="shared" si="234"/>
        <v>1</v>
      </c>
      <c r="PG21" s="273">
        <f t="shared" si="234"/>
        <v>1</v>
      </c>
      <c r="PH21" s="273">
        <f t="shared" si="234"/>
        <v>1</v>
      </c>
      <c r="PI21" s="273">
        <f t="shared" ref="PI21:RT21" si="235">IF(IFERROR(FIND(VLOOKUP($W13,カレンダーNoごと曜日表No付き,PI$1,0),$FL21),0)&gt;=1,1,0)</f>
        <v>1</v>
      </c>
      <c r="PJ21" s="273">
        <f t="shared" si="235"/>
        <v>1</v>
      </c>
      <c r="PK21" s="273">
        <f t="shared" si="235"/>
        <v>1</v>
      </c>
      <c r="PL21" s="273">
        <f t="shared" si="235"/>
        <v>0</v>
      </c>
      <c r="PM21" s="273">
        <f t="shared" si="235"/>
        <v>1</v>
      </c>
      <c r="PN21" s="273">
        <f t="shared" si="235"/>
        <v>1</v>
      </c>
      <c r="PO21" s="273">
        <f t="shared" si="235"/>
        <v>1</v>
      </c>
      <c r="PP21" s="273">
        <f t="shared" si="235"/>
        <v>1</v>
      </c>
      <c r="PQ21" s="273">
        <f t="shared" si="235"/>
        <v>1</v>
      </c>
      <c r="PR21" s="273">
        <f t="shared" si="235"/>
        <v>1</v>
      </c>
      <c r="PS21" s="273">
        <f t="shared" si="235"/>
        <v>0</v>
      </c>
      <c r="PT21" s="273">
        <f t="shared" si="235"/>
        <v>1</v>
      </c>
      <c r="PU21" s="273">
        <f t="shared" si="235"/>
        <v>1</v>
      </c>
      <c r="PV21" s="273">
        <f t="shared" si="235"/>
        <v>1</v>
      </c>
      <c r="PW21" s="273">
        <f t="shared" si="235"/>
        <v>1</v>
      </c>
      <c r="PX21" s="273">
        <f t="shared" si="235"/>
        <v>1</v>
      </c>
      <c r="PY21" s="273">
        <f t="shared" si="235"/>
        <v>1</v>
      </c>
      <c r="PZ21" s="273">
        <f t="shared" si="235"/>
        <v>0</v>
      </c>
      <c r="QA21" s="273">
        <f t="shared" si="235"/>
        <v>1</v>
      </c>
      <c r="QB21" s="273">
        <f t="shared" si="235"/>
        <v>1</v>
      </c>
      <c r="QC21" s="273">
        <f t="shared" si="235"/>
        <v>1</v>
      </c>
      <c r="QD21" s="273">
        <f t="shared" si="235"/>
        <v>1</v>
      </c>
      <c r="QE21" s="273">
        <f t="shared" si="235"/>
        <v>1</v>
      </c>
      <c r="QF21" s="273">
        <f t="shared" si="235"/>
        <v>1</v>
      </c>
      <c r="QG21" s="273">
        <f t="shared" si="235"/>
        <v>0</v>
      </c>
      <c r="QH21" s="273">
        <f t="shared" si="235"/>
        <v>1</v>
      </c>
      <c r="QI21" s="273">
        <f t="shared" si="235"/>
        <v>1</v>
      </c>
      <c r="QJ21" s="273">
        <f t="shared" si="235"/>
        <v>1</v>
      </c>
      <c r="QK21" s="273">
        <f t="shared" si="235"/>
        <v>1</v>
      </c>
      <c r="QL21" s="273">
        <f t="shared" si="235"/>
        <v>1</v>
      </c>
      <c r="QM21" s="273">
        <f t="shared" si="235"/>
        <v>1</v>
      </c>
      <c r="QN21" s="273">
        <f t="shared" si="235"/>
        <v>0</v>
      </c>
      <c r="QO21" s="273">
        <f t="shared" si="235"/>
        <v>1</v>
      </c>
      <c r="QP21" s="273">
        <f t="shared" si="235"/>
        <v>1</v>
      </c>
      <c r="QQ21" s="273">
        <f t="shared" si="235"/>
        <v>1</v>
      </c>
      <c r="QR21" s="273">
        <f t="shared" si="235"/>
        <v>1</v>
      </c>
      <c r="QS21" s="273">
        <f t="shared" si="235"/>
        <v>1</v>
      </c>
      <c r="QT21" s="273">
        <f t="shared" si="235"/>
        <v>1</v>
      </c>
      <c r="QU21" s="273">
        <f t="shared" si="235"/>
        <v>0</v>
      </c>
      <c r="QV21" s="273">
        <f t="shared" si="235"/>
        <v>1</v>
      </c>
      <c r="QW21" s="273">
        <f t="shared" si="235"/>
        <v>1</v>
      </c>
      <c r="QX21" s="273">
        <f t="shared" si="235"/>
        <v>1</v>
      </c>
      <c r="QY21" s="273">
        <f t="shared" si="235"/>
        <v>1</v>
      </c>
      <c r="QZ21" s="273">
        <f t="shared" si="235"/>
        <v>1</v>
      </c>
      <c r="RA21" s="273">
        <f t="shared" si="235"/>
        <v>1</v>
      </c>
      <c r="RB21" s="273">
        <f t="shared" si="235"/>
        <v>0</v>
      </c>
      <c r="RC21" s="273">
        <f t="shared" si="235"/>
        <v>1</v>
      </c>
      <c r="RD21" s="273">
        <f t="shared" si="235"/>
        <v>1</v>
      </c>
      <c r="RE21" s="273">
        <f t="shared" si="235"/>
        <v>1</v>
      </c>
      <c r="RF21" s="273">
        <f t="shared" si="235"/>
        <v>1</v>
      </c>
      <c r="RG21" s="273">
        <f t="shared" si="235"/>
        <v>1</v>
      </c>
      <c r="RH21" s="273">
        <f t="shared" si="235"/>
        <v>1</v>
      </c>
      <c r="RI21" s="273">
        <f t="shared" si="235"/>
        <v>0</v>
      </c>
      <c r="RJ21" s="273">
        <f t="shared" si="235"/>
        <v>1</v>
      </c>
      <c r="RK21" s="273">
        <f t="shared" si="235"/>
        <v>1</v>
      </c>
      <c r="RL21" s="273">
        <f t="shared" si="235"/>
        <v>1</v>
      </c>
      <c r="RM21" s="273">
        <f t="shared" si="235"/>
        <v>1</v>
      </c>
      <c r="RN21" s="273">
        <f t="shared" si="235"/>
        <v>1</v>
      </c>
      <c r="RO21" s="273">
        <f t="shared" si="235"/>
        <v>1</v>
      </c>
      <c r="RP21" s="273">
        <f t="shared" si="235"/>
        <v>0</v>
      </c>
      <c r="RQ21" s="273">
        <f t="shared" si="235"/>
        <v>1</v>
      </c>
      <c r="RR21" s="273">
        <f t="shared" si="235"/>
        <v>0</v>
      </c>
      <c r="RS21" s="273">
        <f t="shared" si="235"/>
        <v>0</v>
      </c>
      <c r="RT21" s="273">
        <f t="shared" si="235"/>
        <v>0</v>
      </c>
      <c r="RU21" s="273">
        <f t="shared" ref="RU21:TN21" si="236">IF(IFERROR(FIND(VLOOKUP($W13,カレンダーNoごと曜日表No付き,RU$1,0),$FL21),0)&gt;=1,1,0)</f>
        <v>1</v>
      </c>
      <c r="RV21" s="273">
        <f t="shared" si="236"/>
        <v>1</v>
      </c>
      <c r="RW21" s="273">
        <f t="shared" si="236"/>
        <v>0</v>
      </c>
      <c r="RX21" s="273">
        <f t="shared" si="236"/>
        <v>1</v>
      </c>
      <c r="RY21" s="273">
        <f t="shared" si="236"/>
        <v>1</v>
      </c>
      <c r="RZ21" s="273">
        <f t="shared" si="236"/>
        <v>1</v>
      </c>
      <c r="SA21" s="273">
        <f t="shared" si="236"/>
        <v>1</v>
      </c>
      <c r="SB21" s="273">
        <f t="shared" si="236"/>
        <v>1</v>
      </c>
      <c r="SC21" s="273">
        <f t="shared" si="236"/>
        <v>1</v>
      </c>
      <c r="SD21" s="273">
        <f t="shared" si="236"/>
        <v>0</v>
      </c>
      <c r="SE21" s="273">
        <f t="shared" si="236"/>
        <v>1</v>
      </c>
      <c r="SF21" s="273">
        <f t="shared" si="236"/>
        <v>1</v>
      </c>
      <c r="SG21" s="273">
        <f t="shared" si="236"/>
        <v>1</v>
      </c>
      <c r="SH21" s="273">
        <f t="shared" si="236"/>
        <v>1</v>
      </c>
      <c r="SI21" s="273">
        <f t="shared" si="236"/>
        <v>1</v>
      </c>
      <c r="SJ21" s="273">
        <f t="shared" si="236"/>
        <v>1</v>
      </c>
      <c r="SK21" s="273">
        <f t="shared" si="236"/>
        <v>0</v>
      </c>
      <c r="SL21" s="273">
        <f t="shared" si="236"/>
        <v>1</v>
      </c>
      <c r="SM21" s="273">
        <f t="shared" si="236"/>
        <v>1</v>
      </c>
      <c r="SN21" s="273">
        <f t="shared" si="236"/>
        <v>1</v>
      </c>
      <c r="SO21" s="273">
        <f t="shared" si="236"/>
        <v>1</v>
      </c>
      <c r="SP21" s="273">
        <f t="shared" si="236"/>
        <v>1</v>
      </c>
      <c r="SQ21" s="273">
        <f t="shared" si="236"/>
        <v>1</v>
      </c>
      <c r="SR21" s="273">
        <f t="shared" si="236"/>
        <v>0</v>
      </c>
      <c r="SS21" s="273">
        <f t="shared" si="236"/>
        <v>1</v>
      </c>
      <c r="ST21" s="273">
        <f t="shared" si="236"/>
        <v>1</v>
      </c>
      <c r="SU21" s="273">
        <f t="shared" si="236"/>
        <v>1</v>
      </c>
      <c r="SV21" s="273">
        <f t="shared" si="236"/>
        <v>1</v>
      </c>
      <c r="SW21" s="273">
        <f t="shared" si="236"/>
        <v>1</v>
      </c>
      <c r="SX21" s="273">
        <f t="shared" si="236"/>
        <v>1</v>
      </c>
      <c r="SY21" s="273">
        <f t="shared" si="236"/>
        <v>0</v>
      </c>
      <c r="SZ21" s="273">
        <f t="shared" si="236"/>
        <v>1</v>
      </c>
      <c r="TA21" s="273">
        <f t="shared" si="236"/>
        <v>1</v>
      </c>
      <c r="TB21" s="273">
        <f t="shared" si="236"/>
        <v>1</v>
      </c>
      <c r="TC21" s="273">
        <f t="shared" si="236"/>
        <v>1</v>
      </c>
      <c r="TD21" s="273">
        <f t="shared" si="236"/>
        <v>1</v>
      </c>
      <c r="TE21" s="273">
        <f t="shared" si="236"/>
        <v>1</v>
      </c>
      <c r="TF21" s="273">
        <f t="shared" si="236"/>
        <v>0</v>
      </c>
      <c r="TG21" s="273">
        <f t="shared" si="236"/>
        <v>1</v>
      </c>
      <c r="TH21" s="273">
        <f t="shared" si="236"/>
        <v>1</v>
      </c>
      <c r="TI21" s="273">
        <f t="shared" si="236"/>
        <v>1</v>
      </c>
      <c r="TJ21" s="273">
        <f t="shared" si="236"/>
        <v>1</v>
      </c>
      <c r="TK21" s="273">
        <f t="shared" si="236"/>
        <v>1</v>
      </c>
      <c r="TL21" s="273">
        <f t="shared" si="236"/>
        <v>1</v>
      </c>
      <c r="TM21" s="273">
        <f t="shared" si="236"/>
        <v>0</v>
      </c>
      <c r="TN21" s="273">
        <f t="shared" si="236"/>
        <v>1</v>
      </c>
    </row>
    <row r="22" spans="1:534" ht="18" customHeight="1" x14ac:dyDescent="0.15">
      <c r="A22" s="344">
        <v>4</v>
      </c>
      <c r="B22" s="341">
        <v>1</v>
      </c>
      <c r="C22" s="342" t="s">
        <v>267</v>
      </c>
      <c r="D22" s="345"/>
      <c r="E22" s="343" t="s">
        <v>265</v>
      </c>
      <c r="F22" s="343"/>
      <c r="G22" s="343" t="s">
        <v>268</v>
      </c>
      <c r="H22" s="340">
        <v>12.6</v>
      </c>
      <c r="I22" s="347"/>
      <c r="J22" s="352">
        <v>0.5</v>
      </c>
      <c r="K22" s="353">
        <v>0.5</v>
      </c>
      <c r="L22" s="353">
        <v>0.5</v>
      </c>
      <c r="M22" s="353">
        <v>0.5</v>
      </c>
      <c r="N22" s="353">
        <v>0.5</v>
      </c>
      <c r="O22" s="353">
        <v>0.5</v>
      </c>
      <c r="P22" s="353">
        <v>0</v>
      </c>
      <c r="Q22" s="353">
        <v>0.5</v>
      </c>
      <c r="R22" s="350">
        <v>0</v>
      </c>
      <c r="S22" s="349">
        <v>0</v>
      </c>
      <c r="T22" s="349">
        <v>0</v>
      </c>
      <c r="U22" s="349">
        <v>0</v>
      </c>
      <c r="V22" s="349">
        <v>0</v>
      </c>
      <c r="W22" s="351">
        <v>1</v>
      </c>
      <c r="X22" s="236"/>
      <c r="Y22" s="235"/>
      <c r="Z22" s="236"/>
      <c r="AA22" s="235"/>
      <c r="AB22" s="237">
        <f t="shared" si="96"/>
        <v>0</v>
      </c>
      <c r="AC22" s="237">
        <f t="shared" si="97"/>
        <v>1</v>
      </c>
      <c r="AD22" s="237">
        <f t="shared" si="98"/>
        <v>0</v>
      </c>
      <c r="AE22" s="267">
        <f t="shared" si="51"/>
        <v>0</v>
      </c>
      <c r="AF22" s="219" t="str">
        <f t="shared" si="52"/>
        <v>月</v>
      </c>
      <c r="AG22" s="219" t="str">
        <f t="shared" si="53"/>
        <v>火</v>
      </c>
      <c r="AH22" s="219" t="str">
        <f t="shared" si="54"/>
        <v>水</v>
      </c>
      <c r="AI22" s="219" t="str">
        <f t="shared" si="55"/>
        <v>木</v>
      </c>
      <c r="AJ22" s="219" t="str">
        <f t="shared" si="56"/>
        <v>金</v>
      </c>
      <c r="AK22" s="219" t="str">
        <f t="shared" si="57"/>
        <v>土</v>
      </c>
      <c r="AL22" s="219" t="str">
        <f t="shared" si="58"/>
        <v/>
      </c>
      <c r="AM22" s="219" t="str">
        <f t="shared" si="59"/>
        <v>祝</v>
      </c>
      <c r="AN22" s="219" t="str">
        <f t="shared" si="60"/>
        <v/>
      </c>
      <c r="AO22" s="219" t="str">
        <f t="shared" si="61"/>
        <v/>
      </c>
      <c r="AP22" s="219" t="str">
        <f t="shared" si="62"/>
        <v/>
      </c>
      <c r="AQ22" s="219" t="str">
        <f t="shared" si="63"/>
        <v/>
      </c>
      <c r="AR22" s="219" t="str">
        <f t="shared" si="64"/>
        <v/>
      </c>
      <c r="AS22" s="277">
        <f t="shared" si="65"/>
        <v>26</v>
      </c>
      <c r="AT22" s="267">
        <f t="shared" si="66"/>
        <v>25</v>
      </c>
      <c r="AU22" s="267">
        <f t="shared" si="67"/>
        <v>25</v>
      </c>
      <c r="AV22" s="267">
        <f t="shared" si="68"/>
        <v>25.5</v>
      </c>
      <c r="AW22" s="267">
        <f t="shared" si="69"/>
        <v>25</v>
      </c>
      <c r="AX22" s="267">
        <f t="shared" si="70"/>
        <v>25</v>
      </c>
      <c r="AY22" s="267">
        <f t="shared" si="71"/>
        <v>0</v>
      </c>
      <c r="AZ22" s="267">
        <f t="shared" si="72"/>
        <v>0</v>
      </c>
      <c r="BA22" s="238">
        <f t="shared" si="73"/>
        <v>0</v>
      </c>
      <c r="BB22" s="238">
        <f t="shared" si="74"/>
        <v>0</v>
      </c>
      <c r="BC22" s="238">
        <f t="shared" si="75"/>
        <v>0</v>
      </c>
      <c r="BD22" s="238">
        <f t="shared" si="76"/>
        <v>0</v>
      </c>
      <c r="BE22" s="240">
        <f t="shared" si="77"/>
        <v>0</v>
      </c>
      <c r="BF22" s="239">
        <f t="shared" si="170"/>
        <v>0</v>
      </c>
      <c r="BG22" s="241">
        <f t="shared" si="79"/>
        <v>151.5</v>
      </c>
      <c r="BH22" s="142">
        <v>9</v>
      </c>
      <c r="BN22" s="242"/>
      <c r="BO22" s="242"/>
      <c r="BP22" s="242"/>
      <c r="BQ22" s="242"/>
      <c r="BR22" s="142">
        <f>+BK21</f>
        <v>0</v>
      </c>
      <c r="BU22" s="243">
        <v>45551</v>
      </c>
      <c r="BV22" s="153"/>
      <c r="BW22" s="153">
        <f t="shared" si="17"/>
        <v>8</v>
      </c>
      <c r="BY22" s="275"/>
      <c r="BZ22" s="272"/>
      <c r="CA22" s="222"/>
      <c r="CB22" s="246"/>
      <c r="CC22" s="247" t="str">
        <f t="shared" si="18"/>
        <v/>
      </c>
      <c r="CD22" s="219">
        <f t="shared" si="19"/>
        <v>0</v>
      </c>
      <c r="CE22" s="219" t="str">
        <f t="shared" si="149"/>
        <v/>
      </c>
      <c r="CF22" s="220" t="str">
        <f t="shared" si="21"/>
        <v/>
      </c>
      <c r="CG22" s="222"/>
      <c r="CH22" s="260"/>
      <c r="CI22" s="247" t="str">
        <f t="shared" si="80"/>
        <v/>
      </c>
      <c r="CJ22" s="219">
        <f t="shared" si="22"/>
        <v>0</v>
      </c>
      <c r="CK22" s="219" t="str">
        <f t="shared" si="23"/>
        <v/>
      </c>
      <c r="CL22" s="220" t="str">
        <f t="shared" si="24"/>
        <v/>
      </c>
      <c r="CM22" s="222"/>
      <c r="CN22" s="246"/>
      <c r="CO22" s="247" t="str">
        <f t="shared" si="25"/>
        <v/>
      </c>
      <c r="CP22" s="219">
        <f t="shared" si="26"/>
        <v>0</v>
      </c>
      <c r="CQ22" s="219" t="str">
        <f t="shared" si="27"/>
        <v/>
      </c>
      <c r="CR22" s="220" t="str">
        <f t="shared" si="28"/>
        <v/>
      </c>
      <c r="CS22" s="221"/>
      <c r="CT22" s="246"/>
      <c r="CU22" s="247" t="str">
        <f t="shared" si="29"/>
        <v/>
      </c>
      <c r="CV22" s="219">
        <f t="shared" si="30"/>
        <v>0</v>
      </c>
      <c r="CW22" s="219" t="str">
        <f t="shared" si="31"/>
        <v/>
      </c>
      <c r="CX22" s="220" t="str">
        <f t="shared" si="32"/>
        <v/>
      </c>
      <c r="CY22" s="222"/>
      <c r="CZ22" s="246"/>
      <c r="DA22" s="247" t="str">
        <f t="shared" si="33"/>
        <v/>
      </c>
      <c r="DB22" s="219">
        <f t="shared" si="34"/>
        <v>0</v>
      </c>
      <c r="DC22" s="219" t="str">
        <f t="shared" si="81"/>
        <v/>
      </c>
      <c r="DD22" s="219" t="str">
        <f t="shared" si="82"/>
        <v/>
      </c>
      <c r="DE22" s="222"/>
      <c r="DF22" s="246"/>
      <c r="DG22" s="247" t="str">
        <f t="shared" si="37"/>
        <v/>
      </c>
      <c r="DH22" s="219">
        <f t="shared" si="38"/>
        <v>0</v>
      </c>
      <c r="DI22" s="219" t="str">
        <f t="shared" si="39"/>
        <v/>
      </c>
      <c r="DJ22" s="219" t="str">
        <f t="shared" si="40"/>
        <v/>
      </c>
      <c r="DK22" s="222"/>
      <c r="DL22" s="246"/>
      <c r="DM22" s="247" t="str">
        <f t="shared" si="41"/>
        <v/>
      </c>
      <c r="DN22" s="219">
        <f t="shared" si="42"/>
        <v>0</v>
      </c>
      <c r="DO22" s="219" t="str">
        <f t="shared" si="43"/>
        <v/>
      </c>
      <c r="DP22" s="220" t="str">
        <f t="shared" si="44"/>
        <v/>
      </c>
      <c r="DQ22" s="270">
        <v>7</v>
      </c>
      <c r="DR22" s="276">
        <f t="shared" si="185"/>
        <v>53</v>
      </c>
      <c r="DS22" s="276">
        <f t="shared" si="186"/>
        <v>52</v>
      </c>
      <c r="DT22" s="276">
        <f t="shared" si="187"/>
        <v>52</v>
      </c>
      <c r="DU22" s="276">
        <f t="shared" si="188"/>
        <v>52</v>
      </c>
      <c r="DV22" s="276">
        <f t="shared" si="189"/>
        <v>52</v>
      </c>
      <c r="DW22" s="276">
        <f t="shared" si="190"/>
        <v>52</v>
      </c>
      <c r="DX22" s="276">
        <f t="shared" si="191"/>
        <v>53</v>
      </c>
      <c r="DY22" s="276">
        <f t="shared" si="192"/>
        <v>0</v>
      </c>
      <c r="DZ22" s="142">
        <f>+DZ14-COUNTIF($DO$4:$DO$205,DZ$3)+COUNTIF($DP$4:$DP$205,DZ$3)</f>
        <v>0</v>
      </c>
      <c r="EA22" s="276">
        <f t="shared" si="193"/>
        <v>0</v>
      </c>
      <c r="EB22" s="276">
        <f t="shared" si="194"/>
        <v>0</v>
      </c>
      <c r="EC22" s="276">
        <f t="shared" si="195"/>
        <v>0</v>
      </c>
      <c r="ED22" s="276">
        <f t="shared" si="196"/>
        <v>0</v>
      </c>
      <c r="EE22" s="276">
        <f t="shared" si="197"/>
        <v>0</v>
      </c>
      <c r="EF22" s="142">
        <f t="shared" si="198"/>
        <v>366</v>
      </c>
      <c r="EG22" s="142">
        <v>14</v>
      </c>
      <c r="EH22" s="230" t="s">
        <v>23</v>
      </c>
      <c r="EL22" s="262">
        <f t="shared" si="117"/>
        <v>45217</v>
      </c>
      <c r="EM22" s="263" t="str">
        <f t="shared" si="84"/>
        <v>水</v>
      </c>
      <c r="EN22" s="262">
        <f t="shared" si="100"/>
        <v>45248</v>
      </c>
      <c r="EO22" s="264" t="str">
        <f t="shared" si="85"/>
        <v>土</v>
      </c>
      <c r="EP22" s="265">
        <f t="shared" si="101"/>
        <v>45278</v>
      </c>
      <c r="EQ22" s="263" t="str">
        <f t="shared" si="86"/>
        <v>月</v>
      </c>
      <c r="ER22" s="262">
        <f t="shared" si="102"/>
        <v>45309</v>
      </c>
      <c r="ES22" s="264" t="str">
        <f t="shared" si="87"/>
        <v>木</v>
      </c>
      <c r="ET22" s="265">
        <f t="shared" si="103"/>
        <v>45340</v>
      </c>
      <c r="EU22" s="263" t="str">
        <f t="shared" si="88"/>
        <v>日</v>
      </c>
      <c r="EV22" s="262">
        <f t="shared" si="104"/>
        <v>45369</v>
      </c>
      <c r="EW22" s="264" t="str">
        <f t="shared" si="89"/>
        <v>月</v>
      </c>
      <c r="EX22" s="265">
        <f t="shared" si="105"/>
        <v>45400</v>
      </c>
      <c r="EY22" s="263" t="str">
        <f t="shared" si="90"/>
        <v>木</v>
      </c>
      <c r="EZ22" s="262">
        <f t="shared" si="106"/>
        <v>45430</v>
      </c>
      <c r="FA22" s="264" t="str">
        <f t="shared" si="91"/>
        <v>土</v>
      </c>
      <c r="FB22" s="265">
        <f t="shared" si="107"/>
        <v>45461</v>
      </c>
      <c r="FC22" s="263" t="str">
        <f t="shared" si="92"/>
        <v>火</v>
      </c>
      <c r="FD22" s="266">
        <f t="shared" si="108"/>
        <v>45491</v>
      </c>
      <c r="FE22" s="264" t="str">
        <f t="shared" si="93"/>
        <v>木</v>
      </c>
      <c r="FF22" s="265">
        <f t="shared" si="109"/>
        <v>45522</v>
      </c>
      <c r="FG22" s="263" t="str">
        <f t="shared" si="94"/>
        <v>日</v>
      </c>
      <c r="FH22" s="262">
        <f t="shared" si="110"/>
        <v>45553</v>
      </c>
      <c r="FI22" s="264" t="str">
        <f t="shared" si="95"/>
        <v>水</v>
      </c>
      <c r="FK22" s="155">
        <f t="shared" si="205"/>
        <v>2</v>
      </c>
      <c r="FL22" s="155" t="str">
        <f t="shared" si="206"/>
        <v>月火水木金祝</v>
      </c>
      <c r="FM22" s="273">
        <f t="shared" ref="FM22:HX22" si="237">IF(IFERROR(FIND(VLOOKUP($W14,カレンダーNoごと曜日表No付き,FM$1,0),$FL22),0)&gt;=1,1,0)</f>
        <v>0</v>
      </c>
      <c r="FN22" s="273">
        <f t="shared" si="237"/>
        <v>1</v>
      </c>
      <c r="FO22" s="273">
        <f t="shared" si="237"/>
        <v>1</v>
      </c>
      <c r="FP22" s="273">
        <f t="shared" si="237"/>
        <v>1</v>
      </c>
      <c r="FQ22" s="273">
        <f t="shared" si="237"/>
        <v>1</v>
      </c>
      <c r="FR22" s="273">
        <f t="shared" si="237"/>
        <v>1</v>
      </c>
      <c r="FS22" s="273">
        <f t="shared" si="237"/>
        <v>0</v>
      </c>
      <c r="FT22" s="273">
        <f t="shared" si="237"/>
        <v>0</v>
      </c>
      <c r="FU22" s="273">
        <f t="shared" si="237"/>
        <v>1</v>
      </c>
      <c r="FV22" s="273">
        <f t="shared" si="237"/>
        <v>1</v>
      </c>
      <c r="FW22" s="273">
        <f t="shared" si="237"/>
        <v>1</v>
      </c>
      <c r="FX22" s="273">
        <f t="shared" si="237"/>
        <v>1</v>
      </c>
      <c r="FY22" s="273">
        <f t="shared" si="237"/>
        <v>1</v>
      </c>
      <c r="FZ22" s="273">
        <f t="shared" si="237"/>
        <v>0</v>
      </c>
      <c r="GA22" s="273">
        <f t="shared" si="237"/>
        <v>0</v>
      </c>
      <c r="GB22" s="273">
        <f t="shared" si="237"/>
        <v>1</v>
      </c>
      <c r="GC22" s="273">
        <f t="shared" si="237"/>
        <v>1</v>
      </c>
      <c r="GD22" s="273">
        <f t="shared" si="237"/>
        <v>1</v>
      </c>
      <c r="GE22" s="273">
        <f t="shared" si="237"/>
        <v>1</v>
      </c>
      <c r="GF22" s="273">
        <f t="shared" si="237"/>
        <v>1</v>
      </c>
      <c r="GG22" s="273">
        <f t="shared" si="237"/>
        <v>0</v>
      </c>
      <c r="GH22" s="273">
        <f t="shared" si="237"/>
        <v>0</v>
      </c>
      <c r="GI22" s="273">
        <f t="shared" si="237"/>
        <v>1</v>
      </c>
      <c r="GJ22" s="273">
        <f t="shared" si="237"/>
        <v>1</v>
      </c>
      <c r="GK22" s="273">
        <f t="shared" si="237"/>
        <v>1</v>
      </c>
      <c r="GL22" s="273">
        <f t="shared" si="237"/>
        <v>1</v>
      </c>
      <c r="GM22" s="273">
        <f t="shared" si="237"/>
        <v>1</v>
      </c>
      <c r="GN22" s="273">
        <f t="shared" si="237"/>
        <v>0</v>
      </c>
      <c r="GO22" s="273">
        <f t="shared" si="237"/>
        <v>0</v>
      </c>
      <c r="GP22" s="273">
        <f t="shared" si="237"/>
        <v>1</v>
      </c>
      <c r="GQ22" s="273">
        <f t="shared" si="237"/>
        <v>1</v>
      </c>
      <c r="GR22" s="273">
        <f t="shared" si="237"/>
        <v>1</v>
      </c>
      <c r="GS22" s="273">
        <f t="shared" si="237"/>
        <v>1</v>
      </c>
      <c r="GT22" s="273">
        <f t="shared" si="237"/>
        <v>1</v>
      </c>
      <c r="GU22" s="273">
        <f t="shared" si="237"/>
        <v>0</v>
      </c>
      <c r="GV22" s="273">
        <f t="shared" si="237"/>
        <v>0</v>
      </c>
      <c r="GW22" s="273">
        <f t="shared" si="237"/>
        <v>1</v>
      </c>
      <c r="GX22" s="273">
        <f t="shared" si="237"/>
        <v>1</v>
      </c>
      <c r="GY22" s="273">
        <f t="shared" si="237"/>
        <v>1</v>
      </c>
      <c r="GZ22" s="273">
        <f t="shared" si="237"/>
        <v>1</v>
      </c>
      <c r="HA22" s="273">
        <f t="shared" si="237"/>
        <v>1</v>
      </c>
      <c r="HB22" s="273">
        <f t="shared" si="237"/>
        <v>0</v>
      </c>
      <c r="HC22" s="273">
        <f t="shared" si="237"/>
        <v>0</v>
      </c>
      <c r="HD22" s="273">
        <f t="shared" si="237"/>
        <v>1</v>
      </c>
      <c r="HE22" s="273">
        <f t="shared" si="237"/>
        <v>1</v>
      </c>
      <c r="HF22" s="273">
        <f t="shared" si="237"/>
        <v>1</v>
      </c>
      <c r="HG22" s="273">
        <f t="shared" si="237"/>
        <v>1</v>
      </c>
      <c r="HH22" s="273">
        <f t="shared" si="237"/>
        <v>1</v>
      </c>
      <c r="HI22" s="273">
        <f t="shared" si="237"/>
        <v>0</v>
      </c>
      <c r="HJ22" s="273">
        <f t="shared" si="237"/>
        <v>0</v>
      </c>
      <c r="HK22" s="273">
        <f t="shared" si="237"/>
        <v>1</v>
      </c>
      <c r="HL22" s="273">
        <f t="shared" si="237"/>
        <v>1</v>
      </c>
      <c r="HM22" s="273">
        <f t="shared" si="237"/>
        <v>1</v>
      </c>
      <c r="HN22" s="273">
        <f t="shared" si="237"/>
        <v>1</v>
      </c>
      <c r="HO22" s="273">
        <f t="shared" si="237"/>
        <v>1</v>
      </c>
      <c r="HP22" s="273">
        <f t="shared" si="237"/>
        <v>0</v>
      </c>
      <c r="HQ22" s="273">
        <f t="shared" si="237"/>
        <v>0</v>
      </c>
      <c r="HR22" s="273">
        <f t="shared" si="237"/>
        <v>1</v>
      </c>
      <c r="HS22" s="273">
        <f t="shared" si="237"/>
        <v>1</v>
      </c>
      <c r="HT22" s="273">
        <f t="shared" si="237"/>
        <v>1</v>
      </c>
      <c r="HU22" s="273">
        <f t="shared" si="237"/>
        <v>1</v>
      </c>
      <c r="HV22" s="273">
        <f t="shared" si="237"/>
        <v>1</v>
      </c>
      <c r="HW22" s="273">
        <f t="shared" si="237"/>
        <v>0</v>
      </c>
      <c r="HX22" s="273">
        <f t="shared" si="237"/>
        <v>0</v>
      </c>
      <c r="HY22" s="273">
        <f t="shared" ref="HY22:KJ22" si="238">IF(IFERROR(FIND(VLOOKUP($W14,カレンダーNoごと曜日表No付き,HY$1,0),$FL22),0)&gt;=1,1,0)</f>
        <v>1</v>
      </c>
      <c r="HZ22" s="273">
        <f t="shared" si="238"/>
        <v>1</v>
      </c>
      <c r="IA22" s="273">
        <f t="shared" si="238"/>
        <v>1</v>
      </c>
      <c r="IB22" s="273">
        <f t="shared" si="238"/>
        <v>1</v>
      </c>
      <c r="IC22" s="273">
        <f t="shared" si="238"/>
        <v>1</v>
      </c>
      <c r="ID22" s="273">
        <f t="shared" si="238"/>
        <v>0</v>
      </c>
      <c r="IE22" s="273">
        <f t="shared" si="238"/>
        <v>0</v>
      </c>
      <c r="IF22" s="273">
        <f t="shared" si="238"/>
        <v>1</v>
      </c>
      <c r="IG22" s="273">
        <f t="shared" si="238"/>
        <v>1</v>
      </c>
      <c r="IH22" s="273">
        <f t="shared" si="238"/>
        <v>1</v>
      </c>
      <c r="II22" s="273">
        <f t="shared" si="238"/>
        <v>1</v>
      </c>
      <c r="IJ22" s="273">
        <f t="shared" si="238"/>
        <v>1</v>
      </c>
      <c r="IK22" s="273">
        <f t="shared" si="238"/>
        <v>0</v>
      </c>
      <c r="IL22" s="273">
        <f t="shared" si="238"/>
        <v>0</v>
      </c>
      <c r="IM22" s="273">
        <f t="shared" si="238"/>
        <v>1</v>
      </c>
      <c r="IN22" s="273">
        <f t="shared" si="238"/>
        <v>1</v>
      </c>
      <c r="IO22" s="273">
        <f t="shared" si="238"/>
        <v>1</v>
      </c>
      <c r="IP22" s="273">
        <f t="shared" si="238"/>
        <v>1</v>
      </c>
      <c r="IQ22" s="273">
        <f t="shared" si="238"/>
        <v>1</v>
      </c>
      <c r="IR22" s="273">
        <f t="shared" si="238"/>
        <v>0</v>
      </c>
      <c r="IS22" s="273">
        <f t="shared" si="238"/>
        <v>0</v>
      </c>
      <c r="IT22" s="273">
        <f t="shared" si="238"/>
        <v>1</v>
      </c>
      <c r="IU22" s="273">
        <f t="shared" si="238"/>
        <v>1</v>
      </c>
      <c r="IV22" s="273">
        <f t="shared" si="238"/>
        <v>1</v>
      </c>
      <c r="IW22" s="273">
        <f t="shared" si="238"/>
        <v>1</v>
      </c>
      <c r="IX22" s="273">
        <f t="shared" si="238"/>
        <v>0</v>
      </c>
      <c r="IY22" s="273">
        <f t="shared" si="238"/>
        <v>0</v>
      </c>
      <c r="IZ22" s="273">
        <f t="shared" si="238"/>
        <v>0</v>
      </c>
      <c r="JA22" s="273">
        <f t="shared" si="238"/>
        <v>0</v>
      </c>
      <c r="JB22" s="273">
        <f t="shared" si="238"/>
        <v>0</v>
      </c>
      <c r="JC22" s="273">
        <f t="shared" si="238"/>
        <v>0</v>
      </c>
      <c r="JD22" s="273">
        <f t="shared" si="238"/>
        <v>1</v>
      </c>
      <c r="JE22" s="273">
        <f t="shared" si="238"/>
        <v>1</v>
      </c>
      <c r="JF22" s="273">
        <f t="shared" si="238"/>
        <v>0</v>
      </c>
      <c r="JG22" s="273">
        <f t="shared" si="238"/>
        <v>0</v>
      </c>
      <c r="JH22" s="273">
        <f t="shared" si="238"/>
        <v>1</v>
      </c>
      <c r="JI22" s="273">
        <f t="shared" si="238"/>
        <v>1</v>
      </c>
      <c r="JJ22" s="273">
        <f t="shared" si="238"/>
        <v>1</v>
      </c>
      <c r="JK22" s="273">
        <f t="shared" si="238"/>
        <v>1</v>
      </c>
      <c r="JL22" s="273">
        <f t="shared" si="238"/>
        <v>1</v>
      </c>
      <c r="JM22" s="273">
        <f t="shared" si="238"/>
        <v>0</v>
      </c>
      <c r="JN22" s="273">
        <f t="shared" si="238"/>
        <v>0</v>
      </c>
      <c r="JO22" s="273">
        <f t="shared" si="238"/>
        <v>1</v>
      </c>
      <c r="JP22" s="273">
        <f t="shared" si="238"/>
        <v>1</v>
      </c>
      <c r="JQ22" s="273">
        <f t="shared" si="238"/>
        <v>1</v>
      </c>
      <c r="JR22" s="273">
        <f t="shared" si="238"/>
        <v>1</v>
      </c>
      <c r="JS22" s="273">
        <f t="shared" si="238"/>
        <v>1</v>
      </c>
      <c r="JT22" s="273">
        <f t="shared" si="238"/>
        <v>0</v>
      </c>
      <c r="JU22" s="273">
        <f t="shared" si="238"/>
        <v>0</v>
      </c>
      <c r="JV22" s="273">
        <f t="shared" si="238"/>
        <v>1</v>
      </c>
      <c r="JW22" s="273">
        <f t="shared" si="238"/>
        <v>1</v>
      </c>
      <c r="JX22" s="273">
        <f t="shared" si="238"/>
        <v>1</v>
      </c>
      <c r="JY22" s="273">
        <f t="shared" si="238"/>
        <v>1</v>
      </c>
      <c r="JZ22" s="273">
        <f t="shared" si="238"/>
        <v>1</v>
      </c>
      <c r="KA22" s="273">
        <f t="shared" si="238"/>
        <v>0</v>
      </c>
      <c r="KB22" s="273">
        <f t="shared" si="238"/>
        <v>0</v>
      </c>
      <c r="KC22" s="273">
        <f t="shared" si="238"/>
        <v>1</v>
      </c>
      <c r="KD22" s="273">
        <f t="shared" si="238"/>
        <v>1</v>
      </c>
      <c r="KE22" s="273">
        <f t="shared" si="238"/>
        <v>1</v>
      </c>
      <c r="KF22" s="273">
        <f t="shared" si="238"/>
        <v>1</v>
      </c>
      <c r="KG22" s="273">
        <f t="shared" si="238"/>
        <v>1</v>
      </c>
      <c r="KH22" s="273">
        <f t="shared" si="238"/>
        <v>0</v>
      </c>
      <c r="KI22" s="273">
        <f t="shared" si="238"/>
        <v>0</v>
      </c>
      <c r="KJ22" s="273">
        <f t="shared" si="238"/>
        <v>1</v>
      </c>
      <c r="KK22" s="273">
        <f t="shared" ref="KK22:MV22" si="239">IF(IFERROR(FIND(VLOOKUP($W14,カレンダーNoごと曜日表No付き,KK$1,0),$FL22),0)&gt;=1,1,0)</f>
        <v>1</v>
      </c>
      <c r="KL22" s="273">
        <f t="shared" si="239"/>
        <v>1</v>
      </c>
      <c r="KM22" s="273">
        <f t="shared" si="239"/>
        <v>1</v>
      </c>
      <c r="KN22" s="273">
        <f t="shared" si="239"/>
        <v>1</v>
      </c>
      <c r="KO22" s="273">
        <f t="shared" si="239"/>
        <v>0</v>
      </c>
      <c r="KP22" s="273">
        <f t="shared" si="239"/>
        <v>0</v>
      </c>
      <c r="KQ22" s="273">
        <f t="shared" si="239"/>
        <v>1</v>
      </c>
      <c r="KR22" s="273">
        <f t="shared" si="239"/>
        <v>1</v>
      </c>
      <c r="KS22" s="273">
        <f t="shared" si="239"/>
        <v>1</v>
      </c>
      <c r="KT22" s="273">
        <f t="shared" si="239"/>
        <v>1</v>
      </c>
      <c r="KU22" s="273">
        <f t="shared" si="239"/>
        <v>1</v>
      </c>
      <c r="KV22" s="273">
        <f t="shared" si="239"/>
        <v>0</v>
      </c>
      <c r="KW22" s="273">
        <f t="shared" si="239"/>
        <v>0</v>
      </c>
      <c r="KX22" s="273">
        <f t="shared" si="239"/>
        <v>1</v>
      </c>
      <c r="KY22" s="273">
        <f t="shared" si="239"/>
        <v>1</v>
      </c>
      <c r="KZ22" s="273">
        <f t="shared" si="239"/>
        <v>1</v>
      </c>
      <c r="LA22" s="273">
        <f t="shared" si="239"/>
        <v>1</v>
      </c>
      <c r="LB22" s="273">
        <f t="shared" si="239"/>
        <v>1</v>
      </c>
      <c r="LC22" s="273">
        <f t="shared" si="239"/>
        <v>0</v>
      </c>
      <c r="LD22" s="273">
        <f t="shared" si="239"/>
        <v>0</v>
      </c>
      <c r="LE22" s="273">
        <f t="shared" si="239"/>
        <v>1</v>
      </c>
      <c r="LF22" s="273">
        <f t="shared" si="239"/>
        <v>1</v>
      </c>
      <c r="LG22" s="273">
        <f t="shared" si="239"/>
        <v>1</v>
      </c>
      <c r="LH22" s="273">
        <f t="shared" si="239"/>
        <v>1</v>
      </c>
      <c r="LI22" s="273">
        <f t="shared" si="239"/>
        <v>1</v>
      </c>
      <c r="LJ22" s="273">
        <f t="shared" si="239"/>
        <v>0</v>
      </c>
      <c r="LK22" s="273">
        <f t="shared" si="239"/>
        <v>0</v>
      </c>
      <c r="LL22" s="273">
        <f t="shared" si="239"/>
        <v>1</v>
      </c>
      <c r="LM22" s="273">
        <f t="shared" si="239"/>
        <v>1</v>
      </c>
      <c r="LN22" s="273">
        <f t="shared" si="239"/>
        <v>1</v>
      </c>
      <c r="LO22" s="273">
        <f t="shared" si="239"/>
        <v>1</v>
      </c>
      <c r="LP22" s="273">
        <f t="shared" si="239"/>
        <v>1</v>
      </c>
      <c r="LQ22" s="273">
        <f t="shared" si="239"/>
        <v>0</v>
      </c>
      <c r="LR22" s="273">
        <f t="shared" si="239"/>
        <v>0</v>
      </c>
      <c r="LS22" s="273">
        <f t="shared" si="239"/>
        <v>1</v>
      </c>
      <c r="LT22" s="273">
        <f t="shared" si="239"/>
        <v>1</v>
      </c>
      <c r="LU22" s="273">
        <f t="shared" si="239"/>
        <v>1</v>
      </c>
      <c r="LV22" s="273">
        <f t="shared" si="239"/>
        <v>1</v>
      </c>
      <c r="LW22" s="273">
        <f t="shared" si="239"/>
        <v>1</v>
      </c>
      <c r="LX22" s="273">
        <f t="shared" si="239"/>
        <v>0</v>
      </c>
      <c r="LY22" s="273">
        <f t="shared" si="239"/>
        <v>0</v>
      </c>
      <c r="LZ22" s="273">
        <f t="shared" si="239"/>
        <v>1</v>
      </c>
      <c r="MA22" s="273">
        <f t="shared" si="239"/>
        <v>1</v>
      </c>
      <c r="MB22" s="273">
        <f t="shared" si="239"/>
        <v>1</v>
      </c>
      <c r="MC22" s="273">
        <f t="shared" si="239"/>
        <v>1</v>
      </c>
      <c r="MD22" s="273">
        <f t="shared" si="239"/>
        <v>1</v>
      </c>
      <c r="ME22" s="273">
        <f t="shared" si="239"/>
        <v>0</v>
      </c>
      <c r="MF22" s="273">
        <f t="shared" si="239"/>
        <v>0</v>
      </c>
      <c r="MG22" s="273">
        <f t="shared" si="239"/>
        <v>1</v>
      </c>
      <c r="MH22" s="273">
        <f t="shared" si="239"/>
        <v>1</v>
      </c>
      <c r="MI22" s="273">
        <f t="shared" si="239"/>
        <v>1</v>
      </c>
      <c r="MJ22" s="273">
        <f t="shared" si="239"/>
        <v>1</v>
      </c>
      <c r="MK22" s="273">
        <f t="shared" si="239"/>
        <v>1</v>
      </c>
      <c r="ML22" s="273">
        <f t="shared" si="239"/>
        <v>0</v>
      </c>
      <c r="MM22" s="273">
        <f t="shared" si="239"/>
        <v>0</v>
      </c>
      <c r="MN22" s="273">
        <f t="shared" si="239"/>
        <v>1</v>
      </c>
      <c r="MO22" s="273">
        <f t="shared" si="239"/>
        <v>1</v>
      </c>
      <c r="MP22" s="273">
        <f t="shared" si="239"/>
        <v>1</v>
      </c>
      <c r="MQ22" s="273">
        <f t="shared" si="239"/>
        <v>1</v>
      </c>
      <c r="MR22" s="273">
        <f t="shared" si="239"/>
        <v>1</v>
      </c>
      <c r="MS22" s="273">
        <f t="shared" si="239"/>
        <v>0</v>
      </c>
      <c r="MT22" s="273">
        <f t="shared" si="239"/>
        <v>0</v>
      </c>
      <c r="MU22" s="273">
        <f t="shared" si="239"/>
        <v>1</v>
      </c>
      <c r="MV22" s="273">
        <f t="shared" si="239"/>
        <v>1</v>
      </c>
      <c r="MW22" s="273">
        <f t="shared" ref="MW22:PH22" si="240">IF(IFERROR(FIND(VLOOKUP($W14,カレンダーNoごと曜日表No付き,MW$1,0),$FL22),0)&gt;=1,1,0)</f>
        <v>1</v>
      </c>
      <c r="MX22" s="273">
        <f t="shared" si="240"/>
        <v>1</v>
      </c>
      <c r="MY22" s="273">
        <f t="shared" si="240"/>
        <v>1</v>
      </c>
      <c r="MZ22" s="273">
        <f t="shared" si="240"/>
        <v>0</v>
      </c>
      <c r="NA22" s="273">
        <f t="shared" si="240"/>
        <v>0</v>
      </c>
      <c r="NB22" s="273">
        <f t="shared" si="240"/>
        <v>1</v>
      </c>
      <c r="NC22" s="273">
        <f t="shared" si="240"/>
        <v>1</v>
      </c>
      <c r="ND22" s="273">
        <f t="shared" si="240"/>
        <v>1</v>
      </c>
      <c r="NE22" s="273">
        <f t="shared" si="240"/>
        <v>1</v>
      </c>
      <c r="NF22" s="273">
        <f t="shared" si="240"/>
        <v>1</v>
      </c>
      <c r="NG22" s="273">
        <f t="shared" si="240"/>
        <v>0</v>
      </c>
      <c r="NH22" s="273">
        <f t="shared" si="240"/>
        <v>0</v>
      </c>
      <c r="NI22" s="273">
        <f t="shared" si="240"/>
        <v>1</v>
      </c>
      <c r="NJ22" s="273">
        <f t="shared" si="240"/>
        <v>1</v>
      </c>
      <c r="NK22" s="273">
        <f t="shared" si="240"/>
        <v>1</v>
      </c>
      <c r="NL22" s="273">
        <f t="shared" si="240"/>
        <v>1</v>
      </c>
      <c r="NM22" s="273">
        <f t="shared" si="240"/>
        <v>1</v>
      </c>
      <c r="NN22" s="273">
        <f t="shared" si="240"/>
        <v>0</v>
      </c>
      <c r="NO22" s="273">
        <f t="shared" si="240"/>
        <v>0</v>
      </c>
      <c r="NP22" s="273">
        <f t="shared" si="240"/>
        <v>1</v>
      </c>
      <c r="NQ22" s="273">
        <f t="shared" si="240"/>
        <v>1</v>
      </c>
      <c r="NR22" s="273">
        <f t="shared" si="240"/>
        <v>1</v>
      </c>
      <c r="NS22" s="273">
        <f t="shared" si="240"/>
        <v>1</v>
      </c>
      <c r="NT22" s="273">
        <f t="shared" si="240"/>
        <v>0</v>
      </c>
      <c r="NU22" s="273">
        <f t="shared" si="240"/>
        <v>0</v>
      </c>
      <c r="NV22" s="273">
        <f t="shared" si="240"/>
        <v>0</v>
      </c>
      <c r="NW22" s="273">
        <f t="shared" si="240"/>
        <v>1</v>
      </c>
      <c r="NX22" s="273">
        <f t="shared" si="240"/>
        <v>1</v>
      </c>
      <c r="NY22" s="273">
        <f t="shared" si="240"/>
        <v>1</v>
      </c>
      <c r="NZ22" s="273">
        <f t="shared" si="240"/>
        <v>1</v>
      </c>
      <c r="OA22" s="273">
        <f t="shared" si="240"/>
        <v>1</v>
      </c>
      <c r="OB22" s="273">
        <f t="shared" si="240"/>
        <v>0</v>
      </c>
      <c r="OC22" s="273">
        <f t="shared" si="240"/>
        <v>0</v>
      </c>
      <c r="OD22" s="273">
        <f t="shared" si="240"/>
        <v>1</v>
      </c>
      <c r="OE22" s="273">
        <f t="shared" si="240"/>
        <v>1</v>
      </c>
      <c r="OF22" s="273">
        <f t="shared" si="240"/>
        <v>1</v>
      </c>
      <c r="OG22" s="273">
        <f t="shared" si="240"/>
        <v>1</v>
      </c>
      <c r="OH22" s="273">
        <f t="shared" si="240"/>
        <v>1</v>
      </c>
      <c r="OI22" s="273">
        <f t="shared" si="240"/>
        <v>0</v>
      </c>
      <c r="OJ22" s="273">
        <f t="shared" si="240"/>
        <v>0</v>
      </c>
      <c r="OK22" s="273">
        <f t="shared" si="240"/>
        <v>1</v>
      </c>
      <c r="OL22" s="273">
        <f t="shared" si="240"/>
        <v>1</v>
      </c>
      <c r="OM22" s="273">
        <f t="shared" si="240"/>
        <v>1</v>
      </c>
      <c r="ON22" s="273">
        <f t="shared" si="240"/>
        <v>1</v>
      </c>
      <c r="OO22" s="273">
        <f t="shared" si="240"/>
        <v>1</v>
      </c>
      <c r="OP22" s="273">
        <f t="shared" si="240"/>
        <v>0</v>
      </c>
      <c r="OQ22" s="273">
        <f t="shared" si="240"/>
        <v>0</v>
      </c>
      <c r="OR22" s="273">
        <f t="shared" si="240"/>
        <v>1</v>
      </c>
      <c r="OS22" s="273">
        <f t="shared" si="240"/>
        <v>1</v>
      </c>
      <c r="OT22" s="273">
        <f t="shared" si="240"/>
        <v>1</v>
      </c>
      <c r="OU22" s="273">
        <f t="shared" si="240"/>
        <v>1</v>
      </c>
      <c r="OV22" s="273">
        <f t="shared" si="240"/>
        <v>1</v>
      </c>
      <c r="OW22" s="273">
        <f t="shared" si="240"/>
        <v>0</v>
      </c>
      <c r="OX22" s="273">
        <f t="shared" si="240"/>
        <v>0</v>
      </c>
      <c r="OY22" s="273">
        <f t="shared" si="240"/>
        <v>1</v>
      </c>
      <c r="OZ22" s="273">
        <f t="shared" si="240"/>
        <v>1</v>
      </c>
      <c r="PA22" s="273">
        <f t="shared" si="240"/>
        <v>1</v>
      </c>
      <c r="PB22" s="273">
        <f t="shared" si="240"/>
        <v>1</v>
      </c>
      <c r="PC22" s="273">
        <f t="shared" si="240"/>
        <v>1</v>
      </c>
      <c r="PD22" s="273">
        <f t="shared" si="240"/>
        <v>0</v>
      </c>
      <c r="PE22" s="273">
        <f t="shared" si="240"/>
        <v>0</v>
      </c>
      <c r="PF22" s="273">
        <f t="shared" si="240"/>
        <v>1</v>
      </c>
      <c r="PG22" s="273">
        <f t="shared" si="240"/>
        <v>1</v>
      </c>
      <c r="PH22" s="273">
        <f t="shared" si="240"/>
        <v>1</v>
      </c>
      <c r="PI22" s="273">
        <f t="shared" ref="PI22:RT22" si="241">IF(IFERROR(FIND(VLOOKUP($W14,カレンダーNoごと曜日表No付き,PI$1,0),$FL22),0)&gt;=1,1,0)</f>
        <v>1</v>
      </c>
      <c r="PJ22" s="273">
        <f t="shared" si="241"/>
        <v>1</v>
      </c>
      <c r="PK22" s="273">
        <f t="shared" si="241"/>
        <v>0</v>
      </c>
      <c r="PL22" s="273">
        <f t="shared" si="241"/>
        <v>0</v>
      </c>
      <c r="PM22" s="273">
        <f t="shared" si="241"/>
        <v>1</v>
      </c>
      <c r="PN22" s="273">
        <f t="shared" si="241"/>
        <v>1</v>
      </c>
      <c r="PO22" s="273">
        <f t="shared" si="241"/>
        <v>1</v>
      </c>
      <c r="PP22" s="273">
        <f t="shared" si="241"/>
        <v>1</v>
      </c>
      <c r="PQ22" s="273">
        <f t="shared" si="241"/>
        <v>1</v>
      </c>
      <c r="PR22" s="273">
        <f t="shared" si="241"/>
        <v>0</v>
      </c>
      <c r="PS22" s="273">
        <f t="shared" si="241"/>
        <v>0</v>
      </c>
      <c r="PT22" s="273">
        <f t="shared" si="241"/>
        <v>1</v>
      </c>
      <c r="PU22" s="273">
        <f t="shared" si="241"/>
        <v>1</v>
      </c>
      <c r="PV22" s="273">
        <f t="shared" si="241"/>
        <v>1</v>
      </c>
      <c r="PW22" s="273">
        <f t="shared" si="241"/>
        <v>1</v>
      </c>
      <c r="PX22" s="273">
        <f t="shared" si="241"/>
        <v>1</v>
      </c>
      <c r="PY22" s="273">
        <f t="shared" si="241"/>
        <v>0</v>
      </c>
      <c r="PZ22" s="273">
        <f t="shared" si="241"/>
        <v>0</v>
      </c>
      <c r="QA22" s="273">
        <f t="shared" si="241"/>
        <v>1</v>
      </c>
      <c r="QB22" s="273">
        <f t="shared" si="241"/>
        <v>1</v>
      </c>
      <c r="QC22" s="273">
        <f t="shared" si="241"/>
        <v>1</v>
      </c>
      <c r="QD22" s="273">
        <f t="shared" si="241"/>
        <v>1</v>
      </c>
      <c r="QE22" s="273">
        <f t="shared" si="241"/>
        <v>1</v>
      </c>
      <c r="QF22" s="273">
        <f t="shared" si="241"/>
        <v>0</v>
      </c>
      <c r="QG22" s="273">
        <f t="shared" si="241"/>
        <v>0</v>
      </c>
      <c r="QH22" s="273">
        <f t="shared" si="241"/>
        <v>1</v>
      </c>
      <c r="QI22" s="273">
        <f t="shared" si="241"/>
        <v>1</v>
      </c>
      <c r="QJ22" s="273">
        <f t="shared" si="241"/>
        <v>1</v>
      </c>
      <c r="QK22" s="273">
        <f t="shared" si="241"/>
        <v>1</v>
      </c>
      <c r="QL22" s="273">
        <f t="shared" si="241"/>
        <v>1</v>
      </c>
      <c r="QM22" s="273">
        <f t="shared" si="241"/>
        <v>0</v>
      </c>
      <c r="QN22" s="273">
        <f t="shared" si="241"/>
        <v>0</v>
      </c>
      <c r="QO22" s="273">
        <f t="shared" si="241"/>
        <v>1</v>
      </c>
      <c r="QP22" s="273">
        <f t="shared" si="241"/>
        <v>1</v>
      </c>
      <c r="QQ22" s="273">
        <f t="shared" si="241"/>
        <v>1</v>
      </c>
      <c r="QR22" s="273">
        <f t="shared" si="241"/>
        <v>1</v>
      </c>
      <c r="QS22" s="273">
        <f t="shared" si="241"/>
        <v>1</v>
      </c>
      <c r="QT22" s="273">
        <f t="shared" si="241"/>
        <v>0</v>
      </c>
      <c r="QU22" s="273">
        <f t="shared" si="241"/>
        <v>0</v>
      </c>
      <c r="QV22" s="273">
        <f t="shared" si="241"/>
        <v>1</v>
      </c>
      <c r="QW22" s="273">
        <f t="shared" si="241"/>
        <v>1</v>
      </c>
      <c r="QX22" s="273">
        <f t="shared" si="241"/>
        <v>1</v>
      </c>
      <c r="QY22" s="273">
        <f t="shared" si="241"/>
        <v>1</v>
      </c>
      <c r="QZ22" s="273">
        <f t="shared" si="241"/>
        <v>1</v>
      </c>
      <c r="RA22" s="273">
        <f t="shared" si="241"/>
        <v>0</v>
      </c>
      <c r="RB22" s="273">
        <f t="shared" si="241"/>
        <v>0</v>
      </c>
      <c r="RC22" s="273">
        <f t="shared" si="241"/>
        <v>1</v>
      </c>
      <c r="RD22" s="273">
        <f t="shared" si="241"/>
        <v>1</v>
      </c>
      <c r="RE22" s="273">
        <f t="shared" si="241"/>
        <v>1</v>
      </c>
      <c r="RF22" s="273">
        <f t="shared" si="241"/>
        <v>1</v>
      </c>
      <c r="RG22" s="273">
        <f t="shared" si="241"/>
        <v>1</v>
      </c>
      <c r="RH22" s="273">
        <f t="shared" si="241"/>
        <v>0</v>
      </c>
      <c r="RI22" s="273">
        <f t="shared" si="241"/>
        <v>0</v>
      </c>
      <c r="RJ22" s="273">
        <f t="shared" si="241"/>
        <v>1</v>
      </c>
      <c r="RK22" s="273">
        <f t="shared" si="241"/>
        <v>1</v>
      </c>
      <c r="RL22" s="273">
        <f t="shared" si="241"/>
        <v>1</v>
      </c>
      <c r="RM22" s="273">
        <f t="shared" si="241"/>
        <v>1</v>
      </c>
      <c r="RN22" s="273">
        <f t="shared" si="241"/>
        <v>1</v>
      </c>
      <c r="RO22" s="273">
        <f t="shared" si="241"/>
        <v>0</v>
      </c>
      <c r="RP22" s="273">
        <f t="shared" si="241"/>
        <v>0</v>
      </c>
      <c r="RQ22" s="273">
        <f t="shared" si="241"/>
        <v>1</v>
      </c>
      <c r="RR22" s="273">
        <f t="shared" si="241"/>
        <v>0</v>
      </c>
      <c r="RS22" s="273">
        <f t="shared" si="241"/>
        <v>0</v>
      </c>
      <c r="RT22" s="273">
        <f t="shared" si="241"/>
        <v>0</v>
      </c>
      <c r="RU22" s="273">
        <f t="shared" ref="RU22:TN22" si="242">IF(IFERROR(FIND(VLOOKUP($W14,カレンダーNoごと曜日表No付き,RU$1,0),$FL22),0)&gt;=1,1,0)</f>
        <v>1</v>
      </c>
      <c r="RV22" s="273">
        <f t="shared" si="242"/>
        <v>0</v>
      </c>
      <c r="RW22" s="273">
        <f t="shared" si="242"/>
        <v>0</v>
      </c>
      <c r="RX22" s="273">
        <f t="shared" si="242"/>
        <v>1</v>
      </c>
      <c r="RY22" s="273">
        <f t="shared" si="242"/>
        <v>1</v>
      </c>
      <c r="RZ22" s="273">
        <f t="shared" si="242"/>
        <v>1</v>
      </c>
      <c r="SA22" s="273">
        <f t="shared" si="242"/>
        <v>1</v>
      </c>
      <c r="SB22" s="273">
        <f t="shared" si="242"/>
        <v>1</v>
      </c>
      <c r="SC22" s="273">
        <f t="shared" si="242"/>
        <v>0</v>
      </c>
      <c r="SD22" s="273">
        <f t="shared" si="242"/>
        <v>0</v>
      </c>
      <c r="SE22" s="273">
        <f t="shared" si="242"/>
        <v>1</v>
      </c>
      <c r="SF22" s="273">
        <f t="shared" si="242"/>
        <v>1</v>
      </c>
      <c r="SG22" s="273">
        <f t="shared" si="242"/>
        <v>1</v>
      </c>
      <c r="SH22" s="273">
        <f t="shared" si="242"/>
        <v>1</v>
      </c>
      <c r="SI22" s="273">
        <f t="shared" si="242"/>
        <v>1</v>
      </c>
      <c r="SJ22" s="273">
        <f t="shared" si="242"/>
        <v>0</v>
      </c>
      <c r="SK22" s="273">
        <f t="shared" si="242"/>
        <v>0</v>
      </c>
      <c r="SL22" s="273">
        <f t="shared" si="242"/>
        <v>1</v>
      </c>
      <c r="SM22" s="273">
        <f t="shared" si="242"/>
        <v>1</v>
      </c>
      <c r="SN22" s="273">
        <f t="shared" si="242"/>
        <v>1</v>
      </c>
      <c r="SO22" s="273">
        <f t="shared" si="242"/>
        <v>1</v>
      </c>
      <c r="SP22" s="273">
        <f t="shared" si="242"/>
        <v>1</v>
      </c>
      <c r="SQ22" s="273">
        <f t="shared" si="242"/>
        <v>0</v>
      </c>
      <c r="SR22" s="273">
        <f t="shared" si="242"/>
        <v>0</v>
      </c>
      <c r="SS22" s="273">
        <f t="shared" si="242"/>
        <v>1</v>
      </c>
      <c r="ST22" s="273">
        <f t="shared" si="242"/>
        <v>1</v>
      </c>
      <c r="SU22" s="273">
        <f t="shared" si="242"/>
        <v>1</v>
      </c>
      <c r="SV22" s="273">
        <f t="shared" si="242"/>
        <v>1</v>
      </c>
      <c r="SW22" s="273">
        <f t="shared" si="242"/>
        <v>1</v>
      </c>
      <c r="SX22" s="273">
        <f t="shared" si="242"/>
        <v>0</v>
      </c>
      <c r="SY22" s="273">
        <f t="shared" si="242"/>
        <v>0</v>
      </c>
      <c r="SZ22" s="273">
        <f t="shared" si="242"/>
        <v>1</v>
      </c>
      <c r="TA22" s="273">
        <f t="shared" si="242"/>
        <v>1</v>
      </c>
      <c r="TB22" s="273">
        <f t="shared" si="242"/>
        <v>1</v>
      </c>
      <c r="TC22" s="273">
        <f t="shared" si="242"/>
        <v>1</v>
      </c>
      <c r="TD22" s="273">
        <f t="shared" si="242"/>
        <v>1</v>
      </c>
      <c r="TE22" s="273">
        <f t="shared" si="242"/>
        <v>0</v>
      </c>
      <c r="TF22" s="273">
        <f t="shared" si="242"/>
        <v>0</v>
      </c>
      <c r="TG22" s="273">
        <f t="shared" si="242"/>
        <v>1</v>
      </c>
      <c r="TH22" s="273">
        <f t="shared" si="242"/>
        <v>1</v>
      </c>
      <c r="TI22" s="273">
        <f t="shared" si="242"/>
        <v>1</v>
      </c>
      <c r="TJ22" s="273">
        <f t="shared" si="242"/>
        <v>1</v>
      </c>
      <c r="TK22" s="273">
        <f t="shared" si="242"/>
        <v>1</v>
      </c>
      <c r="TL22" s="273">
        <f t="shared" si="242"/>
        <v>0</v>
      </c>
      <c r="TM22" s="273">
        <f t="shared" si="242"/>
        <v>0</v>
      </c>
      <c r="TN22" s="273">
        <f t="shared" si="242"/>
        <v>1</v>
      </c>
    </row>
    <row r="23" spans="1:534" ht="18" customHeight="1" x14ac:dyDescent="0.15">
      <c r="A23" s="344">
        <v>4</v>
      </c>
      <c r="B23" s="341">
        <v>2</v>
      </c>
      <c r="C23" s="342" t="s">
        <v>267</v>
      </c>
      <c r="D23" s="345" t="s">
        <v>253</v>
      </c>
      <c r="E23" s="343" t="s">
        <v>265</v>
      </c>
      <c r="F23" s="343" t="s">
        <v>269</v>
      </c>
      <c r="G23" s="343" t="s">
        <v>261</v>
      </c>
      <c r="H23" s="340">
        <v>10.7</v>
      </c>
      <c r="I23" s="347"/>
      <c r="J23" s="352">
        <v>1</v>
      </c>
      <c r="K23" s="353">
        <v>1</v>
      </c>
      <c r="L23" s="353">
        <v>1</v>
      </c>
      <c r="M23" s="353">
        <v>1</v>
      </c>
      <c r="N23" s="353">
        <v>1</v>
      </c>
      <c r="O23" s="353">
        <v>1</v>
      </c>
      <c r="P23" s="353">
        <v>0</v>
      </c>
      <c r="Q23" s="353">
        <v>1</v>
      </c>
      <c r="R23" s="350">
        <v>0</v>
      </c>
      <c r="S23" s="349">
        <v>0</v>
      </c>
      <c r="T23" s="349">
        <v>0</v>
      </c>
      <c r="U23" s="349">
        <v>0</v>
      </c>
      <c r="V23" s="349">
        <v>0</v>
      </c>
      <c r="W23" s="351">
        <v>1</v>
      </c>
      <c r="X23" s="236"/>
      <c r="Y23" s="235"/>
      <c r="Z23" s="236"/>
      <c r="AA23" s="235"/>
      <c r="AB23" s="237">
        <f t="shared" si="96"/>
        <v>0</v>
      </c>
      <c r="AC23" s="237">
        <f t="shared" si="97"/>
        <v>1</v>
      </c>
      <c r="AD23" s="237">
        <f t="shared" si="98"/>
        <v>0</v>
      </c>
      <c r="AE23" s="267">
        <f t="shared" si="51"/>
        <v>0</v>
      </c>
      <c r="AF23" s="219" t="str">
        <f t="shared" si="52"/>
        <v>月</v>
      </c>
      <c r="AG23" s="219" t="str">
        <f t="shared" si="53"/>
        <v>火</v>
      </c>
      <c r="AH23" s="219" t="str">
        <f t="shared" si="54"/>
        <v>水</v>
      </c>
      <c r="AI23" s="219" t="str">
        <f t="shared" si="55"/>
        <v>木</v>
      </c>
      <c r="AJ23" s="219" t="str">
        <f t="shared" si="56"/>
        <v>金</v>
      </c>
      <c r="AK23" s="219" t="str">
        <f t="shared" si="57"/>
        <v>土</v>
      </c>
      <c r="AL23" s="219" t="str">
        <f t="shared" si="58"/>
        <v/>
      </c>
      <c r="AM23" s="219" t="str">
        <f t="shared" si="59"/>
        <v>祝</v>
      </c>
      <c r="AN23" s="219" t="str">
        <f t="shared" si="60"/>
        <v/>
      </c>
      <c r="AO23" s="219" t="str">
        <f t="shared" si="61"/>
        <v/>
      </c>
      <c r="AP23" s="219" t="str">
        <f t="shared" si="62"/>
        <v/>
      </c>
      <c r="AQ23" s="219" t="str">
        <f t="shared" si="63"/>
        <v/>
      </c>
      <c r="AR23" s="219" t="str">
        <f t="shared" si="64"/>
        <v/>
      </c>
      <c r="AS23" s="277">
        <f t="shared" si="65"/>
        <v>52</v>
      </c>
      <c r="AT23" s="267">
        <f t="shared" si="66"/>
        <v>50</v>
      </c>
      <c r="AU23" s="267">
        <f t="shared" si="67"/>
        <v>50</v>
      </c>
      <c r="AV23" s="267">
        <f t="shared" si="68"/>
        <v>51</v>
      </c>
      <c r="AW23" s="267">
        <f t="shared" si="69"/>
        <v>50</v>
      </c>
      <c r="AX23" s="267">
        <f t="shared" si="70"/>
        <v>50</v>
      </c>
      <c r="AY23" s="267">
        <f t="shared" si="71"/>
        <v>0</v>
      </c>
      <c r="AZ23" s="267">
        <f t="shared" si="72"/>
        <v>0</v>
      </c>
      <c r="BA23" s="238">
        <f t="shared" si="73"/>
        <v>0</v>
      </c>
      <c r="BB23" s="238">
        <f t="shared" si="74"/>
        <v>0</v>
      </c>
      <c r="BC23" s="238">
        <f t="shared" si="75"/>
        <v>0</v>
      </c>
      <c r="BD23" s="238">
        <f t="shared" si="76"/>
        <v>0</v>
      </c>
      <c r="BE23" s="240">
        <f t="shared" si="77"/>
        <v>0</v>
      </c>
      <c r="BF23" s="239">
        <f t="shared" si="170"/>
        <v>0</v>
      </c>
      <c r="BG23" s="241">
        <f t="shared" si="79"/>
        <v>303</v>
      </c>
      <c r="BH23" s="142">
        <v>10</v>
      </c>
      <c r="BI23" s="142">
        <f t="array" ref="BI23">MAX(IF(申請番号=BH23,計画運行回数))</f>
        <v>454.5</v>
      </c>
      <c r="BJ23" s="142">
        <f t="array" ref="BJ23">MIN(IF((申請番号=BH23)*(計画運行回数=BI23),キロ程_往))</f>
        <v>17.3</v>
      </c>
      <c r="BK23" s="142">
        <f t="array" ref="BK23">IFERROR((INDEX(キロ程_復,MATCH($BH23&amp;$BI23&amp;$BJ23,申請番号&amp;計画運行回数&amp;キロ程_往,0),0)),0)</f>
        <v>0</v>
      </c>
      <c r="BL23" s="142">
        <f>SUMIF(申請番号,$BH23,不定日数)+SUMIF(申請番号毎の運行日数_番号,$BH23,申請番号毎の運行回数_計)</f>
        <v>303</v>
      </c>
      <c r="BM23" s="142">
        <f>SUMIF(申請番号,$BH23,計画運行回数)</f>
        <v>909</v>
      </c>
      <c r="BN23" s="242" t="str">
        <f t="array" ref="BN23">IFERROR(IF(BS23&lt;&gt;3,(INDEX(系統名,MATCH($BH23&amp;$BI23&amp;$BJ23,申請番号&amp;計画運行回数&amp;キロ程_往,0),0)),INDEX(系統名,MATCH($BH23,申請番号,0))),"")</f>
        <v>山川・高田線（亀谷・竹飯経由）</v>
      </c>
      <c r="BO23" s="242" t="str">
        <f t="array" ref="BO23">IFERROR((INDEX(起点,MATCH($BH23&amp;$BI23&amp;$BJ23,申請番号&amp;計画運行回数&amp;キロ程_往,0),0)),"")</f>
        <v>山川げんきかん</v>
      </c>
      <c r="BP23" s="242" t="str">
        <f t="array" ref="BP23">IFERROR(IF(BS23&lt;&gt;3,(INDEX(経由,MATCH($BH23&amp;$BI23&amp;$BJ23,申請番号&amp;計画運行回数&amp;キロ程_往,0),0)),INDEX(経由,MATCH($BH23,申請番号,0))),"")</f>
        <v>西竹飯、あたご苑</v>
      </c>
      <c r="BQ23" s="242" t="str">
        <f t="array" ref="BQ23">IFERROR((INDEX(終点,MATCH($BH23&amp;$BI23&amp;$BJ23,申請番号&amp;計画運行回数&amp;キロ程_往,0),0)),"")</f>
        <v>JR渡瀬駅</v>
      </c>
      <c r="BR23" s="142">
        <f>+BJ23</f>
        <v>17.3</v>
      </c>
      <c r="BS23" s="142">
        <f>IF(SUMIF($A$5:$A$104,$BH23,$Y$5:$Y$104)&gt;0,2,IF(SUMIF($A$5:$A$104,$BH23,$AA$5:$AA$104)&gt;0,3,1))</f>
        <v>1</v>
      </c>
      <c r="BU23" s="243">
        <v>45557</v>
      </c>
      <c r="BV23" s="153"/>
      <c r="BW23" s="153">
        <f t="shared" si="17"/>
        <v>8</v>
      </c>
      <c r="BY23" s="275"/>
      <c r="BZ23" s="272"/>
      <c r="CA23" s="222"/>
      <c r="CB23" s="246"/>
      <c r="CC23" s="247" t="str">
        <f t="shared" si="18"/>
        <v/>
      </c>
      <c r="CD23" s="219">
        <f t="shared" si="19"/>
        <v>0</v>
      </c>
      <c r="CE23" s="219" t="str">
        <f t="shared" si="149"/>
        <v/>
      </c>
      <c r="CF23" s="220" t="str">
        <f t="shared" si="21"/>
        <v/>
      </c>
      <c r="CG23" s="222"/>
      <c r="CH23" s="260"/>
      <c r="CI23" s="247" t="str">
        <f t="shared" si="80"/>
        <v/>
      </c>
      <c r="CJ23" s="219">
        <f t="shared" si="22"/>
        <v>0</v>
      </c>
      <c r="CK23" s="219" t="str">
        <f t="shared" si="23"/>
        <v/>
      </c>
      <c r="CL23" s="220" t="str">
        <f t="shared" si="24"/>
        <v/>
      </c>
      <c r="CM23" s="222"/>
      <c r="CN23" s="246"/>
      <c r="CO23" s="247" t="str">
        <f t="shared" si="25"/>
        <v/>
      </c>
      <c r="CP23" s="219">
        <f t="shared" si="26"/>
        <v>0</v>
      </c>
      <c r="CQ23" s="219" t="str">
        <f t="shared" si="27"/>
        <v/>
      </c>
      <c r="CR23" s="220" t="str">
        <f t="shared" si="28"/>
        <v/>
      </c>
      <c r="CS23" s="221"/>
      <c r="CT23" s="246"/>
      <c r="CU23" s="247" t="str">
        <f t="shared" si="29"/>
        <v/>
      </c>
      <c r="CV23" s="219">
        <f t="shared" si="30"/>
        <v>0</v>
      </c>
      <c r="CW23" s="219" t="str">
        <f t="shared" si="31"/>
        <v/>
      </c>
      <c r="CX23" s="220" t="str">
        <f t="shared" si="32"/>
        <v/>
      </c>
      <c r="CY23" s="222"/>
      <c r="CZ23" s="246"/>
      <c r="DA23" s="247" t="str">
        <f t="shared" si="33"/>
        <v/>
      </c>
      <c r="DB23" s="219">
        <f t="shared" si="34"/>
        <v>0</v>
      </c>
      <c r="DC23" s="219" t="str">
        <f t="shared" si="81"/>
        <v/>
      </c>
      <c r="DD23" s="219" t="str">
        <f t="shared" si="82"/>
        <v/>
      </c>
      <c r="DE23" s="222"/>
      <c r="DF23" s="246"/>
      <c r="DG23" s="247" t="str">
        <f t="shared" si="37"/>
        <v/>
      </c>
      <c r="DH23" s="219">
        <f t="shared" si="38"/>
        <v>0</v>
      </c>
      <c r="DI23" s="219" t="str">
        <f t="shared" si="39"/>
        <v/>
      </c>
      <c r="DJ23" s="219" t="str">
        <f t="shared" si="40"/>
        <v/>
      </c>
      <c r="DK23" s="222"/>
      <c r="DL23" s="246"/>
      <c r="DM23" s="247" t="str">
        <f t="shared" si="41"/>
        <v/>
      </c>
      <c r="DN23" s="219">
        <f t="shared" si="42"/>
        <v>0</v>
      </c>
      <c r="DO23" s="219" t="str">
        <f t="shared" si="43"/>
        <v/>
      </c>
      <c r="DP23" s="220" t="str">
        <f t="shared" si="44"/>
        <v/>
      </c>
      <c r="EL23" s="262">
        <f t="shared" si="117"/>
        <v>45218</v>
      </c>
      <c r="EM23" s="263" t="str">
        <f t="shared" si="84"/>
        <v>木</v>
      </c>
      <c r="EN23" s="262">
        <f t="shared" si="100"/>
        <v>45249</v>
      </c>
      <c r="EO23" s="264" t="str">
        <f t="shared" si="85"/>
        <v>日</v>
      </c>
      <c r="EP23" s="265">
        <f t="shared" si="101"/>
        <v>45279</v>
      </c>
      <c r="EQ23" s="263" t="str">
        <f t="shared" si="86"/>
        <v>火</v>
      </c>
      <c r="ER23" s="262">
        <f t="shared" si="102"/>
        <v>45310</v>
      </c>
      <c r="ES23" s="264" t="str">
        <f t="shared" si="87"/>
        <v>金</v>
      </c>
      <c r="ET23" s="265">
        <f t="shared" si="103"/>
        <v>45341</v>
      </c>
      <c r="EU23" s="263" t="str">
        <f t="shared" si="88"/>
        <v>月</v>
      </c>
      <c r="EV23" s="262">
        <f t="shared" si="104"/>
        <v>45370</v>
      </c>
      <c r="EW23" s="264" t="str">
        <f t="shared" si="89"/>
        <v>火</v>
      </c>
      <c r="EX23" s="265">
        <f t="shared" si="105"/>
        <v>45401</v>
      </c>
      <c r="EY23" s="263" t="str">
        <f t="shared" si="90"/>
        <v>金</v>
      </c>
      <c r="EZ23" s="262">
        <f t="shared" si="106"/>
        <v>45431</v>
      </c>
      <c r="FA23" s="264" t="str">
        <f t="shared" si="91"/>
        <v>日</v>
      </c>
      <c r="FB23" s="265">
        <f t="shared" si="107"/>
        <v>45462</v>
      </c>
      <c r="FC23" s="263" t="str">
        <f t="shared" si="92"/>
        <v>水</v>
      </c>
      <c r="FD23" s="266">
        <f t="shared" si="108"/>
        <v>45492</v>
      </c>
      <c r="FE23" s="264" t="str">
        <f t="shared" si="93"/>
        <v>金</v>
      </c>
      <c r="FF23" s="265">
        <f t="shared" si="109"/>
        <v>45523</v>
      </c>
      <c r="FG23" s="263" t="str">
        <f t="shared" si="94"/>
        <v>月</v>
      </c>
      <c r="FH23" s="262">
        <f t="shared" si="110"/>
        <v>45554</v>
      </c>
      <c r="FI23" s="264" t="str">
        <f t="shared" si="95"/>
        <v>木</v>
      </c>
      <c r="FK23" s="155">
        <f t="shared" si="205"/>
        <v>2</v>
      </c>
      <c r="FL23" s="155" t="str">
        <f t="shared" si="206"/>
        <v>月火水木金土祝</v>
      </c>
      <c r="FM23" s="273">
        <f t="shared" ref="FM23:HX23" si="243">IF(IFERROR(FIND(VLOOKUP($W15,カレンダーNoごと曜日表No付き,FM$1,0),$FL23),0)&gt;=1,1,0)</f>
        <v>0</v>
      </c>
      <c r="FN23" s="273">
        <f t="shared" si="243"/>
        <v>1</v>
      </c>
      <c r="FO23" s="273">
        <f t="shared" si="243"/>
        <v>1</v>
      </c>
      <c r="FP23" s="273">
        <f t="shared" si="243"/>
        <v>1</v>
      </c>
      <c r="FQ23" s="273">
        <f t="shared" si="243"/>
        <v>1</v>
      </c>
      <c r="FR23" s="273">
        <f t="shared" si="243"/>
        <v>1</v>
      </c>
      <c r="FS23" s="273">
        <f t="shared" si="243"/>
        <v>1</v>
      </c>
      <c r="FT23" s="273">
        <f t="shared" si="243"/>
        <v>0</v>
      </c>
      <c r="FU23" s="273">
        <f t="shared" si="243"/>
        <v>1</v>
      </c>
      <c r="FV23" s="273">
        <f t="shared" si="243"/>
        <v>1</v>
      </c>
      <c r="FW23" s="273">
        <f t="shared" si="243"/>
        <v>1</v>
      </c>
      <c r="FX23" s="273">
        <f t="shared" si="243"/>
        <v>1</v>
      </c>
      <c r="FY23" s="273">
        <f t="shared" si="243"/>
        <v>1</v>
      </c>
      <c r="FZ23" s="273">
        <f t="shared" si="243"/>
        <v>1</v>
      </c>
      <c r="GA23" s="273">
        <f t="shared" si="243"/>
        <v>0</v>
      </c>
      <c r="GB23" s="273">
        <f t="shared" si="243"/>
        <v>1</v>
      </c>
      <c r="GC23" s="273">
        <f t="shared" si="243"/>
        <v>1</v>
      </c>
      <c r="GD23" s="273">
        <f t="shared" si="243"/>
        <v>1</v>
      </c>
      <c r="GE23" s="273">
        <f t="shared" si="243"/>
        <v>1</v>
      </c>
      <c r="GF23" s="273">
        <f t="shared" si="243"/>
        <v>1</v>
      </c>
      <c r="GG23" s="273">
        <f t="shared" si="243"/>
        <v>1</v>
      </c>
      <c r="GH23" s="273">
        <f t="shared" si="243"/>
        <v>0</v>
      </c>
      <c r="GI23" s="273">
        <f t="shared" si="243"/>
        <v>1</v>
      </c>
      <c r="GJ23" s="273">
        <f t="shared" si="243"/>
        <v>1</v>
      </c>
      <c r="GK23" s="273">
        <f t="shared" si="243"/>
        <v>1</v>
      </c>
      <c r="GL23" s="273">
        <f t="shared" si="243"/>
        <v>1</v>
      </c>
      <c r="GM23" s="273">
        <f t="shared" si="243"/>
        <v>1</v>
      </c>
      <c r="GN23" s="273">
        <f t="shared" si="243"/>
        <v>1</v>
      </c>
      <c r="GO23" s="273">
        <f t="shared" si="243"/>
        <v>0</v>
      </c>
      <c r="GP23" s="273">
        <f t="shared" si="243"/>
        <v>1</v>
      </c>
      <c r="GQ23" s="273">
        <f t="shared" si="243"/>
        <v>1</v>
      </c>
      <c r="GR23" s="273">
        <f t="shared" si="243"/>
        <v>1</v>
      </c>
      <c r="GS23" s="273">
        <f t="shared" si="243"/>
        <v>1</v>
      </c>
      <c r="GT23" s="273">
        <f t="shared" si="243"/>
        <v>1</v>
      </c>
      <c r="GU23" s="273">
        <f t="shared" si="243"/>
        <v>1</v>
      </c>
      <c r="GV23" s="273">
        <f t="shared" si="243"/>
        <v>0</v>
      </c>
      <c r="GW23" s="273">
        <f t="shared" si="243"/>
        <v>1</v>
      </c>
      <c r="GX23" s="273">
        <f t="shared" si="243"/>
        <v>1</v>
      </c>
      <c r="GY23" s="273">
        <f t="shared" si="243"/>
        <v>1</v>
      </c>
      <c r="GZ23" s="273">
        <f t="shared" si="243"/>
        <v>1</v>
      </c>
      <c r="HA23" s="273">
        <f t="shared" si="243"/>
        <v>1</v>
      </c>
      <c r="HB23" s="273">
        <f t="shared" si="243"/>
        <v>1</v>
      </c>
      <c r="HC23" s="273">
        <f t="shared" si="243"/>
        <v>0</v>
      </c>
      <c r="HD23" s="273">
        <f t="shared" si="243"/>
        <v>1</v>
      </c>
      <c r="HE23" s="273">
        <f t="shared" si="243"/>
        <v>1</v>
      </c>
      <c r="HF23" s="273">
        <f t="shared" si="243"/>
        <v>1</v>
      </c>
      <c r="HG23" s="273">
        <f t="shared" si="243"/>
        <v>1</v>
      </c>
      <c r="HH23" s="273">
        <f t="shared" si="243"/>
        <v>1</v>
      </c>
      <c r="HI23" s="273">
        <f t="shared" si="243"/>
        <v>1</v>
      </c>
      <c r="HJ23" s="273">
        <f t="shared" si="243"/>
        <v>0</v>
      </c>
      <c r="HK23" s="273">
        <f t="shared" si="243"/>
        <v>1</v>
      </c>
      <c r="HL23" s="273">
        <f t="shared" si="243"/>
        <v>1</v>
      </c>
      <c r="HM23" s="273">
        <f t="shared" si="243"/>
        <v>1</v>
      </c>
      <c r="HN23" s="273">
        <f t="shared" si="243"/>
        <v>1</v>
      </c>
      <c r="HO23" s="273">
        <f t="shared" si="243"/>
        <v>1</v>
      </c>
      <c r="HP23" s="273">
        <f t="shared" si="243"/>
        <v>1</v>
      </c>
      <c r="HQ23" s="273">
        <f t="shared" si="243"/>
        <v>0</v>
      </c>
      <c r="HR23" s="273">
        <f t="shared" si="243"/>
        <v>1</v>
      </c>
      <c r="HS23" s="273">
        <f t="shared" si="243"/>
        <v>1</v>
      </c>
      <c r="HT23" s="273">
        <f t="shared" si="243"/>
        <v>1</v>
      </c>
      <c r="HU23" s="273">
        <f t="shared" si="243"/>
        <v>1</v>
      </c>
      <c r="HV23" s="273">
        <f t="shared" si="243"/>
        <v>1</v>
      </c>
      <c r="HW23" s="273">
        <f t="shared" si="243"/>
        <v>1</v>
      </c>
      <c r="HX23" s="273">
        <f t="shared" si="243"/>
        <v>0</v>
      </c>
      <c r="HY23" s="273">
        <f t="shared" ref="HY23:KJ23" si="244">IF(IFERROR(FIND(VLOOKUP($W15,カレンダーNoごと曜日表No付き,HY$1,0),$FL23),0)&gt;=1,1,0)</f>
        <v>1</v>
      </c>
      <c r="HZ23" s="273">
        <f t="shared" si="244"/>
        <v>1</v>
      </c>
      <c r="IA23" s="273">
        <f t="shared" si="244"/>
        <v>1</v>
      </c>
      <c r="IB23" s="273">
        <f t="shared" si="244"/>
        <v>1</v>
      </c>
      <c r="IC23" s="273">
        <f t="shared" si="244"/>
        <v>1</v>
      </c>
      <c r="ID23" s="273">
        <f t="shared" si="244"/>
        <v>1</v>
      </c>
      <c r="IE23" s="273">
        <f t="shared" si="244"/>
        <v>0</v>
      </c>
      <c r="IF23" s="273">
        <f t="shared" si="244"/>
        <v>1</v>
      </c>
      <c r="IG23" s="273">
        <f t="shared" si="244"/>
        <v>1</v>
      </c>
      <c r="IH23" s="273">
        <f t="shared" si="244"/>
        <v>1</v>
      </c>
      <c r="II23" s="273">
        <f t="shared" si="244"/>
        <v>1</v>
      </c>
      <c r="IJ23" s="273">
        <f t="shared" si="244"/>
        <v>1</v>
      </c>
      <c r="IK23" s="273">
        <f t="shared" si="244"/>
        <v>1</v>
      </c>
      <c r="IL23" s="273">
        <f t="shared" si="244"/>
        <v>0</v>
      </c>
      <c r="IM23" s="273">
        <f t="shared" si="244"/>
        <v>1</v>
      </c>
      <c r="IN23" s="273">
        <f t="shared" si="244"/>
        <v>1</v>
      </c>
      <c r="IO23" s="273">
        <f t="shared" si="244"/>
        <v>1</v>
      </c>
      <c r="IP23" s="273">
        <f t="shared" si="244"/>
        <v>1</v>
      </c>
      <c r="IQ23" s="273">
        <f t="shared" si="244"/>
        <v>1</v>
      </c>
      <c r="IR23" s="273">
        <f t="shared" si="244"/>
        <v>1</v>
      </c>
      <c r="IS23" s="273">
        <f t="shared" si="244"/>
        <v>0</v>
      </c>
      <c r="IT23" s="273">
        <f t="shared" si="244"/>
        <v>1</v>
      </c>
      <c r="IU23" s="273">
        <f t="shared" si="244"/>
        <v>1</v>
      </c>
      <c r="IV23" s="273">
        <f t="shared" si="244"/>
        <v>1</v>
      </c>
      <c r="IW23" s="273">
        <f t="shared" si="244"/>
        <v>1</v>
      </c>
      <c r="IX23" s="273">
        <f t="shared" si="244"/>
        <v>0</v>
      </c>
      <c r="IY23" s="273">
        <f t="shared" si="244"/>
        <v>0</v>
      </c>
      <c r="IZ23" s="273">
        <f t="shared" si="244"/>
        <v>0</v>
      </c>
      <c r="JA23" s="273">
        <f t="shared" si="244"/>
        <v>0</v>
      </c>
      <c r="JB23" s="273">
        <f t="shared" si="244"/>
        <v>0</v>
      </c>
      <c r="JC23" s="273">
        <f t="shared" si="244"/>
        <v>0</v>
      </c>
      <c r="JD23" s="273">
        <f t="shared" si="244"/>
        <v>1</v>
      </c>
      <c r="JE23" s="273">
        <f t="shared" si="244"/>
        <v>1</v>
      </c>
      <c r="JF23" s="273">
        <f t="shared" si="244"/>
        <v>1</v>
      </c>
      <c r="JG23" s="273">
        <f t="shared" si="244"/>
        <v>0</v>
      </c>
      <c r="JH23" s="273">
        <f t="shared" si="244"/>
        <v>1</v>
      </c>
      <c r="JI23" s="273">
        <f t="shared" si="244"/>
        <v>1</v>
      </c>
      <c r="JJ23" s="273">
        <f t="shared" si="244"/>
        <v>1</v>
      </c>
      <c r="JK23" s="273">
        <f t="shared" si="244"/>
        <v>1</v>
      </c>
      <c r="JL23" s="273">
        <f t="shared" si="244"/>
        <v>1</v>
      </c>
      <c r="JM23" s="273">
        <f t="shared" si="244"/>
        <v>1</v>
      </c>
      <c r="JN23" s="273">
        <f t="shared" si="244"/>
        <v>0</v>
      </c>
      <c r="JO23" s="273">
        <f t="shared" si="244"/>
        <v>1</v>
      </c>
      <c r="JP23" s="273">
        <f t="shared" si="244"/>
        <v>1</v>
      </c>
      <c r="JQ23" s="273">
        <f t="shared" si="244"/>
        <v>1</v>
      </c>
      <c r="JR23" s="273">
        <f t="shared" si="244"/>
        <v>1</v>
      </c>
      <c r="JS23" s="273">
        <f t="shared" si="244"/>
        <v>1</v>
      </c>
      <c r="JT23" s="273">
        <f t="shared" si="244"/>
        <v>1</v>
      </c>
      <c r="JU23" s="273">
        <f t="shared" si="244"/>
        <v>0</v>
      </c>
      <c r="JV23" s="273">
        <f t="shared" si="244"/>
        <v>1</v>
      </c>
      <c r="JW23" s="273">
        <f t="shared" si="244"/>
        <v>1</v>
      </c>
      <c r="JX23" s="273">
        <f t="shared" si="244"/>
        <v>1</v>
      </c>
      <c r="JY23" s="273">
        <f t="shared" si="244"/>
        <v>1</v>
      </c>
      <c r="JZ23" s="273">
        <f t="shared" si="244"/>
        <v>1</v>
      </c>
      <c r="KA23" s="273">
        <f t="shared" si="244"/>
        <v>1</v>
      </c>
      <c r="KB23" s="273">
        <f t="shared" si="244"/>
        <v>0</v>
      </c>
      <c r="KC23" s="273">
        <f t="shared" si="244"/>
        <v>1</v>
      </c>
      <c r="KD23" s="273">
        <f t="shared" si="244"/>
        <v>1</v>
      </c>
      <c r="KE23" s="273">
        <f t="shared" si="244"/>
        <v>1</v>
      </c>
      <c r="KF23" s="273">
        <f t="shared" si="244"/>
        <v>1</v>
      </c>
      <c r="KG23" s="273">
        <f t="shared" si="244"/>
        <v>1</v>
      </c>
      <c r="KH23" s="273">
        <f t="shared" si="244"/>
        <v>1</v>
      </c>
      <c r="KI23" s="273">
        <f t="shared" si="244"/>
        <v>0</v>
      </c>
      <c r="KJ23" s="273">
        <f t="shared" si="244"/>
        <v>1</v>
      </c>
      <c r="KK23" s="273">
        <f t="shared" ref="KK23:MV23" si="245">IF(IFERROR(FIND(VLOOKUP($W15,カレンダーNoごと曜日表No付き,KK$1,0),$FL23),0)&gt;=1,1,0)</f>
        <v>1</v>
      </c>
      <c r="KL23" s="273">
        <f t="shared" si="245"/>
        <v>1</v>
      </c>
      <c r="KM23" s="273">
        <f t="shared" si="245"/>
        <v>1</v>
      </c>
      <c r="KN23" s="273">
        <f t="shared" si="245"/>
        <v>1</v>
      </c>
      <c r="KO23" s="273">
        <f t="shared" si="245"/>
        <v>1</v>
      </c>
      <c r="KP23" s="273">
        <f t="shared" si="245"/>
        <v>0</v>
      </c>
      <c r="KQ23" s="273">
        <f t="shared" si="245"/>
        <v>1</v>
      </c>
      <c r="KR23" s="273">
        <f t="shared" si="245"/>
        <v>1</v>
      </c>
      <c r="KS23" s="273">
        <f t="shared" si="245"/>
        <v>1</v>
      </c>
      <c r="KT23" s="273">
        <f t="shared" si="245"/>
        <v>1</v>
      </c>
      <c r="KU23" s="273">
        <f t="shared" si="245"/>
        <v>1</v>
      </c>
      <c r="KV23" s="273">
        <f t="shared" si="245"/>
        <v>1</v>
      </c>
      <c r="KW23" s="273">
        <f t="shared" si="245"/>
        <v>0</v>
      </c>
      <c r="KX23" s="273">
        <f t="shared" si="245"/>
        <v>1</v>
      </c>
      <c r="KY23" s="273">
        <f t="shared" si="245"/>
        <v>1</v>
      </c>
      <c r="KZ23" s="273">
        <f t="shared" si="245"/>
        <v>1</v>
      </c>
      <c r="LA23" s="273">
        <f t="shared" si="245"/>
        <v>1</v>
      </c>
      <c r="LB23" s="273">
        <f t="shared" si="245"/>
        <v>1</v>
      </c>
      <c r="LC23" s="273">
        <f t="shared" si="245"/>
        <v>1</v>
      </c>
      <c r="LD23" s="273">
        <f t="shared" si="245"/>
        <v>0</v>
      </c>
      <c r="LE23" s="273">
        <f t="shared" si="245"/>
        <v>1</v>
      </c>
      <c r="LF23" s="273">
        <f t="shared" si="245"/>
        <v>1</v>
      </c>
      <c r="LG23" s="273">
        <f t="shared" si="245"/>
        <v>1</v>
      </c>
      <c r="LH23" s="273">
        <f t="shared" si="245"/>
        <v>1</v>
      </c>
      <c r="LI23" s="273">
        <f t="shared" si="245"/>
        <v>1</v>
      </c>
      <c r="LJ23" s="273">
        <f t="shared" si="245"/>
        <v>1</v>
      </c>
      <c r="LK23" s="273">
        <f t="shared" si="245"/>
        <v>0</v>
      </c>
      <c r="LL23" s="273">
        <f t="shared" si="245"/>
        <v>1</v>
      </c>
      <c r="LM23" s="273">
        <f t="shared" si="245"/>
        <v>1</v>
      </c>
      <c r="LN23" s="273">
        <f t="shared" si="245"/>
        <v>1</v>
      </c>
      <c r="LO23" s="273">
        <f t="shared" si="245"/>
        <v>1</v>
      </c>
      <c r="LP23" s="273">
        <f t="shared" si="245"/>
        <v>1</v>
      </c>
      <c r="LQ23" s="273">
        <f t="shared" si="245"/>
        <v>1</v>
      </c>
      <c r="LR23" s="273">
        <f t="shared" si="245"/>
        <v>0</v>
      </c>
      <c r="LS23" s="273">
        <f t="shared" si="245"/>
        <v>1</v>
      </c>
      <c r="LT23" s="273">
        <f t="shared" si="245"/>
        <v>1</v>
      </c>
      <c r="LU23" s="273">
        <f t="shared" si="245"/>
        <v>1</v>
      </c>
      <c r="LV23" s="273">
        <f t="shared" si="245"/>
        <v>1</v>
      </c>
      <c r="LW23" s="273">
        <f t="shared" si="245"/>
        <v>1</v>
      </c>
      <c r="LX23" s="273">
        <f t="shared" si="245"/>
        <v>1</v>
      </c>
      <c r="LY23" s="273">
        <f t="shared" si="245"/>
        <v>0</v>
      </c>
      <c r="LZ23" s="273">
        <f t="shared" si="245"/>
        <v>1</v>
      </c>
      <c r="MA23" s="273">
        <f t="shared" si="245"/>
        <v>1</v>
      </c>
      <c r="MB23" s="273">
        <f t="shared" si="245"/>
        <v>1</v>
      </c>
      <c r="MC23" s="273">
        <f t="shared" si="245"/>
        <v>1</v>
      </c>
      <c r="MD23" s="273">
        <f t="shared" si="245"/>
        <v>1</v>
      </c>
      <c r="ME23" s="273">
        <f t="shared" si="245"/>
        <v>1</v>
      </c>
      <c r="MF23" s="273">
        <f t="shared" si="245"/>
        <v>0</v>
      </c>
      <c r="MG23" s="273">
        <f t="shared" si="245"/>
        <v>1</v>
      </c>
      <c r="MH23" s="273">
        <f t="shared" si="245"/>
        <v>1</v>
      </c>
      <c r="MI23" s="273">
        <f t="shared" si="245"/>
        <v>1</v>
      </c>
      <c r="MJ23" s="273">
        <f t="shared" si="245"/>
        <v>1</v>
      </c>
      <c r="MK23" s="273">
        <f t="shared" si="245"/>
        <v>1</v>
      </c>
      <c r="ML23" s="273">
        <f t="shared" si="245"/>
        <v>1</v>
      </c>
      <c r="MM23" s="273">
        <f t="shared" si="245"/>
        <v>0</v>
      </c>
      <c r="MN23" s="273">
        <f t="shared" si="245"/>
        <v>1</v>
      </c>
      <c r="MO23" s="273">
        <f t="shared" si="245"/>
        <v>1</v>
      </c>
      <c r="MP23" s="273">
        <f t="shared" si="245"/>
        <v>1</v>
      </c>
      <c r="MQ23" s="273">
        <f t="shared" si="245"/>
        <v>1</v>
      </c>
      <c r="MR23" s="273">
        <f t="shared" si="245"/>
        <v>1</v>
      </c>
      <c r="MS23" s="273">
        <f t="shared" si="245"/>
        <v>1</v>
      </c>
      <c r="MT23" s="273">
        <f t="shared" si="245"/>
        <v>0</v>
      </c>
      <c r="MU23" s="273">
        <f t="shared" si="245"/>
        <v>1</v>
      </c>
      <c r="MV23" s="273">
        <f t="shared" si="245"/>
        <v>1</v>
      </c>
      <c r="MW23" s="273">
        <f t="shared" ref="MW23:PH23" si="246">IF(IFERROR(FIND(VLOOKUP($W15,カレンダーNoごと曜日表No付き,MW$1,0),$FL23),0)&gt;=1,1,0)</f>
        <v>1</v>
      </c>
      <c r="MX23" s="273">
        <f t="shared" si="246"/>
        <v>1</v>
      </c>
      <c r="MY23" s="273">
        <f t="shared" si="246"/>
        <v>1</v>
      </c>
      <c r="MZ23" s="273">
        <f t="shared" si="246"/>
        <v>1</v>
      </c>
      <c r="NA23" s="273">
        <f t="shared" si="246"/>
        <v>0</v>
      </c>
      <c r="NB23" s="273">
        <f t="shared" si="246"/>
        <v>1</v>
      </c>
      <c r="NC23" s="273">
        <f t="shared" si="246"/>
        <v>1</v>
      </c>
      <c r="ND23" s="273">
        <f t="shared" si="246"/>
        <v>1</v>
      </c>
      <c r="NE23" s="273">
        <f t="shared" si="246"/>
        <v>1</v>
      </c>
      <c r="NF23" s="273">
        <f t="shared" si="246"/>
        <v>1</v>
      </c>
      <c r="NG23" s="273">
        <f t="shared" si="246"/>
        <v>1</v>
      </c>
      <c r="NH23" s="273">
        <f t="shared" si="246"/>
        <v>0</v>
      </c>
      <c r="NI23" s="273">
        <f t="shared" si="246"/>
        <v>1</v>
      </c>
      <c r="NJ23" s="273">
        <f t="shared" si="246"/>
        <v>1</v>
      </c>
      <c r="NK23" s="273">
        <f t="shared" si="246"/>
        <v>1</v>
      </c>
      <c r="NL23" s="273">
        <f t="shared" si="246"/>
        <v>1</v>
      </c>
      <c r="NM23" s="273">
        <f t="shared" si="246"/>
        <v>1</v>
      </c>
      <c r="NN23" s="273">
        <f t="shared" si="246"/>
        <v>1</v>
      </c>
      <c r="NO23" s="273">
        <f t="shared" si="246"/>
        <v>0</v>
      </c>
      <c r="NP23" s="273">
        <f t="shared" si="246"/>
        <v>1</v>
      </c>
      <c r="NQ23" s="273">
        <f t="shared" si="246"/>
        <v>1</v>
      </c>
      <c r="NR23" s="273">
        <f t="shared" si="246"/>
        <v>1</v>
      </c>
      <c r="NS23" s="273">
        <f t="shared" si="246"/>
        <v>1</v>
      </c>
      <c r="NT23" s="273">
        <f t="shared" si="246"/>
        <v>0</v>
      </c>
      <c r="NU23" s="273">
        <f t="shared" si="246"/>
        <v>0</v>
      </c>
      <c r="NV23" s="273">
        <f t="shared" si="246"/>
        <v>0</v>
      </c>
      <c r="NW23" s="273">
        <f t="shared" si="246"/>
        <v>1</v>
      </c>
      <c r="NX23" s="273">
        <f t="shared" si="246"/>
        <v>1</v>
      </c>
      <c r="NY23" s="273">
        <f t="shared" si="246"/>
        <v>1</v>
      </c>
      <c r="NZ23" s="273">
        <f t="shared" si="246"/>
        <v>1</v>
      </c>
      <c r="OA23" s="273">
        <f t="shared" si="246"/>
        <v>1</v>
      </c>
      <c r="OB23" s="273">
        <f t="shared" si="246"/>
        <v>1</v>
      </c>
      <c r="OC23" s="273">
        <f t="shared" si="246"/>
        <v>0</v>
      </c>
      <c r="OD23" s="273">
        <f t="shared" si="246"/>
        <v>1</v>
      </c>
      <c r="OE23" s="273">
        <f t="shared" si="246"/>
        <v>1</v>
      </c>
      <c r="OF23" s="273">
        <f t="shared" si="246"/>
        <v>1</v>
      </c>
      <c r="OG23" s="273">
        <f t="shared" si="246"/>
        <v>1</v>
      </c>
      <c r="OH23" s="273">
        <f t="shared" si="246"/>
        <v>1</v>
      </c>
      <c r="OI23" s="273">
        <f t="shared" si="246"/>
        <v>1</v>
      </c>
      <c r="OJ23" s="273">
        <f t="shared" si="246"/>
        <v>0</v>
      </c>
      <c r="OK23" s="273">
        <f t="shared" si="246"/>
        <v>1</v>
      </c>
      <c r="OL23" s="273">
        <f t="shared" si="246"/>
        <v>1</v>
      </c>
      <c r="OM23" s="273">
        <f t="shared" si="246"/>
        <v>1</v>
      </c>
      <c r="ON23" s="273">
        <f t="shared" si="246"/>
        <v>1</v>
      </c>
      <c r="OO23" s="273">
        <f t="shared" si="246"/>
        <v>1</v>
      </c>
      <c r="OP23" s="273">
        <f t="shared" si="246"/>
        <v>1</v>
      </c>
      <c r="OQ23" s="273">
        <f t="shared" si="246"/>
        <v>0</v>
      </c>
      <c r="OR23" s="273">
        <f t="shared" si="246"/>
        <v>1</v>
      </c>
      <c r="OS23" s="273">
        <f t="shared" si="246"/>
        <v>1</v>
      </c>
      <c r="OT23" s="273">
        <f t="shared" si="246"/>
        <v>1</v>
      </c>
      <c r="OU23" s="273">
        <f t="shared" si="246"/>
        <v>1</v>
      </c>
      <c r="OV23" s="273">
        <f t="shared" si="246"/>
        <v>1</v>
      </c>
      <c r="OW23" s="273">
        <f t="shared" si="246"/>
        <v>1</v>
      </c>
      <c r="OX23" s="273">
        <f t="shared" si="246"/>
        <v>0</v>
      </c>
      <c r="OY23" s="273">
        <f t="shared" si="246"/>
        <v>1</v>
      </c>
      <c r="OZ23" s="273">
        <f t="shared" si="246"/>
        <v>1</v>
      </c>
      <c r="PA23" s="273">
        <f t="shared" si="246"/>
        <v>1</v>
      </c>
      <c r="PB23" s="273">
        <f t="shared" si="246"/>
        <v>1</v>
      </c>
      <c r="PC23" s="273">
        <f t="shared" si="246"/>
        <v>1</v>
      </c>
      <c r="PD23" s="273">
        <f t="shared" si="246"/>
        <v>1</v>
      </c>
      <c r="PE23" s="273">
        <f t="shared" si="246"/>
        <v>0</v>
      </c>
      <c r="PF23" s="273">
        <f t="shared" si="246"/>
        <v>1</v>
      </c>
      <c r="PG23" s="273">
        <f t="shared" si="246"/>
        <v>1</v>
      </c>
      <c r="PH23" s="273">
        <f t="shared" si="246"/>
        <v>1</v>
      </c>
      <c r="PI23" s="273">
        <f t="shared" ref="PI23:RT23" si="247">IF(IFERROR(FIND(VLOOKUP($W15,カレンダーNoごと曜日表No付き,PI$1,0),$FL23),0)&gt;=1,1,0)</f>
        <v>1</v>
      </c>
      <c r="PJ23" s="273">
        <f t="shared" si="247"/>
        <v>1</v>
      </c>
      <c r="PK23" s="273">
        <f t="shared" si="247"/>
        <v>1</v>
      </c>
      <c r="PL23" s="273">
        <f t="shared" si="247"/>
        <v>0</v>
      </c>
      <c r="PM23" s="273">
        <f t="shared" si="247"/>
        <v>1</v>
      </c>
      <c r="PN23" s="273">
        <f t="shared" si="247"/>
        <v>1</v>
      </c>
      <c r="PO23" s="273">
        <f t="shared" si="247"/>
        <v>1</v>
      </c>
      <c r="PP23" s="273">
        <f t="shared" si="247"/>
        <v>1</v>
      </c>
      <c r="PQ23" s="273">
        <f t="shared" si="247"/>
        <v>1</v>
      </c>
      <c r="PR23" s="273">
        <f t="shared" si="247"/>
        <v>1</v>
      </c>
      <c r="PS23" s="273">
        <f t="shared" si="247"/>
        <v>0</v>
      </c>
      <c r="PT23" s="273">
        <f t="shared" si="247"/>
        <v>1</v>
      </c>
      <c r="PU23" s="273">
        <f t="shared" si="247"/>
        <v>1</v>
      </c>
      <c r="PV23" s="273">
        <f t="shared" si="247"/>
        <v>1</v>
      </c>
      <c r="PW23" s="273">
        <f t="shared" si="247"/>
        <v>1</v>
      </c>
      <c r="PX23" s="273">
        <f t="shared" si="247"/>
        <v>1</v>
      </c>
      <c r="PY23" s="273">
        <f t="shared" si="247"/>
        <v>1</v>
      </c>
      <c r="PZ23" s="273">
        <f t="shared" si="247"/>
        <v>0</v>
      </c>
      <c r="QA23" s="273">
        <f t="shared" si="247"/>
        <v>1</v>
      </c>
      <c r="QB23" s="273">
        <f t="shared" si="247"/>
        <v>1</v>
      </c>
      <c r="QC23" s="273">
        <f t="shared" si="247"/>
        <v>1</v>
      </c>
      <c r="QD23" s="273">
        <f t="shared" si="247"/>
        <v>1</v>
      </c>
      <c r="QE23" s="273">
        <f t="shared" si="247"/>
        <v>1</v>
      </c>
      <c r="QF23" s="273">
        <f t="shared" si="247"/>
        <v>1</v>
      </c>
      <c r="QG23" s="273">
        <f t="shared" si="247"/>
        <v>0</v>
      </c>
      <c r="QH23" s="273">
        <f t="shared" si="247"/>
        <v>1</v>
      </c>
      <c r="QI23" s="273">
        <f t="shared" si="247"/>
        <v>1</v>
      </c>
      <c r="QJ23" s="273">
        <f t="shared" si="247"/>
        <v>1</v>
      </c>
      <c r="QK23" s="273">
        <f t="shared" si="247"/>
        <v>1</v>
      </c>
      <c r="QL23" s="273">
        <f t="shared" si="247"/>
        <v>1</v>
      </c>
      <c r="QM23" s="273">
        <f t="shared" si="247"/>
        <v>1</v>
      </c>
      <c r="QN23" s="273">
        <f t="shared" si="247"/>
        <v>0</v>
      </c>
      <c r="QO23" s="273">
        <f t="shared" si="247"/>
        <v>1</v>
      </c>
      <c r="QP23" s="273">
        <f t="shared" si="247"/>
        <v>1</v>
      </c>
      <c r="QQ23" s="273">
        <f t="shared" si="247"/>
        <v>1</v>
      </c>
      <c r="QR23" s="273">
        <f t="shared" si="247"/>
        <v>1</v>
      </c>
      <c r="QS23" s="273">
        <f t="shared" si="247"/>
        <v>1</v>
      </c>
      <c r="QT23" s="273">
        <f t="shared" si="247"/>
        <v>1</v>
      </c>
      <c r="QU23" s="273">
        <f t="shared" si="247"/>
        <v>0</v>
      </c>
      <c r="QV23" s="273">
        <f t="shared" si="247"/>
        <v>1</v>
      </c>
      <c r="QW23" s="273">
        <f t="shared" si="247"/>
        <v>1</v>
      </c>
      <c r="QX23" s="273">
        <f t="shared" si="247"/>
        <v>1</v>
      </c>
      <c r="QY23" s="273">
        <f t="shared" si="247"/>
        <v>1</v>
      </c>
      <c r="QZ23" s="273">
        <f t="shared" si="247"/>
        <v>1</v>
      </c>
      <c r="RA23" s="273">
        <f t="shared" si="247"/>
        <v>1</v>
      </c>
      <c r="RB23" s="273">
        <f t="shared" si="247"/>
        <v>0</v>
      </c>
      <c r="RC23" s="273">
        <f t="shared" si="247"/>
        <v>1</v>
      </c>
      <c r="RD23" s="273">
        <f t="shared" si="247"/>
        <v>1</v>
      </c>
      <c r="RE23" s="273">
        <f t="shared" si="247"/>
        <v>1</v>
      </c>
      <c r="RF23" s="273">
        <f t="shared" si="247"/>
        <v>1</v>
      </c>
      <c r="RG23" s="273">
        <f t="shared" si="247"/>
        <v>1</v>
      </c>
      <c r="RH23" s="273">
        <f t="shared" si="247"/>
        <v>1</v>
      </c>
      <c r="RI23" s="273">
        <f t="shared" si="247"/>
        <v>0</v>
      </c>
      <c r="RJ23" s="273">
        <f t="shared" si="247"/>
        <v>1</v>
      </c>
      <c r="RK23" s="273">
        <f t="shared" si="247"/>
        <v>1</v>
      </c>
      <c r="RL23" s="273">
        <f t="shared" si="247"/>
        <v>1</v>
      </c>
      <c r="RM23" s="273">
        <f t="shared" si="247"/>
        <v>1</v>
      </c>
      <c r="RN23" s="273">
        <f t="shared" si="247"/>
        <v>1</v>
      </c>
      <c r="RO23" s="273">
        <f t="shared" si="247"/>
        <v>1</v>
      </c>
      <c r="RP23" s="273">
        <f t="shared" si="247"/>
        <v>0</v>
      </c>
      <c r="RQ23" s="273">
        <f t="shared" si="247"/>
        <v>1</v>
      </c>
      <c r="RR23" s="273">
        <f t="shared" si="247"/>
        <v>0</v>
      </c>
      <c r="RS23" s="273">
        <f t="shared" si="247"/>
        <v>0</v>
      </c>
      <c r="RT23" s="273">
        <f t="shared" si="247"/>
        <v>0</v>
      </c>
      <c r="RU23" s="273">
        <f t="shared" ref="RU23:TN23" si="248">IF(IFERROR(FIND(VLOOKUP($W15,カレンダーNoごと曜日表No付き,RU$1,0),$FL23),0)&gt;=1,1,0)</f>
        <v>1</v>
      </c>
      <c r="RV23" s="273">
        <f t="shared" si="248"/>
        <v>1</v>
      </c>
      <c r="RW23" s="273">
        <f t="shared" si="248"/>
        <v>0</v>
      </c>
      <c r="RX23" s="273">
        <f t="shared" si="248"/>
        <v>1</v>
      </c>
      <c r="RY23" s="273">
        <f t="shared" si="248"/>
        <v>1</v>
      </c>
      <c r="RZ23" s="273">
        <f t="shared" si="248"/>
        <v>1</v>
      </c>
      <c r="SA23" s="273">
        <f t="shared" si="248"/>
        <v>1</v>
      </c>
      <c r="SB23" s="273">
        <f t="shared" si="248"/>
        <v>1</v>
      </c>
      <c r="SC23" s="273">
        <f t="shared" si="248"/>
        <v>1</v>
      </c>
      <c r="SD23" s="273">
        <f t="shared" si="248"/>
        <v>0</v>
      </c>
      <c r="SE23" s="273">
        <f t="shared" si="248"/>
        <v>1</v>
      </c>
      <c r="SF23" s="273">
        <f t="shared" si="248"/>
        <v>1</v>
      </c>
      <c r="SG23" s="273">
        <f t="shared" si="248"/>
        <v>1</v>
      </c>
      <c r="SH23" s="273">
        <f t="shared" si="248"/>
        <v>1</v>
      </c>
      <c r="SI23" s="273">
        <f t="shared" si="248"/>
        <v>1</v>
      </c>
      <c r="SJ23" s="273">
        <f t="shared" si="248"/>
        <v>1</v>
      </c>
      <c r="SK23" s="273">
        <f t="shared" si="248"/>
        <v>0</v>
      </c>
      <c r="SL23" s="273">
        <f t="shared" si="248"/>
        <v>1</v>
      </c>
      <c r="SM23" s="273">
        <f t="shared" si="248"/>
        <v>1</v>
      </c>
      <c r="SN23" s="273">
        <f t="shared" si="248"/>
        <v>1</v>
      </c>
      <c r="SO23" s="273">
        <f t="shared" si="248"/>
        <v>1</v>
      </c>
      <c r="SP23" s="273">
        <f t="shared" si="248"/>
        <v>1</v>
      </c>
      <c r="SQ23" s="273">
        <f t="shared" si="248"/>
        <v>1</v>
      </c>
      <c r="SR23" s="273">
        <f t="shared" si="248"/>
        <v>0</v>
      </c>
      <c r="SS23" s="273">
        <f t="shared" si="248"/>
        <v>1</v>
      </c>
      <c r="ST23" s="273">
        <f t="shared" si="248"/>
        <v>1</v>
      </c>
      <c r="SU23" s="273">
        <f t="shared" si="248"/>
        <v>1</v>
      </c>
      <c r="SV23" s="273">
        <f t="shared" si="248"/>
        <v>1</v>
      </c>
      <c r="SW23" s="273">
        <f t="shared" si="248"/>
        <v>1</v>
      </c>
      <c r="SX23" s="273">
        <f t="shared" si="248"/>
        <v>1</v>
      </c>
      <c r="SY23" s="273">
        <f t="shared" si="248"/>
        <v>0</v>
      </c>
      <c r="SZ23" s="273">
        <f t="shared" si="248"/>
        <v>1</v>
      </c>
      <c r="TA23" s="273">
        <f t="shared" si="248"/>
        <v>1</v>
      </c>
      <c r="TB23" s="273">
        <f t="shared" si="248"/>
        <v>1</v>
      </c>
      <c r="TC23" s="273">
        <f t="shared" si="248"/>
        <v>1</v>
      </c>
      <c r="TD23" s="273">
        <f t="shared" si="248"/>
        <v>1</v>
      </c>
      <c r="TE23" s="273">
        <f t="shared" si="248"/>
        <v>1</v>
      </c>
      <c r="TF23" s="273">
        <f t="shared" si="248"/>
        <v>0</v>
      </c>
      <c r="TG23" s="273">
        <f t="shared" si="248"/>
        <v>1</v>
      </c>
      <c r="TH23" s="273">
        <f t="shared" si="248"/>
        <v>1</v>
      </c>
      <c r="TI23" s="273">
        <f t="shared" si="248"/>
        <v>1</v>
      </c>
      <c r="TJ23" s="273">
        <f t="shared" si="248"/>
        <v>1</v>
      </c>
      <c r="TK23" s="273">
        <f t="shared" si="248"/>
        <v>1</v>
      </c>
      <c r="TL23" s="273">
        <f t="shared" si="248"/>
        <v>1</v>
      </c>
      <c r="TM23" s="273">
        <f t="shared" si="248"/>
        <v>0</v>
      </c>
      <c r="TN23" s="273">
        <f t="shared" si="248"/>
        <v>1</v>
      </c>
    </row>
    <row r="24" spans="1:534" ht="18" customHeight="1" x14ac:dyDescent="0.15">
      <c r="A24" s="335">
        <v>5</v>
      </c>
      <c r="B24" s="341">
        <v>1</v>
      </c>
      <c r="C24" s="342" t="s">
        <v>270</v>
      </c>
      <c r="D24" s="345"/>
      <c r="E24" s="343" t="s">
        <v>271</v>
      </c>
      <c r="F24" s="343"/>
      <c r="G24" s="343" t="s">
        <v>256</v>
      </c>
      <c r="H24" s="340">
        <v>14.4</v>
      </c>
      <c r="I24" s="347"/>
      <c r="J24" s="352">
        <v>0.5</v>
      </c>
      <c r="K24" s="353">
        <v>0.5</v>
      </c>
      <c r="L24" s="353">
        <v>0.5</v>
      </c>
      <c r="M24" s="353">
        <v>0.5</v>
      </c>
      <c r="N24" s="353">
        <v>0.5</v>
      </c>
      <c r="O24" s="353">
        <v>0.5</v>
      </c>
      <c r="P24" s="353">
        <v>0</v>
      </c>
      <c r="Q24" s="353">
        <v>0.5</v>
      </c>
      <c r="R24" s="350">
        <v>0</v>
      </c>
      <c r="S24" s="349">
        <v>0</v>
      </c>
      <c r="T24" s="349">
        <v>0</v>
      </c>
      <c r="U24" s="349">
        <v>0</v>
      </c>
      <c r="V24" s="349">
        <v>0</v>
      </c>
      <c r="W24" s="351">
        <v>1</v>
      </c>
      <c r="X24" s="236"/>
      <c r="Y24" s="235"/>
      <c r="Z24" s="236"/>
      <c r="AA24" s="235"/>
      <c r="AB24" s="237">
        <f t="shared" si="96"/>
        <v>0</v>
      </c>
      <c r="AC24" s="237">
        <f t="shared" si="97"/>
        <v>1</v>
      </c>
      <c r="AD24" s="237">
        <f t="shared" si="98"/>
        <v>0</v>
      </c>
      <c r="AE24" s="267">
        <f t="shared" si="51"/>
        <v>0</v>
      </c>
      <c r="AF24" s="219" t="str">
        <f t="shared" si="52"/>
        <v>月</v>
      </c>
      <c r="AG24" s="219" t="str">
        <f t="shared" si="53"/>
        <v>火</v>
      </c>
      <c r="AH24" s="219" t="str">
        <f t="shared" si="54"/>
        <v>水</v>
      </c>
      <c r="AI24" s="219" t="str">
        <f t="shared" si="55"/>
        <v>木</v>
      </c>
      <c r="AJ24" s="219" t="str">
        <f t="shared" si="56"/>
        <v>金</v>
      </c>
      <c r="AK24" s="219" t="str">
        <f t="shared" si="57"/>
        <v>土</v>
      </c>
      <c r="AL24" s="219" t="str">
        <f t="shared" si="58"/>
        <v/>
      </c>
      <c r="AM24" s="219" t="str">
        <f t="shared" si="59"/>
        <v>祝</v>
      </c>
      <c r="AN24" s="219" t="str">
        <f t="shared" si="60"/>
        <v/>
      </c>
      <c r="AO24" s="219" t="str">
        <f t="shared" si="61"/>
        <v/>
      </c>
      <c r="AP24" s="219" t="str">
        <f t="shared" si="62"/>
        <v/>
      </c>
      <c r="AQ24" s="219" t="str">
        <f t="shared" si="63"/>
        <v/>
      </c>
      <c r="AR24" s="219" t="str">
        <f t="shared" si="64"/>
        <v/>
      </c>
      <c r="AS24" s="277">
        <f t="shared" si="65"/>
        <v>26</v>
      </c>
      <c r="AT24" s="267">
        <f t="shared" si="66"/>
        <v>25</v>
      </c>
      <c r="AU24" s="267">
        <f t="shared" si="67"/>
        <v>25</v>
      </c>
      <c r="AV24" s="267">
        <f t="shared" si="68"/>
        <v>25.5</v>
      </c>
      <c r="AW24" s="267">
        <f t="shared" si="69"/>
        <v>25</v>
      </c>
      <c r="AX24" s="267">
        <f t="shared" si="70"/>
        <v>25</v>
      </c>
      <c r="AY24" s="267">
        <f t="shared" si="71"/>
        <v>0</v>
      </c>
      <c r="AZ24" s="267">
        <f t="shared" si="72"/>
        <v>0</v>
      </c>
      <c r="BA24" s="238">
        <f t="shared" si="73"/>
        <v>0</v>
      </c>
      <c r="BB24" s="238">
        <f t="shared" si="74"/>
        <v>0</v>
      </c>
      <c r="BC24" s="238">
        <f t="shared" si="75"/>
        <v>0</v>
      </c>
      <c r="BD24" s="238">
        <f t="shared" si="76"/>
        <v>0</v>
      </c>
      <c r="BE24" s="240">
        <f t="shared" si="77"/>
        <v>0</v>
      </c>
      <c r="BF24" s="239">
        <f t="shared" si="170"/>
        <v>0</v>
      </c>
      <c r="BG24" s="241">
        <f t="shared" si="79"/>
        <v>151.5</v>
      </c>
      <c r="BH24" s="142">
        <v>10</v>
      </c>
      <c r="BN24" s="242"/>
      <c r="BO24" s="242"/>
      <c r="BP24" s="242"/>
      <c r="BQ24" s="242"/>
      <c r="BR24" s="142">
        <f>+BK23</f>
        <v>0</v>
      </c>
      <c r="BU24" s="243">
        <v>45558</v>
      </c>
      <c r="BV24" s="153"/>
      <c r="BW24" s="153">
        <f t="shared" si="17"/>
        <v>8</v>
      </c>
      <c r="BY24" s="275"/>
      <c r="BZ24" s="272"/>
      <c r="CA24" s="222"/>
      <c r="CB24" s="246"/>
      <c r="CC24" s="247" t="str">
        <f t="shared" si="18"/>
        <v/>
      </c>
      <c r="CD24" s="219">
        <f t="shared" si="19"/>
        <v>0</v>
      </c>
      <c r="CE24" s="219" t="str">
        <f t="shared" si="149"/>
        <v/>
      </c>
      <c r="CF24" s="220" t="str">
        <f t="shared" si="21"/>
        <v/>
      </c>
      <c r="CG24" s="222"/>
      <c r="CH24" s="260"/>
      <c r="CI24" s="247" t="str">
        <f t="shared" si="80"/>
        <v/>
      </c>
      <c r="CJ24" s="219">
        <f t="shared" si="22"/>
        <v>0</v>
      </c>
      <c r="CK24" s="219" t="str">
        <f t="shared" si="23"/>
        <v/>
      </c>
      <c r="CL24" s="220" t="str">
        <f t="shared" si="24"/>
        <v/>
      </c>
      <c r="CM24" s="222"/>
      <c r="CN24" s="246"/>
      <c r="CO24" s="247" t="str">
        <f t="shared" si="25"/>
        <v/>
      </c>
      <c r="CP24" s="219">
        <f t="shared" si="26"/>
        <v>0</v>
      </c>
      <c r="CQ24" s="219" t="str">
        <f t="shared" si="27"/>
        <v/>
      </c>
      <c r="CR24" s="220" t="str">
        <f t="shared" si="28"/>
        <v/>
      </c>
      <c r="CS24" s="221"/>
      <c r="CT24" s="246"/>
      <c r="CU24" s="247" t="str">
        <f t="shared" si="29"/>
        <v/>
      </c>
      <c r="CV24" s="219">
        <f t="shared" si="30"/>
        <v>0</v>
      </c>
      <c r="CW24" s="219" t="str">
        <f t="shared" si="31"/>
        <v/>
      </c>
      <c r="CX24" s="220" t="str">
        <f t="shared" si="32"/>
        <v/>
      </c>
      <c r="CY24" s="222"/>
      <c r="CZ24" s="246"/>
      <c r="DA24" s="247" t="str">
        <f t="shared" si="33"/>
        <v/>
      </c>
      <c r="DB24" s="219">
        <f t="shared" si="34"/>
        <v>0</v>
      </c>
      <c r="DC24" s="219" t="str">
        <f t="shared" si="81"/>
        <v/>
      </c>
      <c r="DD24" s="219" t="str">
        <f t="shared" si="82"/>
        <v/>
      </c>
      <c r="DE24" s="222"/>
      <c r="DF24" s="246"/>
      <c r="DG24" s="247" t="str">
        <f t="shared" si="37"/>
        <v/>
      </c>
      <c r="DH24" s="219">
        <f t="shared" si="38"/>
        <v>0</v>
      </c>
      <c r="DI24" s="219" t="str">
        <f t="shared" si="39"/>
        <v/>
      </c>
      <c r="DJ24" s="219" t="str">
        <f t="shared" si="40"/>
        <v/>
      </c>
      <c r="DK24" s="222"/>
      <c r="DL24" s="246"/>
      <c r="DM24" s="247" t="str">
        <f t="shared" si="41"/>
        <v/>
      </c>
      <c r="DN24" s="219">
        <f t="shared" si="42"/>
        <v>0</v>
      </c>
      <c r="DO24" s="219" t="str">
        <f t="shared" si="43"/>
        <v/>
      </c>
      <c r="DP24" s="220" t="str">
        <f t="shared" si="44"/>
        <v/>
      </c>
      <c r="DQ24" s="153">
        <v>1</v>
      </c>
      <c r="DR24" s="153" t="s">
        <v>61</v>
      </c>
      <c r="EL24" s="262">
        <f t="shared" si="117"/>
        <v>45219</v>
      </c>
      <c r="EM24" s="263" t="str">
        <f t="shared" si="84"/>
        <v>金</v>
      </c>
      <c r="EN24" s="262">
        <f t="shared" si="100"/>
        <v>45250</v>
      </c>
      <c r="EO24" s="264" t="str">
        <f t="shared" si="85"/>
        <v>月</v>
      </c>
      <c r="EP24" s="265">
        <f t="shared" si="101"/>
        <v>45280</v>
      </c>
      <c r="EQ24" s="263" t="str">
        <f t="shared" si="86"/>
        <v>水</v>
      </c>
      <c r="ER24" s="262">
        <f t="shared" si="102"/>
        <v>45311</v>
      </c>
      <c r="ES24" s="264" t="str">
        <f t="shared" si="87"/>
        <v>土</v>
      </c>
      <c r="ET24" s="265">
        <f t="shared" si="103"/>
        <v>45342</v>
      </c>
      <c r="EU24" s="263" t="str">
        <f t="shared" si="88"/>
        <v>火</v>
      </c>
      <c r="EV24" s="262">
        <f t="shared" si="104"/>
        <v>45371</v>
      </c>
      <c r="EW24" s="264" t="str">
        <f t="shared" si="89"/>
        <v>水</v>
      </c>
      <c r="EX24" s="265">
        <f t="shared" si="105"/>
        <v>45402</v>
      </c>
      <c r="EY24" s="263" t="str">
        <f t="shared" si="90"/>
        <v>土</v>
      </c>
      <c r="EZ24" s="262">
        <f t="shared" si="106"/>
        <v>45432</v>
      </c>
      <c r="FA24" s="264" t="str">
        <f t="shared" si="91"/>
        <v>月</v>
      </c>
      <c r="FB24" s="265">
        <f t="shared" si="107"/>
        <v>45463</v>
      </c>
      <c r="FC24" s="263" t="str">
        <f t="shared" si="92"/>
        <v>木</v>
      </c>
      <c r="FD24" s="266">
        <f t="shared" si="108"/>
        <v>45493</v>
      </c>
      <c r="FE24" s="264" t="str">
        <f t="shared" si="93"/>
        <v>土</v>
      </c>
      <c r="FF24" s="265">
        <f t="shared" si="109"/>
        <v>45524</v>
      </c>
      <c r="FG24" s="263" t="str">
        <f t="shared" si="94"/>
        <v>火</v>
      </c>
      <c r="FH24" s="262">
        <f t="shared" si="110"/>
        <v>45555</v>
      </c>
      <c r="FI24" s="264" t="str">
        <f t="shared" si="95"/>
        <v>金</v>
      </c>
      <c r="FK24" s="155">
        <f t="shared" si="205"/>
        <v>2</v>
      </c>
      <c r="FL24" s="155" t="str">
        <f t="shared" si="206"/>
        <v>月火水木金土祝</v>
      </c>
      <c r="FM24" s="273">
        <f t="shared" ref="FM24:HX24" si="249">IF(IFERROR(FIND(VLOOKUP($W16,カレンダーNoごと曜日表No付き,FM$1,0),$FL24),0)&gt;=1,1,0)</f>
        <v>0</v>
      </c>
      <c r="FN24" s="273">
        <f t="shared" si="249"/>
        <v>1</v>
      </c>
      <c r="FO24" s="273">
        <f t="shared" si="249"/>
        <v>1</v>
      </c>
      <c r="FP24" s="273">
        <f t="shared" si="249"/>
        <v>1</v>
      </c>
      <c r="FQ24" s="273">
        <f t="shared" si="249"/>
        <v>1</v>
      </c>
      <c r="FR24" s="273">
        <f t="shared" si="249"/>
        <v>1</v>
      </c>
      <c r="FS24" s="273">
        <f t="shared" si="249"/>
        <v>1</v>
      </c>
      <c r="FT24" s="273">
        <f t="shared" si="249"/>
        <v>0</v>
      </c>
      <c r="FU24" s="273">
        <f t="shared" si="249"/>
        <v>1</v>
      </c>
      <c r="FV24" s="273">
        <f t="shared" si="249"/>
        <v>1</v>
      </c>
      <c r="FW24" s="273">
        <f t="shared" si="249"/>
        <v>1</v>
      </c>
      <c r="FX24" s="273">
        <f t="shared" si="249"/>
        <v>1</v>
      </c>
      <c r="FY24" s="273">
        <f t="shared" si="249"/>
        <v>1</v>
      </c>
      <c r="FZ24" s="273">
        <f t="shared" si="249"/>
        <v>1</v>
      </c>
      <c r="GA24" s="273">
        <f t="shared" si="249"/>
        <v>0</v>
      </c>
      <c r="GB24" s="273">
        <f t="shared" si="249"/>
        <v>1</v>
      </c>
      <c r="GC24" s="273">
        <f t="shared" si="249"/>
        <v>1</v>
      </c>
      <c r="GD24" s="273">
        <f t="shared" si="249"/>
        <v>1</v>
      </c>
      <c r="GE24" s="273">
        <f t="shared" si="249"/>
        <v>1</v>
      </c>
      <c r="GF24" s="273">
        <f t="shared" si="249"/>
        <v>1</v>
      </c>
      <c r="GG24" s="273">
        <f t="shared" si="249"/>
        <v>1</v>
      </c>
      <c r="GH24" s="273">
        <f t="shared" si="249"/>
        <v>0</v>
      </c>
      <c r="GI24" s="273">
        <f t="shared" si="249"/>
        <v>1</v>
      </c>
      <c r="GJ24" s="273">
        <f t="shared" si="249"/>
        <v>1</v>
      </c>
      <c r="GK24" s="273">
        <f t="shared" si="249"/>
        <v>1</v>
      </c>
      <c r="GL24" s="273">
        <f t="shared" si="249"/>
        <v>1</v>
      </c>
      <c r="GM24" s="273">
        <f t="shared" si="249"/>
        <v>1</v>
      </c>
      <c r="GN24" s="273">
        <f t="shared" si="249"/>
        <v>1</v>
      </c>
      <c r="GO24" s="273">
        <f t="shared" si="249"/>
        <v>0</v>
      </c>
      <c r="GP24" s="273">
        <f t="shared" si="249"/>
        <v>1</v>
      </c>
      <c r="GQ24" s="273">
        <f t="shared" si="249"/>
        <v>1</v>
      </c>
      <c r="GR24" s="273">
        <f t="shared" si="249"/>
        <v>1</v>
      </c>
      <c r="GS24" s="273">
        <f t="shared" si="249"/>
        <v>1</v>
      </c>
      <c r="GT24" s="273">
        <f t="shared" si="249"/>
        <v>1</v>
      </c>
      <c r="GU24" s="273">
        <f t="shared" si="249"/>
        <v>1</v>
      </c>
      <c r="GV24" s="273">
        <f t="shared" si="249"/>
        <v>0</v>
      </c>
      <c r="GW24" s="273">
        <f t="shared" si="249"/>
        <v>1</v>
      </c>
      <c r="GX24" s="273">
        <f t="shared" si="249"/>
        <v>1</v>
      </c>
      <c r="GY24" s="273">
        <f t="shared" si="249"/>
        <v>1</v>
      </c>
      <c r="GZ24" s="273">
        <f t="shared" si="249"/>
        <v>1</v>
      </c>
      <c r="HA24" s="273">
        <f t="shared" si="249"/>
        <v>1</v>
      </c>
      <c r="HB24" s="273">
        <f t="shared" si="249"/>
        <v>1</v>
      </c>
      <c r="HC24" s="273">
        <f t="shared" si="249"/>
        <v>0</v>
      </c>
      <c r="HD24" s="273">
        <f t="shared" si="249"/>
        <v>1</v>
      </c>
      <c r="HE24" s="273">
        <f t="shared" si="249"/>
        <v>1</v>
      </c>
      <c r="HF24" s="273">
        <f t="shared" si="249"/>
        <v>1</v>
      </c>
      <c r="HG24" s="273">
        <f t="shared" si="249"/>
        <v>1</v>
      </c>
      <c r="HH24" s="273">
        <f t="shared" si="249"/>
        <v>1</v>
      </c>
      <c r="HI24" s="273">
        <f t="shared" si="249"/>
        <v>1</v>
      </c>
      <c r="HJ24" s="273">
        <f t="shared" si="249"/>
        <v>0</v>
      </c>
      <c r="HK24" s="273">
        <f t="shared" si="249"/>
        <v>1</v>
      </c>
      <c r="HL24" s="273">
        <f t="shared" si="249"/>
        <v>1</v>
      </c>
      <c r="HM24" s="273">
        <f t="shared" si="249"/>
        <v>1</v>
      </c>
      <c r="HN24" s="273">
        <f t="shared" si="249"/>
        <v>1</v>
      </c>
      <c r="HO24" s="273">
        <f t="shared" si="249"/>
        <v>1</v>
      </c>
      <c r="HP24" s="273">
        <f t="shared" si="249"/>
        <v>1</v>
      </c>
      <c r="HQ24" s="273">
        <f t="shared" si="249"/>
        <v>0</v>
      </c>
      <c r="HR24" s="273">
        <f t="shared" si="249"/>
        <v>1</v>
      </c>
      <c r="HS24" s="273">
        <f t="shared" si="249"/>
        <v>1</v>
      </c>
      <c r="HT24" s="273">
        <f t="shared" si="249"/>
        <v>1</v>
      </c>
      <c r="HU24" s="273">
        <f t="shared" si="249"/>
        <v>1</v>
      </c>
      <c r="HV24" s="273">
        <f t="shared" si="249"/>
        <v>1</v>
      </c>
      <c r="HW24" s="273">
        <f t="shared" si="249"/>
        <v>1</v>
      </c>
      <c r="HX24" s="273">
        <f t="shared" si="249"/>
        <v>0</v>
      </c>
      <c r="HY24" s="273">
        <f t="shared" ref="HY24:KJ24" si="250">IF(IFERROR(FIND(VLOOKUP($W16,カレンダーNoごと曜日表No付き,HY$1,0),$FL24),0)&gt;=1,1,0)</f>
        <v>1</v>
      </c>
      <c r="HZ24" s="273">
        <f t="shared" si="250"/>
        <v>1</v>
      </c>
      <c r="IA24" s="273">
        <f t="shared" si="250"/>
        <v>1</v>
      </c>
      <c r="IB24" s="273">
        <f t="shared" si="250"/>
        <v>1</v>
      </c>
      <c r="IC24" s="273">
        <f t="shared" si="250"/>
        <v>1</v>
      </c>
      <c r="ID24" s="273">
        <f t="shared" si="250"/>
        <v>1</v>
      </c>
      <c r="IE24" s="273">
        <f t="shared" si="250"/>
        <v>0</v>
      </c>
      <c r="IF24" s="273">
        <f t="shared" si="250"/>
        <v>1</v>
      </c>
      <c r="IG24" s="273">
        <f t="shared" si="250"/>
        <v>1</v>
      </c>
      <c r="IH24" s="273">
        <f t="shared" si="250"/>
        <v>1</v>
      </c>
      <c r="II24" s="273">
        <f t="shared" si="250"/>
        <v>1</v>
      </c>
      <c r="IJ24" s="273">
        <f t="shared" si="250"/>
        <v>1</v>
      </c>
      <c r="IK24" s="273">
        <f t="shared" si="250"/>
        <v>1</v>
      </c>
      <c r="IL24" s="273">
        <f t="shared" si="250"/>
        <v>0</v>
      </c>
      <c r="IM24" s="273">
        <f t="shared" si="250"/>
        <v>1</v>
      </c>
      <c r="IN24" s="273">
        <f t="shared" si="250"/>
        <v>1</v>
      </c>
      <c r="IO24" s="273">
        <f t="shared" si="250"/>
        <v>1</v>
      </c>
      <c r="IP24" s="273">
        <f t="shared" si="250"/>
        <v>1</v>
      </c>
      <c r="IQ24" s="273">
        <f t="shared" si="250"/>
        <v>1</v>
      </c>
      <c r="IR24" s="273">
        <f t="shared" si="250"/>
        <v>1</v>
      </c>
      <c r="IS24" s="273">
        <f t="shared" si="250"/>
        <v>0</v>
      </c>
      <c r="IT24" s="273">
        <f t="shared" si="250"/>
        <v>1</v>
      </c>
      <c r="IU24" s="273">
        <f t="shared" si="250"/>
        <v>1</v>
      </c>
      <c r="IV24" s="273">
        <f t="shared" si="250"/>
        <v>1</v>
      </c>
      <c r="IW24" s="273">
        <f t="shared" si="250"/>
        <v>1</v>
      </c>
      <c r="IX24" s="273">
        <f t="shared" si="250"/>
        <v>0</v>
      </c>
      <c r="IY24" s="273">
        <f t="shared" si="250"/>
        <v>0</v>
      </c>
      <c r="IZ24" s="273">
        <f t="shared" si="250"/>
        <v>0</v>
      </c>
      <c r="JA24" s="273">
        <f t="shared" si="250"/>
        <v>0</v>
      </c>
      <c r="JB24" s="273">
        <f t="shared" si="250"/>
        <v>0</v>
      </c>
      <c r="JC24" s="273">
        <f t="shared" si="250"/>
        <v>0</v>
      </c>
      <c r="JD24" s="273">
        <f t="shared" si="250"/>
        <v>1</v>
      </c>
      <c r="JE24" s="273">
        <f t="shared" si="250"/>
        <v>1</v>
      </c>
      <c r="JF24" s="273">
        <f t="shared" si="250"/>
        <v>1</v>
      </c>
      <c r="JG24" s="273">
        <f t="shared" si="250"/>
        <v>0</v>
      </c>
      <c r="JH24" s="273">
        <f t="shared" si="250"/>
        <v>1</v>
      </c>
      <c r="JI24" s="273">
        <f t="shared" si="250"/>
        <v>1</v>
      </c>
      <c r="JJ24" s="273">
        <f t="shared" si="250"/>
        <v>1</v>
      </c>
      <c r="JK24" s="273">
        <f t="shared" si="250"/>
        <v>1</v>
      </c>
      <c r="JL24" s="273">
        <f t="shared" si="250"/>
        <v>1</v>
      </c>
      <c r="JM24" s="273">
        <f t="shared" si="250"/>
        <v>1</v>
      </c>
      <c r="JN24" s="273">
        <f t="shared" si="250"/>
        <v>0</v>
      </c>
      <c r="JO24" s="273">
        <f t="shared" si="250"/>
        <v>1</v>
      </c>
      <c r="JP24" s="273">
        <f t="shared" si="250"/>
        <v>1</v>
      </c>
      <c r="JQ24" s="273">
        <f t="shared" si="250"/>
        <v>1</v>
      </c>
      <c r="JR24" s="273">
        <f t="shared" si="250"/>
        <v>1</v>
      </c>
      <c r="JS24" s="273">
        <f t="shared" si="250"/>
        <v>1</v>
      </c>
      <c r="JT24" s="273">
        <f t="shared" si="250"/>
        <v>1</v>
      </c>
      <c r="JU24" s="273">
        <f t="shared" si="250"/>
        <v>0</v>
      </c>
      <c r="JV24" s="273">
        <f t="shared" si="250"/>
        <v>1</v>
      </c>
      <c r="JW24" s="273">
        <f t="shared" si="250"/>
        <v>1</v>
      </c>
      <c r="JX24" s="273">
        <f t="shared" si="250"/>
        <v>1</v>
      </c>
      <c r="JY24" s="273">
        <f t="shared" si="250"/>
        <v>1</v>
      </c>
      <c r="JZ24" s="273">
        <f t="shared" si="250"/>
        <v>1</v>
      </c>
      <c r="KA24" s="273">
        <f t="shared" si="250"/>
        <v>1</v>
      </c>
      <c r="KB24" s="273">
        <f t="shared" si="250"/>
        <v>0</v>
      </c>
      <c r="KC24" s="273">
        <f t="shared" si="250"/>
        <v>1</v>
      </c>
      <c r="KD24" s="273">
        <f t="shared" si="250"/>
        <v>1</v>
      </c>
      <c r="KE24" s="273">
        <f t="shared" si="250"/>
        <v>1</v>
      </c>
      <c r="KF24" s="273">
        <f t="shared" si="250"/>
        <v>1</v>
      </c>
      <c r="KG24" s="273">
        <f t="shared" si="250"/>
        <v>1</v>
      </c>
      <c r="KH24" s="273">
        <f t="shared" si="250"/>
        <v>1</v>
      </c>
      <c r="KI24" s="273">
        <f t="shared" si="250"/>
        <v>0</v>
      </c>
      <c r="KJ24" s="273">
        <f t="shared" si="250"/>
        <v>1</v>
      </c>
      <c r="KK24" s="273">
        <f t="shared" ref="KK24:MV24" si="251">IF(IFERROR(FIND(VLOOKUP($W16,カレンダーNoごと曜日表No付き,KK$1,0),$FL24),0)&gt;=1,1,0)</f>
        <v>1</v>
      </c>
      <c r="KL24" s="273">
        <f t="shared" si="251"/>
        <v>1</v>
      </c>
      <c r="KM24" s="273">
        <f t="shared" si="251"/>
        <v>1</v>
      </c>
      <c r="KN24" s="273">
        <f t="shared" si="251"/>
        <v>1</v>
      </c>
      <c r="KO24" s="273">
        <f t="shared" si="251"/>
        <v>1</v>
      </c>
      <c r="KP24" s="273">
        <f t="shared" si="251"/>
        <v>0</v>
      </c>
      <c r="KQ24" s="273">
        <f t="shared" si="251"/>
        <v>1</v>
      </c>
      <c r="KR24" s="273">
        <f t="shared" si="251"/>
        <v>1</v>
      </c>
      <c r="KS24" s="273">
        <f t="shared" si="251"/>
        <v>1</v>
      </c>
      <c r="KT24" s="273">
        <f t="shared" si="251"/>
        <v>1</v>
      </c>
      <c r="KU24" s="273">
        <f t="shared" si="251"/>
        <v>1</v>
      </c>
      <c r="KV24" s="273">
        <f t="shared" si="251"/>
        <v>1</v>
      </c>
      <c r="KW24" s="273">
        <f t="shared" si="251"/>
        <v>0</v>
      </c>
      <c r="KX24" s="273">
        <f t="shared" si="251"/>
        <v>1</v>
      </c>
      <c r="KY24" s="273">
        <f t="shared" si="251"/>
        <v>1</v>
      </c>
      <c r="KZ24" s="273">
        <f t="shared" si="251"/>
        <v>1</v>
      </c>
      <c r="LA24" s="273">
        <f t="shared" si="251"/>
        <v>1</v>
      </c>
      <c r="LB24" s="273">
        <f t="shared" si="251"/>
        <v>1</v>
      </c>
      <c r="LC24" s="273">
        <f t="shared" si="251"/>
        <v>1</v>
      </c>
      <c r="LD24" s="273">
        <f t="shared" si="251"/>
        <v>0</v>
      </c>
      <c r="LE24" s="273">
        <f t="shared" si="251"/>
        <v>1</v>
      </c>
      <c r="LF24" s="273">
        <f t="shared" si="251"/>
        <v>1</v>
      </c>
      <c r="LG24" s="273">
        <f t="shared" si="251"/>
        <v>1</v>
      </c>
      <c r="LH24" s="273">
        <f t="shared" si="251"/>
        <v>1</v>
      </c>
      <c r="LI24" s="273">
        <f t="shared" si="251"/>
        <v>1</v>
      </c>
      <c r="LJ24" s="273">
        <f t="shared" si="251"/>
        <v>1</v>
      </c>
      <c r="LK24" s="273">
        <f t="shared" si="251"/>
        <v>0</v>
      </c>
      <c r="LL24" s="273">
        <f t="shared" si="251"/>
        <v>1</v>
      </c>
      <c r="LM24" s="273">
        <f t="shared" si="251"/>
        <v>1</v>
      </c>
      <c r="LN24" s="273">
        <f t="shared" si="251"/>
        <v>1</v>
      </c>
      <c r="LO24" s="273">
        <f t="shared" si="251"/>
        <v>1</v>
      </c>
      <c r="LP24" s="273">
        <f t="shared" si="251"/>
        <v>1</v>
      </c>
      <c r="LQ24" s="273">
        <f t="shared" si="251"/>
        <v>1</v>
      </c>
      <c r="LR24" s="273">
        <f t="shared" si="251"/>
        <v>0</v>
      </c>
      <c r="LS24" s="273">
        <f t="shared" si="251"/>
        <v>1</v>
      </c>
      <c r="LT24" s="273">
        <f t="shared" si="251"/>
        <v>1</v>
      </c>
      <c r="LU24" s="273">
        <f t="shared" si="251"/>
        <v>1</v>
      </c>
      <c r="LV24" s="273">
        <f t="shared" si="251"/>
        <v>1</v>
      </c>
      <c r="LW24" s="273">
        <f t="shared" si="251"/>
        <v>1</v>
      </c>
      <c r="LX24" s="273">
        <f t="shared" si="251"/>
        <v>1</v>
      </c>
      <c r="LY24" s="273">
        <f t="shared" si="251"/>
        <v>0</v>
      </c>
      <c r="LZ24" s="273">
        <f t="shared" si="251"/>
        <v>1</v>
      </c>
      <c r="MA24" s="273">
        <f t="shared" si="251"/>
        <v>1</v>
      </c>
      <c r="MB24" s="273">
        <f t="shared" si="251"/>
        <v>1</v>
      </c>
      <c r="MC24" s="273">
        <f t="shared" si="251"/>
        <v>1</v>
      </c>
      <c r="MD24" s="273">
        <f t="shared" si="251"/>
        <v>1</v>
      </c>
      <c r="ME24" s="273">
        <f t="shared" si="251"/>
        <v>1</v>
      </c>
      <c r="MF24" s="273">
        <f t="shared" si="251"/>
        <v>0</v>
      </c>
      <c r="MG24" s="273">
        <f t="shared" si="251"/>
        <v>1</v>
      </c>
      <c r="MH24" s="273">
        <f t="shared" si="251"/>
        <v>1</v>
      </c>
      <c r="MI24" s="273">
        <f t="shared" si="251"/>
        <v>1</v>
      </c>
      <c r="MJ24" s="273">
        <f t="shared" si="251"/>
        <v>1</v>
      </c>
      <c r="MK24" s="273">
        <f t="shared" si="251"/>
        <v>1</v>
      </c>
      <c r="ML24" s="273">
        <f t="shared" si="251"/>
        <v>1</v>
      </c>
      <c r="MM24" s="273">
        <f t="shared" si="251"/>
        <v>0</v>
      </c>
      <c r="MN24" s="273">
        <f t="shared" si="251"/>
        <v>1</v>
      </c>
      <c r="MO24" s="273">
        <f t="shared" si="251"/>
        <v>1</v>
      </c>
      <c r="MP24" s="273">
        <f t="shared" si="251"/>
        <v>1</v>
      </c>
      <c r="MQ24" s="273">
        <f t="shared" si="251"/>
        <v>1</v>
      </c>
      <c r="MR24" s="273">
        <f t="shared" si="251"/>
        <v>1</v>
      </c>
      <c r="MS24" s="273">
        <f t="shared" si="251"/>
        <v>1</v>
      </c>
      <c r="MT24" s="273">
        <f t="shared" si="251"/>
        <v>0</v>
      </c>
      <c r="MU24" s="273">
        <f t="shared" si="251"/>
        <v>1</v>
      </c>
      <c r="MV24" s="273">
        <f t="shared" si="251"/>
        <v>1</v>
      </c>
      <c r="MW24" s="273">
        <f t="shared" ref="MW24:PH24" si="252">IF(IFERROR(FIND(VLOOKUP($W16,カレンダーNoごと曜日表No付き,MW$1,0),$FL24),0)&gt;=1,1,0)</f>
        <v>1</v>
      </c>
      <c r="MX24" s="273">
        <f t="shared" si="252"/>
        <v>1</v>
      </c>
      <c r="MY24" s="273">
        <f t="shared" si="252"/>
        <v>1</v>
      </c>
      <c r="MZ24" s="273">
        <f t="shared" si="252"/>
        <v>1</v>
      </c>
      <c r="NA24" s="273">
        <f t="shared" si="252"/>
        <v>0</v>
      </c>
      <c r="NB24" s="273">
        <f t="shared" si="252"/>
        <v>1</v>
      </c>
      <c r="NC24" s="273">
        <f t="shared" si="252"/>
        <v>1</v>
      </c>
      <c r="ND24" s="273">
        <f t="shared" si="252"/>
        <v>1</v>
      </c>
      <c r="NE24" s="273">
        <f t="shared" si="252"/>
        <v>1</v>
      </c>
      <c r="NF24" s="273">
        <f t="shared" si="252"/>
        <v>1</v>
      </c>
      <c r="NG24" s="273">
        <f t="shared" si="252"/>
        <v>1</v>
      </c>
      <c r="NH24" s="273">
        <f t="shared" si="252"/>
        <v>0</v>
      </c>
      <c r="NI24" s="273">
        <f t="shared" si="252"/>
        <v>1</v>
      </c>
      <c r="NJ24" s="273">
        <f t="shared" si="252"/>
        <v>1</v>
      </c>
      <c r="NK24" s="273">
        <f t="shared" si="252"/>
        <v>1</v>
      </c>
      <c r="NL24" s="273">
        <f t="shared" si="252"/>
        <v>1</v>
      </c>
      <c r="NM24" s="273">
        <f t="shared" si="252"/>
        <v>1</v>
      </c>
      <c r="NN24" s="273">
        <f t="shared" si="252"/>
        <v>1</v>
      </c>
      <c r="NO24" s="273">
        <f t="shared" si="252"/>
        <v>0</v>
      </c>
      <c r="NP24" s="273">
        <f t="shared" si="252"/>
        <v>1</v>
      </c>
      <c r="NQ24" s="273">
        <f t="shared" si="252"/>
        <v>1</v>
      </c>
      <c r="NR24" s="273">
        <f t="shared" si="252"/>
        <v>1</v>
      </c>
      <c r="NS24" s="273">
        <f t="shared" si="252"/>
        <v>1</v>
      </c>
      <c r="NT24" s="273">
        <f t="shared" si="252"/>
        <v>0</v>
      </c>
      <c r="NU24" s="273">
        <f t="shared" si="252"/>
        <v>0</v>
      </c>
      <c r="NV24" s="273">
        <f t="shared" si="252"/>
        <v>0</v>
      </c>
      <c r="NW24" s="273">
        <f t="shared" si="252"/>
        <v>1</v>
      </c>
      <c r="NX24" s="273">
        <f t="shared" si="252"/>
        <v>1</v>
      </c>
      <c r="NY24" s="273">
        <f t="shared" si="252"/>
        <v>1</v>
      </c>
      <c r="NZ24" s="273">
        <f t="shared" si="252"/>
        <v>1</v>
      </c>
      <c r="OA24" s="273">
        <f t="shared" si="252"/>
        <v>1</v>
      </c>
      <c r="OB24" s="273">
        <f t="shared" si="252"/>
        <v>1</v>
      </c>
      <c r="OC24" s="273">
        <f t="shared" si="252"/>
        <v>0</v>
      </c>
      <c r="OD24" s="273">
        <f t="shared" si="252"/>
        <v>1</v>
      </c>
      <c r="OE24" s="273">
        <f t="shared" si="252"/>
        <v>1</v>
      </c>
      <c r="OF24" s="273">
        <f t="shared" si="252"/>
        <v>1</v>
      </c>
      <c r="OG24" s="273">
        <f t="shared" si="252"/>
        <v>1</v>
      </c>
      <c r="OH24" s="273">
        <f t="shared" si="252"/>
        <v>1</v>
      </c>
      <c r="OI24" s="273">
        <f t="shared" si="252"/>
        <v>1</v>
      </c>
      <c r="OJ24" s="273">
        <f t="shared" si="252"/>
        <v>0</v>
      </c>
      <c r="OK24" s="273">
        <f t="shared" si="252"/>
        <v>1</v>
      </c>
      <c r="OL24" s="273">
        <f t="shared" si="252"/>
        <v>1</v>
      </c>
      <c r="OM24" s="273">
        <f t="shared" si="252"/>
        <v>1</v>
      </c>
      <c r="ON24" s="273">
        <f t="shared" si="252"/>
        <v>1</v>
      </c>
      <c r="OO24" s="273">
        <f t="shared" si="252"/>
        <v>1</v>
      </c>
      <c r="OP24" s="273">
        <f t="shared" si="252"/>
        <v>1</v>
      </c>
      <c r="OQ24" s="273">
        <f t="shared" si="252"/>
        <v>0</v>
      </c>
      <c r="OR24" s="273">
        <f t="shared" si="252"/>
        <v>1</v>
      </c>
      <c r="OS24" s="273">
        <f t="shared" si="252"/>
        <v>1</v>
      </c>
      <c r="OT24" s="273">
        <f t="shared" si="252"/>
        <v>1</v>
      </c>
      <c r="OU24" s="273">
        <f t="shared" si="252"/>
        <v>1</v>
      </c>
      <c r="OV24" s="273">
        <f t="shared" si="252"/>
        <v>1</v>
      </c>
      <c r="OW24" s="273">
        <f t="shared" si="252"/>
        <v>1</v>
      </c>
      <c r="OX24" s="273">
        <f t="shared" si="252"/>
        <v>0</v>
      </c>
      <c r="OY24" s="273">
        <f t="shared" si="252"/>
        <v>1</v>
      </c>
      <c r="OZ24" s="273">
        <f t="shared" si="252"/>
        <v>1</v>
      </c>
      <c r="PA24" s="273">
        <f t="shared" si="252"/>
        <v>1</v>
      </c>
      <c r="PB24" s="273">
        <f t="shared" si="252"/>
        <v>1</v>
      </c>
      <c r="PC24" s="273">
        <f t="shared" si="252"/>
        <v>1</v>
      </c>
      <c r="PD24" s="273">
        <f t="shared" si="252"/>
        <v>1</v>
      </c>
      <c r="PE24" s="273">
        <f t="shared" si="252"/>
        <v>0</v>
      </c>
      <c r="PF24" s="273">
        <f t="shared" si="252"/>
        <v>1</v>
      </c>
      <c r="PG24" s="273">
        <f t="shared" si="252"/>
        <v>1</v>
      </c>
      <c r="PH24" s="273">
        <f t="shared" si="252"/>
        <v>1</v>
      </c>
      <c r="PI24" s="273">
        <f t="shared" ref="PI24:RT24" si="253">IF(IFERROR(FIND(VLOOKUP($W16,カレンダーNoごと曜日表No付き,PI$1,0),$FL24),0)&gt;=1,1,0)</f>
        <v>1</v>
      </c>
      <c r="PJ24" s="273">
        <f t="shared" si="253"/>
        <v>1</v>
      </c>
      <c r="PK24" s="273">
        <f t="shared" si="253"/>
        <v>1</v>
      </c>
      <c r="PL24" s="273">
        <f t="shared" si="253"/>
        <v>0</v>
      </c>
      <c r="PM24" s="273">
        <f t="shared" si="253"/>
        <v>1</v>
      </c>
      <c r="PN24" s="273">
        <f t="shared" si="253"/>
        <v>1</v>
      </c>
      <c r="PO24" s="273">
        <f t="shared" si="253"/>
        <v>1</v>
      </c>
      <c r="PP24" s="273">
        <f t="shared" si="253"/>
        <v>1</v>
      </c>
      <c r="PQ24" s="273">
        <f t="shared" si="253"/>
        <v>1</v>
      </c>
      <c r="PR24" s="273">
        <f t="shared" si="253"/>
        <v>1</v>
      </c>
      <c r="PS24" s="273">
        <f t="shared" si="253"/>
        <v>0</v>
      </c>
      <c r="PT24" s="273">
        <f t="shared" si="253"/>
        <v>1</v>
      </c>
      <c r="PU24" s="273">
        <f t="shared" si="253"/>
        <v>1</v>
      </c>
      <c r="PV24" s="273">
        <f t="shared" si="253"/>
        <v>1</v>
      </c>
      <c r="PW24" s="273">
        <f t="shared" si="253"/>
        <v>1</v>
      </c>
      <c r="PX24" s="273">
        <f t="shared" si="253"/>
        <v>1</v>
      </c>
      <c r="PY24" s="273">
        <f t="shared" si="253"/>
        <v>1</v>
      </c>
      <c r="PZ24" s="273">
        <f t="shared" si="253"/>
        <v>0</v>
      </c>
      <c r="QA24" s="273">
        <f t="shared" si="253"/>
        <v>1</v>
      </c>
      <c r="QB24" s="273">
        <f t="shared" si="253"/>
        <v>1</v>
      </c>
      <c r="QC24" s="273">
        <f t="shared" si="253"/>
        <v>1</v>
      </c>
      <c r="QD24" s="273">
        <f t="shared" si="253"/>
        <v>1</v>
      </c>
      <c r="QE24" s="273">
        <f t="shared" si="253"/>
        <v>1</v>
      </c>
      <c r="QF24" s="273">
        <f t="shared" si="253"/>
        <v>1</v>
      </c>
      <c r="QG24" s="273">
        <f t="shared" si="253"/>
        <v>0</v>
      </c>
      <c r="QH24" s="273">
        <f t="shared" si="253"/>
        <v>1</v>
      </c>
      <c r="QI24" s="273">
        <f t="shared" si="253"/>
        <v>1</v>
      </c>
      <c r="QJ24" s="273">
        <f t="shared" si="253"/>
        <v>1</v>
      </c>
      <c r="QK24" s="273">
        <f t="shared" si="253"/>
        <v>1</v>
      </c>
      <c r="QL24" s="273">
        <f t="shared" si="253"/>
        <v>1</v>
      </c>
      <c r="QM24" s="273">
        <f t="shared" si="253"/>
        <v>1</v>
      </c>
      <c r="QN24" s="273">
        <f t="shared" si="253"/>
        <v>0</v>
      </c>
      <c r="QO24" s="273">
        <f t="shared" si="253"/>
        <v>1</v>
      </c>
      <c r="QP24" s="273">
        <f t="shared" si="253"/>
        <v>1</v>
      </c>
      <c r="QQ24" s="273">
        <f t="shared" si="253"/>
        <v>1</v>
      </c>
      <c r="QR24" s="273">
        <f t="shared" si="253"/>
        <v>1</v>
      </c>
      <c r="QS24" s="273">
        <f t="shared" si="253"/>
        <v>1</v>
      </c>
      <c r="QT24" s="273">
        <f t="shared" si="253"/>
        <v>1</v>
      </c>
      <c r="QU24" s="273">
        <f t="shared" si="253"/>
        <v>0</v>
      </c>
      <c r="QV24" s="273">
        <f t="shared" si="253"/>
        <v>1</v>
      </c>
      <c r="QW24" s="273">
        <f t="shared" si="253"/>
        <v>1</v>
      </c>
      <c r="QX24" s="273">
        <f t="shared" si="253"/>
        <v>1</v>
      </c>
      <c r="QY24" s="273">
        <f t="shared" si="253"/>
        <v>1</v>
      </c>
      <c r="QZ24" s="273">
        <f t="shared" si="253"/>
        <v>1</v>
      </c>
      <c r="RA24" s="273">
        <f t="shared" si="253"/>
        <v>1</v>
      </c>
      <c r="RB24" s="273">
        <f t="shared" si="253"/>
        <v>0</v>
      </c>
      <c r="RC24" s="273">
        <f t="shared" si="253"/>
        <v>1</v>
      </c>
      <c r="RD24" s="273">
        <f t="shared" si="253"/>
        <v>1</v>
      </c>
      <c r="RE24" s="273">
        <f t="shared" si="253"/>
        <v>1</v>
      </c>
      <c r="RF24" s="273">
        <f t="shared" si="253"/>
        <v>1</v>
      </c>
      <c r="RG24" s="273">
        <f t="shared" si="253"/>
        <v>1</v>
      </c>
      <c r="RH24" s="273">
        <f t="shared" si="253"/>
        <v>1</v>
      </c>
      <c r="RI24" s="273">
        <f t="shared" si="253"/>
        <v>0</v>
      </c>
      <c r="RJ24" s="273">
        <f t="shared" si="253"/>
        <v>1</v>
      </c>
      <c r="RK24" s="273">
        <f t="shared" si="253"/>
        <v>1</v>
      </c>
      <c r="RL24" s="273">
        <f t="shared" si="253"/>
        <v>1</v>
      </c>
      <c r="RM24" s="273">
        <f t="shared" si="253"/>
        <v>1</v>
      </c>
      <c r="RN24" s="273">
        <f t="shared" si="253"/>
        <v>1</v>
      </c>
      <c r="RO24" s="273">
        <f t="shared" si="253"/>
        <v>1</v>
      </c>
      <c r="RP24" s="273">
        <f t="shared" si="253"/>
        <v>0</v>
      </c>
      <c r="RQ24" s="273">
        <f t="shared" si="253"/>
        <v>1</v>
      </c>
      <c r="RR24" s="273">
        <f t="shared" si="253"/>
        <v>0</v>
      </c>
      <c r="RS24" s="273">
        <f t="shared" si="253"/>
        <v>0</v>
      </c>
      <c r="RT24" s="273">
        <f t="shared" si="253"/>
        <v>0</v>
      </c>
      <c r="RU24" s="273">
        <f t="shared" ref="RU24:TN24" si="254">IF(IFERROR(FIND(VLOOKUP($W16,カレンダーNoごと曜日表No付き,RU$1,0),$FL24),0)&gt;=1,1,0)</f>
        <v>1</v>
      </c>
      <c r="RV24" s="273">
        <f t="shared" si="254"/>
        <v>1</v>
      </c>
      <c r="RW24" s="273">
        <f t="shared" si="254"/>
        <v>0</v>
      </c>
      <c r="RX24" s="273">
        <f t="shared" si="254"/>
        <v>1</v>
      </c>
      <c r="RY24" s="273">
        <f t="shared" si="254"/>
        <v>1</v>
      </c>
      <c r="RZ24" s="273">
        <f t="shared" si="254"/>
        <v>1</v>
      </c>
      <c r="SA24" s="273">
        <f t="shared" si="254"/>
        <v>1</v>
      </c>
      <c r="SB24" s="273">
        <f t="shared" si="254"/>
        <v>1</v>
      </c>
      <c r="SC24" s="273">
        <f t="shared" si="254"/>
        <v>1</v>
      </c>
      <c r="SD24" s="273">
        <f t="shared" si="254"/>
        <v>0</v>
      </c>
      <c r="SE24" s="273">
        <f t="shared" si="254"/>
        <v>1</v>
      </c>
      <c r="SF24" s="273">
        <f t="shared" si="254"/>
        <v>1</v>
      </c>
      <c r="SG24" s="273">
        <f t="shared" si="254"/>
        <v>1</v>
      </c>
      <c r="SH24" s="273">
        <f t="shared" si="254"/>
        <v>1</v>
      </c>
      <c r="SI24" s="273">
        <f t="shared" si="254"/>
        <v>1</v>
      </c>
      <c r="SJ24" s="273">
        <f t="shared" si="254"/>
        <v>1</v>
      </c>
      <c r="SK24" s="273">
        <f t="shared" si="254"/>
        <v>0</v>
      </c>
      <c r="SL24" s="273">
        <f t="shared" si="254"/>
        <v>1</v>
      </c>
      <c r="SM24" s="273">
        <f t="shared" si="254"/>
        <v>1</v>
      </c>
      <c r="SN24" s="273">
        <f t="shared" si="254"/>
        <v>1</v>
      </c>
      <c r="SO24" s="273">
        <f t="shared" si="254"/>
        <v>1</v>
      </c>
      <c r="SP24" s="273">
        <f t="shared" si="254"/>
        <v>1</v>
      </c>
      <c r="SQ24" s="273">
        <f t="shared" si="254"/>
        <v>1</v>
      </c>
      <c r="SR24" s="273">
        <f t="shared" si="254"/>
        <v>0</v>
      </c>
      <c r="SS24" s="273">
        <f t="shared" si="254"/>
        <v>1</v>
      </c>
      <c r="ST24" s="273">
        <f t="shared" si="254"/>
        <v>1</v>
      </c>
      <c r="SU24" s="273">
        <f t="shared" si="254"/>
        <v>1</v>
      </c>
      <c r="SV24" s="273">
        <f t="shared" si="254"/>
        <v>1</v>
      </c>
      <c r="SW24" s="273">
        <f t="shared" si="254"/>
        <v>1</v>
      </c>
      <c r="SX24" s="273">
        <f t="shared" si="254"/>
        <v>1</v>
      </c>
      <c r="SY24" s="273">
        <f t="shared" si="254"/>
        <v>0</v>
      </c>
      <c r="SZ24" s="273">
        <f t="shared" si="254"/>
        <v>1</v>
      </c>
      <c r="TA24" s="273">
        <f t="shared" si="254"/>
        <v>1</v>
      </c>
      <c r="TB24" s="273">
        <f t="shared" si="254"/>
        <v>1</v>
      </c>
      <c r="TC24" s="273">
        <f t="shared" si="254"/>
        <v>1</v>
      </c>
      <c r="TD24" s="273">
        <f t="shared" si="254"/>
        <v>1</v>
      </c>
      <c r="TE24" s="273">
        <f t="shared" si="254"/>
        <v>1</v>
      </c>
      <c r="TF24" s="273">
        <f t="shared" si="254"/>
        <v>0</v>
      </c>
      <c r="TG24" s="273">
        <f t="shared" si="254"/>
        <v>1</v>
      </c>
      <c r="TH24" s="273">
        <f t="shared" si="254"/>
        <v>1</v>
      </c>
      <c r="TI24" s="273">
        <f t="shared" si="254"/>
        <v>1</v>
      </c>
      <c r="TJ24" s="273">
        <f t="shared" si="254"/>
        <v>1</v>
      </c>
      <c r="TK24" s="273">
        <f t="shared" si="254"/>
        <v>1</v>
      </c>
      <c r="TL24" s="273">
        <f t="shared" si="254"/>
        <v>1</v>
      </c>
      <c r="TM24" s="273">
        <f t="shared" si="254"/>
        <v>0</v>
      </c>
      <c r="TN24" s="273">
        <f t="shared" si="254"/>
        <v>1</v>
      </c>
    </row>
    <row r="25" spans="1:534" ht="18" customHeight="1" x14ac:dyDescent="0.15">
      <c r="A25" s="344">
        <v>5</v>
      </c>
      <c r="B25" s="341">
        <v>2</v>
      </c>
      <c r="C25" s="342" t="s">
        <v>270</v>
      </c>
      <c r="D25" s="345" t="s">
        <v>253</v>
      </c>
      <c r="E25" s="343" t="s">
        <v>271</v>
      </c>
      <c r="F25" s="343" t="s">
        <v>266</v>
      </c>
      <c r="G25" s="343" t="s">
        <v>256</v>
      </c>
      <c r="H25" s="340">
        <v>16.2</v>
      </c>
      <c r="I25" s="347"/>
      <c r="J25" s="352">
        <v>2</v>
      </c>
      <c r="K25" s="353">
        <v>2</v>
      </c>
      <c r="L25" s="353">
        <v>2</v>
      </c>
      <c r="M25" s="353">
        <v>2</v>
      </c>
      <c r="N25" s="353">
        <v>2</v>
      </c>
      <c r="O25" s="353">
        <v>2</v>
      </c>
      <c r="P25" s="353">
        <v>0</v>
      </c>
      <c r="Q25" s="353">
        <v>2</v>
      </c>
      <c r="R25" s="350">
        <v>0</v>
      </c>
      <c r="S25" s="349">
        <v>0</v>
      </c>
      <c r="T25" s="349">
        <v>0</v>
      </c>
      <c r="U25" s="349">
        <v>0</v>
      </c>
      <c r="V25" s="349">
        <v>0</v>
      </c>
      <c r="W25" s="351">
        <v>1</v>
      </c>
      <c r="X25" s="236"/>
      <c r="Y25" s="235"/>
      <c r="Z25" s="236"/>
      <c r="AA25" s="235"/>
      <c r="AB25" s="237">
        <f t="shared" si="96"/>
        <v>0</v>
      </c>
      <c r="AC25" s="237">
        <f t="shared" si="97"/>
        <v>1</v>
      </c>
      <c r="AD25" s="237">
        <f t="shared" si="98"/>
        <v>0</v>
      </c>
      <c r="AE25" s="267">
        <f t="shared" si="51"/>
        <v>0</v>
      </c>
      <c r="AF25" s="219" t="str">
        <f t="shared" si="52"/>
        <v>月</v>
      </c>
      <c r="AG25" s="219" t="str">
        <f t="shared" si="53"/>
        <v>火</v>
      </c>
      <c r="AH25" s="219" t="str">
        <f t="shared" si="54"/>
        <v>水</v>
      </c>
      <c r="AI25" s="219" t="str">
        <f t="shared" si="55"/>
        <v>木</v>
      </c>
      <c r="AJ25" s="219" t="str">
        <f t="shared" si="56"/>
        <v>金</v>
      </c>
      <c r="AK25" s="219" t="str">
        <f t="shared" si="57"/>
        <v>土</v>
      </c>
      <c r="AL25" s="219" t="str">
        <f t="shared" si="58"/>
        <v/>
      </c>
      <c r="AM25" s="219" t="str">
        <f t="shared" si="59"/>
        <v>祝</v>
      </c>
      <c r="AN25" s="219" t="str">
        <f t="shared" si="60"/>
        <v/>
      </c>
      <c r="AO25" s="219" t="str">
        <f t="shared" si="61"/>
        <v/>
      </c>
      <c r="AP25" s="219" t="str">
        <f t="shared" si="62"/>
        <v/>
      </c>
      <c r="AQ25" s="219" t="str">
        <f t="shared" si="63"/>
        <v/>
      </c>
      <c r="AR25" s="219" t="str">
        <f t="shared" si="64"/>
        <v/>
      </c>
      <c r="AS25" s="277">
        <f t="shared" si="65"/>
        <v>104</v>
      </c>
      <c r="AT25" s="267">
        <f t="shared" si="66"/>
        <v>100</v>
      </c>
      <c r="AU25" s="267">
        <f t="shared" si="67"/>
        <v>100</v>
      </c>
      <c r="AV25" s="267">
        <f t="shared" si="68"/>
        <v>102</v>
      </c>
      <c r="AW25" s="267">
        <f t="shared" si="69"/>
        <v>100</v>
      </c>
      <c r="AX25" s="267">
        <f t="shared" si="70"/>
        <v>100</v>
      </c>
      <c r="AY25" s="267">
        <f t="shared" si="71"/>
        <v>0</v>
      </c>
      <c r="AZ25" s="267">
        <f t="shared" si="72"/>
        <v>0</v>
      </c>
      <c r="BA25" s="238">
        <f t="shared" si="73"/>
        <v>0</v>
      </c>
      <c r="BB25" s="238">
        <f t="shared" si="74"/>
        <v>0</v>
      </c>
      <c r="BC25" s="238">
        <f t="shared" si="75"/>
        <v>0</v>
      </c>
      <c r="BD25" s="238">
        <f t="shared" si="76"/>
        <v>0</v>
      </c>
      <c r="BE25" s="240">
        <f t="shared" si="77"/>
        <v>0</v>
      </c>
      <c r="BF25" s="239">
        <f t="shared" si="170"/>
        <v>0</v>
      </c>
      <c r="BG25" s="241">
        <f t="shared" si="79"/>
        <v>606</v>
      </c>
      <c r="BH25" s="142">
        <v>11</v>
      </c>
      <c r="BI25" s="142">
        <f t="array" ref="BI25">MAX(IF(申請番号=BH25,計画運行回数))</f>
        <v>151.5</v>
      </c>
      <c r="BJ25" s="142">
        <f t="array" ref="BJ25">MIN(IF((申請番号=BH25)*(計画運行回数=BI25),キロ程_往))</f>
        <v>15</v>
      </c>
      <c r="BK25" s="142">
        <f t="array" ref="BK25">IFERROR((INDEX(キロ程_復,MATCH($BH25&amp;$BI25&amp;$BJ25,申請番号&amp;計画運行回数&amp;キロ程_往,0),0)),0)</f>
        <v>0</v>
      </c>
      <c r="BL25" s="142">
        <f>SUMIF(申請番号,$BH25,不定日数)+SUMIF(申請番号毎の運行日数_番号,$BH25,申請番号毎の運行回数_計)</f>
        <v>303</v>
      </c>
      <c r="BM25" s="142">
        <f>SUMIF(申請番号,$BH25,計画運行回数)</f>
        <v>757.5</v>
      </c>
      <c r="BN25" s="242" t="str">
        <f t="array" ref="BN25">IFERROR(IF(BS25&lt;&gt;3,(INDEX(系統名,MATCH($BH25&amp;$BI25&amp;$BJ25,申請番号&amp;計画運行回数&amp;キロ程_往,0),0)),INDEX(系統名,MATCH($BH25,申請番号,0))),"")</f>
        <v>山川・高田線（田浦・田尻経由）①</v>
      </c>
      <c r="BO25" s="242" t="str">
        <f t="array" ref="BO25">IFERROR((INDEX(起点,MATCH($BH25&amp;$BI25&amp;$BJ25,申請番号&amp;計画運行回数&amp;キロ程_往,0),0)),"")</f>
        <v>JR渡瀬駅</v>
      </c>
      <c r="BP25" s="242" t="str">
        <f t="array" ref="BP25">IFERROR(IF(BS25&lt;&gt;3,(INDEX(経由,MATCH($BH25&amp;$BI25&amp;$BJ25,申請番号&amp;計画運行回数&amp;キロ程_往,0),0)),INDEX(経由,MATCH($BH25,申請番号,0))),"")</f>
        <v>あたご苑</v>
      </c>
      <c r="BQ25" s="242" t="str">
        <f t="array" ref="BQ25">IFERROR((INDEX(終点,MATCH($BH25&amp;$BI25&amp;$BJ25,申請番号&amp;計画運行回数&amp;キロ程_往,0),0)),"")</f>
        <v>山川げんきかん</v>
      </c>
      <c r="BR25" s="142">
        <f>+BJ25</f>
        <v>15</v>
      </c>
      <c r="BS25" s="142">
        <f>IF(SUMIF($A$5:$A$104,$BH25,$Y$5:$Y$104)&gt;0,2,IF(SUMIF($A$5:$A$104,$BH25,$AA$5:$AA$104)&gt;0,3,1))</f>
        <v>1</v>
      </c>
      <c r="BU25" s="243"/>
      <c r="BV25" s="153"/>
      <c r="BW25" s="153" t="str">
        <f t="shared" si="17"/>
        <v/>
      </c>
      <c r="BY25" s="275"/>
      <c r="BZ25" s="272"/>
      <c r="CA25" s="222"/>
      <c r="CB25" s="246"/>
      <c r="CC25" s="247" t="str">
        <f t="shared" si="18"/>
        <v/>
      </c>
      <c r="CD25" s="219">
        <f t="shared" si="19"/>
        <v>0</v>
      </c>
      <c r="CE25" s="219" t="str">
        <f t="shared" si="149"/>
        <v/>
      </c>
      <c r="CF25" s="220" t="str">
        <f t="shared" si="21"/>
        <v/>
      </c>
      <c r="CG25" s="222"/>
      <c r="CH25" s="260"/>
      <c r="CI25" s="247" t="str">
        <f t="shared" si="80"/>
        <v/>
      </c>
      <c r="CJ25" s="219">
        <f t="shared" si="22"/>
        <v>0</v>
      </c>
      <c r="CK25" s="219" t="str">
        <f t="shared" si="23"/>
        <v/>
      </c>
      <c r="CL25" s="220" t="str">
        <f t="shared" si="24"/>
        <v/>
      </c>
      <c r="CM25" s="222"/>
      <c r="CN25" s="246"/>
      <c r="CO25" s="247" t="str">
        <f t="shared" si="25"/>
        <v/>
      </c>
      <c r="CP25" s="219">
        <f t="shared" si="26"/>
        <v>0</v>
      </c>
      <c r="CQ25" s="219" t="str">
        <f t="shared" si="27"/>
        <v/>
      </c>
      <c r="CR25" s="220" t="str">
        <f t="shared" si="28"/>
        <v/>
      </c>
      <c r="CS25" s="221"/>
      <c r="CT25" s="246"/>
      <c r="CU25" s="247" t="str">
        <f t="shared" si="29"/>
        <v/>
      </c>
      <c r="CV25" s="219">
        <f t="shared" si="30"/>
        <v>0</v>
      </c>
      <c r="CW25" s="219" t="str">
        <f t="shared" si="31"/>
        <v/>
      </c>
      <c r="CX25" s="220" t="str">
        <f t="shared" si="32"/>
        <v/>
      </c>
      <c r="CY25" s="222"/>
      <c r="CZ25" s="246"/>
      <c r="DA25" s="247" t="str">
        <f t="shared" si="33"/>
        <v/>
      </c>
      <c r="DB25" s="219">
        <f t="shared" si="34"/>
        <v>0</v>
      </c>
      <c r="DC25" s="219" t="str">
        <f t="shared" si="81"/>
        <v/>
      </c>
      <c r="DD25" s="219" t="str">
        <f t="shared" si="82"/>
        <v/>
      </c>
      <c r="DE25" s="222"/>
      <c r="DF25" s="246"/>
      <c r="DG25" s="247" t="str">
        <f t="shared" si="37"/>
        <v/>
      </c>
      <c r="DH25" s="219">
        <f t="shared" si="38"/>
        <v>0</v>
      </c>
      <c r="DI25" s="219" t="str">
        <f t="shared" si="39"/>
        <v/>
      </c>
      <c r="DJ25" s="219" t="str">
        <f t="shared" si="40"/>
        <v/>
      </c>
      <c r="DK25" s="222"/>
      <c r="DL25" s="246"/>
      <c r="DM25" s="247" t="str">
        <f t="shared" si="41"/>
        <v/>
      </c>
      <c r="DN25" s="219">
        <f t="shared" si="42"/>
        <v>0</v>
      </c>
      <c r="DO25" s="219" t="str">
        <f t="shared" si="43"/>
        <v/>
      </c>
      <c r="DP25" s="220" t="str">
        <f t="shared" si="44"/>
        <v/>
      </c>
      <c r="DQ25" s="153">
        <v>2</v>
      </c>
      <c r="DR25" s="153" t="s">
        <v>62</v>
      </c>
      <c r="EL25" s="262">
        <f t="shared" si="117"/>
        <v>45220</v>
      </c>
      <c r="EM25" s="263" t="str">
        <f t="shared" si="84"/>
        <v>土</v>
      </c>
      <c r="EN25" s="262">
        <f t="shared" si="100"/>
        <v>45251</v>
      </c>
      <c r="EO25" s="264" t="str">
        <f t="shared" si="85"/>
        <v>火</v>
      </c>
      <c r="EP25" s="265">
        <f t="shared" si="101"/>
        <v>45281</v>
      </c>
      <c r="EQ25" s="263" t="str">
        <f t="shared" si="86"/>
        <v>木</v>
      </c>
      <c r="ER25" s="262">
        <f t="shared" si="102"/>
        <v>45312</v>
      </c>
      <c r="ES25" s="264" t="str">
        <f t="shared" si="87"/>
        <v>日</v>
      </c>
      <c r="ET25" s="265">
        <f t="shared" si="103"/>
        <v>45343</v>
      </c>
      <c r="EU25" s="263" t="str">
        <f t="shared" si="88"/>
        <v>水</v>
      </c>
      <c r="EV25" s="262">
        <f t="shared" si="104"/>
        <v>45372</v>
      </c>
      <c r="EW25" s="264" t="str">
        <f t="shared" si="89"/>
        <v>木</v>
      </c>
      <c r="EX25" s="265">
        <f t="shared" si="105"/>
        <v>45403</v>
      </c>
      <c r="EY25" s="263" t="str">
        <f t="shared" si="90"/>
        <v>日</v>
      </c>
      <c r="EZ25" s="262">
        <f t="shared" si="106"/>
        <v>45433</v>
      </c>
      <c r="FA25" s="264" t="str">
        <f t="shared" si="91"/>
        <v>火</v>
      </c>
      <c r="FB25" s="265">
        <f t="shared" si="107"/>
        <v>45464</v>
      </c>
      <c r="FC25" s="263" t="str">
        <f t="shared" si="92"/>
        <v>金</v>
      </c>
      <c r="FD25" s="266">
        <f t="shared" si="108"/>
        <v>45494</v>
      </c>
      <c r="FE25" s="264" t="str">
        <f t="shared" si="93"/>
        <v>日</v>
      </c>
      <c r="FF25" s="265">
        <f t="shared" si="109"/>
        <v>45525</v>
      </c>
      <c r="FG25" s="263" t="str">
        <f t="shared" si="94"/>
        <v>水</v>
      </c>
      <c r="FH25" s="262">
        <f t="shared" si="110"/>
        <v>45556</v>
      </c>
      <c r="FI25" s="264" t="str">
        <f t="shared" si="95"/>
        <v>土</v>
      </c>
      <c r="FK25" s="155">
        <f t="shared" si="162"/>
        <v>2</v>
      </c>
      <c r="FL25" s="155" t="str">
        <f t="shared" si="163"/>
        <v>土</v>
      </c>
      <c r="FM25" s="273">
        <f t="shared" ref="FM25:HX25" si="255">IF(IFERROR(FIND(VLOOKUP($W17,カレンダーNoごと曜日表No付き,FM$1,0),$FL25),0)&gt;=1,1,0)</f>
        <v>0</v>
      </c>
      <c r="FN25" s="273">
        <f t="shared" si="255"/>
        <v>0</v>
      </c>
      <c r="FO25" s="273">
        <f t="shared" si="255"/>
        <v>0</v>
      </c>
      <c r="FP25" s="273">
        <f t="shared" si="255"/>
        <v>0</v>
      </c>
      <c r="FQ25" s="273">
        <f t="shared" si="255"/>
        <v>0</v>
      </c>
      <c r="FR25" s="273">
        <f t="shared" si="255"/>
        <v>0</v>
      </c>
      <c r="FS25" s="273">
        <f t="shared" si="255"/>
        <v>1</v>
      </c>
      <c r="FT25" s="273">
        <f t="shared" si="255"/>
        <v>0</v>
      </c>
      <c r="FU25" s="273">
        <f t="shared" si="255"/>
        <v>0</v>
      </c>
      <c r="FV25" s="273">
        <f t="shared" si="255"/>
        <v>0</v>
      </c>
      <c r="FW25" s="273">
        <f t="shared" si="255"/>
        <v>0</v>
      </c>
      <c r="FX25" s="273">
        <f t="shared" si="255"/>
        <v>0</v>
      </c>
      <c r="FY25" s="273">
        <f t="shared" si="255"/>
        <v>0</v>
      </c>
      <c r="FZ25" s="273">
        <f t="shared" si="255"/>
        <v>1</v>
      </c>
      <c r="GA25" s="273">
        <f t="shared" si="255"/>
        <v>0</v>
      </c>
      <c r="GB25" s="273">
        <f t="shared" si="255"/>
        <v>0</v>
      </c>
      <c r="GC25" s="273">
        <f t="shared" si="255"/>
        <v>0</v>
      </c>
      <c r="GD25" s="273">
        <f t="shared" si="255"/>
        <v>0</v>
      </c>
      <c r="GE25" s="273">
        <f t="shared" si="255"/>
        <v>0</v>
      </c>
      <c r="GF25" s="273">
        <f t="shared" si="255"/>
        <v>0</v>
      </c>
      <c r="GG25" s="273">
        <f t="shared" si="255"/>
        <v>1</v>
      </c>
      <c r="GH25" s="273">
        <f t="shared" si="255"/>
        <v>0</v>
      </c>
      <c r="GI25" s="273">
        <f t="shared" si="255"/>
        <v>0</v>
      </c>
      <c r="GJ25" s="273">
        <f t="shared" si="255"/>
        <v>0</v>
      </c>
      <c r="GK25" s="273">
        <f t="shared" si="255"/>
        <v>0</v>
      </c>
      <c r="GL25" s="273">
        <f t="shared" si="255"/>
        <v>0</v>
      </c>
      <c r="GM25" s="273">
        <f t="shared" si="255"/>
        <v>0</v>
      </c>
      <c r="GN25" s="273">
        <f t="shared" si="255"/>
        <v>1</v>
      </c>
      <c r="GO25" s="273">
        <f t="shared" si="255"/>
        <v>0</v>
      </c>
      <c r="GP25" s="273">
        <f t="shared" si="255"/>
        <v>0</v>
      </c>
      <c r="GQ25" s="273">
        <f t="shared" si="255"/>
        <v>0</v>
      </c>
      <c r="GR25" s="273">
        <f t="shared" si="255"/>
        <v>0</v>
      </c>
      <c r="GS25" s="273">
        <f t="shared" si="255"/>
        <v>0</v>
      </c>
      <c r="GT25" s="273">
        <f t="shared" si="255"/>
        <v>0</v>
      </c>
      <c r="GU25" s="273">
        <f t="shared" si="255"/>
        <v>1</v>
      </c>
      <c r="GV25" s="273">
        <f t="shared" si="255"/>
        <v>0</v>
      </c>
      <c r="GW25" s="273">
        <f t="shared" si="255"/>
        <v>0</v>
      </c>
      <c r="GX25" s="273">
        <f t="shared" si="255"/>
        <v>0</v>
      </c>
      <c r="GY25" s="273">
        <f t="shared" si="255"/>
        <v>0</v>
      </c>
      <c r="GZ25" s="273">
        <f t="shared" si="255"/>
        <v>0</v>
      </c>
      <c r="HA25" s="273">
        <f t="shared" si="255"/>
        <v>0</v>
      </c>
      <c r="HB25" s="273">
        <f t="shared" si="255"/>
        <v>1</v>
      </c>
      <c r="HC25" s="273">
        <f t="shared" si="255"/>
        <v>0</v>
      </c>
      <c r="HD25" s="273">
        <f t="shared" si="255"/>
        <v>0</v>
      </c>
      <c r="HE25" s="273">
        <f t="shared" si="255"/>
        <v>0</v>
      </c>
      <c r="HF25" s="273">
        <f t="shared" si="255"/>
        <v>0</v>
      </c>
      <c r="HG25" s="273">
        <f t="shared" si="255"/>
        <v>0</v>
      </c>
      <c r="HH25" s="273">
        <f t="shared" si="255"/>
        <v>0</v>
      </c>
      <c r="HI25" s="273">
        <f t="shared" si="255"/>
        <v>1</v>
      </c>
      <c r="HJ25" s="273">
        <f t="shared" si="255"/>
        <v>0</v>
      </c>
      <c r="HK25" s="273">
        <f t="shared" si="255"/>
        <v>0</v>
      </c>
      <c r="HL25" s="273">
        <f t="shared" si="255"/>
        <v>0</v>
      </c>
      <c r="HM25" s="273">
        <f t="shared" si="255"/>
        <v>0</v>
      </c>
      <c r="HN25" s="273">
        <f t="shared" si="255"/>
        <v>0</v>
      </c>
      <c r="HO25" s="273">
        <f t="shared" si="255"/>
        <v>0</v>
      </c>
      <c r="HP25" s="273">
        <f t="shared" si="255"/>
        <v>1</v>
      </c>
      <c r="HQ25" s="273">
        <f t="shared" si="255"/>
        <v>0</v>
      </c>
      <c r="HR25" s="273">
        <f t="shared" si="255"/>
        <v>0</v>
      </c>
      <c r="HS25" s="273">
        <f t="shared" si="255"/>
        <v>0</v>
      </c>
      <c r="HT25" s="273">
        <f t="shared" si="255"/>
        <v>0</v>
      </c>
      <c r="HU25" s="273">
        <f t="shared" si="255"/>
        <v>0</v>
      </c>
      <c r="HV25" s="273">
        <f t="shared" si="255"/>
        <v>0</v>
      </c>
      <c r="HW25" s="273">
        <f t="shared" si="255"/>
        <v>1</v>
      </c>
      <c r="HX25" s="273">
        <f t="shared" si="255"/>
        <v>0</v>
      </c>
      <c r="HY25" s="273">
        <f t="shared" ref="HY25:KJ25" si="256">IF(IFERROR(FIND(VLOOKUP($W17,カレンダーNoごと曜日表No付き,HY$1,0),$FL25),0)&gt;=1,1,0)</f>
        <v>0</v>
      </c>
      <c r="HZ25" s="273">
        <f t="shared" si="256"/>
        <v>0</v>
      </c>
      <c r="IA25" s="273">
        <f t="shared" si="256"/>
        <v>0</v>
      </c>
      <c r="IB25" s="273">
        <f t="shared" si="256"/>
        <v>0</v>
      </c>
      <c r="IC25" s="273">
        <f t="shared" si="256"/>
        <v>0</v>
      </c>
      <c r="ID25" s="273">
        <f t="shared" si="256"/>
        <v>1</v>
      </c>
      <c r="IE25" s="273">
        <f t="shared" si="256"/>
        <v>0</v>
      </c>
      <c r="IF25" s="273">
        <f t="shared" si="256"/>
        <v>0</v>
      </c>
      <c r="IG25" s="273">
        <f t="shared" si="256"/>
        <v>0</v>
      </c>
      <c r="IH25" s="273">
        <f t="shared" si="256"/>
        <v>0</v>
      </c>
      <c r="II25" s="273">
        <f t="shared" si="256"/>
        <v>0</v>
      </c>
      <c r="IJ25" s="273">
        <f t="shared" si="256"/>
        <v>0</v>
      </c>
      <c r="IK25" s="273">
        <f t="shared" si="256"/>
        <v>1</v>
      </c>
      <c r="IL25" s="273">
        <f t="shared" si="256"/>
        <v>0</v>
      </c>
      <c r="IM25" s="273">
        <f t="shared" si="256"/>
        <v>0</v>
      </c>
      <c r="IN25" s="273">
        <f t="shared" si="256"/>
        <v>0</v>
      </c>
      <c r="IO25" s="273">
        <f t="shared" si="256"/>
        <v>0</v>
      </c>
      <c r="IP25" s="273">
        <f t="shared" si="256"/>
        <v>0</v>
      </c>
      <c r="IQ25" s="273">
        <f t="shared" si="256"/>
        <v>0</v>
      </c>
      <c r="IR25" s="273">
        <f t="shared" si="256"/>
        <v>1</v>
      </c>
      <c r="IS25" s="273">
        <f t="shared" si="256"/>
        <v>0</v>
      </c>
      <c r="IT25" s="273">
        <f t="shared" si="256"/>
        <v>0</v>
      </c>
      <c r="IU25" s="273">
        <f t="shared" si="256"/>
        <v>0</v>
      </c>
      <c r="IV25" s="273">
        <f t="shared" si="256"/>
        <v>0</v>
      </c>
      <c r="IW25" s="273">
        <f t="shared" si="256"/>
        <v>0</v>
      </c>
      <c r="IX25" s="273">
        <f t="shared" si="256"/>
        <v>0</v>
      </c>
      <c r="IY25" s="273">
        <f t="shared" si="256"/>
        <v>0</v>
      </c>
      <c r="IZ25" s="273">
        <f t="shared" si="256"/>
        <v>0</v>
      </c>
      <c r="JA25" s="273">
        <f t="shared" si="256"/>
        <v>0</v>
      </c>
      <c r="JB25" s="273">
        <f t="shared" si="256"/>
        <v>0</v>
      </c>
      <c r="JC25" s="273">
        <f t="shared" si="256"/>
        <v>0</v>
      </c>
      <c r="JD25" s="273">
        <f t="shared" si="256"/>
        <v>0</v>
      </c>
      <c r="JE25" s="273">
        <f t="shared" si="256"/>
        <v>0</v>
      </c>
      <c r="JF25" s="273">
        <f t="shared" si="256"/>
        <v>1</v>
      </c>
      <c r="JG25" s="273">
        <f t="shared" si="256"/>
        <v>0</v>
      </c>
      <c r="JH25" s="273">
        <f t="shared" si="256"/>
        <v>0</v>
      </c>
      <c r="JI25" s="273">
        <f t="shared" si="256"/>
        <v>0</v>
      </c>
      <c r="JJ25" s="273">
        <f t="shared" si="256"/>
        <v>0</v>
      </c>
      <c r="JK25" s="273">
        <f t="shared" si="256"/>
        <v>0</v>
      </c>
      <c r="JL25" s="273">
        <f t="shared" si="256"/>
        <v>0</v>
      </c>
      <c r="JM25" s="273">
        <f t="shared" si="256"/>
        <v>1</v>
      </c>
      <c r="JN25" s="273">
        <f t="shared" si="256"/>
        <v>0</v>
      </c>
      <c r="JO25" s="273">
        <f t="shared" si="256"/>
        <v>0</v>
      </c>
      <c r="JP25" s="273">
        <f t="shared" si="256"/>
        <v>0</v>
      </c>
      <c r="JQ25" s="273">
        <f t="shared" si="256"/>
        <v>0</v>
      </c>
      <c r="JR25" s="273">
        <f t="shared" si="256"/>
        <v>0</v>
      </c>
      <c r="JS25" s="273">
        <f t="shared" si="256"/>
        <v>0</v>
      </c>
      <c r="JT25" s="273">
        <f t="shared" si="256"/>
        <v>1</v>
      </c>
      <c r="JU25" s="273">
        <f t="shared" si="256"/>
        <v>0</v>
      </c>
      <c r="JV25" s="273">
        <f t="shared" si="256"/>
        <v>0</v>
      </c>
      <c r="JW25" s="273">
        <f t="shared" si="256"/>
        <v>0</v>
      </c>
      <c r="JX25" s="273">
        <f t="shared" si="256"/>
        <v>0</v>
      </c>
      <c r="JY25" s="273">
        <f t="shared" si="256"/>
        <v>0</v>
      </c>
      <c r="JZ25" s="273">
        <f t="shared" si="256"/>
        <v>0</v>
      </c>
      <c r="KA25" s="273">
        <f t="shared" si="256"/>
        <v>1</v>
      </c>
      <c r="KB25" s="273">
        <f t="shared" si="256"/>
        <v>0</v>
      </c>
      <c r="KC25" s="273">
        <f t="shared" si="256"/>
        <v>0</v>
      </c>
      <c r="KD25" s="273">
        <f t="shared" si="256"/>
        <v>0</v>
      </c>
      <c r="KE25" s="273">
        <f t="shared" si="256"/>
        <v>0</v>
      </c>
      <c r="KF25" s="273">
        <f t="shared" si="256"/>
        <v>0</v>
      </c>
      <c r="KG25" s="273">
        <f t="shared" si="256"/>
        <v>0</v>
      </c>
      <c r="KH25" s="273">
        <f t="shared" si="256"/>
        <v>1</v>
      </c>
      <c r="KI25" s="273">
        <f t="shared" si="256"/>
        <v>0</v>
      </c>
      <c r="KJ25" s="273">
        <f t="shared" si="256"/>
        <v>0</v>
      </c>
      <c r="KK25" s="273">
        <f t="shared" ref="KK25:MV25" si="257">IF(IFERROR(FIND(VLOOKUP($W17,カレンダーNoごと曜日表No付き,KK$1,0),$FL25),0)&gt;=1,1,0)</f>
        <v>0</v>
      </c>
      <c r="KL25" s="273">
        <f t="shared" si="257"/>
        <v>0</v>
      </c>
      <c r="KM25" s="273">
        <f t="shared" si="257"/>
        <v>0</v>
      </c>
      <c r="KN25" s="273">
        <f t="shared" si="257"/>
        <v>0</v>
      </c>
      <c r="KO25" s="273">
        <f t="shared" si="257"/>
        <v>1</v>
      </c>
      <c r="KP25" s="273">
        <f t="shared" si="257"/>
        <v>0</v>
      </c>
      <c r="KQ25" s="273">
        <f t="shared" si="257"/>
        <v>0</v>
      </c>
      <c r="KR25" s="273">
        <f t="shared" si="257"/>
        <v>0</v>
      </c>
      <c r="KS25" s="273">
        <f t="shared" si="257"/>
        <v>0</v>
      </c>
      <c r="KT25" s="273">
        <f t="shared" si="257"/>
        <v>0</v>
      </c>
      <c r="KU25" s="273">
        <f t="shared" si="257"/>
        <v>0</v>
      </c>
      <c r="KV25" s="273">
        <f t="shared" si="257"/>
        <v>1</v>
      </c>
      <c r="KW25" s="273">
        <f t="shared" si="257"/>
        <v>0</v>
      </c>
      <c r="KX25" s="273">
        <f t="shared" si="257"/>
        <v>0</v>
      </c>
      <c r="KY25" s="273">
        <f t="shared" si="257"/>
        <v>0</v>
      </c>
      <c r="KZ25" s="273">
        <f t="shared" si="257"/>
        <v>0</v>
      </c>
      <c r="LA25" s="273">
        <f t="shared" si="257"/>
        <v>0</v>
      </c>
      <c r="LB25" s="273">
        <f t="shared" si="257"/>
        <v>0</v>
      </c>
      <c r="LC25" s="273">
        <f t="shared" si="257"/>
        <v>1</v>
      </c>
      <c r="LD25" s="273">
        <f t="shared" si="257"/>
        <v>0</v>
      </c>
      <c r="LE25" s="273">
        <f t="shared" si="257"/>
        <v>0</v>
      </c>
      <c r="LF25" s="273">
        <f t="shared" si="257"/>
        <v>0</v>
      </c>
      <c r="LG25" s="273">
        <f t="shared" si="257"/>
        <v>0</v>
      </c>
      <c r="LH25" s="273">
        <f t="shared" si="257"/>
        <v>0</v>
      </c>
      <c r="LI25" s="273">
        <f t="shared" si="257"/>
        <v>0</v>
      </c>
      <c r="LJ25" s="273">
        <f t="shared" si="257"/>
        <v>1</v>
      </c>
      <c r="LK25" s="273">
        <f t="shared" si="257"/>
        <v>0</v>
      </c>
      <c r="LL25" s="273">
        <f t="shared" si="257"/>
        <v>0</v>
      </c>
      <c r="LM25" s="273">
        <f t="shared" si="257"/>
        <v>0</v>
      </c>
      <c r="LN25" s="273">
        <f t="shared" si="257"/>
        <v>0</v>
      </c>
      <c r="LO25" s="273">
        <f t="shared" si="257"/>
        <v>0</v>
      </c>
      <c r="LP25" s="273">
        <f t="shared" si="257"/>
        <v>0</v>
      </c>
      <c r="LQ25" s="273">
        <f t="shared" si="257"/>
        <v>1</v>
      </c>
      <c r="LR25" s="273">
        <f t="shared" si="257"/>
        <v>0</v>
      </c>
      <c r="LS25" s="273">
        <f t="shared" si="257"/>
        <v>0</v>
      </c>
      <c r="LT25" s="273">
        <f t="shared" si="257"/>
        <v>0</v>
      </c>
      <c r="LU25" s="273">
        <f t="shared" si="257"/>
        <v>0</v>
      </c>
      <c r="LV25" s="273">
        <f t="shared" si="257"/>
        <v>0</v>
      </c>
      <c r="LW25" s="273">
        <f t="shared" si="257"/>
        <v>0</v>
      </c>
      <c r="LX25" s="273">
        <f t="shared" si="257"/>
        <v>1</v>
      </c>
      <c r="LY25" s="273">
        <f t="shared" si="257"/>
        <v>0</v>
      </c>
      <c r="LZ25" s="273">
        <f t="shared" si="257"/>
        <v>0</v>
      </c>
      <c r="MA25" s="273">
        <f t="shared" si="257"/>
        <v>0</v>
      </c>
      <c r="MB25" s="273">
        <f t="shared" si="257"/>
        <v>0</v>
      </c>
      <c r="MC25" s="273">
        <f t="shared" si="257"/>
        <v>0</v>
      </c>
      <c r="MD25" s="273">
        <f t="shared" si="257"/>
        <v>0</v>
      </c>
      <c r="ME25" s="273">
        <f t="shared" si="257"/>
        <v>1</v>
      </c>
      <c r="MF25" s="273">
        <f t="shared" si="257"/>
        <v>0</v>
      </c>
      <c r="MG25" s="273">
        <f t="shared" si="257"/>
        <v>0</v>
      </c>
      <c r="MH25" s="273">
        <f t="shared" si="257"/>
        <v>0</v>
      </c>
      <c r="MI25" s="273">
        <f t="shared" si="257"/>
        <v>0</v>
      </c>
      <c r="MJ25" s="273">
        <f t="shared" si="257"/>
        <v>0</v>
      </c>
      <c r="MK25" s="273">
        <f t="shared" si="257"/>
        <v>0</v>
      </c>
      <c r="ML25" s="273">
        <f t="shared" si="257"/>
        <v>1</v>
      </c>
      <c r="MM25" s="273">
        <f t="shared" si="257"/>
        <v>0</v>
      </c>
      <c r="MN25" s="273">
        <f t="shared" si="257"/>
        <v>0</v>
      </c>
      <c r="MO25" s="273">
        <f t="shared" si="257"/>
        <v>0</v>
      </c>
      <c r="MP25" s="273">
        <f t="shared" si="257"/>
        <v>0</v>
      </c>
      <c r="MQ25" s="273">
        <f t="shared" si="257"/>
        <v>0</v>
      </c>
      <c r="MR25" s="273">
        <f t="shared" si="257"/>
        <v>0</v>
      </c>
      <c r="MS25" s="273">
        <f t="shared" si="257"/>
        <v>1</v>
      </c>
      <c r="MT25" s="273">
        <f t="shared" si="257"/>
        <v>0</v>
      </c>
      <c r="MU25" s="273">
        <f t="shared" si="257"/>
        <v>0</v>
      </c>
      <c r="MV25" s="273">
        <f t="shared" si="257"/>
        <v>0</v>
      </c>
      <c r="MW25" s="273">
        <f t="shared" ref="MW25:PH25" si="258">IF(IFERROR(FIND(VLOOKUP($W17,カレンダーNoごと曜日表No付き,MW$1,0),$FL25),0)&gt;=1,1,0)</f>
        <v>0</v>
      </c>
      <c r="MX25" s="273">
        <f t="shared" si="258"/>
        <v>0</v>
      </c>
      <c r="MY25" s="273">
        <f t="shared" si="258"/>
        <v>0</v>
      </c>
      <c r="MZ25" s="273">
        <f t="shared" si="258"/>
        <v>1</v>
      </c>
      <c r="NA25" s="273">
        <f t="shared" si="258"/>
        <v>0</v>
      </c>
      <c r="NB25" s="273">
        <f t="shared" si="258"/>
        <v>0</v>
      </c>
      <c r="NC25" s="273">
        <f t="shared" si="258"/>
        <v>0</v>
      </c>
      <c r="ND25" s="273">
        <f t="shared" si="258"/>
        <v>0</v>
      </c>
      <c r="NE25" s="273">
        <f t="shared" si="258"/>
        <v>0</v>
      </c>
      <c r="NF25" s="273">
        <f t="shared" si="258"/>
        <v>0</v>
      </c>
      <c r="NG25" s="273">
        <f t="shared" si="258"/>
        <v>1</v>
      </c>
      <c r="NH25" s="273">
        <f t="shared" si="258"/>
        <v>0</v>
      </c>
      <c r="NI25" s="273">
        <f t="shared" si="258"/>
        <v>0</v>
      </c>
      <c r="NJ25" s="273">
        <f t="shared" si="258"/>
        <v>0</v>
      </c>
      <c r="NK25" s="273">
        <f t="shared" si="258"/>
        <v>0</v>
      </c>
      <c r="NL25" s="273">
        <f t="shared" si="258"/>
        <v>0</v>
      </c>
      <c r="NM25" s="273">
        <f t="shared" si="258"/>
        <v>0</v>
      </c>
      <c r="NN25" s="273">
        <f t="shared" si="258"/>
        <v>1</v>
      </c>
      <c r="NO25" s="273">
        <f t="shared" si="258"/>
        <v>0</v>
      </c>
      <c r="NP25" s="273">
        <f t="shared" si="258"/>
        <v>0</v>
      </c>
      <c r="NQ25" s="273">
        <f t="shared" si="258"/>
        <v>0</v>
      </c>
      <c r="NR25" s="273">
        <f t="shared" si="258"/>
        <v>0</v>
      </c>
      <c r="NS25" s="273">
        <f t="shared" si="258"/>
        <v>0</v>
      </c>
      <c r="NT25" s="273">
        <f t="shared" si="258"/>
        <v>0</v>
      </c>
      <c r="NU25" s="273">
        <f t="shared" si="258"/>
        <v>0</v>
      </c>
      <c r="NV25" s="273">
        <f t="shared" si="258"/>
        <v>0</v>
      </c>
      <c r="NW25" s="273">
        <f t="shared" si="258"/>
        <v>0</v>
      </c>
      <c r="NX25" s="273">
        <f t="shared" si="258"/>
        <v>0</v>
      </c>
      <c r="NY25" s="273">
        <f t="shared" si="258"/>
        <v>0</v>
      </c>
      <c r="NZ25" s="273">
        <f t="shared" si="258"/>
        <v>0</v>
      </c>
      <c r="OA25" s="273">
        <f t="shared" si="258"/>
        <v>0</v>
      </c>
      <c r="OB25" s="273">
        <f t="shared" si="258"/>
        <v>1</v>
      </c>
      <c r="OC25" s="273">
        <f t="shared" si="258"/>
        <v>0</v>
      </c>
      <c r="OD25" s="273">
        <f t="shared" si="258"/>
        <v>0</v>
      </c>
      <c r="OE25" s="273">
        <f t="shared" si="258"/>
        <v>0</v>
      </c>
      <c r="OF25" s="273">
        <f t="shared" si="258"/>
        <v>0</v>
      </c>
      <c r="OG25" s="273">
        <f t="shared" si="258"/>
        <v>0</v>
      </c>
      <c r="OH25" s="273">
        <f t="shared" si="258"/>
        <v>0</v>
      </c>
      <c r="OI25" s="273">
        <f t="shared" si="258"/>
        <v>1</v>
      </c>
      <c r="OJ25" s="273">
        <f t="shared" si="258"/>
        <v>0</v>
      </c>
      <c r="OK25" s="273">
        <f t="shared" si="258"/>
        <v>0</v>
      </c>
      <c r="OL25" s="273">
        <f t="shared" si="258"/>
        <v>0</v>
      </c>
      <c r="OM25" s="273">
        <f t="shared" si="258"/>
        <v>0</v>
      </c>
      <c r="ON25" s="273">
        <f t="shared" si="258"/>
        <v>0</v>
      </c>
      <c r="OO25" s="273">
        <f t="shared" si="258"/>
        <v>0</v>
      </c>
      <c r="OP25" s="273">
        <f t="shared" si="258"/>
        <v>1</v>
      </c>
      <c r="OQ25" s="273">
        <f t="shared" si="258"/>
        <v>0</v>
      </c>
      <c r="OR25" s="273">
        <f t="shared" si="258"/>
        <v>0</v>
      </c>
      <c r="OS25" s="273">
        <f t="shared" si="258"/>
        <v>0</v>
      </c>
      <c r="OT25" s="273">
        <f t="shared" si="258"/>
        <v>0</v>
      </c>
      <c r="OU25" s="273">
        <f t="shared" si="258"/>
        <v>0</v>
      </c>
      <c r="OV25" s="273">
        <f t="shared" si="258"/>
        <v>0</v>
      </c>
      <c r="OW25" s="273">
        <f t="shared" si="258"/>
        <v>1</v>
      </c>
      <c r="OX25" s="273">
        <f t="shared" si="258"/>
        <v>0</v>
      </c>
      <c r="OY25" s="273">
        <f t="shared" si="258"/>
        <v>0</v>
      </c>
      <c r="OZ25" s="273">
        <f t="shared" si="258"/>
        <v>0</v>
      </c>
      <c r="PA25" s="273">
        <f t="shared" si="258"/>
        <v>0</v>
      </c>
      <c r="PB25" s="273">
        <f t="shared" si="258"/>
        <v>0</v>
      </c>
      <c r="PC25" s="273">
        <f t="shared" si="258"/>
        <v>0</v>
      </c>
      <c r="PD25" s="273">
        <f t="shared" si="258"/>
        <v>1</v>
      </c>
      <c r="PE25" s="273">
        <f t="shared" si="258"/>
        <v>0</v>
      </c>
      <c r="PF25" s="273">
        <f t="shared" si="258"/>
        <v>0</v>
      </c>
      <c r="PG25" s="273">
        <f t="shared" si="258"/>
        <v>0</v>
      </c>
      <c r="PH25" s="273">
        <f t="shared" si="258"/>
        <v>0</v>
      </c>
      <c r="PI25" s="273">
        <f t="shared" ref="PI25:RT25" si="259">IF(IFERROR(FIND(VLOOKUP($W17,カレンダーNoごと曜日表No付き,PI$1,0),$FL25),0)&gt;=1,1,0)</f>
        <v>0</v>
      </c>
      <c r="PJ25" s="273">
        <f t="shared" si="259"/>
        <v>0</v>
      </c>
      <c r="PK25" s="273">
        <f t="shared" si="259"/>
        <v>1</v>
      </c>
      <c r="PL25" s="273">
        <f t="shared" si="259"/>
        <v>0</v>
      </c>
      <c r="PM25" s="273">
        <f t="shared" si="259"/>
        <v>0</v>
      </c>
      <c r="PN25" s="273">
        <f t="shared" si="259"/>
        <v>0</v>
      </c>
      <c r="PO25" s="273">
        <f t="shared" si="259"/>
        <v>0</v>
      </c>
      <c r="PP25" s="273">
        <f t="shared" si="259"/>
        <v>0</v>
      </c>
      <c r="PQ25" s="273">
        <f t="shared" si="259"/>
        <v>0</v>
      </c>
      <c r="PR25" s="273">
        <f t="shared" si="259"/>
        <v>1</v>
      </c>
      <c r="PS25" s="273">
        <f t="shared" si="259"/>
        <v>0</v>
      </c>
      <c r="PT25" s="273">
        <f t="shared" si="259"/>
        <v>0</v>
      </c>
      <c r="PU25" s="273">
        <f t="shared" si="259"/>
        <v>0</v>
      </c>
      <c r="PV25" s="273">
        <f t="shared" si="259"/>
        <v>0</v>
      </c>
      <c r="PW25" s="273">
        <f t="shared" si="259"/>
        <v>0</v>
      </c>
      <c r="PX25" s="273">
        <f t="shared" si="259"/>
        <v>0</v>
      </c>
      <c r="PY25" s="273">
        <f t="shared" si="259"/>
        <v>1</v>
      </c>
      <c r="PZ25" s="273">
        <f t="shared" si="259"/>
        <v>0</v>
      </c>
      <c r="QA25" s="273">
        <f t="shared" si="259"/>
        <v>0</v>
      </c>
      <c r="QB25" s="273">
        <f t="shared" si="259"/>
        <v>0</v>
      </c>
      <c r="QC25" s="273">
        <f t="shared" si="259"/>
        <v>0</v>
      </c>
      <c r="QD25" s="273">
        <f t="shared" si="259"/>
        <v>0</v>
      </c>
      <c r="QE25" s="273">
        <f t="shared" si="259"/>
        <v>0</v>
      </c>
      <c r="QF25" s="273">
        <f t="shared" si="259"/>
        <v>1</v>
      </c>
      <c r="QG25" s="273">
        <f t="shared" si="259"/>
        <v>0</v>
      </c>
      <c r="QH25" s="273">
        <f t="shared" si="259"/>
        <v>0</v>
      </c>
      <c r="QI25" s="273">
        <f t="shared" si="259"/>
        <v>0</v>
      </c>
      <c r="QJ25" s="273">
        <f t="shared" si="259"/>
        <v>0</v>
      </c>
      <c r="QK25" s="273">
        <f t="shared" si="259"/>
        <v>0</v>
      </c>
      <c r="QL25" s="273">
        <f t="shared" si="259"/>
        <v>0</v>
      </c>
      <c r="QM25" s="273">
        <f t="shared" si="259"/>
        <v>1</v>
      </c>
      <c r="QN25" s="273">
        <f t="shared" si="259"/>
        <v>0</v>
      </c>
      <c r="QO25" s="273">
        <f t="shared" si="259"/>
        <v>0</v>
      </c>
      <c r="QP25" s="273">
        <f t="shared" si="259"/>
        <v>0</v>
      </c>
      <c r="QQ25" s="273">
        <f t="shared" si="259"/>
        <v>0</v>
      </c>
      <c r="QR25" s="273">
        <f t="shared" si="259"/>
        <v>0</v>
      </c>
      <c r="QS25" s="273">
        <f t="shared" si="259"/>
        <v>0</v>
      </c>
      <c r="QT25" s="273">
        <f t="shared" si="259"/>
        <v>1</v>
      </c>
      <c r="QU25" s="273">
        <f t="shared" si="259"/>
        <v>0</v>
      </c>
      <c r="QV25" s="273">
        <f t="shared" si="259"/>
        <v>0</v>
      </c>
      <c r="QW25" s="273">
        <f t="shared" si="259"/>
        <v>0</v>
      </c>
      <c r="QX25" s="273">
        <f t="shared" si="259"/>
        <v>0</v>
      </c>
      <c r="QY25" s="273">
        <f t="shared" si="259"/>
        <v>0</v>
      </c>
      <c r="QZ25" s="273">
        <f t="shared" si="259"/>
        <v>0</v>
      </c>
      <c r="RA25" s="273">
        <f t="shared" si="259"/>
        <v>1</v>
      </c>
      <c r="RB25" s="273">
        <f t="shared" si="259"/>
        <v>0</v>
      </c>
      <c r="RC25" s="273">
        <f t="shared" si="259"/>
        <v>0</v>
      </c>
      <c r="RD25" s="273">
        <f t="shared" si="259"/>
        <v>0</v>
      </c>
      <c r="RE25" s="273">
        <f t="shared" si="259"/>
        <v>0</v>
      </c>
      <c r="RF25" s="273">
        <f t="shared" si="259"/>
        <v>0</v>
      </c>
      <c r="RG25" s="273">
        <f t="shared" si="259"/>
        <v>0</v>
      </c>
      <c r="RH25" s="273">
        <f t="shared" si="259"/>
        <v>1</v>
      </c>
      <c r="RI25" s="273">
        <f t="shared" si="259"/>
        <v>0</v>
      </c>
      <c r="RJ25" s="273">
        <f t="shared" si="259"/>
        <v>0</v>
      </c>
      <c r="RK25" s="273">
        <f t="shared" si="259"/>
        <v>0</v>
      </c>
      <c r="RL25" s="273">
        <f t="shared" si="259"/>
        <v>0</v>
      </c>
      <c r="RM25" s="273">
        <f t="shared" si="259"/>
        <v>0</v>
      </c>
      <c r="RN25" s="273">
        <f t="shared" si="259"/>
        <v>0</v>
      </c>
      <c r="RO25" s="273">
        <f t="shared" si="259"/>
        <v>1</v>
      </c>
      <c r="RP25" s="273">
        <f t="shared" si="259"/>
        <v>0</v>
      </c>
      <c r="RQ25" s="273">
        <f t="shared" si="259"/>
        <v>0</v>
      </c>
      <c r="RR25" s="273">
        <f t="shared" si="259"/>
        <v>0</v>
      </c>
      <c r="RS25" s="273">
        <f t="shared" si="259"/>
        <v>0</v>
      </c>
      <c r="RT25" s="273">
        <f t="shared" si="259"/>
        <v>0</v>
      </c>
      <c r="RU25" s="273">
        <f t="shared" ref="RU25:TN25" si="260">IF(IFERROR(FIND(VLOOKUP($W17,カレンダーNoごと曜日表No付き,RU$1,0),$FL25),0)&gt;=1,1,0)</f>
        <v>0</v>
      </c>
      <c r="RV25" s="273">
        <f t="shared" si="260"/>
        <v>1</v>
      </c>
      <c r="RW25" s="273">
        <f t="shared" si="260"/>
        <v>0</v>
      </c>
      <c r="RX25" s="273">
        <f t="shared" si="260"/>
        <v>0</v>
      </c>
      <c r="RY25" s="273">
        <f t="shared" si="260"/>
        <v>0</v>
      </c>
      <c r="RZ25" s="273">
        <f t="shared" si="260"/>
        <v>0</v>
      </c>
      <c r="SA25" s="273">
        <f t="shared" si="260"/>
        <v>0</v>
      </c>
      <c r="SB25" s="273">
        <f t="shared" si="260"/>
        <v>0</v>
      </c>
      <c r="SC25" s="273">
        <f t="shared" si="260"/>
        <v>1</v>
      </c>
      <c r="SD25" s="273">
        <f t="shared" si="260"/>
        <v>0</v>
      </c>
      <c r="SE25" s="273">
        <f t="shared" si="260"/>
        <v>0</v>
      </c>
      <c r="SF25" s="273">
        <f t="shared" si="260"/>
        <v>0</v>
      </c>
      <c r="SG25" s="273">
        <f t="shared" si="260"/>
        <v>0</v>
      </c>
      <c r="SH25" s="273">
        <f t="shared" si="260"/>
        <v>0</v>
      </c>
      <c r="SI25" s="273">
        <f t="shared" si="260"/>
        <v>0</v>
      </c>
      <c r="SJ25" s="273">
        <f t="shared" si="260"/>
        <v>1</v>
      </c>
      <c r="SK25" s="273">
        <f t="shared" si="260"/>
        <v>0</v>
      </c>
      <c r="SL25" s="273">
        <f t="shared" si="260"/>
        <v>0</v>
      </c>
      <c r="SM25" s="273">
        <f t="shared" si="260"/>
        <v>0</v>
      </c>
      <c r="SN25" s="273">
        <f t="shared" si="260"/>
        <v>0</v>
      </c>
      <c r="SO25" s="273">
        <f t="shared" si="260"/>
        <v>0</v>
      </c>
      <c r="SP25" s="273">
        <f t="shared" si="260"/>
        <v>0</v>
      </c>
      <c r="SQ25" s="273">
        <f t="shared" si="260"/>
        <v>1</v>
      </c>
      <c r="SR25" s="273">
        <f t="shared" si="260"/>
        <v>0</v>
      </c>
      <c r="SS25" s="273">
        <f t="shared" si="260"/>
        <v>0</v>
      </c>
      <c r="ST25" s="273">
        <f t="shared" si="260"/>
        <v>0</v>
      </c>
      <c r="SU25" s="273">
        <f t="shared" si="260"/>
        <v>0</v>
      </c>
      <c r="SV25" s="273">
        <f t="shared" si="260"/>
        <v>0</v>
      </c>
      <c r="SW25" s="273">
        <f t="shared" si="260"/>
        <v>0</v>
      </c>
      <c r="SX25" s="273">
        <f t="shared" si="260"/>
        <v>1</v>
      </c>
      <c r="SY25" s="273">
        <f t="shared" si="260"/>
        <v>0</v>
      </c>
      <c r="SZ25" s="273">
        <f t="shared" si="260"/>
        <v>0</v>
      </c>
      <c r="TA25" s="273">
        <f t="shared" si="260"/>
        <v>0</v>
      </c>
      <c r="TB25" s="273">
        <f t="shared" si="260"/>
        <v>0</v>
      </c>
      <c r="TC25" s="273">
        <f t="shared" si="260"/>
        <v>0</v>
      </c>
      <c r="TD25" s="273">
        <f t="shared" si="260"/>
        <v>0</v>
      </c>
      <c r="TE25" s="273">
        <f t="shared" si="260"/>
        <v>1</v>
      </c>
      <c r="TF25" s="273">
        <f t="shared" si="260"/>
        <v>0</v>
      </c>
      <c r="TG25" s="273">
        <f t="shared" si="260"/>
        <v>0</v>
      </c>
      <c r="TH25" s="273">
        <f t="shared" si="260"/>
        <v>0</v>
      </c>
      <c r="TI25" s="273">
        <f t="shared" si="260"/>
        <v>0</v>
      </c>
      <c r="TJ25" s="273">
        <f t="shared" si="260"/>
        <v>0</v>
      </c>
      <c r="TK25" s="273">
        <f t="shared" si="260"/>
        <v>0</v>
      </c>
      <c r="TL25" s="273">
        <f t="shared" si="260"/>
        <v>1</v>
      </c>
      <c r="TM25" s="273">
        <f t="shared" si="260"/>
        <v>0</v>
      </c>
      <c r="TN25" s="273">
        <f t="shared" si="260"/>
        <v>0</v>
      </c>
    </row>
    <row r="26" spans="1:534" ht="18" customHeight="1" x14ac:dyDescent="0.15">
      <c r="A26" s="335">
        <v>5</v>
      </c>
      <c r="B26" s="341">
        <v>3</v>
      </c>
      <c r="C26" s="342" t="s">
        <v>270</v>
      </c>
      <c r="D26" s="345"/>
      <c r="E26" s="343" t="s">
        <v>256</v>
      </c>
      <c r="F26" s="343" t="s">
        <v>272</v>
      </c>
      <c r="G26" s="343" t="s">
        <v>271</v>
      </c>
      <c r="H26" s="340">
        <v>15.3</v>
      </c>
      <c r="I26" s="347"/>
      <c r="J26" s="352">
        <v>2</v>
      </c>
      <c r="K26" s="353">
        <v>2</v>
      </c>
      <c r="L26" s="353">
        <v>2</v>
      </c>
      <c r="M26" s="353">
        <v>2</v>
      </c>
      <c r="N26" s="353">
        <v>2</v>
      </c>
      <c r="O26" s="353">
        <v>1</v>
      </c>
      <c r="P26" s="353">
        <v>0</v>
      </c>
      <c r="Q26" s="353">
        <v>1</v>
      </c>
      <c r="R26" s="350">
        <v>0</v>
      </c>
      <c r="S26" s="349">
        <v>0</v>
      </c>
      <c r="T26" s="349">
        <v>0</v>
      </c>
      <c r="U26" s="349">
        <v>0</v>
      </c>
      <c r="V26" s="349">
        <v>0</v>
      </c>
      <c r="W26" s="351">
        <v>1</v>
      </c>
      <c r="X26" s="236"/>
      <c r="Y26" s="235"/>
      <c r="Z26" s="236"/>
      <c r="AA26" s="235"/>
      <c r="AB26" s="237">
        <f t="shared" si="96"/>
        <v>0</v>
      </c>
      <c r="AC26" s="237">
        <f t="shared" si="97"/>
        <v>1</v>
      </c>
      <c r="AD26" s="237">
        <f t="shared" si="98"/>
        <v>0</v>
      </c>
      <c r="AE26" s="267">
        <f t="shared" si="51"/>
        <v>0</v>
      </c>
      <c r="AF26" s="219" t="str">
        <f t="shared" si="52"/>
        <v>月</v>
      </c>
      <c r="AG26" s="219" t="str">
        <f t="shared" si="53"/>
        <v>火</v>
      </c>
      <c r="AH26" s="219" t="str">
        <f t="shared" si="54"/>
        <v>水</v>
      </c>
      <c r="AI26" s="219" t="str">
        <f t="shared" si="55"/>
        <v>木</v>
      </c>
      <c r="AJ26" s="219" t="str">
        <f t="shared" si="56"/>
        <v>金</v>
      </c>
      <c r="AK26" s="219" t="str">
        <f t="shared" si="57"/>
        <v>土</v>
      </c>
      <c r="AL26" s="219" t="str">
        <f t="shared" si="58"/>
        <v/>
      </c>
      <c r="AM26" s="219" t="str">
        <f t="shared" si="59"/>
        <v>祝</v>
      </c>
      <c r="AN26" s="219" t="str">
        <f t="shared" si="60"/>
        <v/>
      </c>
      <c r="AO26" s="219" t="str">
        <f t="shared" si="61"/>
        <v/>
      </c>
      <c r="AP26" s="219" t="str">
        <f t="shared" si="62"/>
        <v/>
      </c>
      <c r="AQ26" s="219" t="str">
        <f t="shared" si="63"/>
        <v/>
      </c>
      <c r="AR26" s="219" t="str">
        <f t="shared" si="64"/>
        <v/>
      </c>
      <c r="AS26" s="277">
        <f t="shared" si="65"/>
        <v>104</v>
      </c>
      <c r="AT26" s="267">
        <f t="shared" si="66"/>
        <v>100</v>
      </c>
      <c r="AU26" s="267">
        <f t="shared" si="67"/>
        <v>100</v>
      </c>
      <c r="AV26" s="267">
        <f t="shared" si="68"/>
        <v>102</v>
      </c>
      <c r="AW26" s="267">
        <f t="shared" si="69"/>
        <v>100</v>
      </c>
      <c r="AX26" s="267">
        <f t="shared" si="70"/>
        <v>50</v>
      </c>
      <c r="AY26" s="267">
        <f t="shared" si="71"/>
        <v>0</v>
      </c>
      <c r="AZ26" s="267">
        <f t="shared" si="72"/>
        <v>0</v>
      </c>
      <c r="BA26" s="238">
        <f t="shared" si="73"/>
        <v>0</v>
      </c>
      <c r="BB26" s="238">
        <f t="shared" si="74"/>
        <v>0</v>
      </c>
      <c r="BC26" s="238">
        <f t="shared" si="75"/>
        <v>0</v>
      </c>
      <c r="BD26" s="238">
        <f t="shared" si="76"/>
        <v>0</v>
      </c>
      <c r="BE26" s="240">
        <f t="shared" si="77"/>
        <v>0</v>
      </c>
      <c r="BF26" s="239">
        <f t="shared" si="170"/>
        <v>0</v>
      </c>
      <c r="BG26" s="241">
        <f t="shared" si="79"/>
        <v>556</v>
      </c>
      <c r="BH26" s="142">
        <v>11</v>
      </c>
      <c r="BN26" s="242"/>
      <c r="BO26" s="242"/>
      <c r="BP26" s="242"/>
      <c r="BQ26" s="242"/>
      <c r="BR26" s="142">
        <f>+BK25</f>
        <v>0</v>
      </c>
      <c r="BU26" s="243"/>
      <c r="BV26" s="153"/>
      <c r="BW26" s="153" t="str">
        <f t="shared" si="17"/>
        <v/>
      </c>
      <c r="BY26" s="275"/>
      <c r="BZ26" s="272"/>
      <c r="CA26" s="222"/>
      <c r="CB26" s="246"/>
      <c r="CC26" s="247" t="str">
        <f t="shared" si="18"/>
        <v/>
      </c>
      <c r="CD26" s="219">
        <f t="shared" si="19"/>
        <v>0</v>
      </c>
      <c r="CE26" s="219" t="str">
        <f t="shared" si="149"/>
        <v/>
      </c>
      <c r="CF26" s="220" t="str">
        <f t="shared" si="21"/>
        <v/>
      </c>
      <c r="CG26" s="222"/>
      <c r="CH26" s="260"/>
      <c r="CI26" s="247" t="str">
        <f t="shared" si="80"/>
        <v/>
      </c>
      <c r="CJ26" s="219">
        <f t="shared" si="22"/>
        <v>0</v>
      </c>
      <c r="CK26" s="219" t="str">
        <f t="shared" si="23"/>
        <v/>
      </c>
      <c r="CL26" s="220" t="str">
        <f t="shared" si="24"/>
        <v/>
      </c>
      <c r="CM26" s="222"/>
      <c r="CN26" s="246"/>
      <c r="CO26" s="247" t="str">
        <f t="shared" si="25"/>
        <v/>
      </c>
      <c r="CP26" s="219">
        <f t="shared" si="26"/>
        <v>0</v>
      </c>
      <c r="CQ26" s="219" t="str">
        <f t="shared" si="27"/>
        <v/>
      </c>
      <c r="CR26" s="220" t="str">
        <f t="shared" si="28"/>
        <v/>
      </c>
      <c r="CS26" s="221"/>
      <c r="CT26" s="246"/>
      <c r="CU26" s="247" t="str">
        <f t="shared" si="29"/>
        <v/>
      </c>
      <c r="CV26" s="219">
        <f t="shared" si="30"/>
        <v>0</v>
      </c>
      <c r="CW26" s="219" t="str">
        <f t="shared" si="31"/>
        <v/>
      </c>
      <c r="CX26" s="220" t="str">
        <f t="shared" si="32"/>
        <v/>
      </c>
      <c r="CY26" s="222"/>
      <c r="CZ26" s="246"/>
      <c r="DA26" s="247" t="str">
        <f t="shared" si="33"/>
        <v/>
      </c>
      <c r="DB26" s="219">
        <f t="shared" si="34"/>
        <v>0</v>
      </c>
      <c r="DC26" s="219" t="str">
        <f t="shared" si="81"/>
        <v/>
      </c>
      <c r="DD26" s="219" t="str">
        <f t="shared" si="82"/>
        <v/>
      </c>
      <c r="DE26" s="222"/>
      <c r="DF26" s="246"/>
      <c r="DG26" s="247" t="str">
        <f t="shared" si="37"/>
        <v/>
      </c>
      <c r="DH26" s="219">
        <f t="shared" si="38"/>
        <v>0</v>
      </c>
      <c r="DI26" s="219" t="str">
        <f t="shared" si="39"/>
        <v/>
      </c>
      <c r="DJ26" s="219" t="str">
        <f t="shared" si="40"/>
        <v/>
      </c>
      <c r="DK26" s="222"/>
      <c r="DL26" s="246"/>
      <c r="DM26" s="247" t="str">
        <f t="shared" si="41"/>
        <v/>
      </c>
      <c r="DN26" s="219">
        <f t="shared" si="42"/>
        <v>0</v>
      </c>
      <c r="DO26" s="219" t="str">
        <f t="shared" si="43"/>
        <v/>
      </c>
      <c r="DP26" s="220" t="str">
        <f t="shared" si="44"/>
        <v/>
      </c>
      <c r="DQ26" s="153">
        <v>3</v>
      </c>
      <c r="DR26" s="153" t="s">
        <v>63</v>
      </c>
      <c r="EL26" s="262">
        <f t="shared" si="117"/>
        <v>45221</v>
      </c>
      <c r="EM26" s="263" t="str">
        <f t="shared" si="84"/>
        <v>日</v>
      </c>
      <c r="EN26" s="262">
        <f t="shared" si="100"/>
        <v>45252</v>
      </c>
      <c r="EO26" s="264" t="str">
        <f t="shared" si="85"/>
        <v>水</v>
      </c>
      <c r="EP26" s="265">
        <f t="shared" si="101"/>
        <v>45282</v>
      </c>
      <c r="EQ26" s="263" t="str">
        <f t="shared" si="86"/>
        <v>金</v>
      </c>
      <c r="ER26" s="262">
        <f t="shared" si="102"/>
        <v>45313</v>
      </c>
      <c r="ES26" s="264" t="str">
        <f t="shared" si="87"/>
        <v>月</v>
      </c>
      <c r="ET26" s="265">
        <f t="shared" si="103"/>
        <v>45344</v>
      </c>
      <c r="EU26" s="263" t="str">
        <f t="shared" si="88"/>
        <v>木</v>
      </c>
      <c r="EV26" s="262">
        <f t="shared" si="104"/>
        <v>45373</v>
      </c>
      <c r="EW26" s="264" t="str">
        <f t="shared" si="89"/>
        <v>金</v>
      </c>
      <c r="EX26" s="265">
        <f t="shared" si="105"/>
        <v>45404</v>
      </c>
      <c r="EY26" s="263" t="str">
        <f t="shared" si="90"/>
        <v>月</v>
      </c>
      <c r="EZ26" s="262">
        <f t="shared" si="106"/>
        <v>45434</v>
      </c>
      <c r="FA26" s="264" t="str">
        <f t="shared" si="91"/>
        <v>水</v>
      </c>
      <c r="FB26" s="265">
        <f t="shared" si="107"/>
        <v>45465</v>
      </c>
      <c r="FC26" s="263" t="str">
        <f t="shared" si="92"/>
        <v>土</v>
      </c>
      <c r="FD26" s="266">
        <f t="shared" si="108"/>
        <v>45495</v>
      </c>
      <c r="FE26" s="264" t="str">
        <f t="shared" si="93"/>
        <v>月</v>
      </c>
      <c r="FF26" s="265">
        <f t="shared" si="109"/>
        <v>45526</v>
      </c>
      <c r="FG26" s="263" t="str">
        <f t="shared" si="94"/>
        <v>木</v>
      </c>
      <c r="FH26" s="262">
        <f t="shared" si="110"/>
        <v>45557</v>
      </c>
      <c r="FI26" s="264" t="str">
        <f t="shared" si="95"/>
        <v>日</v>
      </c>
      <c r="FK26" s="155">
        <f t="shared" si="162"/>
        <v>2</v>
      </c>
      <c r="FL26" s="155" t="str">
        <f t="shared" si="163"/>
        <v>土</v>
      </c>
      <c r="FM26" s="273">
        <f t="shared" ref="FM26:HX26" si="261">IF(IFERROR(FIND(VLOOKUP($W18,カレンダーNoごと曜日表No付き,FM$1,0),$FL26),0)&gt;=1,1,0)</f>
        <v>0</v>
      </c>
      <c r="FN26" s="273">
        <f t="shared" si="261"/>
        <v>0</v>
      </c>
      <c r="FO26" s="273">
        <f t="shared" si="261"/>
        <v>0</v>
      </c>
      <c r="FP26" s="273">
        <f t="shared" si="261"/>
        <v>0</v>
      </c>
      <c r="FQ26" s="273">
        <f t="shared" si="261"/>
        <v>0</v>
      </c>
      <c r="FR26" s="273">
        <f t="shared" si="261"/>
        <v>0</v>
      </c>
      <c r="FS26" s="273">
        <f t="shared" si="261"/>
        <v>1</v>
      </c>
      <c r="FT26" s="273">
        <f t="shared" si="261"/>
        <v>0</v>
      </c>
      <c r="FU26" s="273">
        <f t="shared" si="261"/>
        <v>0</v>
      </c>
      <c r="FV26" s="273">
        <f t="shared" si="261"/>
        <v>0</v>
      </c>
      <c r="FW26" s="273">
        <f t="shared" si="261"/>
        <v>0</v>
      </c>
      <c r="FX26" s="273">
        <f t="shared" si="261"/>
        <v>0</v>
      </c>
      <c r="FY26" s="273">
        <f t="shared" si="261"/>
        <v>0</v>
      </c>
      <c r="FZ26" s="273">
        <f t="shared" si="261"/>
        <v>1</v>
      </c>
      <c r="GA26" s="273">
        <f t="shared" si="261"/>
        <v>0</v>
      </c>
      <c r="GB26" s="273">
        <f t="shared" si="261"/>
        <v>0</v>
      </c>
      <c r="GC26" s="273">
        <f t="shared" si="261"/>
        <v>0</v>
      </c>
      <c r="GD26" s="273">
        <f t="shared" si="261"/>
        <v>0</v>
      </c>
      <c r="GE26" s="273">
        <f t="shared" si="261"/>
        <v>0</v>
      </c>
      <c r="GF26" s="273">
        <f t="shared" si="261"/>
        <v>0</v>
      </c>
      <c r="GG26" s="273">
        <f t="shared" si="261"/>
        <v>1</v>
      </c>
      <c r="GH26" s="273">
        <f t="shared" si="261"/>
        <v>0</v>
      </c>
      <c r="GI26" s="273">
        <f t="shared" si="261"/>
        <v>0</v>
      </c>
      <c r="GJ26" s="273">
        <f t="shared" si="261"/>
        <v>0</v>
      </c>
      <c r="GK26" s="273">
        <f t="shared" si="261"/>
        <v>0</v>
      </c>
      <c r="GL26" s="273">
        <f t="shared" si="261"/>
        <v>0</v>
      </c>
      <c r="GM26" s="273">
        <f t="shared" si="261"/>
        <v>0</v>
      </c>
      <c r="GN26" s="273">
        <f t="shared" si="261"/>
        <v>1</v>
      </c>
      <c r="GO26" s="273">
        <f t="shared" si="261"/>
        <v>0</v>
      </c>
      <c r="GP26" s="273">
        <f t="shared" si="261"/>
        <v>0</v>
      </c>
      <c r="GQ26" s="273">
        <f t="shared" si="261"/>
        <v>0</v>
      </c>
      <c r="GR26" s="273">
        <f t="shared" si="261"/>
        <v>0</v>
      </c>
      <c r="GS26" s="273">
        <f t="shared" si="261"/>
        <v>0</v>
      </c>
      <c r="GT26" s="273">
        <f t="shared" si="261"/>
        <v>0</v>
      </c>
      <c r="GU26" s="273">
        <f t="shared" si="261"/>
        <v>1</v>
      </c>
      <c r="GV26" s="273">
        <f t="shared" si="261"/>
        <v>0</v>
      </c>
      <c r="GW26" s="273">
        <f t="shared" si="261"/>
        <v>0</v>
      </c>
      <c r="GX26" s="273">
        <f t="shared" si="261"/>
        <v>0</v>
      </c>
      <c r="GY26" s="273">
        <f t="shared" si="261"/>
        <v>0</v>
      </c>
      <c r="GZ26" s="273">
        <f t="shared" si="261"/>
        <v>0</v>
      </c>
      <c r="HA26" s="273">
        <f t="shared" si="261"/>
        <v>0</v>
      </c>
      <c r="HB26" s="273">
        <f t="shared" si="261"/>
        <v>1</v>
      </c>
      <c r="HC26" s="273">
        <f t="shared" si="261"/>
        <v>0</v>
      </c>
      <c r="HD26" s="273">
        <f t="shared" si="261"/>
        <v>0</v>
      </c>
      <c r="HE26" s="273">
        <f t="shared" si="261"/>
        <v>0</v>
      </c>
      <c r="HF26" s="273">
        <f t="shared" si="261"/>
        <v>0</v>
      </c>
      <c r="HG26" s="273">
        <f t="shared" si="261"/>
        <v>0</v>
      </c>
      <c r="HH26" s="273">
        <f t="shared" si="261"/>
        <v>0</v>
      </c>
      <c r="HI26" s="273">
        <f t="shared" si="261"/>
        <v>1</v>
      </c>
      <c r="HJ26" s="273">
        <f t="shared" si="261"/>
        <v>0</v>
      </c>
      <c r="HK26" s="273">
        <f t="shared" si="261"/>
        <v>0</v>
      </c>
      <c r="HL26" s="273">
        <f t="shared" si="261"/>
        <v>0</v>
      </c>
      <c r="HM26" s="273">
        <f t="shared" si="261"/>
        <v>0</v>
      </c>
      <c r="HN26" s="273">
        <f t="shared" si="261"/>
        <v>0</v>
      </c>
      <c r="HO26" s="273">
        <f t="shared" si="261"/>
        <v>0</v>
      </c>
      <c r="HP26" s="273">
        <f t="shared" si="261"/>
        <v>1</v>
      </c>
      <c r="HQ26" s="273">
        <f t="shared" si="261"/>
        <v>0</v>
      </c>
      <c r="HR26" s="273">
        <f t="shared" si="261"/>
        <v>0</v>
      </c>
      <c r="HS26" s="273">
        <f t="shared" si="261"/>
        <v>0</v>
      </c>
      <c r="HT26" s="273">
        <f t="shared" si="261"/>
        <v>0</v>
      </c>
      <c r="HU26" s="273">
        <f t="shared" si="261"/>
        <v>0</v>
      </c>
      <c r="HV26" s="273">
        <f t="shared" si="261"/>
        <v>0</v>
      </c>
      <c r="HW26" s="273">
        <f t="shared" si="261"/>
        <v>1</v>
      </c>
      <c r="HX26" s="273">
        <f t="shared" si="261"/>
        <v>0</v>
      </c>
      <c r="HY26" s="273">
        <f t="shared" ref="HY26:KJ26" si="262">IF(IFERROR(FIND(VLOOKUP($W18,カレンダーNoごと曜日表No付き,HY$1,0),$FL26),0)&gt;=1,1,0)</f>
        <v>0</v>
      </c>
      <c r="HZ26" s="273">
        <f t="shared" si="262"/>
        <v>0</v>
      </c>
      <c r="IA26" s="273">
        <f t="shared" si="262"/>
        <v>0</v>
      </c>
      <c r="IB26" s="273">
        <f t="shared" si="262"/>
        <v>0</v>
      </c>
      <c r="IC26" s="273">
        <f t="shared" si="262"/>
        <v>0</v>
      </c>
      <c r="ID26" s="273">
        <f t="shared" si="262"/>
        <v>1</v>
      </c>
      <c r="IE26" s="273">
        <f t="shared" si="262"/>
        <v>0</v>
      </c>
      <c r="IF26" s="273">
        <f t="shared" si="262"/>
        <v>0</v>
      </c>
      <c r="IG26" s="273">
        <f t="shared" si="262"/>
        <v>0</v>
      </c>
      <c r="IH26" s="273">
        <f t="shared" si="262"/>
        <v>0</v>
      </c>
      <c r="II26" s="273">
        <f t="shared" si="262"/>
        <v>0</v>
      </c>
      <c r="IJ26" s="273">
        <f t="shared" si="262"/>
        <v>0</v>
      </c>
      <c r="IK26" s="273">
        <f t="shared" si="262"/>
        <v>1</v>
      </c>
      <c r="IL26" s="273">
        <f t="shared" si="262"/>
        <v>0</v>
      </c>
      <c r="IM26" s="273">
        <f t="shared" si="262"/>
        <v>0</v>
      </c>
      <c r="IN26" s="273">
        <f t="shared" si="262"/>
        <v>0</v>
      </c>
      <c r="IO26" s="273">
        <f t="shared" si="262"/>
        <v>0</v>
      </c>
      <c r="IP26" s="273">
        <f t="shared" si="262"/>
        <v>0</v>
      </c>
      <c r="IQ26" s="273">
        <f t="shared" si="262"/>
        <v>0</v>
      </c>
      <c r="IR26" s="273">
        <f t="shared" si="262"/>
        <v>1</v>
      </c>
      <c r="IS26" s="273">
        <f t="shared" si="262"/>
        <v>0</v>
      </c>
      <c r="IT26" s="273">
        <f t="shared" si="262"/>
        <v>0</v>
      </c>
      <c r="IU26" s="273">
        <f t="shared" si="262"/>
        <v>0</v>
      </c>
      <c r="IV26" s="273">
        <f t="shared" si="262"/>
        <v>0</v>
      </c>
      <c r="IW26" s="273">
        <f t="shared" si="262"/>
        <v>0</v>
      </c>
      <c r="IX26" s="273">
        <f t="shared" si="262"/>
        <v>0</v>
      </c>
      <c r="IY26" s="273">
        <f t="shared" si="262"/>
        <v>0</v>
      </c>
      <c r="IZ26" s="273">
        <f t="shared" si="262"/>
        <v>0</v>
      </c>
      <c r="JA26" s="273">
        <f t="shared" si="262"/>
        <v>0</v>
      </c>
      <c r="JB26" s="273">
        <f t="shared" si="262"/>
        <v>0</v>
      </c>
      <c r="JC26" s="273">
        <f t="shared" si="262"/>
        <v>0</v>
      </c>
      <c r="JD26" s="273">
        <f t="shared" si="262"/>
        <v>0</v>
      </c>
      <c r="JE26" s="273">
        <f t="shared" si="262"/>
        <v>0</v>
      </c>
      <c r="JF26" s="273">
        <f t="shared" si="262"/>
        <v>1</v>
      </c>
      <c r="JG26" s="273">
        <f t="shared" si="262"/>
        <v>0</v>
      </c>
      <c r="JH26" s="273">
        <f t="shared" si="262"/>
        <v>0</v>
      </c>
      <c r="JI26" s="273">
        <f t="shared" si="262"/>
        <v>0</v>
      </c>
      <c r="JJ26" s="273">
        <f t="shared" si="262"/>
        <v>0</v>
      </c>
      <c r="JK26" s="273">
        <f t="shared" si="262"/>
        <v>0</v>
      </c>
      <c r="JL26" s="273">
        <f t="shared" si="262"/>
        <v>0</v>
      </c>
      <c r="JM26" s="273">
        <f t="shared" si="262"/>
        <v>1</v>
      </c>
      <c r="JN26" s="273">
        <f t="shared" si="262"/>
        <v>0</v>
      </c>
      <c r="JO26" s="273">
        <f t="shared" si="262"/>
        <v>0</v>
      </c>
      <c r="JP26" s="273">
        <f t="shared" si="262"/>
        <v>0</v>
      </c>
      <c r="JQ26" s="273">
        <f t="shared" si="262"/>
        <v>0</v>
      </c>
      <c r="JR26" s="273">
        <f t="shared" si="262"/>
        <v>0</v>
      </c>
      <c r="JS26" s="273">
        <f t="shared" si="262"/>
        <v>0</v>
      </c>
      <c r="JT26" s="273">
        <f t="shared" si="262"/>
        <v>1</v>
      </c>
      <c r="JU26" s="273">
        <f t="shared" si="262"/>
        <v>0</v>
      </c>
      <c r="JV26" s="273">
        <f t="shared" si="262"/>
        <v>0</v>
      </c>
      <c r="JW26" s="273">
        <f t="shared" si="262"/>
        <v>0</v>
      </c>
      <c r="JX26" s="273">
        <f t="shared" si="262"/>
        <v>0</v>
      </c>
      <c r="JY26" s="273">
        <f t="shared" si="262"/>
        <v>0</v>
      </c>
      <c r="JZ26" s="273">
        <f t="shared" si="262"/>
        <v>0</v>
      </c>
      <c r="KA26" s="273">
        <f t="shared" si="262"/>
        <v>1</v>
      </c>
      <c r="KB26" s="273">
        <f t="shared" si="262"/>
        <v>0</v>
      </c>
      <c r="KC26" s="273">
        <f t="shared" si="262"/>
        <v>0</v>
      </c>
      <c r="KD26" s="273">
        <f t="shared" si="262"/>
        <v>0</v>
      </c>
      <c r="KE26" s="273">
        <f t="shared" si="262"/>
        <v>0</v>
      </c>
      <c r="KF26" s="273">
        <f t="shared" si="262"/>
        <v>0</v>
      </c>
      <c r="KG26" s="273">
        <f t="shared" si="262"/>
        <v>0</v>
      </c>
      <c r="KH26" s="273">
        <f t="shared" si="262"/>
        <v>1</v>
      </c>
      <c r="KI26" s="273">
        <f t="shared" si="262"/>
        <v>0</v>
      </c>
      <c r="KJ26" s="273">
        <f t="shared" si="262"/>
        <v>0</v>
      </c>
      <c r="KK26" s="273">
        <f t="shared" ref="KK26:MV26" si="263">IF(IFERROR(FIND(VLOOKUP($W18,カレンダーNoごと曜日表No付き,KK$1,0),$FL26),0)&gt;=1,1,0)</f>
        <v>0</v>
      </c>
      <c r="KL26" s="273">
        <f t="shared" si="263"/>
        <v>0</v>
      </c>
      <c r="KM26" s="273">
        <f t="shared" si="263"/>
        <v>0</v>
      </c>
      <c r="KN26" s="273">
        <f t="shared" si="263"/>
        <v>0</v>
      </c>
      <c r="KO26" s="273">
        <f t="shared" si="263"/>
        <v>1</v>
      </c>
      <c r="KP26" s="273">
        <f t="shared" si="263"/>
        <v>0</v>
      </c>
      <c r="KQ26" s="273">
        <f t="shared" si="263"/>
        <v>0</v>
      </c>
      <c r="KR26" s="273">
        <f t="shared" si="263"/>
        <v>0</v>
      </c>
      <c r="KS26" s="273">
        <f t="shared" si="263"/>
        <v>0</v>
      </c>
      <c r="KT26" s="273">
        <f t="shared" si="263"/>
        <v>0</v>
      </c>
      <c r="KU26" s="273">
        <f t="shared" si="263"/>
        <v>0</v>
      </c>
      <c r="KV26" s="273">
        <f t="shared" si="263"/>
        <v>1</v>
      </c>
      <c r="KW26" s="273">
        <f t="shared" si="263"/>
        <v>0</v>
      </c>
      <c r="KX26" s="273">
        <f t="shared" si="263"/>
        <v>0</v>
      </c>
      <c r="KY26" s="273">
        <f t="shared" si="263"/>
        <v>0</v>
      </c>
      <c r="KZ26" s="273">
        <f t="shared" si="263"/>
        <v>0</v>
      </c>
      <c r="LA26" s="273">
        <f t="shared" si="263"/>
        <v>0</v>
      </c>
      <c r="LB26" s="273">
        <f t="shared" si="263"/>
        <v>0</v>
      </c>
      <c r="LC26" s="273">
        <f t="shared" si="263"/>
        <v>1</v>
      </c>
      <c r="LD26" s="273">
        <f t="shared" si="263"/>
        <v>0</v>
      </c>
      <c r="LE26" s="273">
        <f t="shared" si="263"/>
        <v>0</v>
      </c>
      <c r="LF26" s="273">
        <f t="shared" si="263"/>
        <v>0</v>
      </c>
      <c r="LG26" s="273">
        <f t="shared" si="263"/>
        <v>0</v>
      </c>
      <c r="LH26" s="273">
        <f t="shared" si="263"/>
        <v>0</v>
      </c>
      <c r="LI26" s="273">
        <f t="shared" si="263"/>
        <v>0</v>
      </c>
      <c r="LJ26" s="273">
        <f t="shared" si="263"/>
        <v>1</v>
      </c>
      <c r="LK26" s="273">
        <f t="shared" si="263"/>
        <v>0</v>
      </c>
      <c r="LL26" s="273">
        <f t="shared" si="263"/>
        <v>0</v>
      </c>
      <c r="LM26" s="273">
        <f t="shared" si="263"/>
        <v>0</v>
      </c>
      <c r="LN26" s="273">
        <f t="shared" si="263"/>
        <v>0</v>
      </c>
      <c r="LO26" s="273">
        <f t="shared" si="263"/>
        <v>0</v>
      </c>
      <c r="LP26" s="273">
        <f t="shared" si="263"/>
        <v>0</v>
      </c>
      <c r="LQ26" s="273">
        <f t="shared" si="263"/>
        <v>1</v>
      </c>
      <c r="LR26" s="273">
        <f t="shared" si="263"/>
        <v>0</v>
      </c>
      <c r="LS26" s="273">
        <f t="shared" si="263"/>
        <v>0</v>
      </c>
      <c r="LT26" s="273">
        <f t="shared" si="263"/>
        <v>0</v>
      </c>
      <c r="LU26" s="273">
        <f t="shared" si="263"/>
        <v>0</v>
      </c>
      <c r="LV26" s="273">
        <f t="shared" si="263"/>
        <v>0</v>
      </c>
      <c r="LW26" s="273">
        <f t="shared" si="263"/>
        <v>0</v>
      </c>
      <c r="LX26" s="273">
        <f t="shared" si="263"/>
        <v>1</v>
      </c>
      <c r="LY26" s="273">
        <f t="shared" si="263"/>
        <v>0</v>
      </c>
      <c r="LZ26" s="273">
        <f t="shared" si="263"/>
        <v>0</v>
      </c>
      <c r="MA26" s="273">
        <f t="shared" si="263"/>
        <v>0</v>
      </c>
      <c r="MB26" s="273">
        <f t="shared" si="263"/>
        <v>0</v>
      </c>
      <c r="MC26" s="273">
        <f t="shared" si="263"/>
        <v>0</v>
      </c>
      <c r="MD26" s="273">
        <f t="shared" si="263"/>
        <v>0</v>
      </c>
      <c r="ME26" s="273">
        <f t="shared" si="263"/>
        <v>1</v>
      </c>
      <c r="MF26" s="273">
        <f t="shared" si="263"/>
        <v>0</v>
      </c>
      <c r="MG26" s="273">
        <f t="shared" si="263"/>
        <v>0</v>
      </c>
      <c r="MH26" s="273">
        <f t="shared" si="263"/>
        <v>0</v>
      </c>
      <c r="MI26" s="273">
        <f t="shared" si="263"/>
        <v>0</v>
      </c>
      <c r="MJ26" s="273">
        <f t="shared" si="263"/>
        <v>0</v>
      </c>
      <c r="MK26" s="273">
        <f t="shared" si="263"/>
        <v>0</v>
      </c>
      <c r="ML26" s="273">
        <f t="shared" si="263"/>
        <v>1</v>
      </c>
      <c r="MM26" s="273">
        <f t="shared" si="263"/>
        <v>0</v>
      </c>
      <c r="MN26" s="273">
        <f t="shared" si="263"/>
        <v>0</v>
      </c>
      <c r="MO26" s="273">
        <f t="shared" si="263"/>
        <v>0</v>
      </c>
      <c r="MP26" s="273">
        <f t="shared" si="263"/>
        <v>0</v>
      </c>
      <c r="MQ26" s="273">
        <f t="shared" si="263"/>
        <v>0</v>
      </c>
      <c r="MR26" s="273">
        <f t="shared" si="263"/>
        <v>0</v>
      </c>
      <c r="MS26" s="273">
        <f t="shared" si="263"/>
        <v>1</v>
      </c>
      <c r="MT26" s="273">
        <f t="shared" si="263"/>
        <v>0</v>
      </c>
      <c r="MU26" s="273">
        <f t="shared" si="263"/>
        <v>0</v>
      </c>
      <c r="MV26" s="273">
        <f t="shared" si="263"/>
        <v>0</v>
      </c>
      <c r="MW26" s="273">
        <f t="shared" ref="MW26:PH26" si="264">IF(IFERROR(FIND(VLOOKUP($W18,カレンダーNoごと曜日表No付き,MW$1,0),$FL26),0)&gt;=1,1,0)</f>
        <v>0</v>
      </c>
      <c r="MX26" s="273">
        <f t="shared" si="264"/>
        <v>0</v>
      </c>
      <c r="MY26" s="273">
        <f t="shared" si="264"/>
        <v>0</v>
      </c>
      <c r="MZ26" s="273">
        <f t="shared" si="264"/>
        <v>1</v>
      </c>
      <c r="NA26" s="273">
        <f t="shared" si="264"/>
        <v>0</v>
      </c>
      <c r="NB26" s="273">
        <f t="shared" si="264"/>
        <v>0</v>
      </c>
      <c r="NC26" s="273">
        <f t="shared" si="264"/>
        <v>0</v>
      </c>
      <c r="ND26" s="273">
        <f t="shared" si="264"/>
        <v>0</v>
      </c>
      <c r="NE26" s="273">
        <f t="shared" si="264"/>
        <v>0</v>
      </c>
      <c r="NF26" s="273">
        <f t="shared" si="264"/>
        <v>0</v>
      </c>
      <c r="NG26" s="273">
        <f t="shared" si="264"/>
        <v>1</v>
      </c>
      <c r="NH26" s="273">
        <f t="shared" si="264"/>
        <v>0</v>
      </c>
      <c r="NI26" s="273">
        <f t="shared" si="264"/>
        <v>0</v>
      </c>
      <c r="NJ26" s="273">
        <f t="shared" si="264"/>
        <v>0</v>
      </c>
      <c r="NK26" s="273">
        <f t="shared" si="264"/>
        <v>0</v>
      </c>
      <c r="NL26" s="273">
        <f t="shared" si="264"/>
        <v>0</v>
      </c>
      <c r="NM26" s="273">
        <f t="shared" si="264"/>
        <v>0</v>
      </c>
      <c r="NN26" s="273">
        <f t="shared" si="264"/>
        <v>1</v>
      </c>
      <c r="NO26" s="273">
        <f t="shared" si="264"/>
        <v>0</v>
      </c>
      <c r="NP26" s="273">
        <f t="shared" si="264"/>
        <v>0</v>
      </c>
      <c r="NQ26" s="273">
        <f t="shared" si="264"/>
        <v>0</v>
      </c>
      <c r="NR26" s="273">
        <f t="shared" si="264"/>
        <v>0</v>
      </c>
      <c r="NS26" s="273">
        <f t="shared" si="264"/>
        <v>0</v>
      </c>
      <c r="NT26" s="273">
        <f t="shared" si="264"/>
        <v>0</v>
      </c>
      <c r="NU26" s="273">
        <f t="shared" si="264"/>
        <v>0</v>
      </c>
      <c r="NV26" s="273">
        <f t="shared" si="264"/>
        <v>0</v>
      </c>
      <c r="NW26" s="273">
        <f t="shared" si="264"/>
        <v>0</v>
      </c>
      <c r="NX26" s="273">
        <f t="shared" si="264"/>
        <v>0</v>
      </c>
      <c r="NY26" s="273">
        <f t="shared" si="264"/>
        <v>0</v>
      </c>
      <c r="NZ26" s="273">
        <f t="shared" si="264"/>
        <v>0</v>
      </c>
      <c r="OA26" s="273">
        <f t="shared" si="264"/>
        <v>0</v>
      </c>
      <c r="OB26" s="273">
        <f t="shared" si="264"/>
        <v>1</v>
      </c>
      <c r="OC26" s="273">
        <f t="shared" si="264"/>
        <v>0</v>
      </c>
      <c r="OD26" s="273">
        <f t="shared" si="264"/>
        <v>0</v>
      </c>
      <c r="OE26" s="273">
        <f t="shared" si="264"/>
        <v>0</v>
      </c>
      <c r="OF26" s="273">
        <f t="shared" si="264"/>
        <v>0</v>
      </c>
      <c r="OG26" s="273">
        <f t="shared" si="264"/>
        <v>0</v>
      </c>
      <c r="OH26" s="273">
        <f t="shared" si="264"/>
        <v>0</v>
      </c>
      <c r="OI26" s="273">
        <f t="shared" si="264"/>
        <v>1</v>
      </c>
      <c r="OJ26" s="273">
        <f t="shared" si="264"/>
        <v>0</v>
      </c>
      <c r="OK26" s="273">
        <f t="shared" si="264"/>
        <v>0</v>
      </c>
      <c r="OL26" s="273">
        <f t="shared" si="264"/>
        <v>0</v>
      </c>
      <c r="OM26" s="273">
        <f t="shared" si="264"/>
        <v>0</v>
      </c>
      <c r="ON26" s="273">
        <f t="shared" si="264"/>
        <v>0</v>
      </c>
      <c r="OO26" s="273">
        <f t="shared" si="264"/>
        <v>0</v>
      </c>
      <c r="OP26" s="273">
        <f t="shared" si="264"/>
        <v>1</v>
      </c>
      <c r="OQ26" s="273">
        <f t="shared" si="264"/>
        <v>0</v>
      </c>
      <c r="OR26" s="273">
        <f t="shared" si="264"/>
        <v>0</v>
      </c>
      <c r="OS26" s="273">
        <f t="shared" si="264"/>
        <v>0</v>
      </c>
      <c r="OT26" s="273">
        <f t="shared" si="264"/>
        <v>0</v>
      </c>
      <c r="OU26" s="273">
        <f t="shared" si="264"/>
        <v>0</v>
      </c>
      <c r="OV26" s="273">
        <f t="shared" si="264"/>
        <v>0</v>
      </c>
      <c r="OW26" s="273">
        <f t="shared" si="264"/>
        <v>1</v>
      </c>
      <c r="OX26" s="273">
        <f t="shared" si="264"/>
        <v>0</v>
      </c>
      <c r="OY26" s="273">
        <f t="shared" si="264"/>
        <v>0</v>
      </c>
      <c r="OZ26" s="273">
        <f t="shared" si="264"/>
        <v>0</v>
      </c>
      <c r="PA26" s="273">
        <f t="shared" si="264"/>
        <v>0</v>
      </c>
      <c r="PB26" s="273">
        <f t="shared" si="264"/>
        <v>0</v>
      </c>
      <c r="PC26" s="273">
        <f t="shared" si="264"/>
        <v>0</v>
      </c>
      <c r="PD26" s="273">
        <f t="shared" si="264"/>
        <v>1</v>
      </c>
      <c r="PE26" s="273">
        <f t="shared" si="264"/>
        <v>0</v>
      </c>
      <c r="PF26" s="273">
        <f t="shared" si="264"/>
        <v>0</v>
      </c>
      <c r="PG26" s="273">
        <f t="shared" si="264"/>
        <v>0</v>
      </c>
      <c r="PH26" s="273">
        <f t="shared" si="264"/>
        <v>0</v>
      </c>
      <c r="PI26" s="273">
        <f t="shared" ref="PI26:RT26" si="265">IF(IFERROR(FIND(VLOOKUP($W18,カレンダーNoごと曜日表No付き,PI$1,0),$FL26),0)&gt;=1,1,0)</f>
        <v>0</v>
      </c>
      <c r="PJ26" s="273">
        <f t="shared" si="265"/>
        <v>0</v>
      </c>
      <c r="PK26" s="273">
        <f t="shared" si="265"/>
        <v>1</v>
      </c>
      <c r="PL26" s="273">
        <f t="shared" si="265"/>
        <v>0</v>
      </c>
      <c r="PM26" s="273">
        <f t="shared" si="265"/>
        <v>0</v>
      </c>
      <c r="PN26" s="273">
        <f t="shared" si="265"/>
        <v>0</v>
      </c>
      <c r="PO26" s="273">
        <f t="shared" si="265"/>
        <v>0</v>
      </c>
      <c r="PP26" s="273">
        <f t="shared" si="265"/>
        <v>0</v>
      </c>
      <c r="PQ26" s="273">
        <f t="shared" si="265"/>
        <v>0</v>
      </c>
      <c r="PR26" s="273">
        <f t="shared" si="265"/>
        <v>1</v>
      </c>
      <c r="PS26" s="273">
        <f t="shared" si="265"/>
        <v>0</v>
      </c>
      <c r="PT26" s="273">
        <f t="shared" si="265"/>
        <v>0</v>
      </c>
      <c r="PU26" s="273">
        <f t="shared" si="265"/>
        <v>0</v>
      </c>
      <c r="PV26" s="273">
        <f t="shared" si="265"/>
        <v>0</v>
      </c>
      <c r="PW26" s="273">
        <f t="shared" si="265"/>
        <v>0</v>
      </c>
      <c r="PX26" s="273">
        <f t="shared" si="265"/>
        <v>0</v>
      </c>
      <c r="PY26" s="273">
        <f t="shared" si="265"/>
        <v>1</v>
      </c>
      <c r="PZ26" s="273">
        <f t="shared" si="265"/>
        <v>0</v>
      </c>
      <c r="QA26" s="273">
        <f t="shared" si="265"/>
        <v>0</v>
      </c>
      <c r="QB26" s="273">
        <f t="shared" si="265"/>
        <v>0</v>
      </c>
      <c r="QC26" s="273">
        <f t="shared" si="265"/>
        <v>0</v>
      </c>
      <c r="QD26" s="273">
        <f t="shared" si="265"/>
        <v>0</v>
      </c>
      <c r="QE26" s="273">
        <f t="shared" si="265"/>
        <v>0</v>
      </c>
      <c r="QF26" s="273">
        <f t="shared" si="265"/>
        <v>1</v>
      </c>
      <c r="QG26" s="273">
        <f t="shared" si="265"/>
        <v>0</v>
      </c>
      <c r="QH26" s="273">
        <f t="shared" si="265"/>
        <v>0</v>
      </c>
      <c r="QI26" s="273">
        <f t="shared" si="265"/>
        <v>0</v>
      </c>
      <c r="QJ26" s="273">
        <f t="shared" si="265"/>
        <v>0</v>
      </c>
      <c r="QK26" s="273">
        <f t="shared" si="265"/>
        <v>0</v>
      </c>
      <c r="QL26" s="273">
        <f t="shared" si="265"/>
        <v>0</v>
      </c>
      <c r="QM26" s="273">
        <f t="shared" si="265"/>
        <v>1</v>
      </c>
      <c r="QN26" s="273">
        <f t="shared" si="265"/>
        <v>0</v>
      </c>
      <c r="QO26" s="273">
        <f t="shared" si="265"/>
        <v>0</v>
      </c>
      <c r="QP26" s="273">
        <f t="shared" si="265"/>
        <v>0</v>
      </c>
      <c r="QQ26" s="273">
        <f t="shared" si="265"/>
        <v>0</v>
      </c>
      <c r="QR26" s="273">
        <f t="shared" si="265"/>
        <v>0</v>
      </c>
      <c r="QS26" s="273">
        <f t="shared" si="265"/>
        <v>0</v>
      </c>
      <c r="QT26" s="273">
        <f t="shared" si="265"/>
        <v>1</v>
      </c>
      <c r="QU26" s="273">
        <f t="shared" si="265"/>
        <v>0</v>
      </c>
      <c r="QV26" s="273">
        <f t="shared" si="265"/>
        <v>0</v>
      </c>
      <c r="QW26" s="273">
        <f t="shared" si="265"/>
        <v>0</v>
      </c>
      <c r="QX26" s="273">
        <f t="shared" si="265"/>
        <v>0</v>
      </c>
      <c r="QY26" s="273">
        <f t="shared" si="265"/>
        <v>0</v>
      </c>
      <c r="QZ26" s="273">
        <f t="shared" si="265"/>
        <v>0</v>
      </c>
      <c r="RA26" s="273">
        <f t="shared" si="265"/>
        <v>1</v>
      </c>
      <c r="RB26" s="273">
        <f t="shared" si="265"/>
        <v>0</v>
      </c>
      <c r="RC26" s="273">
        <f t="shared" si="265"/>
        <v>0</v>
      </c>
      <c r="RD26" s="273">
        <f t="shared" si="265"/>
        <v>0</v>
      </c>
      <c r="RE26" s="273">
        <f t="shared" si="265"/>
        <v>0</v>
      </c>
      <c r="RF26" s="273">
        <f t="shared" si="265"/>
        <v>0</v>
      </c>
      <c r="RG26" s="273">
        <f t="shared" si="265"/>
        <v>0</v>
      </c>
      <c r="RH26" s="273">
        <f t="shared" si="265"/>
        <v>1</v>
      </c>
      <c r="RI26" s="273">
        <f t="shared" si="265"/>
        <v>0</v>
      </c>
      <c r="RJ26" s="273">
        <f t="shared" si="265"/>
        <v>0</v>
      </c>
      <c r="RK26" s="273">
        <f t="shared" si="265"/>
        <v>0</v>
      </c>
      <c r="RL26" s="273">
        <f t="shared" si="265"/>
        <v>0</v>
      </c>
      <c r="RM26" s="273">
        <f t="shared" si="265"/>
        <v>0</v>
      </c>
      <c r="RN26" s="273">
        <f t="shared" si="265"/>
        <v>0</v>
      </c>
      <c r="RO26" s="273">
        <f t="shared" si="265"/>
        <v>1</v>
      </c>
      <c r="RP26" s="273">
        <f t="shared" si="265"/>
        <v>0</v>
      </c>
      <c r="RQ26" s="273">
        <f t="shared" si="265"/>
        <v>0</v>
      </c>
      <c r="RR26" s="273">
        <f t="shared" si="265"/>
        <v>0</v>
      </c>
      <c r="RS26" s="273">
        <f t="shared" si="265"/>
        <v>0</v>
      </c>
      <c r="RT26" s="273">
        <f t="shared" si="265"/>
        <v>0</v>
      </c>
      <c r="RU26" s="273">
        <f t="shared" ref="RU26:TN26" si="266">IF(IFERROR(FIND(VLOOKUP($W18,カレンダーNoごと曜日表No付き,RU$1,0),$FL26),0)&gt;=1,1,0)</f>
        <v>0</v>
      </c>
      <c r="RV26" s="273">
        <f t="shared" si="266"/>
        <v>1</v>
      </c>
      <c r="RW26" s="273">
        <f t="shared" si="266"/>
        <v>0</v>
      </c>
      <c r="RX26" s="273">
        <f t="shared" si="266"/>
        <v>0</v>
      </c>
      <c r="RY26" s="273">
        <f t="shared" si="266"/>
        <v>0</v>
      </c>
      <c r="RZ26" s="273">
        <f t="shared" si="266"/>
        <v>0</v>
      </c>
      <c r="SA26" s="273">
        <f t="shared" si="266"/>
        <v>0</v>
      </c>
      <c r="SB26" s="273">
        <f t="shared" si="266"/>
        <v>0</v>
      </c>
      <c r="SC26" s="273">
        <f t="shared" si="266"/>
        <v>1</v>
      </c>
      <c r="SD26" s="273">
        <f t="shared" si="266"/>
        <v>0</v>
      </c>
      <c r="SE26" s="273">
        <f t="shared" si="266"/>
        <v>0</v>
      </c>
      <c r="SF26" s="273">
        <f t="shared" si="266"/>
        <v>0</v>
      </c>
      <c r="SG26" s="273">
        <f t="shared" si="266"/>
        <v>0</v>
      </c>
      <c r="SH26" s="273">
        <f t="shared" si="266"/>
        <v>0</v>
      </c>
      <c r="SI26" s="273">
        <f t="shared" si="266"/>
        <v>0</v>
      </c>
      <c r="SJ26" s="273">
        <f t="shared" si="266"/>
        <v>1</v>
      </c>
      <c r="SK26" s="273">
        <f t="shared" si="266"/>
        <v>0</v>
      </c>
      <c r="SL26" s="273">
        <f t="shared" si="266"/>
        <v>0</v>
      </c>
      <c r="SM26" s="273">
        <f t="shared" si="266"/>
        <v>0</v>
      </c>
      <c r="SN26" s="273">
        <f t="shared" si="266"/>
        <v>0</v>
      </c>
      <c r="SO26" s="273">
        <f t="shared" si="266"/>
        <v>0</v>
      </c>
      <c r="SP26" s="273">
        <f t="shared" si="266"/>
        <v>0</v>
      </c>
      <c r="SQ26" s="273">
        <f t="shared" si="266"/>
        <v>1</v>
      </c>
      <c r="SR26" s="273">
        <f t="shared" si="266"/>
        <v>0</v>
      </c>
      <c r="SS26" s="273">
        <f t="shared" si="266"/>
        <v>0</v>
      </c>
      <c r="ST26" s="273">
        <f t="shared" si="266"/>
        <v>0</v>
      </c>
      <c r="SU26" s="273">
        <f t="shared" si="266"/>
        <v>0</v>
      </c>
      <c r="SV26" s="273">
        <f t="shared" si="266"/>
        <v>0</v>
      </c>
      <c r="SW26" s="273">
        <f t="shared" si="266"/>
        <v>0</v>
      </c>
      <c r="SX26" s="273">
        <f t="shared" si="266"/>
        <v>1</v>
      </c>
      <c r="SY26" s="273">
        <f t="shared" si="266"/>
        <v>0</v>
      </c>
      <c r="SZ26" s="273">
        <f t="shared" si="266"/>
        <v>0</v>
      </c>
      <c r="TA26" s="273">
        <f t="shared" si="266"/>
        <v>0</v>
      </c>
      <c r="TB26" s="273">
        <f t="shared" si="266"/>
        <v>0</v>
      </c>
      <c r="TC26" s="273">
        <f t="shared" si="266"/>
        <v>0</v>
      </c>
      <c r="TD26" s="273">
        <f t="shared" si="266"/>
        <v>0</v>
      </c>
      <c r="TE26" s="273">
        <f t="shared" si="266"/>
        <v>1</v>
      </c>
      <c r="TF26" s="273">
        <f t="shared" si="266"/>
        <v>0</v>
      </c>
      <c r="TG26" s="273">
        <f t="shared" si="266"/>
        <v>0</v>
      </c>
      <c r="TH26" s="273">
        <f t="shared" si="266"/>
        <v>0</v>
      </c>
      <c r="TI26" s="273">
        <f t="shared" si="266"/>
        <v>0</v>
      </c>
      <c r="TJ26" s="273">
        <f t="shared" si="266"/>
        <v>0</v>
      </c>
      <c r="TK26" s="273">
        <f t="shared" si="266"/>
        <v>0</v>
      </c>
      <c r="TL26" s="273">
        <f t="shared" si="266"/>
        <v>1</v>
      </c>
      <c r="TM26" s="273">
        <f t="shared" si="266"/>
        <v>0</v>
      </c>
      <c r="TN26" s="273">
        <f t="shared" si="266"/>
        <v>0</v>
      </c>
    </row>
    <row r="27" spans="1:534" ht="18" customHeight="1" x14ac:dyDescent="0.15">
      <c r="A27" s="344">
        <v>5</v>
      </c>
      <c r="B27" s="341">
        <v>4</v>
      </c>
      <c r="C27" s="342" t="s">
        <v>270</v>
      </c>
      <c r="D27" s="345"/>
      <c r="E27" s="343" t="s">
        <v>256</v>
      </c>
      <c r="F27" s="343"/>
      <c r="G27" s="343" t="s">
        <v>271</v>
      </c>
      <c r="H27" s="340">
        <v>15.2</v>
      </c>
      <c r="I27" s="347"/>
      <c r="J27" s="352">
        <v>0.5</v>
      </c>
      <c r="K27" s="353">
        <v>0.5</v>
      </c>
      <c r="L27" s="353">
        <v>0.5</v>
      </c>
      <c r="M27" s="353">
        <v>0.5</v>
      </c>
      <c r="N27" s="353">
        <v>0.5</v>
      </c>
      <c r="O27" s="353">
        <v>0.5</v>
      </c>
      <c r="P27" s="353">
        <v>0</v>
      </c>
      <c r="Q27" s="353">
        <v>0.5</v>
      </c>
      <c r="R27" s="350">
        <v>0</v>
      </c>
      <c r="S27" s="349">
        <v>0</v>
      </c>
      <c r="T27" s="349">
        <v>0</v>
      </c>
      <c r="U27" s="349">
        <v>0</v>
      </c>
      <c r="V27" s="349">
        <v>0</v>
      </c>
      <c r="W27" s="351">
        <v>1</v>
      </c>
      <c r="X27" s="236"/>
      <c r="Y27" s="235"/>
      <c r="Z27" s="236"/>
      <c r="AA27" s="235"/>
      <c r="AB27" s="237">
        <f t="shared" si="96"/>
        <v>0</v>
      </c>
      <c r="AC27" s="237">
        <f t="shared" si="97"/>
        <v>1</v>
      </c>
      <c r="AD27" s="237">
        <f t="shared" si="98"/>
        <v>0</v>
      </c>
      <c r="AE27" s="267">
        <f t="shared" si="51"/>
        <v>0</v>
      </c>
      <c r="AF27" s="219" t="str">
        <f t="shared" si="52"/>
        <v>月</v>
      </c>
      <c r="AG27" s="219" t="str">
        <f t="shared" si="53"/>
        <v>火</v>
      </c>
      <c r="AH27" s="219" t="str">
        <f t="shared" si="54"/>
        <v>水</v>
      </c>
      <c r="AI27" s="219" t="str">
        <f t="shared" si="55"/>
        <v>木</v>
      </c>
      <c r="AJ27" s="219" t="str">
        <f t="shared" si="56"/>
        <v>金</v>
      </c>
      <c r="AK27" s="219" t="str">
        <f t="shared" si="57"/>
        <v>土</v>
      </c>
      <c r="AL27" s="219" t="str">
        <f t="shared" si="58"/>
        <v/>
      </c>
      <c r="AM27" s="219" t="str">
        <f t="shared" si="59"/>
        <v>祝</v>
      </c>
      <c r="AN27" s="219" t="str">
        <f t="shared" si="60"/>
        <v/>
      </c>
      <c r="AO27" s="219" t="str">
        <f t="shared" si="61"/>
        <v/>
      </c>
      <c r="AP27" s="219" t="str">
        <f t="shared" si="62"/>
        <v/>
      </c>
      <c r="AQ27" s="219" t="str">
        <f t="shared" si="63"/>
        <v/>
      </c>
      <c r="AR27" s="219" t="str">
        <f t="shared" si="64"/>
        <v/>
      </c>
      <c r="AS27" s="277">
        <f t="shared" si="65"/>
        <v>26</v>
      </c>
      <c r="AT27" s="267">
        <f t="shared" si="66"/>
        <v>25</v>
      </c>
      <c r="AU27" s="267">
        <f t="shared" si="67"/>
        <v>25</v>
      </c>
      <c r="AV27" s="267">
        <f t="shared" si="68"/>
        <v>25.5</v>
      </c>
      <c r="AW27" s="267">
        <f t="shared" si="69"/>
        <v>25</v>
      </c>
      <c r="AX27" s="267">
        <f t="shared" si="70"/>
        <v>25</v>
      </c>
      <c r="AY27" s="267">
        <f t="shared" si="71"/>
        <v>0</v>
      </c>
      <c r="AZ27" s="267">
        <f t="shared" si="72"/>
        <v>0</v>
      </c>
      <c r="BA27" s="238">
        <f t="shared" si="73"/>
        <v>0</v>
      </c>
      <c r="BB27" s="238">
        <f t="shared" si="74"/>
        <v>0</v>
      </c>
      <c r="BC27" s="238">
        <f t="shared" si="75"/>
        <v>0</v>
      </c>
      <c r="BD27" s="238">
        <f t="shared" si="76"/>
        <v>0</v>
      </c>
      <c r="BE27" s="240">
        <f t="shared" si="77"/>
        <v>0</v>
      </c>
      <c r="BF27" s="239">
        <f t="shared" si="170"/>
        <v>0</v>
      </c>
      <c r="BG27" s="241">
        <f t="shared" si="79"/>
        <v>151.5</v>
      </c>
      <c r="BH27" s="142">
        <v>12</v>
      </c>
      <c r="BI27" s="142">
        <f t="array" ref="BI27">MAX(IF(申請番号=BH27,計画運行回数))</f>
        <v>151.5</v>
      </c>
      <c r="BJ27" s="142">
        <f t="array" ref="BJ27">MIN(IF((申請番号=BH27)*(計画運行回数=BI27),キロ程_往))</f>
        <v>11</v>
      </c>
      <c r="BK27" s="142">
        <f t="array" ref="BK27">IFERROR((INDEX(キロ程_復,MATCH($BH27&amp;$BI27&amp;$BJ27,申請番号&amp;計画運行回数&amp;キロ程_往,0),0)),0)</f>
        <v>0</v>
      </c>
      <c r="BL27" s="142">
        <f>SUMIF(申請番号,$BH27,不定日数)+SUMIF(申請番号毎の運行日数_番号,$BH27,申請番号毎の運行回数_計)</f>
        <v>303</v>
      </c>
      <c r="BM27" s="142">
        <f>SUMIF(申請番号,$BH27,計画運行回数)</f>
        <v>151.5</v>
      </c>
      <c r="BN27" s="242" t="str">
        <f t="array" ref="BN27">IFERROR(IF(BS27&lt;&gt;3,(INDEX(系統名,MATCH($BH27&amp;$BI27&amp;$BJ27,申請番号&amp;計画運行回数&amp;キロ程_往,0),0)),INDEX(系統名,MATCH($BH27,申請番号,0))),"")</f>
        <v>山川・高田線（田浦・田尻経由）②</v>
      </c>
      <c r="BO27" s="242" t="str">
        <f t="array" ref="BO27">IFERROR((INDEX(起点,MATCH($BH27&amp;$BI27&amp;$BJ27,申請番号&amp;計画運行回数&amp;キロ程_往,0),0)),"")</f>
        <v>山川げんきかん</v>
      </c>
      <c r="BP27" s="242" t="str">
        <f t="array" ref="BP27">IFERROR(IF(BS27&lt;&gt;3,(INDEX(経由,MATCH($BH27&amp;$BI27&amp;$BJ27,申請番号&amp;計画運行回数&amp;キロ程_往,0),0)),INDEX(経由,MATCH($BH27,申請番号,0))),"")</f>
        <v>あたご苑</v>
      </c>
      <c r="BQ27" s="242" t="str">
        <f t="array" ref="BQ27">IFERROR((INDEX(終点,MATCH($BH27&amp;$BI27&amp;$BJ27,申請番号&amp;計画運行回数&amp;キロ程_往,0),0)),"")</f>
        <v>ヨコクラ病院前</v>
      </c>
      <c r="BR27" s="142">
        <f>+BJ27</f>
        <v>11</v>
      </c>
      <c r="BS27" s="142">
        <f>IF(SUMIF($A$5:$A$104,$BH27,$Y$5:$Y$104)&gt;0,2,IF(SUMIF($A$5:$A$104,$BH27,$AA$5:$AA$104)&gt;0,3,1))</f>
        <v>1</v>
      </c>
      <c r="BU27" s="243"/>
      <c r="BV27" s="153"/>
      <c r="BW27" s="153" t="str">
        <f t="shared" si="17"/>
        <v/>
      </c>
      <c r="BY27" s="275"/>
      <c r="BZ27" s="272"/>
      <c r="CA27" s="222"/>
      <c r="CB27" s="246"/>
      <c r="CC27" s="247" t="str">
        <f t="shared" si="18"/>
        <v/>
      </c>
      <c r="CD27" s="219">
        <f t="shared" si="19"/>
        <v>0</v>
      </c>
      <c r="CE27" s="219" t="str">
        <f t="shared" si="149"/>
        <v/>
      </c>
      <c r="CF27" s="220" t="str">
        <f t="shared" si="21"/>
        <v/>
      </c>
      <c r="CG27" s="222"/>
      <c r="CH27" s="260"/>
      <c r="CI27" s="247" t="str">
        <f t="shared" si="80"/>
        <v/>
      </c>
      <c r="CJ27" s="219">
        <f t="shared" si="22"/>
        <v>0</v>
      </c>
      <c r="CK27" s="219" t="str">
        <f t="shared" si="23"/>
        <v/>
      </c>
      <c r="CL27" s="220" t="str">
        <f t="shared" si="24"/>
        <v/>
      </c>
      <c r="CM27" s="222"/>
      <c r="CN27" s="246"/>
      <c r="CO27" s="247" t="str">
        <f t="shared" si="25"/>
        <v/>
      </c>
      <c r="CP27" s="219">
        <f t="shared" si="26"/>
        <v>0</v>
      </c>
      <c r="CQ27" s="219" t="str">
        <f t="shared" si="27"/>
        <v/>
      </c>
      <c r="CR27" s="220" t="str">
        <f t="shared" si="28"/>
        <v/>
      </c>
      <c r="CS27" s="221"/>
      <c r="CT27" s="246"/>
      <c r="CU27" s="247" t="str">
        <f t="shared" si="29"/>
        <v/>
      </c>
      <c r="CV27" s="219">
        <f t="shared" si="30"/>
        <v>0</v>
      </c>
      <c r="CW27" s="219" t="str">
        <f t="shared" si="31"/>
        <v/>
      </c>
      <c r="CX27" s="220" t="str">
        <f t="shared" si="32"/>
        <v/>
      </c>
      <c r="CY27" s="222"/>
      <c r="CZ27" s="246"/>
      <c r="DA27" s="247" t="str">
        <f t="shared" si="33"/>
        <v/>
      </c>
      <c r="DB27" s="219">
        <f t="shared" si="34"/>
        <v>0</v>
      </c>
      <c r="DC27" s="219" t="str">
        <f t="shared" si="81"/>
        <v/>
      </c>
      <c r="DD27" s="219" t="str">
        <f t="shared" si="82"/>
        <v/>
      </c>
      <c r="DE27" s="222"/>
      <c r="DF27" s="246"/>
      <c r="DG27" s="247" t="str">
        <f t="shared" si="37"/>
        <v/>
      </c>
      <c r="DH27" s="219">
        <f t="shared" si="38"/>
        <v>0</v>
      </c>
      <c r="DI27" s="219" t="str">
        <f t="shared" si="39"/>
        <v/>
      </c>
      <c r="DJ27" s="219" t="str">
        <f t="shared" si="40"/>
        <v/>
      </c>
      <c r="DK27" s="222"/>
      <c r="DL27" s="246"/>
      <c r="DM27" s="247" t="str">
        <f t="shared" si="41"/>
        <v/>
      </c>
      <c r="DN27" s="219">
        <f t="shared" si="42"/>
        <v>0</v>
      </c>
      <c r="DO27" s="219" t="str">
        <f t="shared" si="43"/>
        <v/>
      </c>
      <c r="DP27" s="220" t="str">
        <f t="shared" si="44"/>
        <v/>
      </c>
      <c r="EL27" s="262">
        <f t="shared" si="117"/>
        <v>45222</v>
      </c>
      <c r="EM27" s="263" t="str">
        <f t="shared" si="84"/>
        <v>月</v>
      </c>
      <c r="EN27" s="262">
        <f t="shared" si="100"/>
        <v>45253</v>
      </c>
      <c r="EO27" s="264" t="str">
        <f t="shared" si="85"/>
        <v>木</v>
      </c>
      <c r="EP27" s="265">
        <f t="shared" si="101"/>
        <v>45283</v>
      </c>
      <c r="EQ27" s="263" t="str">
        <f t="shared" si="86"/>
        <v>土</v>
      </c>
      <c r="ER27" s="262">
        <f t="shared" si="102"/>
        <v>45314</v>
      </c>
      <c r="ES27" s="264" t="str">
        <f t="shared" si="87"/>
        <v>火</v>
      </c>
      <c r="ET27" s="265">
        <f t="shared" si="103"/>
        <v>45345</v>
      </c>
      <c r="EU27" s="263" t="str">
        <f t="shared" si="88"/>
        <v>金</v>
      </c>
      <c r="EV27" s="262">
        <f t="shared" si="104"/>
        <v>45374</v>
      </c>
      <c r="EW27" s="264" t="str">
        <f t="shared" si="89"/>
        <v>土</v>
      </c>
      <c r="EX27" s="265">
        <f t="shared" si="105"/>
        <v>45405</v>
      </c>
      <c r="EY27" s="263" t="str">
        <f t="shared" si="90"/>
        <v>火</v>
      </c>
      <c r="EZ27" s="262">
        <f t="shared" si="106"/>
        <v>45435</v>
      </c>
      <c r="FA27" s="264" t="str">
        <f t="shared" si="91"/>
        <v>木</v>
      </c>
      <c r="FB27" s="265">
        <f t="shared" si="107"/>
        <v>45466</v>
      </c>
      <c r="FC27" s="263" t="str">
        <f t="shared" si="92"/>
        <v>日</v>
      </c>
      <c r="FD27" s="266">
        <f t="shared" si="108"/>
        <v>45496</v>
      </c>
      <c r="FE27" s="264" t="str">
        <f t="shared" si="93"/>
        <v>火</v>
      </c>
      <c r="FF27" s="265">
        <f t="shared" si="109"/>
        <v>45527</v>
      </c>
      <c r="FG27" s="263" t="str">
        <f t="shared" si="94"/>
        <v>金</v>
      </c>
      <c r="FH27" s="262">
        <f t="shared" si="110"/>
        <v>45558</v>
      </c>
      <c r="FI27" s="264" t="str">
        <f t="shared" si="95"/>
        <v>月</v>
      </c>
      <c r="FK27" s="155">
        <f t="shared" si="162"/>
        <v>3</v>
      </c>
      <c r="FL27" s="155" t="str">
        <f t="shared" si="163"/>
        <v>月火水木金土祝</v>
      </c>
      <c r="FM27" s="273">
        <f t="shared" ref="FM27:HX27" si="267">IF(IFERROR(FIND(VLOOKUP($W19,カレンダーNoごと曜日表No付き,FM$1,0),$FL27),0)&gt;=1,1,0)</f>
        <v>0</v>
      </c>
      <c r="FN27" s="273">
        <f t="shared" si="267"/>
        <v>1</v>
      </c>
      <c r="FO27" s="273">
        <f t="shared" si="267"/>
        <v>1</v>
      </c>
      <c r="FP27" s="273">
        <f t="shared" si="267"/>
        <v>1</v>
      </c>
      <c r="FQ27" s="273">
        <f t="shared" si="267"/>
        <v>1</v>
      </c>
      <c r="FR27" s="273">
        <f t="shared" si="267"/>
        <v>1</v>
      </c>
      <c r="FS27" s="273">
        <f t="shared" si="267"/>
        <v>1</v>
      </c>
      <c r="FT27" s="273">
        <f t="shared" si="267"/>
        <v>0</v>
      </c>
      <c r="FU27" s="273">
        <f t="shared" si="267"/>
        <v>1</v>
      </c>
      <c r="FV27" s="273">
        <f t="shared" si="267"/>
        <v>1</v>
      </c>
      <c r="FW27" s="273">
        <f t="shared" si="267"/>
        <v>1</v>
      </c>
      <c r="FX27" s="273">
        <f t="shared" si="267"/>
        <v>1</v>
      </c>
      <c r="FY27" s="273">
        <f t="shared" si="267"/>
        <v>1</v>
      </c>
      <c r="FZ27" s="273">
        <f t="shared" si="267"/>
        <v>1</v>
      </c>
      <c r="GA27" s="273">
        <f t="shared" si="267"/>
        <v>0</v>
      </c>
      <c r="GB27" s="273">
        <f t="shared" si="267"/>
        <v>1</v>
      </c>
      <c r="GC27" s="273">
        <f t="shared" si="267"/>
        <v>1</v>
      </c>
      <c r="GD27" s="273">
        <f t="shared" si="267"/>
        <v>1</v>
      </c>
      <c r="GE27" s="273">
        <f t="shared" si="267"/>
        <v>1</v>
      </c>
      <c r="GF27" s="273">
        <f t="shared" si="267"/>
        <v>1</v>
      </c>
      <c r="GG27" s="273">
        <f t="shared" si="267"/>
        <v>1</v>
      </c>
      <c r="GH27" s="273">
        <f t="shared" si="267"/>
        <v>0</v>
      </c>
      <c r="GI27" s="273">
        <f t="shared" si="267"/>
        <v>1</v>
      </c>
      <c r="GJ27" s="273">
        <f t="shared" si="267"/>
        <v>1</v>
      </c>
      <c r="GK27" s="273">
        <f t="shared" si="267"/>
        <v>1</v>
      </c>
      <c r="GL27" s="273">
        <f t="shared" si="267"/>
        <v>1</v>
      </c>
      <c r="GM27" s="273">
        <f t="shared" si="267"/>
        <v>1</v>
      </c>
      <c r="GN27" s="273">
        <f t="shared" si="267"/>
        <v>1</v>
      </c>
      <c r="GO27" s="273">
        <f t="shared" si="267"/>
        <v>0</v>
      </c>
      <c r="GP27" s="273">
        <f t="shared" si="267"/>
        <v>1</v>
      </c>
      <c r="GQ27" s="273">
        <f t="shared" si="267"/>
        <v>1</v>
      </c>
      <c r="GR27" s="273">
        <f t="shared" si="267"/>
        <v>1</v>
      </c>
      <c r="GS27" s="273">
        <f t="shared" si="267"/>
        <v>1</v>
      </c>
      <c r="GT27" s="273">
        <f t="shared" si="267"/>
        <v>1</v>
      </c>
      <c r="GU27" s="273">
        <f t="shared" si="267"/>
        <v>1</v>
      </c>
      <c r="GV27" s="273">
        <f t="shared" si="267"/>
        <v>0</v>
      </c>
      <c r="GW27" s="273">
        <f t="shared" si="267"/>
        <v>1</v>
      </c>
      <c r="GX27" s="273">
        <f t="shared" si="267"/>
        <v>1</v>
      </c>
      <c r="GY27" s="273">
        <f t="shared" si="267"/>
        <v>1</v>
      </c>
      <c r="GZ27" s="273">
        <f t="shared" si="267"/>
        <v>1</v>
      </c>
      <c r="HA27" s="273">
        <f t="shared" si="267"/>
        <v>1</v>
      </c>
      <c r="HB27" s="273">
        <f t="shared" si="267"/>
        <v>1</v>
      </c>
      <c r="HC27" s="273">
        <f t="shared" si="267"/>
        <v>0</v>
      </c>
      <c r="HD27" s="273">
        <f t="shared" si="267"/>
        <v>1</v>
      </c>
      <c r="HE27" s="273">
        <f t="shared" si="267"/>
        <v>1</v>
      </c>
      <c r="HF27" s="273">
        <f t="shared" si="267"/>
        <v>1</v>
      </c>
      <c r="HG27" s="273">
        <f t="shared" si="267"/>
        <v>1</v>
      </c>
      <c r="HH27" s="273">
        <f t="shared" si="267"/>
        <v>1</v>
      </c>
      <c r="HI27" s="273">
        <f t="shared" si="267"/>
        <v>1</v>
      </c>
      <c r="HJ27" s="273">
        <f t="shared" si="267"/>
        <v>0</v>
      </c>
      <c r="HK27" s="273">
        <f t="shared" si="267"/>
        <v>1</v>
      </c>
      <c r="HL27" s="273">
        <f t="shared" si="267"/>
        <v>1</v>
      </c>
      <c r="HM27" s="273">
        <f t="shared" si="267"/>
        <v>1</v>
      </c>
      <c r="HN27" s="273">
        <f t="shared" si="267"/>
        <v>1</v>
      </c>
      <c r="HO27" s="273">
        <f t="shared" si="267"/>
        <v>1</v>
      </c>
      <c r="HP27" s="273">
        <f t="shared" si="267"/>
        <v>1</v>
      </c>
      <c r="HQ27" s="273">
        <f t="shared" si="267"/>
        <v>0</v>
      </c>
      <c r="HR27" s="273">
        <f t="shared" si="267"/>
        <v>1</v>
      </c>
      <c r="HS27" s="273">
        <f t="shared" si="267"/>
        <v>1</v>
      </c>
      <c r="HT27" s="273">
        <f t="shared" si="267"/>
        <v>1</v>
      </c>
      <c r="HU27" s="273">
        <f t="shared" si="267"/>
        <v>1</v>
      </c>
      <c r="HV27" s="273">
        <f t="shared" si="267"/>
        <v>1</v>
      </c>
      <c r="HW27" s="273">
        <f t="shared" si="267"/>
        <v>1</v>
      </c>
      <c r="HX27" s="273">
        <f t="shared" si="267"/>
        <v>0</v>
      </c>
      <c r="HY27" s="273">
        <f t="shared" ref="HY27:KJ27" si="268">IF(IFERROR(FIND(VLOOKUP($W19,カレンダーNoごと曜日表No付き,HY$1,0),$FL27),0)&gt;=1,1,0)</f>
        <v>1</v>
      </c>
      <c r="HZ27" s="273">
        <f t="shared" si="268"/>
        <v>1</v>
      </c>
      <c r="IA27" s="273">
        <f t="shared" si="268"/>
        <v>1</v>
      </c>
      <c r="IB27" s="273">
        <f t="shared" si="268"/>
        <v>1</v>
      </c>
      <c r="IC27" s="273">
        <f t="shared" si="268"/>
        <v>1</v>
      </c>
      <c r="ID27" s="273">
        <f t="shared" si="268"/>
        <v>1</v>
      </c>
      <c r="IE27" s="273">
        <f t="shared" si="268"/>
        <v>0</v>
      </c>
      <c r="IF27" s="273">
        <f t="shared" si="268"/>
        <v>1</v>
      </c>
      <c r="IG27" s="273">
        <f t="shared" si="268"/>
        <v>1</v>
      </c>
      <c r="IH27" s="273">
        <f t="shared" si="268"/>
        <v>1</v>
      </c>
      <c r="II27" s="273">
        <f t="shared" si="268"/>
        <v>1</v>
      </c>
      <c r="IJ27" s="273">
        <f t="shared" si="268"/>
        <v>1</v>
      </c>
      <c r="IK27" s="273">
        <f t="shared" si="268"/>
        <v>1</v>
      </c>
      <c r="IL27" s="273">
        <f t="shared" si="268"/>
        <v>0</v>
      </c>
      <c r="IM27" s="273">
        <f t="shared" si="268"/>
        <v>1</v>
      </c>
      <c r="IN27" s="273">
        <f t="shared" si="268"/>
        <v>1</v>
      </c>
      <c r="IO27" s="273">
        <f t="shared" si="268"/>
        <v>1</v>
      </c>
      <c r="IP27" s="273">
        <f t="shared" si="268"/>
        <v>1</v>
      </c>
      <c r="IQ27" s="273">
        <f t="shared" si="268"/>
        <v>1</v>
      </c>
      <c r="IR27" s="273">
        <f t="shared" si="268"/>
        <v>1</v>
      </c>
      <c r="IS27" s="273">
        <f t="shared" si="268"/>
        <v>0</v>
      </c>
      <c r="IT27" s="273">
        <f t="shared" si="268"/>
        <v>1</v>
      </c>
      <c r="IU27" s="273">
        <f t="shared" si="268"/>
        <v>1</v>
      </c>
      <c r="IV27" s="273">
        <f t="shared" si="268"/>
        <v>1</v>
      </c>
      <c r="IW27" s="273">
        <f t="shared" si="268"/>
        <v>1</v>
      </c>
      <c r="IX27" s="273">
        <f t="shared" si="268"/>
        <v>0</v>
      </c>
      <c r="IY27" s="273">
        <f t="shared" si="268"/>
        <v>0</v>
      </c>
      <c r="IZ27" s="273">
        <f t="shared" si="268"/>
        <v>0</v>
      </c>
      <c r="JA27" s="273">
        <f t="shared" si="268"/>
        <v>0</v>
      </c>
      <c r="JB27" s="273">
        <f t="shared" si="268"/>
        <v>0</v>
      </c>
      <c r="JC27" s="273">
        <f t="shared" si="268"/>
        <v>0</v>
      </c>
      <c r="JD27" s="273">
        <f t="shared" si="268"/>
        <v>1</v>
      </c>
      <c r="JE27" s="273">
        <f t="shared" si="268"/>
        <v>1</v>
      </c>
      <c r="JF27" s="273">
        <f t="shared" si="268"/>
        <v>1</v>
      </c>
      <c r="JG27" s="273">
        <f t="shared" si="268"/>
        <v>0</v>
      </c>
      <c r="JH27" s="273">
        <f t="shared" si="268"/>
        <v>1</v>
      </c>
      <c r="JI27" s="273">
        <f t="shared" si="268"/>
        <v>1</v>
      </c>
      <c r="JJ27" s="273">
        <f t="shared" si="268"/>
        <v>1</v>
      </c>
      <c r="JK27" s="273">
        <f t="shared" si="268"/>
        <v>1</v>
      </c>
      <c r="JL27" s="273">
        <f t="shared" si="268"/>
        <v>1</v>
      </c>
      <c r="JM27" s="273">
        <f t="shared" si="268"/>
        <v>1</v>
      </c>
      <c r="JN27" s="273">
        <f t="shared" si="268"/>
        <v>0</v>
      </c>
      <c r="JO27" s="273">
        <f t="shared" si="268"/>
        <v>1</v>
      </c>
      <c r="JP27" s="273">
        <f t="shared" si="268"/>
        <v>1</v>
      </c>
      <c r="JQ27" s="273">
        <f t="shared" si="268"/>
        <v>1</v>
      </c>
      <c r="JR27" s="273">
        <f t="shared" si="268"/>
        <v>1</v>
      </c>
      <c r="JS27" s="273">
        <f t="shared" si="268"/>
        <v>1</v>
      </c>
      <c r="JT27" s="273">
        <f t="shared" si="268"/>
        <v>1</v>
      </c>
      <c r="JU27" s="273">
        <f t="shared" si="268"/>
        <v>0</v>
      </c>
      <c r="JV27" s="273">
        <f t="shared" si="268"/>
        <v>1</v>
      </c>
      <c r="JW27" s="273">
        <f t="shared" si="268"/>
        <v>1</v>
      </c>
      <c r="JX27" s="273">
        <f t="shared" si="268"/>
        <v>1</v>
      </c>
      <c r="JY27" s="273">
        <f t="shared" si="268"/>
        <v>1</v>
      </c>
      <c r="JZ27" s="273">
        <f t="shared" si="268"/>
        <v>1</v>
      </c>
      <c r="KA27" s="273">
        <f t="shared" si="268"/>
        <v>1</v>
      </c>
      <c r="KB27" s="273">
        <f t="shared" si="268"/>
        <v>0</v>
      </c>
      <c r="KC27" s="273">
        <f t="shared" si="268"/>
        <v>1</v>
      </c>
      <c r="KD27" s="273">
        <f t="shared" si="268"/>
        <v>1</v>
      </c>
      <c r="KE27" s="273">
        <f t="shared" si="268"/>
        <v>1</v>
      </c>
      <c r="KF27" s="273">
        <f t="shared" si="268"/>
        <v>1</v>
      </c>
      <c r="KG27" s="273">
        <f t="shared" si="268"/>
        <v>1</v>
      </c>
      <c r="KH27" s="273">
        <f t="shared" si="268"/>
        <v>1</v>
      </c>
      <c r="KI27" s="273">
        <f t="shared" si="268"/>
        <v>0</v>
      </c>
      <c r="KJ27" s="273">
        <f t="shared" si="268"/>
        <v>1</v>
      </c>
      <c r="KK27" s="273">
        <f t="shared" ref="KK27:MV27" si="269">IF(IFERROR(FIND(VLOOKUP($W19,カレンダーNoごと曜日表No付き,KK$1,0),$FL27),0)&gt;=1,1,0)</f>
        <v>1</v>
      </c>
      <c r="KL27" s="273">
        <f t="shared" si="269"/>
        <v>1</v>
      </c>
      <c r="KM27" s="273">
        <f t="shared" si="269"/>
        <v>1</v>
      </c>
      <c r="KN27" s="273">
        <f t="shared" si="269"/>
        <v>1</v>
      </c>
      <c r="KO27" s="273">
        <f t="shared" si="269"/>
        <v>1</v>
      </c>
      <c r="KP27" s="273">
        <f t="shared" si="269"/>
        <v>0</v>
      </c>
      <c r="KQ27" s="273">
        <f t="shared" si="269"/>
        <v>1</v>
      </c>
      <c r="KR27" s="273">
        <f t="shared" si="269"/>
        <v>1</v>
      </c>
      <c r="KS27" s="273">
        <f t="shared" si="269"/>
        <v>1</v>
      </c>
      <c r="KT27" s="273">
        <f t="shared" si="269"/>
        <v>1</v>
      </c>
      <c r="KU27" s="273">
        <f t="shared" si="269"/>
        <v>1</v>
      </c>
      <c r="KV27" s="273">
        <f t="shared" si="269"/>
        <v>1</v>
      </c>
      <c r="KW27" s="273">
        <f t="shared" si="269"/>
        <v>0</v>
      </c>
      <c r="KX27" s="273">
        <f t="shared" si="269"/>
        <v>1</v>
      </c>
      <c r="KY27" s="273">
        <f t="shared" si="269"/>
        <v>1</v>
      </c>
      <c r="KZ27" s="273">
        <f t="shared" si="269"/>
        <v>1</v>
      </c>
      <c r="LA27" s="273">
        <f t="shared" si="269"/>
        <v>1</v>
      </c>
      <c r="LB27" s="273">
        <f t="shared" si="269"/>
        <v>1</v>
      </c>
      <c r="LC27" s="273">
        <f t="shared" si="269"/>
        <v>1</v>
      </c>
      <c r="LD27" s="273">
        <f t="shared" si="269"/>
        <v>0</v>
      </c>
      <c r="LE27" s="273">
        <f t="shared" si="269"/>
        <v>1</v>
      </c>
      <c r="LF27" s="273">
        <f t="shared" si="269"/>
        <v>1</v>
      </c>
      <c r="LG27" s="273">
        <f t="shared" si="269"/>
        <v>1</v>
      </c>
      <c r="LH27" s="273">
        <f t="shared" si="269"/>
        <v>1</v>
      </c>
      <c r="LI27" s="273">
        <f t="shared" si="269"/>
        <v>1</v>
      </c>
      <c r="LJ27" s="273">
        <f t="shared" si="269"/>
        <v>1</v>
      </c>
      <c r="LK27" s="273">
        <f t="shared" si="269"/>
        <v>0</v>
      </c>
      <c r="LL27" s="273">
        <f t="shared" si="269"/>
        <v>1</v>
      </c>
      <c r="LM27" s="273">
        <f t="shared" si="269"/>
        <v>1</v>
      </c>
      <c r="LN27" s="273">
        <f t="shared" si="269"/>
        <v>1</v>
      </c>
      <c r="LO27" s="273">
        <f t="shared" si="269"/>
        <v>1</v>
      </c>
      <c r="LP27" s="273">
        <f t="shared" si="269"/>
        <v>1</v>
      </c>
      <c r="LQ27" s="273">
        <f t="shared" si="269"/>
        <v>1</v>
      </c>
      <c r="LR27" s="273">
        <f t="shared" si="269"/>
        <v>0</v>
      </c>
      <c r="LS27" s="273">
        <f t="shared" si="269"/>
        <v>1</v>
      </c>
      <c r="LT27" s="273">
        <f t="shared" si="269"/>
        <v>1</v>
      </c>
      <c r="LU27" s="273">
        <f t="shared" si="269"/>
        <v>1</v>
      </c>
      <c r="LV27" s="273">
        <f t="shared" si="269"/>
        <v>1</v>
      </c>
      <c r="LW27" s="273">
        <f t="shared" si="269"/>
        <v>1</v>
      </c>
      <c r="LX27" s="273">
        <f t="shared" si="269"/>
        <v>1</v>
      </c>
      <c r="LY27" s="273">
        <f t="shared" si="269"/>
        <v>0</v>
      </c>
      <c r="LZ27" s="273">
        <f t="shared" si="269"/>
        <v>1</v>
      </c>
      <c r="MA27" s="273">
        <f t="shared" si="269"/>
        <v>1</v>
      </c>
      <c r="MB27" s="273">
        <f t="shared" si="269"/>
        <v>1</v>
      </c>
      <c r="MC27" s="273">
        <f t="shared" si="269"/>
        <v>1</v>
      </c>
      <c r="MD27" s="273">
        <f t="shared" si="269"/>
        <v>1</v>
      </c>
      <c r="ME27" s="273">
        <f t="shared" si="269"/>
        <v>1</v>
      </c>
      <c r="MF27" s="273">
        <f t="shared" si="269"/>
        <v>0</v>
      </c>
      <c r="MG27" s="273">
        <f t="shared" si="269"/>
        <v>1</v>
      </c>
      <c r="MH27" s="273">
        <f t="shared" si="269"/>
        <v>1</v>
      </c>
      <c r="MI27" s="273">
        <f t="shared" si="269"/>
        <v>1</v>
      </c>
      <c r="MJ27" s="273">
        <f t="shared" si="269"/>
        <v>1</v>
      </c>
      <c r="MK27" s="273">
        <f t="shared" si="269"/>
        <v>1</v>
      </c>
      <c r="ML27" s="273">
        <f t="shared" si="269"/>
        <v>1</v>
      </c>
      <c r="MM27" s="273">
        <f t="shared" si="269"/>
        <v>0</v>
      </c>
      <c r="MN27" s="273">
        <f t="shared" si="269"/>
        <v>1</v>
      </c>
      <c r="MO27" s="273">
        <f t="shared" si="269"/>
        <v>1</v>
      </c>
      <c r="MP27" s="273">
        <f t="shared" si="269"/>
        <v>1</v>
      </c>
      <c r="MQ27" s="273">
        <f t="shared" si="269"/>
        <v>1</v>
      </c>
      <c r="MR27" s="273">
        <f t="shared" si="269"/>
        <v>1</v>
      </c>
      <c r="MS27" s="273">
        <f t="shared" si="269"/>
        <v>1</v>
      </c>
      <c r="MT27" s="273">
        <f t="shared" si="269"/>
        <v>0</v>
      </c>
      <c r="MU27" s="273">
        <f t="shared" si="269"/>
        <v>1</v>
      </c>
      <c r="MV27" s="273">
        <f t="shared" si="269"/>
        <v>1</v>
      </c>
      <c r="MW27" s="273">
        <f t="shared" ref="MW27:PH27" si="270">IF(IFERROR(FIND(VLOOKUP($W19,カレンダーNoごと曜日表No付き,MW$1,0),$FL27),0)&gt;=1,1,0)</f>
        <v>1</v>
      </c>
      <c r="MX27" s="273">
        <f t="shared" si="270"/>
        <v>1</v>
      </c>
      <c r="MY27" s="273">
        <f t="shared" si="270"/>
        <v>1</v>
      </c>
      <c r="MZ27" s="273">
        <f t="shared" si="270"/>
        <v>1</v>
      </c>
      <c r="NA27" s="273">
        <f t="shared" si="270"/>
        <v>0</v>
      </c>
      <c r="NB27" s="273">
        <f t="shared" si="270"/>
        <v>1</v>
      </c>
      <c r="NC27" s="273">
        <f t="shared" si="270"/>
        <v>1</v>
      </c>
      <c r="ND27" s="273">
        <f t="shared" si="270"/>
        <v>1</v>
      </c>
      <c r="NE27" s="273">
        <f t="shared" si="270"/>
        <v>1</v>
      </c>
      <c r="NF27" s="273">
        <f t="shared" si="270"/>
        <v>1</v>
      </c>
      <c r="NG27" s="273">
        <f t="shared" si="270"/>
        <v>1</v>
      </c>
      <c r="NH27" s="273">
        <f t="shared" si="270"/>
        <v>0</v>
      </c>
      <c r="NI27" s="273">
        <f t="shared" si="270"/>
        <v>1</v>
      </c>
      <c r="NJ27" s="273">
        <f t="shared" si="270"/>
        <v>1</v>
      </c>
      <c r="NK27" s="273">
        <f t="shared" si="270"/>
        <v>1</v>
      </c>
      <c r="NL27" s="273">
        <f t="shared" si="270"/>
        <v>1</v>
      </c>
      <c r="NM27" s="273">
        <f t="shared" si="270"/>
        <v>1</v>
      </c>
      <c r="NN27" s="273">
        <f t="shared" si="270"/>
        <v>1</v>
      </c>
      <c r="NO27" s="273">
        <f t="shared" si="270"/>
        <v>0</v>
      </c>
      <c r="NP27" s="273">
        <f t="shared" si="270"/>
        <v>1</v>
      </c>
      <c r="NQ27" s="273">
        <f t="shared" si="270"/>
        <v>1</v>
      </c>
      <c r="NR27" s="273">
        <f t="shared" si="270"/>
        <v>1</v>
      </c>
      <c r="NS27" s="273">
        <f t="shared" si="270"/>
        <v>1</v>
      </c>
      <c r="NT27" s="273">
        <f t="shared" si="270"/>
        <v>0</v>
      </c>
      <c r="NU27" s="273">
        <f t="shared" si="270"/>
        <v>0</v>
      </c>
      <c r="NV27" s="273">
        <f t="shared" si="270"/>
        <v>0</v>
      </c>
      <c r="NW27" s="273">
        <f t="shared" si="270"/>
        <v>1</v>
      </c>
      <c r="NX27" s="273">
        <f t="shared" si="270"/>
        <v>1</v>
      </c>
      <c r="NY27" s="273">
        <f t="shared" si="270"/>
        <v>1</v>
      </c>
      <c r="NZ27" s="273">
        <f t="shared" si="270"/>
        <v>1</v>
      </c>
      <c r="OA27" s="273">
        <f t="shared" si="270"/>
        <v>1</v>
      </c>
      <c r="OB27" s="273">
        <f t="shared" si="270"/>
        <v>1</v>
      </c>
      <c r="OC27" s="273">
        <f t="shared" si="270"/>
        <v>0</v>
      </c>
      <c r="OD27" s="273">
        <f t="shared" si="270"/>
        <v>1</v>
      </c>
      <c r="OE27" s="273">
        <f t="shared" si="270"/>
        <v>1</v>
      </c>
      <c r="OF27" s="273">
        <f t="shared" si="270"/>
        <v>1</v>
      </c>
      <c r="OG27" s="273">
        <f t="shared" si="270"/>
        <v>1</v>
      </c>
      <c r="OH27" s="273">
        <f t="shared" si="270"/>
        <v>1</v>
      </c>
      <c r="OI27" s="273">
        <f t="shared" si="270"/>
        <v>1</v>
      </c>
      <c r="OJ27" s="273">
        <f t="shared" si="270"/>
        <v>0</v>
      </c>
      <c r="OK27" s="273">
        <f t="shared" si="270"/>
        <v>1</v>
      </c>
      <c r="OL27" s="273">
        <f t="shared" si="270"/>
        <v>1</v>
      </c>
      <c r="OM27" s="273">
        <f t="shared" si="270"/>
        <v>1</v>
      </c>
      <c r="ON27" s="273">
        <f t="shared" si="270"/>
        <v>1</v>
      </c>
      <c r="OO27" s="273">
        <f t="shared" si="270"/>
        <v>1</v>
      </c>
      <c r="OP27" s="273">
        <f t="shared" si="270"/>
        <v>1</v>
      </c>
      <c r="OQ27" s="273">
        <f t="shared" si="270"/>
        <v>0</v>
      </c>
      <c r="OR27" s="273">
        <f t="shared" si="270"/>
        <v>1</v>
      </c>
      <c r="OS27" s="273">
        <f t="shared" si="270"/>
        <v>1</v>
      </c>
      <c r="OT27" s="273">
        <f t="shared" si="270"/>
        <v>1</v>
      </c>
      <c r="OU27" s="273">
        <f t="shared" si="270"/>
        <v>1</v>
      </c>
      <c r="OV27" s="273">
        <f t="shared" si="270"/>
        <v>1</v>
      </c>
      <c r="OW27" s="273">
        <f t="shared" si="270"/>
        <v>1</v>
      </c>
      <c r="OX27" s="273">
        <f t="shared" si="270"/>
        <v>0</v>
      </c>
      <c r="OY27" s="273">
        <f t="shared" si="270"/>
        <v>1</v>
      </c>
      <c r="OZ27" s="273">
        <f t="shared" si="270"/>
        <v>1</v>
      </c>
      <c r="PA27" s="273">
        <f t="shared" si="270"/>
        <v>1</v>
      </c>
      <c r="PB27" s="273">
        <f t="shared" si="270"/>
        <v>1</v>
      </c>
      <c r="PC27" s="273">
        <f t="shared" si="270"/>
        <v>1</v>
      </c>
      <c r="PD27" s="273">
        <f t="shared" si="270"/>
        <v>1</v>
      </c>
      <c r="PE27" s="273">
        <f t="shared" si="270"/>
        <v>0</v>
      </c>
      <c r="PF27" s="273">
        <f t="shared" si="270"/>
        <v>1</v>
      </c>
      <c r="PG27" s="273">
        <f t="shared" si="270"/>
        <v>1</v>
      </c>
      <c r="PH27" s="273">
        <f t="shared" si="270"/>
        <v>1</v>
      </c>
      <c r="PI27" s="273">
        <f t="shared" ref="PI27:RT27" si="271">IF(IFERROR(FIND(VLOOKUP($W19,カレンダーNoごと曜日表No付き,PI$1,0),$FL27),0)&gt;=1,1,0)</f>
        <v>1</v>
      </c>
      <c r="PJ27" s="273">
        <f t="shared" si="271"/>
        <v>1</v>
      </c>
      <c r="PK27" s="273">
        <f t="shared" si="271"/>
        <v>1</v>
      </c>
      <c r="PL27" s="273">
        <f t="shared" si="271"/>
        <v>0</v>
      </c>
      <c r="PM27" s="273">
        <f t="shared" si="271"/>
        <v>1</v>
      </c>
      <c r="PN27" s="273">
        <f t="shared" si="271"/>
        <v>1</v>
      </c>
      <c r="PO27" s="273">
        <f t="shared" si="271"/>
        <v>1</v>
      </c>
      <c r="PP27" s="273">
        <f t="shared" si="271"/>
        <v>1</v>
      </c>
      <c r="PQ27" s="273">
        <f t="shared" si="271"/>
        <v>1</v>
      </c>
      <c r="PR27" s="273">
        <f t="shared" si="271"/>
        <v>1</v>
      </c>
      <c r="PS27" s="273">
        <f t="shared" si="271"/>
        <v>0</v>
      </c>
      <c r="PT27" s="273">
        <f t="shared" si="271"/>
        <v>1</v>
      </c>
      <c r="PU27" s="273">
        <f t="shared" si="271"/>
        <v>1</v>
      </c>
      <c r="PV27" s="273">
        <f t="shared" si="271"/>
        <v>1</v>
      </c>
      <c r="PW27" s="273">
        <f t="shared" si="271"/>
        <v>1</v>
      </c>
      <c r="PX27" s="273">
        <f t="shared" si="271"/>
        <v>1</v>
      </c>
      <c r="PY27" s="273">
        <f t="shared" si="271"/>
        <v>1</v>
      </c>
      <c r="PZ27" s="273">
        <f t="shared" si="271"/>
        <v>0</v>
      </c>
      <c r="QA27" s="273">
        <f t="shared" si="271"/>
        <v>1</v>
      </c>
      <c r="QB27" s="273">
        <f t="shared" si="271"/>
        <v>1</v>
      </c>
      <c r="QC27" s="273">
        <f t="shared" si="271"/>
        <v>1</v>
      </c>
      <c r="QD27" s="273">
        <f t="shared" si="271"/>
        <v>1</v>
      </c>
      <c r="QE27" s="273">
        <f t="shared" si="271"/>
        <v>1</v>
      </c>
      <c r="QF27" s="273">
        <f t="shared" si="271"/>
        <v>1</v>
      </c>
      <c r="QG27" s="273">
        <f t="shared" si="271"/>
        <v>0</v>
      </c>
      <c r="QH27" s="273">
        <f t="shared" si="271"/>
        <v>1</v>
      </c>
      <c r="QI27" s="273">
        <f t="shared" si="271"/>
        <v>1</v>
      </c>
      <c r="QJ27" s="273">
        <f t="shared" si="271"/>
        <v>1</v>
      </c>
      <c r="QK27" s="273">
        <f t="shared" si="271"/>
        <v>1</v>
      </c>
      <c r="QL27" s="273">
        <f t="shared" si="271"/>
        <v>1</v>
      </c>
      <c r="QM27" s="273">
        <f t="shared" si="271"/>
        <v>1</v>
      </c>
      <c r="QN27" s="273">
        <f t="shared" si="271"/>
        <v>0</v>
      </c>
      <c r="QO27" s="273">
        <f t="shared" si="271"/>
        <v>1</v>
      </c>
      <c r="QP27" s="273">
        <f t="shared" si="271"/>
        <v>1</v>
      </c>
      <c r="QQ27" s="273">
        <f t="shared" si="271"/>
        <v>1</v>
      </c>
      <c r="QR27" s="273">
        <f t="shared" si="271"/>
        <v>1</v>
      </c>
      <c r="QS27" s="273">
        <f t="shared" si="271"/>
        <v>1</v>
      </c>
      <c r="QT27" s="273">
        <f t="shared" si="271"/>
        <v>1</v>
      </c>
      <c r="QU27" s="273">
        <f t="shared" si="271"/>
        <v>0</v>
      </c>
      <c r="QV27" s="273">
        <f t="shared" si="271"/>
        <v>1</v>
      </c>
      <c r="QW27" s="273">
        <f t="shared" si="271"/>
        <v>1</v>
      </c>
      <c r="QX27" s="273">
        <f t="shared" si="271"/>
        <v>1</v>
      </c>
      <c r="QY27" s="273">
        <f t="shared" si="271"/>
        <v>1</v>
      </c>
      <c r="QZ27" s="273">
        <f t="shared" si="271"/>
        <v>1</v>
      </c>
      <c r="RA27" s="273">
        <f t="shared" si="271"/>
        <v>1</v>
      </c>
      <c r="RB27" s="273">
        <f t="shared" si="271"/>
        <v>0</v>
      </c>
      <c r="RC27" s="273">
        <f t="shared" si="271"/>
        <v>1</v>
      </c>
      <c r="RD27" s="273">
        <f t="shared" si="271"/>
        <v>1</v>
      </c>
      <c r="RE27" s="273">
        <f t="shared" si="271"/>
        <v>1</v>
      </c>
      <c r="RF27" s="273">
        <f t="shared" si="271"/>
        <v>1</v>
      </c>
      <c r="RG27" s="273">
        <f t="shared" si="271"/>
        <v>1</v>
      </c>
      <c r="RH27" s="273">
        <f t="shared" si="271"/>
        <v>1</v>
      </c>
      <c r="RI27" s="273">
        <f t="shared" si="271"/>
        <v>0</v>
      </c>
      <c r="RJ27" s="273">
        <f t="shared" si="271"/>
        <v>1</v>
      </c>
      <c r="RK27" s="273">
        <f t="shared" si="271"/>
        <v>1</v>
      </c>
      <c r="RL27" s="273">
        <f t="shared" si="271"/>
        <v>1</v>
      </c>
      <c r="RM27" s="273">
        <f t="shared" si="271"/>
        <v>1</v>
      </c>
      <c r="RN27" s="273">
        <f t="shared" si="271"/>
        <v>1</v>
      </c>
      <c r="RO27" s="273">
        <f t="shared" si="271"/>
        <v>1</v>
      </c>
      <c r="RP27" s="273">
        <f t="shared" si="271"/>
        <v>0</v>
      </c>
      <c r="RQ27" s="273">
        <f t="shared" si="271"/>
        <v>1</v>
      </c>
      <c r="RR27" s="273">
        <f t="shared" si="271"/>
        <v>0</v>
      </c>
      <c r="RS27" s="273">
        <f t="shared" si="271"/>
        <v>0</v>
      </c>
      <c r="RT27" s="273">
        <f t="shared" si="271"/>
        <v>0</v>
      </c>
      <c r="RU27" s="273">
        <f t="shared" ref="RU27:TN27" si="272">IF(IFERROR(FIND(VLOOKUP($W19,カレンダーNoごと曜日表No付き,RU$1,0),$FL27),0)&gt;=1,1,0)</f>
        <v>1</v>
      </c>
      <c r="RV27" s="273">
        <f t="shared" si="272"/>
        <v>1</v>
      </c>
      <c r="RW27" s="273">
        <f t="shared" si="272"/>
        <v>0</v>
      </c>
      <c r="RX27" s="273">
        <f t="shared" si="272"/>
        <v>1</v>
      </c>
      <c r="RY27" s="273">
        <f t="shared" si="272"/>
        <v>1</v>
      </c>
      <c r="RZ27" s="273">
        <f t="shared" si="272"/>
        <v>1</v>
      </c>
      <c r="SA27" s="273">
        <f t="shared" si="272"/>
        <v>1</v>
      </c>
      <c r="SB27" s="273">
        <f t="shared" si="272"/>
        <v>1</v>
      </c>
      <c r="SC27" s="273">
        <f t="shared" si="272"/>
        <v>1</v>
      </c>
      <c r="SD27" s="273">
        <f t="shared" si="272"/>
        <v>0</v>
      </c>
      <c r="SE27" s="273">
        <f t="shared" si="272"/>
        <v>1</v>
      </c>
      <c r="SF27" s="273">
        <f t="shared" si="272"/>
        <v>1</v>
      </c>
      <c r="SG27" s="273">
        <f t="shared" si="272"/>
        <v>1</v>
      </c>
      <c r="SH27" s="273">
        <f t="shared" si="272"/>
        <v>1</v>
      </c>
      <c r="SI27" s="273">
        <f t="shared" si="272"/>
        <v>1</v>
      </c>
      <c r="SJ27" s="273">
        <f t="shared" si="272"/>
        <v>1</v>
      </c>
      <c r="SK27" s="273">
        <f t="shared" si="272"/>
        <v>0</v>
      </c>
      <c r="SL27" s="273">
        <f t="shared" si="272"/>
        <v>1</v>
      </c>
      <c r="SM27" s="273">
        <f t="shared" si="272"/>
        <v>1</v>
      </c>
      <c r="SN27" s="273">
        <f t="shared" si="272"/>
        <v>1</v>
      </c>
      <c r="SO27" s="273">
        <f t="shared" si="272"/>
        <v>1</v>
      </c>
      <c r="SP27" s="273">
        <f t="shared" si="272"/>
        <v>1</v>
      </c>
      <c r="SQ27" s="273">
        <f t="shared" si="272"/>
        <v>1</v>
      </c>
      <c r="SR27" s="273">
        <f t="shared" si="272"/>
        <v>0</v>
      </c>
      <c r="SS27" s="273">
        <f t="shared" si="272"/>
        <v>1</v>
      </c>
      <c r="ST27" s="273">
        <f t="shared" si="272"/>
        <v>1</v>
      </c>
      <c r="SU27" s="273">
        <f t="shared" si="272"/>
        <v>1</v>
      </c>
      <c r="SV27" s="273">
        <f t="shared" si="272"/>
        <v>1</v>
      </c>
      <c r="SW27" s="273">
        <f t="shared" si="272"/>
        <v>1</v>
      </c>
      <c r="SX27" s="273">
        <f t="shared" si="272"/>
        <v>1</v>
      </c>
      <c r="SY27" s="273">
        <f t="shared" si="272"/>
        <v>0</v>
      </c>
      <c r="SZ27" s="273">
        <f t="shared" si="272"/>
        <v>1</v>
      </c>
      <c r="TA27" s="273">
        <f t="shared" si="272"/>
        <v>1</v>
      </c>
      <c r="TB27" s="273">
        <f t="shared" si="272"/>
        <v>1</v>
      </c>
      <c r="TC27" s="273">
        <f t="shared" si="272"/>
        <v>1</v>
      </c>
      <c r="TD27" s="273">
        <f t="shared" si="272"/>
        <v>1</v>
      </c>
      <c r="TE27" s="273">
        <f t="shared" si="272"/>
        <v>1</v>
      </c>
      <c r="TF27" s="273">
        <f t="shared" si="272"/>
        <v>0</v>
      </c>
      <c r="TG27" s="273">
        <f t="shared" si="272"/>
        <v>1</v>
      </c>
      <c r="TH27" s="273">
        <f t="shared" si="272"/>
        <v>1</v>
      </c>
      <c r="TI27" s="273">
        <f t="shared" si="272"/>
        <v>1</v>
      </c>
      <c r="TJ27" s="273">
        <f t="shared" si="272"/>
        <v>1</v>
      </c>
      <c r="TK27" s="273">
        <f t="shared" si="272"/>
        <v>1</v>
      </c>
      <c r="TL27" s="273">
        <f t="shared" si="272"/>
        <v>1</v>
      </c>
      <c r="TM27" s="273">
        <f t="shared" si="272"/>
        <v>0</v>
      </c>
      <c r="TN27" s="273">
        <f t="shared" si="272"/>
        <v>1</v>
      </c>
    </row>
    <row r="28" spans="1:534" ht="18" customHeight="1" x14ac:dyDescent="0.15">
      <c r="A28" s="344">
        <v>5</v>
      </c>
      <c r="B28" s="341">
        <v>5</v>
      </c>
      <c r="C28" s="342" t="s">
        <v>270</v>
      </c>
      <c r="D28" s="345"/>
      <c r="E28" s="343" t="s">
        <v>256</v>
      </c>
      <c r="F28" s="343" t="s">
        <v>272</v>
      </c>
      <c r="G28" s="343" t="s">
        <v>271</v>
      </c>
      <c r="H28" s="340">
        <v>16.2</v>
      </c>
      <c r="I28" s="347"/>
      <c r="J28" s="352">
        <v>0</v>
      </c>
      <c r="K28" s="353">
        <v>0</v>
      </c>
      <c r="L28" s="353">
        <v>0</v>
      </c>
      <c r="M28" s="353">
        <v>0</v>
      </c>
      <c r="N28" s="353">
        <v>0</v>
      </c>
      <c r="O28" s="353">
        <v>1</v>
      </c>
      <c r="P28" s="353">
        <v>0</v>
      </c>
      <c r="Q28" s="353">
        <v>0</v>
      </c>
      <c r="R28" s="350">
        <v>0</v>
      </c>
      <c r="S28" s="349">
        <v>0</v>
      </c>
      <c r="T28" s="349">
        <v>0</v>
      </c>
      <c r="U28" s="349">
        <v>0</v>
      </c>
      <c r="V28" s="349">
        <v>0</v>
      </c>
      <c r="W28" s="351">
        <v>1</v>
      </c>
      <c r="X28" s="236"/>
      <c r="Y28" s="235"/>
      <c r="Z28" s="236"/>
      <c r="AA28" s="235"/>
      <c r="AB28" s="237">
        <f t="shared" si="96"/>
        <v>0</v>
      </c>
      <c r="AC28" s="237">
        <f t="shared" si="97"/>
        <v>1</v>
      </c>
      <c r="AD28" s="237">
        <f t="shared" si="98"/>
        <v>0</v>
      </c>
      <c r="AE28" s="267">
        <f t="shared" si="51"/>
        <v>0</v>
      </c>
      <c r="AF28" s="219" t="str">
        <f t="shared" si="52"/>
        <v/>
      </c>
      <c r="AG28" s="219" t="str">
        <f t="shared" si="53"/>
        <v/>
      </c>
      <c r="AH28" s="219" t="str">
        <f t="shared" si="54"/>
        <v/>
      </c>
      <c r="AI28" s="219" t="str">
        <f t="shared" si="55"/>
        <v/>
      </c>
      <c r="AJ28" s="219" t="str">
        <f t="shared" si="56"/>
        <v/>
      </c>
      <c r="AK28" s="219" t="str">
        <f t="shared" si="57"/>
        <v>土</v>
      </c>
      <c r="AL28" s="219" t="str">
        <f t="shared" si="58"/>
        <v/>
      </c>
      <c r="AM28" s="219" t="str">
        <f t="shared" si="59"/>
        <v/>
      </c>
      <c r="AN28" s="219" t="str">
        <f t="shared" si="60"/>
        <v/>
      </c>
      <c r="AO28" s="219" t="str">
        <f t="shared" si="61"/>
        <v/>
      </c>
      <c r="AP28" s="219" t="str">
        <f t="shared" si="62"/>
        <v/>
      </c>
      <c r="AQ28" s="219" t="str">
        <f t="shared" si="63"/>
        <v/>
      </c>
      <c r="AR28" s="219" t="str">
        <f t="shared" si="64"/>
        <v/>
      </c>
      <c r="AS28" s="277">
        <f t="shared" si="65"/>
        <v>0</v>
      </c>
      <c r="AT28" s="267">
        <f t="shared" si="66"/>
        <v>0</v>
      </c>
      <c r="AU28" s="267">
        <f t="shared" si="67"/>
        <v>0</v>
      </c>
      <c r="AV28" s="267">
        <f t="shared" si="68"/>
        <v>0</v>
      </c>
      <c r="AW28" s="267">
        <f t="shared" si="69"/>
        <v>0</v>
      </c>
      <c r="AX28" s="267">
        <f t="shared" si="70"/>
        <v>50</v>
      </c>
      <c r="AY28" s="267">
        <f t="shared" si="71"/>
        <v>0</v>
      </c>
      <c r="AZ28" s="267">
        <f t="shared" si="72"/>
        <v>0</v>
      </c>
      <c r="BA28" s="238">
        <f t="shared" si="73"/>
        <v>0</v>
      </c>
      <c r="BB28" s="238">
        <f t="shared" si="74"/>
        <v>0</v>
      </c>
      <c r="BC28" s="238">
        <f t="shared" si="75"/>
        <v>0</v>
      </c>
      <c r="BD28" s="238">
        <f t="shared" si="76"/>
        <v>0</v>
      </c>
      <c r="BE28" s="240">
        <f t="shared" si="77"/>
        <v>0</v>
      </c>
      <c r="BF28" s="239">
        <f t="shared" si="170"/>
        <v>0</v>
      </c>
      <c r="BG28" s="241">
        <f t="shared" si="79"/>
        <v>50</v>
      </c>
      <c r="BH28" s="142">
        <v>12</v>
      </c>
      <c r="BN28" s="242"/>
      <c r="BO28" s="242"/>
      <c r="BP28" s="242"/>
      <c r="BQ28" s="242"/>
      <c r="BR28" s="142">
        <f>+BK27</f>
        <v>0</v>
      </c>
      <c r="BU28" s="243"/>
      <c r="BV28" s="153"/>
      <c r="BW28" s="153" t="str">
        <f t="shared" si="17"/>
        <v/>
      </c>
      <c r="BY28" s="275"/>
      <c r="BZ28" s="272"/>
      <c r="CA28" s="222"/>
      <c r="CB28" s="246"/>
      <c r="CC28" s="247" t="str">
        <f t="shared" si="18"/>
        <v/>
      </c>
      <c r="CD28" s="219">
        <f t="shared" si="19"/>
        <v>0</v>
      </c>
      <c r="CE28" s="219" t="str">
        <f t="shared" si="149"/>
        <v/>
      </c>
      <c r="CF28" s="220" t="str">
        <f t="shared" si="21"/>
        <v/>
      </c>
      <c r="CG28" s="222"/>
      <c r="CH28" s="260"/>
      <c r="CI28" s="247" t="str">
        <f t="shared" si="80"/>
        <v/>
      </c>
      <c r="CJ28" s="219">
        <f t="shared" si="22"/>
        <v>0</v>
      </c>
      <c r="CK28" s="219" t="str">
        <f t="shared" si="23"/>
        <v/>
      </c>
      <c r="CL28" s="220" t="str">
        <f t="shared" si="24"/>
        <v/>
      </c>
      <c r="CM28" s="222"/>
      <c r="CN28" s="246"/>
      <c r="CO28" s="247" t="str">
        <f t="shared" si="25"/>
        <v/>
      </c>
      <c r="CP28" s="219">
        <f t="shared" si="26"/>
        <v>0</v>
      </c>
      <c r="CQ28" s="219" t="str">
        <f t="shared" si="27"/>
        <v/>
      </c>
      <c r="CR28" s="220" t="str">
        <f t="shared" si="28"/>
        <v/>
      </c>
      <c r="CS28" s="221"/>
      <c r="CT28" s="246"/>
      <c r="CU28" s="247" t="str">
        <f t="shared" si="29"/>
        <v/>
      </c>
      <c r="CV28" s="219">
        <f t="shared" si="30"/>
        <v>0</v>
      </c>
      <c r="CW28" s="219" t="str">
        <f t="shared" si="31"/>
        <v/>
      </c>
      <c r="CX28" s="220" t="str">
        <f t="shared" si="32"/>
        <v/>
      </c>
      <c r="CY28" s="222"/>
      <c r="CZ28" s="246"/>
      <c r="DA28" s="247" t="str">
        <f t="shared" si="33"/>
        <v/>
      </c>
      <c r="DB28" s="219">
        <f t="shared" si="34"/>
        <v>0</v>
      </c>
      <c r="DC28" s="219" t="str">
        <f t="shared" si="81"/>
        <v/>
      </c>
      <c r="DD28" s="219" t="str">
        <f t="shared" si="82"/>
        <v/>
      </c>
      <c r="DE28" s="222"/>
      <c r="DF28" s="246"/>
      <c r="DG28" s="247" t="str">
        <f t="shared" si="37"/>
        <v/>
      </c>
      <c r="DH28" s="219">
        <f t="shared" si="38"/>
        <v>0</v>
      </c>
      <c r="DI28" s="219" t="str">
        <f t="shared" si="39"/>
        <v/>
      </c>
      <c r="DJ28" s="219" t="str">
        <f t="shared" si="40"/>
        <v/>
      </c>
      <c r="DK28" s="222"/>
      <c r="DL28" s="246"/>
      <c r="DM28" s="247" t="str">
        <f t="shared" si="41"/>
        <v/>
      </c>
      <c r="DN28" s="219">
        <f t="shared" si="42"/>
        <v>0</v>
      </c>
      <c r="DO28" s="219" t="str">
        <f t="shared" si="43"/>
        <v/>
      </c>
      <c r="DP28" s="220" t="str">
        <f t="shared" si="44"/>
        <v/>
      </c>
      <c r="EL28" s="262">
        <f t="shared" si="117"/>
        <v>45223</v>
      </c>
      <c r="EM28" s="263" t="str">
        <f t="shared" si="84"/>
        <v>火</v>
      </c>
      <c r="EN28" s="262">
        <f t="shared" si="100"/>
        <v>45254</v>
      </c>
      <c r="EO28" s="264" t="str">
        <f t="shared" si="85"/>
        <v>金</v>
      </c>
      <c r="EP28" s="265">
        <f t="shared" si="101"/>
        <v>45284</v>
      </c>
      <c r="EQ28" s="263" t="str">
        <f t="shared" si="86"/>
        <v>日</v>
      </c>
      <c r="ER28" s="262">
        <f t="shared" si="102"/>
        <v>45315</v>
      </c>
      <c r="ES28" s="264" t="str">
        <f t="shared" si="87"/>
        <v>水</v>
      </c>
      <c r="ET28" s="265">
        <f t="shared" si="103"/>
        <v>45346</v>
      </c>
      <c r="EU28" s="263" t="str">
        <f t="shared" si="88"/>
        <v>土</v>
      </c>
      <c r="EV28" s="262">
        <f t="shared" si="104"/>
        <v>45375</v>
      </c>
      <c r="EW28" s="264" t="str">
        <f t="shared" si="89"/>
        <v>日</v>
      </c>
      <c r="EX28" s="265">
        <f t="shared" si="105"/>
        <v>45406</v>
      </c>
      <c r="EY28" s="263" t="str">
        <f t="shared" si="90"/>
        <v>水</v>
      </c>
      <c r="EZ28" s="262">
        <f t="shared" si="106"/>
        <v>45436</v>
      </c>
      <c r="FA28" s="264" t="str">
        <f t="shared" si="91"/>
        <v>金</v>
      </c>
      <c r="FB28" s="265">
        <f t="shared" si="107"/>
        <v>45467</v>
      </c>
      <c r="FC28" s="263" t="str">
        <f t="shared" si="92"/>
        <v>月</v>
      </c>
      <c r="FD28" s="266">
        <f t="shared" si="108"/>
        <v>45497</v>
      </c>
      <c r="FE28" s="264" t="str">
        <f t="shared" si="93"/>
        <v>水</v>
      </c>
      <c r="FF28" s="265">
        <f t="shared" si="109"/>
        <v>45528</v>
      </c>
      <c r="FG28" s="263" t="str">
        <f t="shared" si="94"/>
        <v>土</v>
      </c>
      <c r="FH28" s="262">
        <f t="shared" si="110"/>
        <v>45559</v>
      </c>
      <c r="FI28" s="264" t="str">
        <f t="shared" si="95"/>
        <v>火</v>
      </c>
      <c r="FK28" s="155">
        <f t="shared" si="162"/>
        <v>3</v>
      </c>
      <c r="FL28" s="155" t="str">
        <f t="shared" si="163"/>
        <v>月火水木金土祝</v>
      </c>
      <c r="FM28" s="273">
        <f t="shared" ref="FM28:HX28" si="273">IF(IFERROR(FIND(VLOOKUP($W20,カレンダーNoごと曜日表No付き,FM$1,0),$FL28),0)&gt;=1,1,0)</f>
        <v>0</v>
      </c>
      <c r="FN28" s="273">
        <f t="shared" si="273"/>
        <v>1</v>
      </c>
      <c r="FO28" s="273">
        <f t="shared" si="273"/>
        <v>1</v>
      </c>
      <c r="FP28" s="273">
        <f t="shared" si="273"/>
        <v>1</v>
      </c>
      <c r="FQ28" s="273">
        <f t="shared" si="273"/>
        <v>1</v>
      </c>
      <c r="FR28" s="273">
        <f t="shared" si="273"/>
        <v>1</v>
      </c>
      <c r="FS28" s="273">
        <f t="shared" si="273"/>
        <v>1</v>
      </c>
      <c r="FT28" s="273">
        <f t="shared" si="273"/>
        <v>0</v>
      </c>
      <c r="FU28" s="273">
        <f t="shared" si="273"/>
        <v>1</v>
      </c>
      <c r="FV28" s="273">
        <f t="shared" si="273"/>
        <v>1</v>
      </c>
      <c r="FW28" s="273">
        <f t="shared" si="273"/>
        <v>1</v>
      </c>
      <c r="FX28" s="273">
        <f t="shared" si="273"/>
        <v>1</v>
      </c>
      <c r="FY28" s="273">
        <f t="shared" si="273"/>
        <v>1</v>
      </c>
      <c r="FZ28" s="273">
        <f t="shared" si="273"/>
        <v>1</v>
      </c>
      <c r="GA28" s="273">
        <f t="shared" si="273"/>
        <v>0</v>
      </c>
      <c r="GB28" s="273">
        <f t="shared" si="273"/>
        <v>1</v>
      </c>
      <c r="GC28" s="273">
        <f t="shared" si="273"/>
        <v>1</v>
      </c>
      <c r="GD28" s="273">
        <f t="shared" si="273"/>
        <v>1</v>
      </c>
      <c r="GE28" s="273">
        <f t="shared" si="273"/>
        <v>1</v>
      </c>
      <c r="GF28" s="273">
        <f t="shared" si="273"/>
        <v>1</v>
      </c>
      <c r="GG28" s="273">
        <f t="shared" si="273"/>
        <v>1</v>
      </c>
      <c r="GH28" s="273">
        <f t="shared" si="273"/>
        <v>0</v>
      </c>
      <c r="GI28" s="273">
        <f t="shared" si="273"/>
        <v>1</v>
      </c>
      <c r="GJ28" s="273">
        <f t="shared" si="273"/>
        <v>1</v>
      </c>
      <c r="GK28" s="273">
        <f t="shared" si="273"/>
        <v>1</v>
      </c>
      <c r="GL28" s="273">
        <f t="shared" si="273"/>
        <v>1</v>
      </c>
      <c r="GM28" s="273">
        <f t="shared" si="273"/>
        <v>1</v>
      </c>
      <c r="GN28" s="273">
        <f t="shared" si="273"/>
        <v>1</v>
      </c>
      <c r="GO28" s="273">
        <f t="shared" si="273"/>
        <v>0</v>
      </c>
      <c r="GP28" s="273">
        <f t="shared" si="273"/>
        <v>1</v>
      </c>
      <c r="GQ28" s="273">
        <f t="shared" si="273"/>
        <v>1</v>
      </c>
      <c r="GR28" s="273">
        <f t="shared" si="273"/>
        <v>1</v>
      </c>
      <c r="GS28" s="273">
        <f t="shared" si="273"/>
        <v>1</v>
      </c>
      <c r="GT28" s="273">
        <f t="shared" si="273"/>
        <v>1</v>
      </c>
      <c r="GU28" s="273">
        <f t="shared" si="273"/>
        <v>1</v>
      </c>
      <c r="GV28" s="273">
        <f t="shared" si="273"/>
        <v>0</v>
      </c>
      <c r="GW28" s="273">
        <f t="shared" si="273"/>
        <v>1</v>
      </c>
      <c r="GX28" s="273">
        <f t="shared" si="273"/>
        <v>1</v>
      </c>
      <c r="GY28" s="273">
        <f t="shared" si="273"/>
        <v>1</v>
      </c>
      <c r="GZ28" s="273">
        <f t="shared" si="273"/>
        <v>1</v>
      </c>
      <c r="HA28" s="273">
        <f t="shared" si="273"/>
        <v>1</v>
      </c>
      <c r="HB28" s="273">
        <f t="shared" si="273"/>
        <v>1</v>
      </c>
      <c r="HC28" s="273">
        <f t="shared" si="273"/>
        <v>0</v>
      </c>
      <c r="HD28" s="273">
        <f t="shared" si="273"/>
        <v>1</v>
      </c>
      <c r="HE28" s="273">
        <f t="shared" si="273"/>
        <v>1</v>
      </c>
      <c r="HF28" s="273">
        <f t="shared" si="273"/>
        <v>1</v>
      </c>
      <c r="HG28" s="273">
        <f t="shared" si="273"/>
        <v>1</v>
      </c>
      <c r="HH28" s="273">
        <f t="shared" si="273"/>
        <v>1</v>
      </c>
      <c r="HI28" s="273">
        <f t="shared" si="273"/>
        <v>1</v>
      </c>
      <c r="HJ28" s="273">
        <f t="shared" si="273"/>
        <v>0</v>
      </c>
      <c r="HK28" s="273">
        <f t="shared" si="273"/>
        <v>1</v>
      </c>
      <c r="HL28" s="273">
        <f t="shared" si="273"/>
        <v>1</v>
      </c>
      <c r="HM28" s="273">
        <f t="shared" si="273"/>
        <v>1</v>
      </c>
      <c r="HN28" s="273">
        <f t="shared" si="273"/>
        <v>1</v>
      </c>
      <c r="HO28" s="273">
        <f t="shared" si="273"/>
        <v>1</v>
      </c>
      <c r="HP28" s="273">
        <f t="shared" si="273"/>
        <v>1</v>
      </c>
      <c r="HQ28" s="273">
        <f t="shared" si="273"/>
        <v>0</v>
      </c>
      <c r="HR28" s="273">
        <f t="shared" si="273"/>
        <v>1</v>
      </c>
      <c r="HS28" s="273">
        <f t="shared" si="273"/>
        <v>1</v>
      </c>
      <c r="HT28" s="273">
        <f t="shared" si="273"/>
        <v>1</v>
      </c>
      <c r="HU28" s="273">
        <f t="shared" si="273"/>
        <v>1</v>
      </c>
      <c r="HV28" s="273">
        <f t="shared" si="273"/>
        <v>1</v>
      </c>
      <c r="HW28" s="273">
        <f t="shared" si="273"/>
        <v>1</v>
      </c>
      <c r="HX28" s="273">
        <f t="shared" si="273"/>
        <v>0</v>
      </c>
      <c r="HY28" s="273">
        <f t="shared" ref="HY28:KJ28" si="274">IF(IFERROR(FIND(VLOOKUP($W20,カレンダーNoごと曜日表No付き,HY$1,0),$FL28),0)&gt;=1,1,0)</f>
        <v>1</v>
      </c>
      <c r="HZ28" s="273">
        <f t="shared" si="274"/>
        <v>1</v>
      </c>
      <c r="IA28" s="273">
        <f t="shared" si="274"/>
        <v>1</v>
      </c>
      <c r="IB28" s="273">
        <f t="shared" si="274"/>
        <v>1</v>
      </c>
      <c r="IC28" s="273">
        <f t="shared" si="274"/>
        <v>1</v>
      </c>
      <c r="ID28" s="273">
        <f t="shared" si="274"/>
        <v>1</v>
      </c>
      <c r="IE28" s="273">
        <f t="shared" si="274"/>
        <v>0</v>
      </c>
      <c r="IF28" s="273">
        <f t="shared" si="274"/>
        <v>1</v>
      </c>
      <c r="IG28" s="273">
        <f t="shared" si="274"/>
        <v>1</v>
      </c>
      <c r="IH28" s="273">
        <f t="shared" si="274"/>
        <v>1</v>
      </c>
      <c r="II28" s="273">
        <f t="shared" si="274"/>
        <v>1</v>
      </c>
      <c r="IJ28" s="273">
        <f t="shared" si="274"/>
        <v>1</v>
      </c>
      <c r="IK28" s="273">
        <f t="shared" si="274"/>
        <v>1</v>
      </c>
      <c r="IL28" s="273">
        <f t="shared" si="274"/>
        <v>0</v>
      </c>
      <c r="IM28" s="273">
        <f t="shared" si="274"/>
        <v>1</v>
      </c>
      <c r="IN28" s="273">
        <f t="shared" si="274"/>
        <v>1</v>
      </c>
      <c r="IO28" s="273">
        <f t="shared" si="274"/>
        <v>1</v>
      </c>
      <c r="IP28" s="273">
        <f t="shared" si="274"/>
        <v>1</v>
      </c>
      <c r="IQ28" s="273">
        <f t="shared" si="274"/>
        <v>1</v>
      </c>
      <c r="IR28" s="273">
        <f t="shared" si="274"/>
        <v>1</v>
      </c>
      <c r="IS28" s="273">
        <f t="shared" si="274"/>
        <v>0</v>
      </c>
      <c r="IT28" s="273">
        <f t="shared" si="274"/>
        <v>1</v>
      </c>
      <c r="IU28" s="273">
        <f t="shared" si="274"/>
        <v>1</v>
      </c>
      <c r="IV28" s="273">
        <f t="shared" si="274"/>
        <v>1</v>
      </c>
      <c r="IW28" s="273">
        <f t="shared" si="274"/>
        <v>1</v>
      </c>
      <c r="IX28" s="273">
        <f t="shared" si="274"/>
        <v>0</v>
      </c>
      <c r="IY28" s="273">
        <f t="shared" si="274"/>
        <v>0</v>
      </c>
      <c r="IZ28" s="273">
        <f t="shared" si="274"/>
        <v>0</v>
      </c>
      <c r="JA28" s="273">
        <f t="shared" si="274"/>
        <v>0</v>
      </c>
      <c r="JB28" s="273">
        <f t="shared" si="274"/>
        <v>0</v>
      </c>
      <c r="JC28" s="273">
        <f t="shared" si="274"/>
        <v>0</v>
      </c>
      <c r="JD28" s="273">
        <f t="shared" si="274"/>
        <v>1</v>
      </c>
      <c r="JE28" s="273">
        <f t="shared" si="274"/>
        <v>1</v>
      </c>
      <c r="JF28" s="273">
        <f t="shared" si="274"/>
        <v>1</v>
      </c>
      <c r="JG28" s="273">
        <f t="shared" si="274"/>
        <v>0</v>
      </c>
      <c r="JH28" s="273">
        <f t="shared" si="274"/>
        <v>1</v>
      </c>
      <c r="JI28" s="273">
        <f t="shared" si="274"/>
        <v>1</v>
      </c>
      <c r="JJ28" s="273">
        <f t="shared" si="274"/>
        <v>1</v>
      </c>
      <c r="JK28" s="273">
        <f t="shared" si="274"/>
        <v>1</v>
      </c>
      <c r="JL28" s="273">
        <f t="shared" si="274"/>
        <v>1</v>
      </c>
      <c r="JM28" s="273">
        <f t="shared" si="274"/>
        <v>1</v>
      </c>
      <c r="JN28" s="273">
        <f t="shared" si="274"/>
        <v>0</v>
      </c>
      <c r="JO28" s="273">
        <f t="shared" si="274"/>
        <v>1</v>
      </c>
      <c r="JP28" s="273">
        <f t="shared" si="274"/>
        <v>1</v>
      </c>
      <c r="JQ28" s="273">
        <f t="shared" si="274"/>
        <v>1</v>
      </c>
      <c r="JR28" s="273">
        <f t="shared" si="274"/>
        <v>1</v>
      </c>
      <c r="JS28" s="273">
        <f t="shared" si="274"/>
        <v>1</v>
      </c>
      <c r="JT28" s="273">
        <f t="shared" si="274"/>
        <v>1</v>
      </c>
      <c r="JU28" s="273">
        <f t="shared" si="274"/>
        <v>0</v>
      </c>
      <c r="JV28" s="273">
        <f t="shared" si="274"/>
        <v>1</v>
      </c>
      <c r="JW28" s="273">
        <f t="shared" si="274"/>
        <v>1</v>
      </c>
      <c r="JX28" s="273">
        <f t="shared" si="274"/>
        <v>1</v>
      </c>
      <c r="JY28" s="273">
        <f t="shared" si="274"/>
        <v>1</v>
      </c>
      <c r="JZ28" s="273">
        <f t="shared" si="274"/>
        <v>1</v>
      </c>
      <c r="KA28" s="273">
        <f t="shared" si="274"/>
        <v>1</v>
      </c>
      <c r="KB28" s="273">
        <f t="shared" si="274"/>
        <v>0</v>
      </c>
      <c r="KC28" s="273">
        <f t="shared" si="274"/>
        <v>1</v>
      </c>
      <c r="KD28" s="273">
        <f t="shared" si="274"/>
        <v>1</v>
      </c>
      <c r="KE28" s="273">
        <f t="shared" si="274"/>
        <v>1</v>
      </c>
      <c r="KF28" s="273">
        <f t="shared" si="274"/>
        <v>1</v>
      </c>
      <c r="KG28" s="273">
        <f t="shared" si="274"/>
        <v>1</v>
      </c>
      <c r="KH28" s="273">
        <f t="shared" si="274"/>
        <v>1</v>
      </c>
      <c r="KI28" s="273">
        <f t="shared" si="274"/>
        <v>0</v>
      </c>
      <c r="KJ28" s="273">
        <f t="shared" si="274"/>
        <v>1</v>
      </c>
      <c r="KK28" s="273">
        <f t="shared" ref="KK28:MV28" si="275">IF(IFERROR(FIND(VLOOKUP($W20,カレンダーNoごと曜日表No付き,KK$1,0),$FL28),0)&gt;=1,1,0)</f>
        <v>1</v>
      </c>
      <c r="KL28" s="273">
        <f t="shared" si="275"/>
        <v>1</v>
      </c>
      <c r="KM28" s="273">
        <f t="shared" si="275"/>
        <v>1</v>
      </c>
      <c r="KN28" s="273">
        <f t="shared" si="275"/>
        <v>1</v>
      </c>
      <c r="KO28" s="273">
        <f t="shared" si="275"/>
        <v>1</v>
      </c>
      <c r="KP28" s="273">
        <f t="shared" si="275"/>
        <v>0</v>
      </c>
      <c r="KQ28" s="273">
        <f t="shared" si="275"/>
        <v>1</v>
      </c>
      <c r="KR28" s="273">
        <f t="shared" si="275"/>
        <v>1</v>
      </c>
      <c r="KS28" s="273">
        <f t="shared" si="275"/>
        <v>1</v>
      </c>
      <c r="KT28" s="273">
        <f t="shared" si="275"/>
        <v>1</v>
      </c>
      <c r="KU28" s="273">
        <f t="shared" si="275"/>
        <v>1</v>
      </c>
      <c r="KV28" s="273">
        <f t="shared" si="275"/>
        <v>1</v>
      </c>
      <c r="KW28" s="273">
        <f t="shared" si="275"/>
        <v>0</v>
      </c>
      <c r="KX28" s="273">
        <f t="shared" si="275"/>
        <v>1</v>
      </c>
      <c r="KY28" s="273">
        <f t="shared" si="275"/>
        <v>1</v>
      </c>
      <c r="KZ28" s="273">
        <f t="shared" si="275"/>
        <v>1</v>
      </c>
      <c r="LA28" s="273">
        <f t="shared" si="275"/>
        <v>1</v>
      </c>
      <c r="LB28" s="273">
        <f t="shared" si="275"/>
        <v>1</v>
      </c>
      <c r="LC28" s="273">
        <f t="shared" si="275"/>
        <v>1</v>
      </c>
      <c r="LD28" s="273">
        <f t="shared" si="275"/>
        <v>0</v>
      </c>
      <c r="LE28" s="273">
        <f t="shared" si="275"/>
        <v>1</v>
      </c>
      <c r="LF28" s="273">
        <f t="shared" si="275"/>
        <v>1</v>
      </c>
      <c r="LG28" s="273">
        <f t="shared" si="275"/>
        <v>1</v>
      </c>
      <c r="LH28" s="273">
        <f t="shared" si="275"/>
        <v>1</v>
      </c>
      <c r="LI28" s="273">
        <f t="shared" si="275"/>
        <v>1</v>
      </c>
      <c r="LJ28" s="273">
        <f t="shared" si="275"/>
        <v>1</v>
      </c>
      <c r="LK28" s="273">
        <f t="shared" si="275"/>
        <v>0</v>
      </c>
      <c r="LL28" s="273">
        <f t="shared" si="275"/>
        <v>1</v>
      </c>
      <c r="LM28" s="273">
        <f t="shared" si="275"/>
        <v>1</v>
      </c>
      <c r="LN28" s="273">
        <f t="shared" si="275"/>
        <v>1</v>
      </c>
      <c r="LO28" s="273">
        <f t="shared" si="275"/>
        <v>1</v>
      </c>
      <c r="LP28" s="273">
        <f t="shared" si="275"/>
        <v>1</v>
      </c>
      <c r="LQ28" s="273">
        <f t="shared" si="275"/>
        <v>1</v>
      </c>
      <c r="LR28" s="273">
        <f t="shared" si="275"/>
        <v>0</v>
      </c>
      <c r="LS28" s="273">
        <f t="shared" si="275"/>
        <v>1</v>
      </c>
      <c r="LT28" s="273">
        <f t="shared" si="275"/>
        <v>1</v>
      </c>
      <c r="LU28" s="273">
        <f t="shared" si="275"/>
        <v>1</v>
      </c>
      <c r="LV28" s="273">
        <f t="shared" si="275"/>
        <v>1</v>
      </c>
      <c r="LW28" s="273">
        <f t="shared" si="275"/>
        <v>1</v>
      </c>
      <c r="LX28" s="273">
        <f t="shared" si="275"/>
        <v>1</v>
      </c>
      <c r="LY28" s="273">
        <f t="shared" si="275"/>
        <v>0</v>
      </c>
      <c r="LZ28" s="273">
        <f t="shared" si="275"/>
        <v>1</v>
      </c>
      <c r="MA28" s="273">
        <f t="shared" si="275"/>
        <v>1</v>
      </c>
      <c r="MB28" s="273">
        <f t="shared" si="275"/>
        <v>1</v>
      </c>
      <c r="MC28" s="273">
        <f t="shared" si="275"/>
        <v>1</v>
      </c>
      <c r="MD28" s="273">
        <f t="shared" si="275"/>
        <v>1</v>
      </c>
      <c r="ME28" s="273">
        <f t="shared" si="275"/>
        <v>1</v>
      </c>
      <c r="MF28" s="273">
        <f t="shared" si="275"/>
        <v>0</v>
      </c>
      <c r="MG28" s="273">
        <f t="shared" si="275"/>
        <v>1</v>
      </c>
      <c r="MH28" s="273">
        <f t="shared" si="275"/>
        <v>1</v>
      </c>
      <c r="MI28" s="273">
        <f t="shared" si="275"/>
        <v>1</v>
      </c>
      <c r="MJ28" s="273">
        <f t="shared" si="275"/>
        <v>1</v>
      </c>
      <c r="MK28" s="273">
        <f t="shared" si="275"/>
        <v>1</v>
      </c>
      <c r="ML28" s="273">
        <f t="shared" si="275"/>
        <v>1</v>
      </c>
      <c r="MM28" s="273">
        <f t="shared" si="275"/>
        <v>0</v>
      </c>
      <c r="MN28" s="273">
        <f t="shared" si="275"/>
        <v>1</v>
      </c>
      <c r="MO28" s="273">
        <f t="shared" si="275"/>
        <v>1</v>
      </c>
      <c r="MP28" s="273">
        <f t="shared" si="275"/>
        <v>1</v>
      </c>
      <c r="MQ28" s="273">
        <f t="shared" si="275"/>
        <v>1</v>
      </c>
      <c r="MR28" s="273">
        <f t="shared" si="275"/>
        <v>1</v>
      </c>
      <c r="MS28" s="273">
        <f t="shared" si="275"/>
        <v>1</v>
      </c>
      <c r="MT28" s="273">
        <f t="shared" si="275"/>
        <v>0</v>
      </c>
      <c r="MU28" s="273">
        <f t="shared" si="275"/>
        <v>1</v>
      </c>
      <c r="MV28" s="273">
        <f t="shared" si="275"/>
        <v>1</v>
      </c>
      <c r="MW28" s="273">
        <f t="shared" ref="MW28:PH28" si="276">IF(IFERROR(FIND(VLOOKUP($W20,カレンダーNoごと曜日表No付き,MW$1,0),$FL28),0)&gt;=1,1,0)</f>
        <v>1</v>
      </c>
      <c r="MX28" s="273">
        <f t="shared" si="276"/>
        <v>1</v>
      </c>
      <c r="MY28" s="273">
        <f t="shared" si="276"/>
        <v>1</v>
      </c>
      <c r="MZ28" s="273">
        <f t="shared" si="276"/>
        <v>1</v>
      </c>
      <c r="NA28" s="273">
        <f t="shared" si="276"/>
        <v>0</v>
      </c>
      <c r="NB28" s="273">
        <f t="shared" si="276"/>
        <v>1</v>
      </c>
      <c r="NC28" s="273">
        <f t="shared" si="276"/>
        <v>1</v>
      </c>
      <c r="ND28" s="273">
        <f t="shared" si="276"/>
        <v>1</v>
      </c>
      <c r="NE28" s="273">
        <f t="shared" si="276"/>
        <v>1</v>
      </c>
      <c r="NF28" s="273">
        <f t="shared" si="276"/>
        <v>1</v>
      </c>
      <c r="NG28" s="273">
        <f t="shared" si="276"/>
        <v>1</v>
      </c>
      <c r="NH28" s="273">
        <f t="shared" si="276"/>
        <v>0</v>
      </c>
      <c r="NI28" s="273">
        <f t="shared" si="276"/>
        <v>1</v>
      </c>
      <c r="NJ28" s="273">
        <f t="shared" si="276"/>
        <v>1</v>
      </c>
      <c r="NK28" s="273">
        <f t="shared" si="276"/>
        <v>1</v>
      </c>
      <c r="NL28" s="273">
        <f t="shared" si="276"/>
        <v>1</v>
      </c>
      <c r="NM28" s="273">
        <f t="shared" si="276"/>
        <v>1</v>
      </c>
      <c r="NN28" s="273">
        <f t="shared" si="276"/>
        <v>1</v>
      </c>
      <c r="NO28" s="273">
        <f t="shared" si="276"/>
        <v>0</v>
      </c>
      <c r="NP28" s="273">
        <f t="shared" si="276"/>
        <v>1</v>
      </c>
      <c r="NQ28" s="273">
        <f t="shared" si="276"/>
        <v>1</v>
      </c>
      <c r="NR28" s="273">
        <f t="shared" si="276"/>
        <v>1</v>
      </c>
      <c r="NS28" s="273">
        <f t="shared" si="276"/>
        <v>1</v>
      </c>
      <c r="NT28" s="273">
        <f t="shared" si="276"/>
        <v>0</v>
      </c>
      <c r="NU28" s="273">
        <f t="shared" si="276"/>
        <v>0</v>
      </c>
      <c r="NV28" s="273">
        <f t="shared" si="276"/>
        <v>0</v>
      </c>
      <c r="NW28" s="273">
        <f t="shared" si="276"/>
        <v>1</v>
      </c>
      <c r="NX28" s="273">
        <f t="shared" si="276"/>
        <v>1</v>
      </c>
      <c r="NY28" s="273">
        <f t="shared" si="276"/>
        <v>1</v>
      </c>
      <c r="NZ28" s="273">
        <f t="shared" si="276"/>
        <v>1</v>
      </c>
      <c r="OA28" s="273">
        <f t="shared" si="276"/>
        <v>1</v>
      </c>
      <c r="OB28" s="273">
        <f t="shared" si="276"/>
        <v>1</v>
      </c>
      <c r="OC28" s="273">
        <f t="shared" si="276"/>
        <v>0</v>
      </c>
      <c r="OD28" s="273">
        <f t="shared" si="276"/>
        <v>1</v>
      </c>
      <c r="OE28" s="273">
        <f t="shared" si="276"/>
        <v>1</v>
      </c>
      <c r="OF28" s="273">
        <f t="shared" si="276"/>
        <v>1</v>
      </c>
      <c r="OG28" s="273">
        <f t="shared" si="276"/>
        <v>1</v>
      </c>
      <c r="OH28" s="273">
        <f t="shared" si="276"/>
        <v>1</v>
      </c>
      <c r="OI28" s="273">
        <f t="shared" si="276"/>
        <v>1</v>
      </c>
      <c r="OJ28" s="273">
        <f t="shared" si="276"/>
        <v>0</v>
      </c>
      <c r="OK28" s="273">
        <f t="shared" si="276"/>
        <v>1</v>
      </c>
      <c r="OL28" s="273">
        <f t="shared" si="276"/>
        <v>1</v>
      </c>
      <c r="OM28" s="273">
        <f t="shared" si="276"/>
        <v>1</v>
      </c>
      <c r="ON28" s="273">
        <f t="shared" si="276"/>
        <v>1</v>
      </c>
      <c r="OO28" s="273">
        <f t="shared" si="276"/>
        <v>1</v>
      </c>
      <c r="OP28" s="273">
        <f t="shared" si="276"/>
        <v>1</v>
      </c>
      <c r="OQ28" s="273">
        <f t="shared" si="276"/>
        <v>0</v>
      </c>
      <c r="OR28" s="273">
        <f t="shared" si="276"/>
        <v>1</v>
      </c>
      <c r="OS28" s="273">
        <f t="shared" si="276"/>
        <v>1</v>
      </c>
      <c r="OT28" s="273">
        <f t="shared" si="276"/>
        <v>1</v>
      </c>
      <c r="OU28" s="273">
        <f t="shared" si="276"/>
        <v>1</v>
      </c>
      <c r="OV28" s="273">
        <f t="shared" si="276"/>
        <v>1</v>
      </c>
      <c r="OW28" s="273">
        <f t="shared" si="276"/>
        <v>1</v>
      </c>
      <c r="OX28" s="273">
        <f t="shared" si="276"/>
        <v>0</v>
      </c>
      <c r="OY28" s="273">
        <f t="shared" si="276"/>
        <v>1</v>
      </c>
      <c r="OZ28" s="273">
        <f t="shared" si="276"/>
        <v>1</v>
      </c>
      <c r="PA28" s="273">
        <f t="shared" si="276"/>
        <v>1</v>
      </c>
      <c r="PB28" s="273">
        <f t="shared" si="276"/>
        <v>1</v>
      </c>
      <c r="PC28" s="273">
        <f t="shared" si="276"/>
        <v>1</v>
      </c>
      <c r="PD28" s="273">
        <f t="shared" si="276"/>
        <v>1</v>
      </c>
      <c r="PE28" s="273">
        <f t="shared" si="276"/>
        <v>0</v>
      </c>
      <c r="PF28" s="273">
        <f t="shared" si="276"/>
        <v>1</v>
      </c>
      <c r="PG28" s="273">
        <f t="shared" si="276"/>
        <v>1</v>
      </c>
      <c r="PH28" s="273">
        <f t="shared" si="276"/>
        <v>1</v>
      </c>
      <c r="PI28" s="273">
        <f t="shared" ref="PI28:RT28" si="277">IF(IFERROR(FIND(VLOOKUP($W20,カレンダーNoごと曜日表No付き,PI$1,0),$FL28),0)&gt;=1,1,0)</f>
        <v>1</v>
      </c>
      <c r="PJ28" s="273">
        <f t="shared" si="277"/>
        <v>1</v>
      </c>
      <c r="PK28" s="273">
        <f t="shared" si="277"/>
        <v>1</v>
      </c>
      <c r="PL28" s="273">
        <f t="shared" si="277"/>
        <v>0</v>
      </c>
      <c r="PM28" s="273">
        <f t="shared" si="277"/>
        <v>1</v>
      </c>
      <c r="PN28" s="273">
        <f t="shared" si="277"/>
        <v>1</v>
      </c>
      <c r="PO28" s="273">
        <f t="shared" si="277"/>
        <v>1</v>
      </c>
      <c r="PP28" s="273">
        <f t="shared" si="277"/>
        <v>1</v>
      </c>
      <c r="PQ28" s="273">
        <f t="shared" si="277"/>
        <v>1</v>
      </c>
      <c r="PR28" s="273">
        <f t="shared" si="277"/>
        <v>1</v>
      </c>
      <c r="PS28" s="273">
        <f t="shared" si="277"/>
        <v>0</v>
      </c>
      <c r="PT28" s="273">
        <f t="shared" si="277"/>
        <v>1</v>
      </c>
      <c r="PU28" s="273">
        <f t="shared" si="277"/>
        <v>1</v>
      </c>
      <c r="PV28" s="273">
        <f t="shared" si="277"/>
        <v>1</v>
      </c>
      <c r="PW28" s="273">
        <f t="shared" si="277"/>
        <v>1</v>
      </c>
      <c r="PX28" s="273">
        <f t="shared" si="277"/>
        <v>1</v>
      </c>
      <c r="PY28" s="273">
        <f t="shared" si="277"/>
        <v>1</v>
      </c>
      <c r="PZ28" s="273">
        <f t="shared" si="277"/>
        <v>0</v>
      </c>
      <c r="QA28" s="273">
        <f t="shared" si="277"/>
        <v>1</v>
      </c>
      <c r="QB28" s="273">
        <f t="shared" si="277"/>
        <v>1</v>
      </c>
      <c r="QC28" s="273">
        <f t="shared" si="277"/>
        <v>1</v>
      </c>
      <c r="QD28" s="273">
        <f t="shared" si="277"/>
        <v>1</v>
      </c>
      <c r="QE28" s="273">
        <f t="shared" si="277"/>
        <v>1</v>
      </c>
      <c r="QF28" s="273">
        <f t="shared" si="277"/>
        <v>1</v>
      </c>
      <c r="QG28" s="273">
        <f t="shared" si="277"/>
        <v>0</v>
      </c>
      <c r="QH28" s="273">
        <f t="shared" si="277"/>
        <v>1</v>
      </c>
      <c r="QI28" s="273">
        <f t="shared" si="277"/>
        <v>1</v>
      </c>
      <c r="QJ28" s="273">
        <f t="shared" si="277"/>
        <v>1</v>
      </c>
      <c r="QK28" s="273">
        <f t="shared" si="277"/>
        <v>1</v>
      </c>
      <c r="QL28" s="273">
        <f t="shared" si="277"/>
        <v>1</v>
      </c>
      <c r="QM28" s="273">
        <f t="shared" si="277"/>
        <v>1</v>
      </c>
      <c r="QN28" s="273">
        <f t="shared" si="277"/>
        <v>0</v>
      </c>
      <c r="QO28" s="273">
        <f t="shared" si="277"/>
        <v>1</v>
      </c>
      <c r="QP28" s="273">
        <f t="shared" si="277"/>
        <v>1</v>
      </c>
      <c r="QQ28" s="273">
        <f t="shared" si="277"/>
        <v>1</v>
      </c>
      <c r="QR28" s="273">
        <f t="shared" si="277"/>
        <v>1</v>
      </c>
      <c r="QS28" s="273">
        <f t="shared" si="277"/>
        <v>1</v>
      </c>
      <c r="QT28" s="273">
        <f t="shared" si="277"/>
        <v>1</v>
      </c>
      <c r="QU28" s="273">
        <f t="shared" si="277"/>
        <v>0</v>
      </c>
      <c r="QV28" s="273">
        <f t="shared" si="277"/>
        <v>1</v>
      </c>
      <c r="QW28" s="273">
        <f t="shared" si="277"/>
        <v>1</v>
      </c>
      <c r="QX28" s="273">
        <f t="shared" si="277"/>
        <v>1</v>
      </c>
      <c r="QY28" s="273">
        <f t="shared" si="277"/>
        <v>1</v>
      </c>
      <c r="QZ28" s="273">
        <f t="shared" si="277"/>
        <v>1</v>
      </c>
      <c r="RA28" s="273">
        <f t="shared" si="277"/>
        <v>1</v>
      </c>
      <c r="RB28" s="273">
        <f t="shared" si="277"/>
        <v>0</v>
      </c>
      <c r="RC28" s="273">
        <f t="shared" si="277"/>
        <v>1</v>
      </c>
      <c r="RD28" s="273">
        <f t="shared" si="277"/>
        <v>1</v>
      </c>
      <c r="RE28" s="273">
        <f t="shared" si="277"/>
        <v>1</v>
      </c>
      <c r="RF28" s="273">
        <f t="shared" si="277"/>
        <v>1</v>
      </c>
      <c r="RG28" s="273">
        <f t="shared" si="277"/>
        <v>1</v>
      </c>
      <c r="RH28" s="273">
        <f t="shared" si="277"/>
        <v>1</v>
      </c>
      <c r="RI28" s="273">
        <f t="shared" si="277"/>
        <v>0</v>
      </c>
      <c r="RJ28" s="273">
        <f t="shared" si="277"/>
        <v>1</v>
      </c>
      <c r="RK28" s="273">
        <f t="shared" si="277"/>
        <v>1</v>
      </c>
      <c r="RL28" s="273">
        <f t="shared" si="277"/>
        <v>1</v>
      </c>
      <c r="RM28" s="273">
        <f t="shared" si="277"/>
        <v>1</v>
      </c>
      <c r="RN28" s="273">
        <f t="shared" si="277"/>
        <v>1</v>
      </c>
      <c r="RO28" s="273">
        <f t="shared" si="277"/>
        <v>1</v>
      </c>
      <c r="RP28" s="273">
        <f t="shared" si="277"/>
        <v>0</v>
      </c>
      <c r="RQ28" s="273">
        <f t="shared" si="277"/>
        <v>1</v>
      </c>
      <c r="RR28" s="273">
        <f t="shared" si="277"/>
        <v>0</v>
      </c>
      <c r="RS28" s="273">
        <f t="shared" si="277"/>
        <v>0</v>
      </c>
      <c r="RT28" s="273">
        <f t="shared" si="277"/>
        <v>0</v>
      </c>
      <c r="RU28" s="273">
        <f t="shared" ref="RU28:TN28" si="278">IF(IFERROR(FIND(VLOOKUP($W20,カレンダーNoごと曜日表No付き,RU$1,0),$FL28),0)&gt;=1,1,0)</f>
        <v>1</v>
      </c>
      <c r="RV28" s="273">
        <f t="shared" si="278"/>
        <v>1</v>
      </c>
      <c r="RW28" s="273">
        <f t="shared" si="278"/>
        <v>0</v>
      </c>
      <c r="RX28" s="273">
        <f t="shared" si="278"/>
        <v>1</v>
      </c>
      <c r="RY28" s="273">
        <f t="shared" si="278"/>
        <v>1</v>
      </c>
      <c r="RZ28" s="273">
        <f t="shared" si="278"/>
        <v>1</v>
      </c>
      <c r="SA28" s="273">
        <f t="shared" si="278"/>
        <v>1</v>
      </c>
      <c r="SB28" s="273">
        <f t="shared" si="278"/>
        <v>1</v>
      </c>
      <c r="SC28" s="273">
        <f t="shared" si="278"/>
        <v>1</v>
      </c>
      <c r="SD28" s="273">
        <f t="shared" si="278"/>
        <v>0</v>
      </c>
      <c r="SE28" s="273">
        <f t="shared" si="278"/>
        <v>1</v>
      </c>
      <c r="SF28" s="273">
        <f t="shared" si="278"/>
        <v>1</v>
      </c>
      <c r="SG28" s="273">
        <f t="shared" si="278"/>
        <v>1</v>
      </c>
      <c r="SH28" s="273">
        <f t="shared" si="278"/>
        <v>1</v>
      </c>
      <c r="SI28" s="273">
        <f t="shared" si="278"/>
        <v>1</v>
      </c>
      <c r="SJ28" s="273">
        <f t="shared" si="278"/>
        <v>1</v>
      </c>
      <c r="SK28" s="273">
        <f t="shared" si="278"/>
        <v>0</v>
      </c>
      <c r="SL28" s="273">
        <f t="shared" si="278"/>
        <v>1</v>
      </c>
      <c r="SM28" s="273">
        <f t="shared" si="278"/>
        <v>1</v>
      </c>
      <c r="SN28" s="273">
        <f t="shared" si="278"/>
        <v>1</v>
      </c>
      <c r="SO28" s="273">
        <f t="shared" si="278"/>
        <v>1</v>
      </c>
      <c r="SP28" s="273">
        <f t="shared" si="278"/>
        <v>1</v>
      </c>
      <c r="SQ28" s="273">
        <f t="shared" si="278"/>
        <v>1</v>
      </c>
      <c r="SR28" s="273">
        <f t="shared" si="278"/>
        <v>0</v>
      </c>
      <c r="SS28" s="273">
        <f t="shared" si="278"/>
        <v>1</v>
      </c>
      <c r="ST28" s="273">
        <f t="shared" si="278"/>
        <v>1</v>
      </c>
      <c r="SU28" s="273">
        <f t="shared" si="278"/>
        <v>1</v>
      </c>
      <c r="SV28" s="273">
        <f t="shared" si="278"/>
        <v>1</v>
      </c>
      <c r="SW28" s="273">
        <f t="shared" si="278"/>
        <v>1</v>
      </c>
      <c r="SX28" s="273">
        <f t="shared" si="278"/>
        <v>1</v>
      </c>
      <c r="SY28" s="273">
        <f t="shared" si="278"/>
        <v>0</v>
      </c>
      <c r="SZ28" s="273">
        <f t="shared" si="278"/>
        <v>1</v>
      </c>
      <c r="TA28" s="273">
        <f t="shared" si="278"/>
        <v>1</v>
      </c>
      <c r="TB28" s="273">
        <f t="shared" si="278"/>
        <v>1</v>
      </c>
      <c r="TC28" s="273">
        <f t="shared" si="278"/>
        <v>1</v>
      </c>
      <c r="TD28" s="273">
        <f t="shared" si="278"/>
        <v>1</v>
      </c>
      <c r="TE28" s="273">
        <f t="shared" si="278"/>
        <v>1</v>
      </c>
      <c r="TF28" s="273">
        <f t="shared" si="278"/>
        <v>0</v>
      </c>
      <c r="TG28" s="273">
        <f t="shared" si="278"/>
        <v>1</v>
      </c>
      <c r="TH28" s="273">
        <f t="shared" si="278"/>
        <v>1</v>
      </c>
      <c r="TI28" s="273">
        <f t="shared" si="278"/>
        <v>1</v>
      </c>
      <c r="TJ28" s="273">
        <f t="shared" si="278"/>
        <v>1</v>
      </c>
      <c r="TK28" s="273">
        <f t="shared" si="278"/>
        <v>1</v>
      </c>
      <c r="TL28" s="273">
        <f t="shared" si="278"/>
        <v>1</v>
      </c>
      <c r="TM28" s="273">
        <f t="shared" si="278"/>
        <v>0</v>
      </c>
      <c r="TN28" s="273">
        <f t="shared" si="278"/>
        <v>1</v>
      </c>
    </row>
    <row r="29" spans="1:534" ht="18" customHeight="1" x14ac:dyDescent="0.15">
      <c r="A29" s="344">
        <v>6</v>
      </c>
      <c r="B29" s="341">
        <v>1</v>
      </c>
      <c r="C29" s="342" t="s">
        <v>273</v>
      </c>
      <c r="D29" s="345"/>
      <c r="E29" s="343" t="s">
        <v>274</v>
      </c>
      <c r="F29" s="343" t="s">
        <v>275</v>
      </c>
      <c r="G29" s="343" t="s">
        <v>247</v>
      </c>
      <c r="H29" s="340">
        <v>17.600000000000001</v>
      </c>
      <c r="I29" s="347"/>
      <c r="J29" s="352">
        <v>0.5</v>
      </c>
      <c r="K29" s="353">
        <v>0.5</v>
      </c>
      <c r="L29" s="353">
        <v>0.5</v>
      </c>
      <c r="M29" s="353">
        <v>0.5</v>
      </c>
      <c r="N29" s="353">
        <v>0.5</v>
      </c>
      <c r="O29" s="353">
        <v>0.5</v>
      </c>
      <c r="P29" s="353">
        <v>0</v>
      </c>
      <c r="Q29" s="353">
        <v>0.5</v>
      </c>
      <c r="R29" s="350">
        <v>0</v>
      </c>
      <c r="S29" s="349">
        <v>0</v>
      </c>
      <c r="T29" s="349">
        <v>0</v>
      </c>
      <c r="U29" s="349">
        <v>0</v>
      </c>
      <c r="V29" s="349">
        <v>0</v>
      </c>
      <c r="W29" s="351">
        <v>1</v>
      </c>
      <c r="X29" s="279"/>
      <c r="Y29" s="278"/>
      <c r="Z29" s="279"/>
      <c r="AA29" s="278"/>
      <c r="AB29" s="237">
        <f t="shared" si="96"/>
        <v>0</v>
      </c>
      <c r="AC29" s="237">
        <f t="shared" si="97"/>
        <v>1</v>
      </c>
      <c r="AD29" s="237">
        <f t="shared" si="98"/>
        <v>0</v>
      </c>
      <c r="AE29" s="267">
        <f t="shared" si="51"/>
        <v>0</v>
      </c>
      <c r="AF29" s="219" t="str">
        <f t="shared" si="52"/>
        <v>月</v>
      </c>
      <c r="AG29" s="219" t="str">
        <f t="shared" si="53"/>
        <v>火</v>
      </c>
      <c r="AH29" s="219" t="str">
        <f t="shared" si="54"/>
        <v>水</v>
      </c>
      <c r="AI29" s="219" t="str">
        <f t="shared" si="55"/>
        <v>木</v>
      </c>
      <c r="AJ29" s="219" t="str">
        <f t="shared" si="56"/>
        <v>金</v>
      </c>
      <c r="AK29" s="219" t="str">
        <f t="shared" si="57"/>
        <v>土</v>
      </c>
      <c r="AL29" s="219" t="str">
        <f t="shared" si="58"/>
        <v/>
      </c>
      <c r="AM29" s="219" t="str">
        <f t="shared" si="59"/>
        <v>祝</v>
      </c>
      <c r="AN29" s="219" t="str">
        <f t="shared" si="60"/>
        <v/>
      </c>
      <c r="AO29" s="219" t="str">
        <f t="shared" si="61"/>
        <v/>
      </c>
      <c r="AP29" s="219" t="str">
        <f t="shared" si="62"/>
        <v/>
      </c>
      <c r="AQ29" s="219" t="str">
        <f t="shared" si="63"/>
        <v/>
      </c>
      <c r="AR29" s="219" t="str">
        <f t="shared" si="64"/>
        <v/>
      </c>
      <c r="AS29" s="277">
        <f t="shared" si="65"/>
        <v>26</v>
      </c>
      <c r="AT29" s="267">
        <f t="shared" si="66"/>
        <v>25</v>
      </c>
      <c r="AU29" s="267">
        <f t="shared" si="67"/>
        <v>25</v>
      </c>
      <c r="AV29" s="267">
        <f t="shared" si="68"/>
        <v>25.5</v>
      </c>
      <c r="AW29" s="267">
        <f t="shared" si="69"/>
        <v>25</v>
      </c>
      <c r="AX29" s="267">
        <f t="shared" si="70"/>
        <v>25</v>
      </c>
      <c r="AY29" s="267">
        <f t="shared" si="71"/>
        <v>0</v>
      </c>
      <c r="AZ29" s="267">
        <f t="shared" si="72"/>
        <v>0</v>
      </c>
      <c r="BA29" s="238">
        <f t="shared" si="73"/>
        <v>0</v>
      </c>
      <c r="BB29" s="238">
        <f t="shared" si="74"/>
        <v>0</v>
      </c>
      <c r="BC29" s="238">
        <f t="shared" si="75"/>
        <v>0</v>
      </c>
      <c r="BD29" s="238">
        <f t="shared" si="76"/>
        <v>0</v>
      </c>
      <c r="BE29" s="240">
        <f t="shared" si="77"/>
        <v>0</v>
      </c>
      <c r="BF29" s="239">
        <f t="shared" si="170"/>
        <v>0</v>
      </c>
      <c r="BG29" s="241">
        <f t="shared" si="79"/>
        <v>151.5</v>
      </c>
      <c r="BH29" s="142">
        <v>13</v>
      </c>
      <c r="BI29" s="142">
        <f t="array" ref="BI29">MAX(IF(申請番号=BH29,計画運行回数))</f>
        <v>0</v>
      </c>
      <c r="BJ29" s="142">
        <f t="array" ref="BJ29">MIN(IF((申請番号=BH29)*(計画運行回数=BI29),キロ程_往))</f>
        <v>0</v>
      </c>
      <c r="BK29" s="142">
        <f t="array" ref="BK29">IFERROR((INDEX(キロ程_復,MATCH($BH29&amp;$BI29&amp;$BJ29,申請番号&amp;計画運行回数&amp;キロ程_往,0),0)),0)</f>
        <v>0</v>
      </c>
      <c r="BL29" s="142">
        <f>SUMIF(申請番号,$BH29,不定日数)+SUMIF(申請番号毎の運行日数_番号,$BH29,申請番号毎の運行回数_計)</f>
        <v>0</v>
      </c>
      <c r="BM29" s="142">
        <f>SUMIF(申請番号,$BH29,計画運行回数)</f>
        <v>0</v>
      </c>
      <c r="BN29" s="242" t="str">
        <f t="array" ref="BN29">IFERROR(IF(BS29&lt;&gt;3,(INDEX(系統名,MATCH($BH29&amp;$BI29&amp;$BJ29,申請番号&amp;計画運行回数&amp;キロ程_往,0),0)),INDEX(系統名,MATCH($BH29,申請番号,0))),"")</f>
        <v/>
      </c>
      <c r="BO29" s="242" t="str">
        <f t="array" ref="BO29">IFERROR((INDEX(起点,MATCH($BH29&amp;$BI29&amp;$BJ29,申請番号&amp;計画運行回数&amp;キロ程_往,0),0)),"")</f>
        <v/>
      </c>
      <c r="BP29" s="242" t="str">
        <f t="array" ref="BP29">IFERROR(IF(BS29&lt;&gt;3,(INDEX(経由,MATCH($BH29&amp;$BI29&amp;$BJ29,申請番号&amp;計画運行回数&amp;キロ程_往,0),0)),INDEX(経由,MATCH($BH29,申請番号,0))),"")</f>
        <v/>
      </c>
      <c r="BQ29" s="242" t="str">
        <f t="array" ref="BQ29">IFERROR((INDEX(終点,MATCH($BH29&amp;$BI29&amp;$BJ29,申請番号&amp;計画運行回数&amp;キロ程_往,0),0)),"")</f>
        <v/>
      </c>
      <c r="BR29" s="142">
        <f>+BJ29</f>
        <v>0</v>
      </c>
      <c r="BS29" s="142">
        <f>IF(SUMIF($A$5:$A$104,$BH29,$Y$5:$Y$104)&gt;0,2,IF(SUMIF($A$5:$A$104,$BH29,$AA$5:$AA$104)&gt;0,3,1))</f>
        <v>1</v>
      </c>
      <c r="BU29" s="243"/>
      <c r="BV29" s="153"/>
      <c r="BW29" s="153" t="str">
        <f t="shared" si="17"/>
        <v/>
      </c>
      <c r="BY29" s="275"/>
      <c r="BZ29" s="272"/>
      <c r="CA29" s="222"/>
      <c r="CB29" s="246"/>
      <c r="CC29" s="247" t="str">
        <f t="shared" si="18"/>
        <v/>
      </c>
      <c r="CD29" s="219">
        <f t="shared" si="19"/>
        <v>0</v>
      </c>
      <c r="CE29" s="219" t="str">
        <f t="shared" si="149"/>
        <v/>
      </c>
      <c r="CF29" s="220" t="str">
        <f t="shared" si="21"/>
        <v/>
      </c>
      <c r="CG29" s="222"/>
      <c r="CH29" s="260"/>
      <c r="CI29" s="247" t="str">
        <f t="shared" si="80"/>
        <v/>
      </c>
      <c r="CJ29" s="219">
        <f t="shared" si="22"/>
        <v>0</v>
      </c>
      <c r="CK29" s="219" t="str">
        <f t="shared" si="23"/>
        <v/>
      </c>
      <c r="CL29" s="220" t="str">
        <f t="shared" si="24"/>
        <v/>
      </c>
      <c r="CM29" s="222"/>
      <c r="CN29" s="246"/>
      <c r="CO29" s="247" t="str">
        <f t="shared" si="25"/>
        <v/>
      </c>
      <c r="CP29" s="219">
        <f t="shared" si="26"/>
        <v>0</v>
      </c>
      <c r="CQ29" s="219" t="str">
        <f t="shared" si="27"/>
        <v/>
      </c>
      <c r="CR29" s="220" t="str">
        <f t="shared" si="28"/>
        <v/>
      </c>
      <c r="CS29" s="221"/>
      <c r="CT29" s="246"/>
      <c r="CU29" s="247" t="str">
        <f t="shared" si="29"/>
        <v/>
      </c>
      <c r="CV29" s="219">
        <f t="shared" si="30"/>
        <v>0</v>
      </c>
      <c r="CW29" s="219" t="str">
        <f t="shared" si="31"/>
        <v/>
      </c>
      <c r="CX29" s="220" t="str">
        <f t="shared" si="32"/>
        <v/>
      </c>
      <c r="CY29" s="222"/>
      <c r="CZ29" s="246"/>
      <c r="DA29" s="247" t="str">
        <f t="shared" si="33"/>
        <v/>
      </c>
      <c r="DB29" s="219">
        <f t="shared" si="34"/>
        <v>0</v>
      </c>
      <c r="DC29" s="219" t="str">
        <f t="shared" si="81"/>
        <v/>
      </c>
      <c r="DD29" s="219" t="str">
        <f t="shared" si="82"/>
        <v/>
      </c>
      <c r="DE29" s="222"/>
      <c r="DF29" s="246"/>
      <c r="DG29" s="247" t="str">
        <f t="shared" si="37"/>
        <v/>
      </c>
      <c r="DH29" s="219">
        <f t="shared" si="38"/>
        <v>0</v>
      </c>
      <c r="DI29" s="219" t="str">
        <f t="shared" si="39"/>
        <v/>
      </c>
      <c r="DJ29" s="219" t="str">
        <f t="shared" si="40"/>
        <v/>
      </c>
      <c r="DK29" s="222"/>
      <c r="DL29" s="246"/>
      <c r="DM29" s="247" t="str">
        <f t="shared" si="41"/>
        <v/>
      </c>
      <c r="DN29" s="219">
        <f t="shared" si="42"/>
        <v>0</v>
      </c>
      <c r="DO29" s="219" t="str">
        <f t="shared" si="43"/>
        <v/>
      </c>
      <c r="DP29" s="220" t="str">
        <f t="shared" si="44"/>
        <v/>
      </c>
      <c r="EL29" s="262">
        <f t="shared" si="117"/>
        <v>45224</v>
      </c>
      <c r="EM29" s="263" t="str">
        <f t="shared" si="84"/>
        <v>水</v>
      </c>
      <c r="EN29" s="262">
        <f t="shared" si="100"/>
        <v>45255</v>
      </c>
      <c r="EO29" s="264" t="str">
        <f t="shared" si="85"/>
        <v>土</v>
      </c>
      <c r="EP29" s="265">
        <f t="shared" si="101"/>
        <v>45285</v>
      </c>
      <c r="EQ29" s="263" t="str">
        <f t="shared" si="86"/>
        <v>月</v>
      </c>
      <c r="ER29" s="262">
        <f t="shared" si="102"/>
        <v>45316</v>
      </c>
      <c r="ES29" s="264" t="str">
        <f t="shared" si="87"/>
        <v>木</v>
      </c>
      <c r="ET29" s="265">
        <f t="shared" si="103"/>
        <v>45347</v>
      </c>
      <c r="EU29" s="263" t="str">
        <f t="shared" si="88"/>
        <v>日</v>
      </c>
      <c r="EV29" s="262">
        <f t="shared" si="104"/>
        <v>45376</v>
      </c>
      <c r="EW29" s="264" t="str">
        <f t="shared" si="89"/>
        <v>月</v>
      </c>
      <c r="EX29" s="265">
        <f t="shared" si="105"/>
        <v>45407</v>
      </c>
      <c r="EY29" s="263" t="str">
        <f t="shared" si="90"/>
        <v>木</v>
      </c>
      <c r="EZ29" s="262">
        <f t="shared" si="106"/>
        <v>45437</v>
      </c>
      <c r="FA29" s="264" t="str">
        <f t="shared" si="91"/>
        <v>土</v>
      </c>
      <c r="FB29" s="265">
        <f t="shared" si="107"/>
        <v>45468</v>
      </c>
      <c r="FC29" s="263" t="str">
        <f t="shared" si="92"/>
        <v>火</v>
      </c>
      <c r="FD29" s="266">
        <f t="shared" si="108"/>
        <v>45498</v>
      </c>
      <c r="FE29" s="264" t="str">
        <f t="shared" si="93"/>
        <v>木</v>
      </c>
      <c r="FF29" s="265">
        <f t="shared" si="109"/>
        <v>45529</v>
      </c>
      <c r="FG29" s="263" t="str">
        <f t="shared" si="94"/>
        <v>日</v>
      </c>
      <c r="FH29" s="262">
        <f t="shared" si="110"/>
        <v>45560</v>
      </c>
      <c r="FI29" s="264" t="str">
        <f t="shared" si="95"/>
        <v>水</v>
      </c>
      <c r="FK29" s="155">
        <f t="shared" si="162"/>
        <v>3</v>
      </c>
      <c r="FL29" s="155" t="str">
        <f t="shared" si="163"/>
        <v>月火水木金土祝</v>
      </c>
      <c r="FM29" s="273">
        <f t="shared" ref="FM29:HX29" si="279">IF(IFERROR(FIND(VLOOKUP($W21,カレンダーNoごと曜日表No付き,FM$1,0),$FL29),0)&gt;=1,1,0)</f>
        <v>0</v>
      </c>
      <c r="FN29" s="273">
        <f t="shared" si="279"/>
        <v>1</v>
      </c>
      <c r="FO29" s="273">
        <f t="shared" si="279"/>
        <v>1</v>
      </c>
      <c r="FP29" s="273">
        <f t="shared" si="279"/>
        <v>1</v>
      </c>
      <c r="FQ29" s="273">
        <f t="shared" si="279"/>
        <v>1</v>
      </c>
      <c r="FR29" s="273">
        <f t="shared" si="279"/>
        <v>1</v>
      </c>
      <c r="FS29" s="273">
        <f t="shared" si="279"/>
        <v>1</v>
      </c>
      <c r="FT29" s="273">
        <f t="shared" si="279"/>
        <v>0</v>
      </c>
      <c r="FU29" s="273">
        <f t="shared" si="279"/>
        <v>1</v>
      </c>
      <c r="FV29" s="273">
        <f t="shared" si="279"/>
        <v>1</v>
      </c>
      <c r="FW29" s="273">
        <f t="shared" si="279"/>
        <v>1</v>
      </c>
      <c r="FX29" s="273">
        <f t="shared" si="279"/>
        <v>1</v>
      </c>
      <c r="FY29" s="273">
        <f t="shared" si="279"/>
        <v>1</v>
      </c>
      <c r="FZ29" s="273">
        <f t="shared" si="279"/>
        <v>1</v>
      </c>
      <c r="GA29" s="273">
        <f t="shared" si="279"/>
        <v>0</v>
      </c>
      <c r="GB29" s="273">
        <f t="shared" si="279"/>
        <v>1</v>
      </c>
      <c r="GC29" s="273">
        <f t="shared" si="279"/>
        <v>1</v>
      </c>
      <c r="GD29" s="273">
        <f t="shared" si="279"/>
        <v>1</v>
      </c>
      <c r="GE29" s="273">
        <f t="shared" si="279"/>
        <v>1</v>
      </c>
      <c r="GF29" s="273">
        <f t="shared" si="279"/>
        <v>1</v>
      </c>
      <c r="GG29" s="273">
        <f t="shared" si="279"/>
        <v>1</v>
      </c>
      <c r="GH29" s="273">
        <f t="shared" si="279"/>
        <v>0</v>
      </c>
      <c r="GI29" s="273">
        <f t="shared" si="279"/>
        <v>1</v>
      </c>
      <c r="GJ29" s="273">
        <f t="shared" si="279"/>
        <v>1</v>
      </c>
      <c r="GK29" s="273">
        <f t="shared" si="279"/>
        <v>1</v>
      </c>
      <c r="GL29" s="273">
        <f t="shared" si="279"/>
        <v>1</v>
      </c>
      <c r="GM29" s="273">
        <f t="shared" si="279"/>
        <v>1</v>
      </c>
      <c r="GN29" s="273">
        <f t="shared" si="279"/>
        <v>1</v>
      </c>
      <c r="GO29" s="273">
        <f t="shared" si="279"/>
        <v>0</v>
      </c>
      <c r="GP29" s="273">
        <f t="shared" si="279"/>
        <v>1</v>
      </c>
      <c r="GQ29" s="273">
        <f t="shared" si="279"/>
        <v>1</v>
      </c>
      <c r="GR29" s="273">
        <f t="shared" si="279"/>
        <v>1</v>
      </c>
      <c r="GS29" s="273">
        <f t="shared" si="279"/>
        <v>1</v>
      </c>
      <c r="GT29" s="273">
        <f t="shared" si="279"/>
        <v>1</v>
      </c>
      <c r="GU29" s="273">
        <f t="shared" si="279"/>
        <v>1</v>
      </c>
      <c r="GV29" s="273">
        <f t="shared" si="279"/>
        <v>0</v>
      </c>
      <c r="GW29" s="273">
        <f t="shared" si="279"/>
        <v>1</v>
      </c>
      <c r="GX29" s="273">
        <f t="shared" si="279"/>
        <v>1</v>
      </c>
      <c r="GY29" s="273">
        <f t="shared" si="279"/>
        <v>1</v>
      </c>
      <c r="GZ29" s="273">
        <f t="shared" si="279"/>
        <v>1</v>
      </c>
      <c r="HA29" s="273">
        <f t="shared" si="279"/>
        <v>1</v>
      </c>
      <c r="HB29" s="273">
        <f t="shared" si="279"/>
        <v>1</v>
      </c>
      <c r="HC29" s="273">
        <f t="shared" si="279"/>
        <v>0</v>
      </c>
      <c r="HD29" s="273">
        <f t="shared" si="279"/>
        <v>1</v>
      </c>
      <c r="HE29" s="273">
        <f t="shared" si="279"/>
        <v>1</v>
      </c>
      <c r="HF29" s="273">
        <f t="shared" si="279"/>
        <v>1</v>
      </c>
      <c r="HG29" s="273">
        <f t="shared" si="279"/>
        <v>1</v>
      </c>
      <c r="HH29" s="273">
        <f t="shared" si="279"/>
        <v>1</v>
      </c>
      <c r="HI29" s="273">
        <f t="shared" si="279"/>
        <v>1</v>
      </c>
      <c r="HJ29" s="273">
        <f t="shared" si="279"/>
        <v>0</v>
      </c>
      <c r="HK29" s="273">
        <f t="shared" si="279"/>
        <v>1</v>
      </c>
      <c r="HL29" s="273">
        <f t="shared" si="279"/>
        <v>1</v>
      </c>
      <c r="HM29" s="273">
        <f t="shared" si="279"/>
        <v>1</v>
      </c>
      <c r="HN29" s="273">
        <f t="shared" si="279"/>
        <v>1</v>
      </c>
      <c r="HO29" s="273">
        <f t="shared" si="279"/>
        <v>1</v>
      </c>
      <c r="HP29" s="273">
        <f t="shared" si="279"/>
        <v>1</v>
      </c>
      <c r="HQ29" s="273">
        <f t="shared" si="279"/>
        <v>0</v>
      </c>
      <c r="HR29" s="273">
        <f t="shared" si="279"/>
        <v>1</v>
      </c>
      <c r="HS29" s="273">
        <f t="shared" si="279"/>
        <v>1</v>
      </c>
      <c r="HT29" s="273">
        <f t="shared" si="279"/>
        <v>1</v>
      </c>
      <c r="HU29" s="273">
        <f t="shared" si="279"/>
        <v>1</v>
      </c>
      <c r="HV29" s="273">
        <f t="shared" si="279"/>
        <v>1</v>
      </c>
      <c r="HW29" s="273">
        <f t="shared" si="279"/>
        <v>1</v>
      </c>
      <c r="HX29" s="273">
        <f t="shared" si="279"/>
        <v>0</v>
      </c>
      <c r="HY29" s="273">
        <f t="shared" ref="HY29:KJ29" si="280">IF(IFERROR(FIND(VLOOKUP($W21,カレンダーNoごと曜日表No付き,HY$1,0),$FL29),0)&gt;=1,1,0)</f>
        <v>1</v>
      </c>
      <c r="HZ29" s="273">
        <f t="shared" si="280"/>
        <v>1</v>
      </c>
      <c r="IA29" s="273">
        <f t="shared" si="280"/>
        <v>1</v>
      </c>
      <c r="IB29" s="273">
        <f t="shared" si="280"/>
        <v>1</v>
      </c>
      <c r="IC29" s="273">
        <f t="shared" si="280"/>
        <v>1</v>
      </c>
      <c r="ID29" s="273">
        <f t="shared" si="280"/>
        <v>1</v>
      </c>
      <c r="IE29" s="273">
        <f t="shared" si="280"/>
        <v>0</v>
      </c>
      <c r="IF29" s="273">
        <f t="shared" si="280"/>
        <v>1</v>
      </c>
      <c r="IG29" s="273">
        <f t="shared" si="280"/>
        <v>1</v>
      </c>
      <c r="IH29" s="273">
        <f t="shared" si="280"/>
        <v>1</v>
      </c>
      <c r="II29" s="273">
        <f t="shared" si="280"/>
        <v>1</v>
      </c>
      <c r="IJ29" s="273">
        <f t="shared" si="280"/>
        <v>1</v>
      </c>
      <c r="IK29" s="273">
        <f t="shared" si="280"/>
        <v>1</v>
      </c>
      <c r="IL29" s="273">
        <f t="shared" si="280"/>
        <v>0</v>
      </c>
      <c r="IM29" s="273">
        <f t="shared" si="280"/>
        <v>1</v>
      </c>
      <c r="IN29" s="273">
        <f t="shared" si="280"/>
        <v>1</v>
      </c>
      <c r="IO29" s="273">
        <f t="shared" si="280"/>
        <v>1</v>
      </c>
      <c r="IP29" s="273">
        <f t="shared" si="280"/>
        <v>1</v>
      </c>
      <c r="IQ29" s="273">
        <f t="shared" si="280"/>
        <v>1</v>
      </c>
      <c r="IR29" s="273">
        <f t="shared" si="280"/>
        <v>1</v>
      </c>
      <c r="IS29" s="273">
        <f t="shared" si="280"/>
        <v>0</v>
      </c>
      <c r="IT29" s="273">
        <f t="shared" si="280"/>
        <v>1</v>
      </c>
      <c r="IU29" s="273">
        <f t="shared" si="280"/>
        <v>1</v>
      </c>
      <c r="IV29" s="273">
        <f t="shared" si="280"/>
        <v>1</v>
      </c>
      <c r="IW29" s="273">
        <f t="shared" si="280"/>
        <v>1</v>
      </c>
      <c r="IX29" s="273">
        <f t="shared" si="280"/>
        <v>0</v>
      </c>
      <c r="IY29" s="273">
        <f t="shared" si="280"/>
        <v>0</v>
      </c>
      <c r="IZ29" s="273">
        <f t="shared" si="280"/>
        <v>0</v>
      </c>
      <c r="JA29" s="273">
        <f t="shared" si="280"/>
        <v>0</v>
      </c>
      <c r="JB29" s="273">
        <f t="shared" si="280"/>
        <v>0</v>
      </c>
      <c r="JC29" s="273">
        <f t="shared" si="280"/>
        <v>0</v>
      </c>
      <c r="JD29" s="273">
        <f t="shared" si="280"/>
        <v>1</v>
      </c>
      <c r="JE29" s="273">
        <f t="shared" si="280"/>
        <v>1</v>
      </c>
      <c r="JF29" s="273">
        <f t="shared" si="280"/>
        <v>1</v>
      </c>
      <c r="JG29" s="273">
        <f t="shared" si="280"/>
        <v>0</v>
      </c>
      <c r="JH29" s="273">
        <f t="shared" si="280"/>
        <v>1</v>
      </c>
      <c r="JI29" s="273">
        <f t="shared" si="280"/>
        <v>1</v>
      </c>
      <c r="JJ29" s="273">
        <f t="shared" si="280"/>
        <v>1</v>
      </c>
      <c r="JK29" s="273">
        <f t="shared" si="280"/>
        <v>1</v>
      </c>
      <c r="JL29" s="273">
        <f t="shared" si="280"/>
        <v>1</v>
      </c>
      <c r="JM29" s="273">
        <f t="shared" si="280"/>
        <v>1</v>
      </c>
      <c r="JN29" s="273">
        <f t="shared" si="280"/>
        <v>0</v>
      </c>
      <c r="JO29" s="273">
        <f t="shared" si="280"/>
        <v>1</v>
      </c>
      <c r="JP29" s="273">
        <f t="shared" si="280"/>
        <v>1</v>
      </c>
      <c r="JQ29" s="273">
        <f t="shared" si="280"/>
        <v>1</v>
      </c>
      <c r="JR29" s="273">
        <f t="shared" si="280"/>
        <v>1</v>
      </c>
      <c r="JS29" s="273">
        <f t="shared" si="280"/>
        <v>1</v>
      </c>
      <c r="JT29" s="273">
        <f t="shared" si="280"/>
        <v>1</v>
      </c>
      <c r="JU29" s="273">
        <f t="shared" si="280"/>
        <v>0</v>
      </c>
      <c r="JV29" s="273">
        <f t="shared" si="280"/>
        <v>1</v>
      </c>
      <c r="JW29" s="273">
        <f t="shared" si="280"/>
        <v>1</v>
      </c>
      <c r="JX29" s="273">
        <f t="shared" si="280"/>
        <v>1</v>
      </c>
      <c r="JY29" s="273">
        <f t="shared" si="280"/>
        <v>1</v>
      </c>
      <c r="JZ29" s="273">
        <f t="shared" si="280"/>
        <v>1</v>
      </c>
      <c r="KA29" s="273">
        <f t="shared" si="280"/>
        <v>1</v>
      </c>
      <c r="KB29" s="273">
        <f t="shared" si="280"/>
        <v>0</v>
      </c>
      <c r="KC29" s="273">
        <f t="shared" si="280"/>
        <v>1</v>
      </c>
      <c r="KD29" s="273">
        <f t="shared" si="280"/>
        <v>1</v>
      </c>
      <c r="KE29" s="273">
        <f t="shared" si="280"/>
        <v>1</v>
      </c>
      <c r="KF29" s="273">
        <f t="shared" si="280"/>
        <v>1</v>
      </c>
      <c r="KG29" s="273">
        <f t="shared" si="280"/>
        <v>1</v>
      </c>
      <c r="KH29" s="273">
        <f t="shared" si="280"/>
        <v>1</v>
      </c>
      <c r="KI29" s="273">
        <f t="shared" si="280"/>
        <v>0</v>
      </c>
      <c r="KJ29" s="273">
        <f t="shared" si="280"/>
        <v>1</v>
      </c>
      <c r="KK29" s="273">
        <f t="shared" ref="KK29:MV29" si="281">IF(IFERROR(FIND(VLOOKUP($W21,カレンダーNoごと曜日表No付き,KK$1,0),$FL29),0)&gt;=1,1,0)</f>
        <v>1</v>
      </c>
      <c r="KL29" s="273">
        <f t="shared" si="281"/>
        <v>1</v>
      </c>
      <c r="KM29" s="273">
        <f t="shared" si="281"/>
        <v>1</v>
      </c>
      <c r="KN29" s="273">
        <f t="shared" si="281"/>
        <v>1</v>
      </c>
      <c r="KO29" s="273">
        <f t="shared" si="281"/>
        <v>1</v>
      </c>
      <c r="KP29" s="273">
        <f t="shared" si="281"/>
        <v>0</v>
      </c>
      <c r="KQ29" s="273">
        <f t="shared" si="281"/>
        <v>1</v>
      </c>
      <c r="KR29" s="273">
        <f t="shared" si="281"/>
        <v>1</v>
      </c>
      <c r="KS29" s="273">
        <f t="shared" si="281"/>
        <v>1</v>
      </c>
      <c r="KT29" s="273">
        <f t="shared" si="281"/>
        <v>1</v>
      </c>
      <c r="KU29" s="273">
        <f t="shared" si="281"/>
        <v>1</v>
      </c>
      <c r="KV29" s="273">
        <f t="shared" si="281"/>
        <v>1</v>
      </c>
      <c r="KW29" s="273">
        <f t="shared" si="281"/>
        <v>0</v>
      </c>
      <c r="KX29" s="273">
        <f t="shared" si="281"/>
        <v>1</v>
      </c>
      <c r="KY29" s="273">
        <f t="shared" si="281"/>
        <v>1</v>
      </c>
      <c r="KZ29" s="273">
        <f t="shared" si="281"/>
        <v>1</v>
      </c>
      <c r="LA29" s="273">
        <f t="shared" si="281"/>
        <v>1</v>
      </c>
      <c r="LB29" s="273">
        <f t="shared" si="281"/>
        <v>1</v>
      </c>
      <c r="LC29" s="273">
        <f t="shared" si="281"/>
        <v>1</v>
      </c>
      <c r="LD29" s="273">
        <f t="shared" si="281"/>
        <v>0</v>
      </c>
      <c r="LE29" s="273">
        <f t="shared" si="281"/>
        <v>1</v>
      </c>
      <c r="LF29" s="273">
        <f t="shared" si="281"/>
        <v>1</v>
      </c>
      <c r="LG29" s="273">
        <f t="shared" si="281"/>
        <v>1</v>
      </c>
      <c r="LH29" s="273">
        <f t="shared" si="281"/>
        <v>1</v>
      </c>
      <c r="LI29" s="273">
        <f t="shared" si="281"/>
        <v>1</v>
      </c>
      <c r="LJ29" s="273">
        <f t="shared" si="281"/>
        <v>1</v>
      </c>
      <c r="LK29" s="273">
        <f t="shared" si="281"/>
        <v>0</v>
      </c>
      <c r="LL29" s="273">
        <f t="shared" si="281"/>
        <v>1</v>
      </c>
      <c r="LM29" s="273">
        <f t="shared" si="281"/>
        <v>1</v>
      </c>
      <c r="LN29" s="273">
        <f t="shared" si="281"/>
        <v>1</v>
      </c>
      <c r="LO29" s="273">
        <f t="shared" si="281"/>
        <v>1</v>
      </c>
      <c r="LP29" s="273">
        <f t="shared" si="281"/>
        <v>1</v>
      </c>
      <c r="LQ29" s="273">
        <f t="shared" si="281"/>
        <v>1</v>
      </c>
      <c r="LR29" s="273">
        <f t="shared" si="281"/>
        <v>0</v>
      </c>
      <c r="LS29" s="273">
        <f t="shared" si="281"/>
        <v>1</v>
      </c>
      <c r="LT29" s="273">
        <f t="shared" si="281"/>
        <v>1</v>
      </c>
      <c r="LU29" s="273">
        <f t="shared" si="281"/>
        <v>1</v>
      </c>
      <c r="LV29" s="273">
        <f t="shared" si="281"/>
        <v>1</v>
      </c>
      <c r="LW29" s="273">
        <f t="shared" si="281"/>
        <v>1</v>
      </c>
      <c r="LX29" s="273">
        <f t="shared" si="281"/>
        <v>1</v>
      </c>
      <c r="LY29" s="273">
        <f t="shared" si="281"/>
        <v>0</v>
      </c>
      <c r="LZ29" s="273">
        <f t="shared" si="281"/>
        <v>1</v>
      </c>
      <c r="MA29" s="273">
        <f t="shared" si="281"/>
        <v>1</v>
      </c>
      <c r="MB29" s="273">
        <f t="shared" si="281"/>
        <v>1</v>
      </c>
      <c r="MC29" s="273">
        <f t="shared" si="281"/>
        <v>1</v>
      </c>
      <c r="MD29" s="273">
        <f t="shared" si="281"/>
        <v>1</v>
      </c>
      <c r="ME29" s="273">
        <f t="shared" si="281"/>
        <v>1</v>
      </c>
      <c r="MF29" s="273">
        <f t="shared" si="281"/>
        <v>0</v>
      </c>
      <c r="MG29" s="273">
        <f t="shared" si="281"/>
        <v>1</v>
      </c>
      <c r="MH29" s="273">
        <f t="shared" si="281"/>
        <v>1</v>
      </c>
      <c r="MI29" s="273">
        <f t="shared" si="281"/>
        <v>1</v>
      </c>
      <c r="MJ29" s="273">
        <f t="shared" si="281"/>
        <v>1</v>
      </c>
      <c r="MK29" s="273">
        <f t="shared" si="281"/>
        <v>1</v>
      </c>
      <c r="ML29" s="273">
        <f t="shared" si="281"/>
        <v>1</v>
      </c>
      <c r="MM29" s="273">
        <f t="shared" si="281"/>
        <v>0</v>
      </c>
      <c r="MN29" s="273">
        <f t="shared" si="281"/>
        <v>1</v>
      </c>
      <c r="MO29" s="273">
        <f t="shared" si="281"/>
        <v>1</v>
      </c>
      <c r="MP29" s="273">
        <f t="shared" si="281"/>
        <v>1</v>
      </c>
      <c r="MQ29" s="273">
        <f t="shared" si="281"/>
        <v>1</v>
      </c>
      <c r="MR29" s="273">
        <f t="shared" si="281"/>
        <v>1</v>
      </c>
      <c r="MS29" s="273">
        <f t="shared" si="281"/>
        <v>1</v>
      </c>
      <c r="MT29" s="273">
        <f t="shared" si="281"/>
        <v>0</v>
      </c>
      <c r="MU29" s="273">
        <f t="shared" si="281"/>
        <v>1</v>
      </c>
      <c r="MV29" s="273">
        <f t="shared" si="281"/>
        <v>1</v>
      </c>
      <c r="MW29" s="273">
        <f t="shared" ref="MW29:PH29" si="282">IF(IFERROR(FIND(VLOOKUP($W21,カレンダーNoごと曜日表No付き,MW$1,0),$FL29),0)&gt;=1,1,0)</f>
        <v>1</v>
      </c>
      <c r="MX29" s="273">
        <f t="shared" si="282"/>
        <v>1</v>
      </c>
      <c r="MY29" s="273">
        <f t="shared" si="282"/>
        <v>1</v>
      </c>
      <c r="MZ29" s="273">
        <f t="shared" si="282"/>
        <v>1</v>
      </c>
      <c r="NA29" s="273">
        <f t="shared" si="282"/>
        <v>0</v>
      </c>
      <c r="NB29" s="273">
        <f t="shared" si="282"/>
        <v>1</v>
      </c>
      <c r="NC29" s="273">
        <f t="shared" si="282"/>
        <v>1</v>
      </c>
      <c r="ND29" s="273">
        <f t="shared" si="282"/>
        <v>1</v>
      </c>
      <c r="NE29" s="273">
        <f t="shared" si="282"/>
        <v>1</v>
      </c>
      <c r="NF29" s="273">
        <f t="shared" si="282"/>
        <v>1</v>
      </c>
      <c r="NG29" s="273">
        <f t="shared" si="282"/>
        <v>1</v>
      </c>
      <c r="NH29" s="273">
        <f t="shared" si="282"/>
        <v>0</v>
      </c>
      <c r="NI29" s="273">
        <f t="shared" si="282"/>
        <v>1</v>
      </c>
      <c r="NJ29" s="273">
        <f t="shared" si="282"/>
        <v>1</v>
      </c>
      <c r="NK29" s="273">
        <f t="shared" si="282"/>
        <v>1</v>
      </c>
      <c r="NL29" s="273">
        <f t="shared" si="282"/>
        <v>1</v>
      </c>
      <c r="NM29" s="273">
        <f t="shared" si="282"/>
        <v>1</v>
      </c>
      <c r="NN29" s="273">
        <f t="shared" si="282"/>
        <v>1</v>
      </c>
      <c r="NO29" s="273">
        <f t="shared" si="282"/>
        <v>0</v>
      </c>
      <c r="NP29" s="273">
        <f t="shared" si="282"/>
        <v>1</v>
      </c>
      <c r="NQ29" s="273">
        <f t="shared" si="282"/>
        <v>1</v>
      </c>
      <c r="NR29" s="273">
        <f t="shared" si="282"/>
        <v>1</v>
      </c>
      <c r="NS29" s="273">
        <f t="shared" si="282"/>
        <v>1</v>
      </c>
      <c r="NT29" s="273">
        <f t="shared" si="282"/>
        <v>0</v>
      </c>
      <c r="NU29" s="273">
        <f t="shared" si="282"/>
        <v>0</v>
      </c>
      <c r="NV29" s="273">
        <f t="shared" si="282"/>
        <v>0</v>
      </c>
      <c r="NW29" s="273">
        <f t="shared" si="282"/>
        <v>1</v>
      </c>
      <c r="NX29" s="273">
        <f t="shared" si="282"/>
        <v>1</v>
      </c>
      <c r="NY29" s="273">
        <f t="shared" si="282"/>
        <v>1</v>
      </c>
      <c r="NZ29" s="273">
        <f t="shared" si="282"/>
        <v>1</v>
      </c>
      <c r="OA29" s="273">
        <f t="shared" si="282"/>
        <v>1</v>
      </c>
      <c r="OB29" s="273">
        <f t="shared" si="282"/>
        <v>1</v>
      </c>
      <c r="OC29" s="273">
        <f t="shared" si="282"/>
        <v>0</v>
      </c>
      <c r="OD29" s="273">
        <f t="shared" si="282"/>
        <v>1</v>
      </c>
      <c r="OE29" s="273">
        <f t="shared" si="282"/>
        <v>1</v>
      </c>
      <c r="OF29" s="273">
        <f t="shared" si="282"/>
        <v>1</v>
      </c>
      <c r="OG29" s="273">
        <f t="shared" si="282"/>
        <v>1</v>
      </c>
      <c r="OH29" s="273">
        <f t="shared" si="282"/>
        <v>1</v>
      </c>
      <c r="OI29" s="273">
        <f t="shared" si="282"/>
        <v>1</v>
      </c>
      <c r="OJ29" s="273">
        <f t="shared" si="282"/>
        <v>0</v>
      </c>
      <c r="OK29" s="273">
        <f t="shared" si="282"/>
        <v>1</v>
      </c>
      <c r="OL29" s="273">
        <f t="shared" si="282"/>
        <v>1</v>
      </c>
      <c r="OM29" s="273">
        <f t="shared" si="282"/>
        <v>1</v>
      </c>
      <c r="ON29" s="273">
        <f t="shared" si="282"/>
        <v>1</v>
      </c>
      <c r="OO29" s="273">
        <f t="shared" si="282"/>
        <v>1</v>
      </c>
      <c r="OP29" s="273">
        <f t="shared" si="282"/>
        <v>1</v>
      </c>
      <c r="OQ29" s="273">
        <f t="shared" si="282"/>
        <v>0</v>
      </c>
      <c r="OR29" s="273">
        <f t="shared" si="282"/>
        <v>1</v>
      </c>
      <c r="OS29" s="273">
        <f t="shared" si="282"/>
        <v>1</v>
      </c>
      <c r="OT29" s="273">
        <f t="shared" si="282"/>
        <v>1</v>
      </c>
      <c r="OU29" s="273">
        <f t="shared" si="282"/>
        <v>1</v>
      </c>
      <c r="OV29" s="273">
        <f t="shared" si="282"/>
        <v>1</v>
      </c>
      <c r="OW29" s="273">
        <f t="shared" si="282"/>
        <v>1</v>
      </c>
      <c r="OX29" s="273">
        <f t="shared" si="282"/>
        <v>0</v>
      </c>
      <c r="OY29" s="273">
        <f t="shared" si="282"/>
        <v>1</v>
      </c>
      <c r="OZ29" s="273">
        <f t="shared" si="282"/>
        <v>1</v>
      </c>
      <c r="PA29" s="273">
        <f t="shared" si="282"/>
        <v>1</v>
      </c>
      <c r="PB29" s="273">
        <f t="shared" si="282"/>
        <v>1</v>
      </c>
      <c r="PC29" s="273">
        <f t="shared" si="282"/>
        <v>1</v>
      </c>
      <c r="PD29" s="273">
        <f t="shared" si="282"/>
        <v>1</v>
      </c>
      <c r="PE29" s="273">
        <f t="shared" si="282"/>
        <v>0</v>
      </c>
      <c r="PF29" s="273">
        <f t="shared" si="282"/>
        <v>1</v>
      </c>
      <c r="PG29" s="273">
        <f t="shared" si="282"/>
        <v>1</v>
      </c>
      <c r="PH29" s="273">
        <f t="shared" si="282"/>
        <v>1</v>
      </c>
      <c r="PI29" s="273">
        <f t="shared" ref="PI29:RT29" si="283">IF(IFERROR(FIND(VLOOKUP($W21,カレンダーNoごと曜日表No付き,PI$1,0),$FL29),0)&gt;=1,1,0)</f>
        <v>1</v>
      </c>
      <c r="PJ29" s="273">
        <f t="shared" si="283"/>
        <v>1</v>
      </c>
      <c r="PK29" s="273">
        <f t="shared" si="283"/>
        <v>1</v>
      </c>
      <c r="PL29" s="273">
        <f t="shared" si="283"/>
        <v>0</v>
      </c>
      <c r="PM29" s="273">
        <f t="shared" si="283"/>
        <v>1</v>
      </c>
      <c r="PN29" s="273">
        <f t="shared" si="283"/>
        <v>1</v>
      </c>
      <c r="PO29" s="273">
        <f t="shared" si="283"/>
        <v>1</v>
      </c>
      <c r="PP29" s="273">
        <f t="shared" si="283"/>
        <v>1</v>
      </c>
      <c r="PQ29" s="273">
        <f t="shared" si="283"/>
        <v>1</v>
      </c>
      <c r="PR29" s="273">
        <f t="shared" si="283"/>
        <v>1</v>
      </c>
      <c r="PS29" s="273">
        <f t="shared" si="283"/>
        <v>0</v>
      </c>
      <c r="PT29" s="273">
        <f t="shared" si="283"/>
        <v>1</v>
      </c>
      <c r="PU29" s="273">
        <f t="shared" si="283"/>
        <v>1</v>
      </c>
      <c r="PV29" s="273">
        <f t="shared" si="283"/>
        <v>1</v>
      </c>
      <c r="PW29" s="273">
        <f t="shared" si="283"/>
        <v>1</v>
      </c>
      <c r="PX29" s="273">
        <f t="shared" si="283"/>
        <v>1</v>
      </c>
      <c r="PY29" s="273">
        <f t="shared" si="283"/>
        <v>1</v>
      </c>
      <c r="PZ29" s="273">
        <f t="shared" si="283"/>
        <v>0</v>
      </c>
      <c r="QA29" s="273">
        <f t="shared" si="283"/>
        <v>1</v>
      </c>
      <c r="QB29" s="273">
        <f t="shared" si="283"/>
        <v>1</v>
      </c>
      <c r="QC29" s="273">
        <f t="shared" si="283"/>
        <v>1</v>
      </c>
      <c r="QD29" s="273">
        <f t="shared" si="283"/>
        <v>1</v>
      </c>
      <c r="QE29" s="273">
        <f t="shared" si="283"/>
        <v>1</v>
      </c>
      <c r="QF29" s="273">
        <f t="shared" si="283"/>
        <v>1</v>
      </c>
      <c r="QG29" s="273">
        <f t="shared" si="283"/>
        <v>0</v>
      </c>
      <c r="QH29" s="273">
        <f t="shared" si="283"/>
        <v>1</v>
      </c>
      <c r="QI29" s="273">
        <f t="shared" si="283"/>
        <v>1</v>
      </c>
      <c r="QJ29" s="273">
        <f t="shared" si="283"/>
        <v>1</v>
      </c>
      <c r="QK29" s="273">
        <f t="shared" si="283"/>
        <v>1</v>
      </c>
      <c r="QL29" s="273">
        <f t="shared" si="283"/>
        <v>1</v>
      </c>
      <c r="QM29" s="273">
        <f t="shared" si="283"/>
        <v>1</v>
      </c>
      <c r="QN29" s="273">
        <f t="shared" si="283"/>
        <v>0</v>
      </c>
      <c r="QO29" s="273">
        <f t="shared" si="283"/>
        <v>1</v>
      </c>
      <c r="QP29" s="273">
        <f t="shared" si="283"/>
        <v>1</v>
      </c>
      <c r="QQ29" s="273">
        <f t="shared" si="283"/>
        <v>1</v>
      </c>
      <c r="QR29" s="273">
        <f t="shared" si="283"/>
        <v>1</v>
      </c>
      <c r="QS29" s="273">
        <f t="shared" si="283"/>
        <v>1</v>
      </c>
      <c r="QT29" s="273">
        <f t="shared" si="283"/>
        <v>1</v>
      </c>
      <c r="QU29" s="273">
        <f t="shared" si="283"/>
        <v>0</v>
      </c>
      <c r="QV29" s="273">
        <f t="shared" si="283"/>
        <v>1</v>
      </c>
      <c r="QW29" s="273">
        <f t="shared" si="283"/>
        <v>1</v>
      </c>
      <c r="QX29" s="273">
        <f t="shared" si="283"/>
        <v>1</v>
      </c>
      <c r="QY29" s="273">
        <f t="shared" si="283"/>
        <v>1</v>
      </c>
      <c r="QZ29" s="273">
        <f t="shared" si="283"/>
        <v>1</v>
      </c>
      <c r="RA29" s="273">
        <f t="shared" si="283"/>
        <v>1</v>
      </c>
      <c r="RB29" s="273">
        <f t="shared" si="283"/>
        <v>0</v>
      </c>
      <c r="RC29" s="273">
        <f t="shared" si="283"/>
        <v>1</v>
      </c>
      <c r="RD29" s="273">
        <f t="shared" si="283"/>
        <v>1</v>
      </c>
      <c r="RE29" s="273">
        <f t="shared" si="283"/>
        <v>1</v>
      </c>
      <c r="RF29" s="273">
        <f t="shared" si="283"/>
        <v>1</v>
      </c>
      <c r="RG29" s="273">
        <f t="shared" si="283"/>
        <v>1</v>
      </c>
      <c r="RH29" s="273">
        <f t="shared" si="283"/>
        <v>1</v>
      </c>
      <c r="RI29" s="273">
        <f t="shared" si="283"/>
        <v>0</v>
      </c>
      <c r="RJ29" s="273">
        <f t="shared" si="283"/>
        <v>1</v>
      </c>
      <c r="RK29" s="273">
        <f t="shared" si="283"/>
        <v>1</v>
      </c>
      <c r="RL29" s="273">
        <f t="shared" si="283"/>
        <v>1</v>
      </c>
      <c r="RM29" s="273">
        <f t="shared" si="283"/>
        <v>1</v>
      </c>
      <c r="RN29" s="273">
        <f t="shared" si="283"/>
        <v>1</v>
      </c>
      <c r="RO29" s="273">
        <f t="shared" si="283"/>
        <v>1</v>
      </c>
      <c r="RP29" s="273">
        <f t="shared" si="283"/>
        <v>0</v>
      </c>
      <c r="RQ29" s="273">
        <f t="shared" si="283"/>
        <v>1</v>
      </c>
      <c r="RR29" s="273">
        <f t="shared" si="283"/>
        <v>0</v>
      </c>
      <c r="RS29" s="273">
        <f t="shared" si="283"/>
        <v>0</v>
      </c>
      <c r="RT29" s="273">
        <f t="shared" si="283"/>
        <v>0</v>
      </c>
      <c r="RU29" s="273">
        <f t="shared" ref="RU29:TN29" si="284">IF(IFERROR(FIND(VLOOKUP($W21,カレンダーNoごと曜日表No付き,RU$1,0),$FL29),0)&gt;=1,1,0)</f>
        <v>1</v>
      </c>
      <c r="RV29" s="273">
        <f t="shared" si="284"/>
        <v>1</v>
      </c>
      <c r="RW29" s="273">
        <f t="shared" si="284"/>
        <v>0</v>
      </c>
      <c r="RX29" s="273">
        <f t="shared" si="284"/>
        <v>1</v>
      </c>
      <c r="RY29" s="273">
        <f t="shared" si="284"/>
        <v>1</v>
      </c>
      <c r="RZ29" s="273">
        <f t="shared" si="284"/>
        <v>1</v>
      </c>
      <c r="SA29" s="273">
        <f t="shared" si="284"/>
        <v>1</v>
      </c>
      <c r="SB29" s="273">
        <f t="shared" si="284"/>
        <v>1</v>
      </c>
      <c r="SC29" s="273">
        <f t="shared" si="284"/>
        <v>1</v>
      </c>
      <c r="SD29" s="273">
        <f t="shared" si="284"/>
        <v>0</v>
      </c>
      <c r="SE29" s="273">
        <f t="shared" si="284"/>
        <v>1</v>
      </c>
      <c r="SF29" s="273">
        <f t="shared" si="284"/>
        <v>1</v>
      </c>
      <c r="SG29" s="273">
        <f t="shared" si="284"/>
        <v>1</v>
      </c>
      <c r="SH29" s="273">
        <f t="shared" si="284"/>
        <v>1</v>
      </c>
      <c r="SI29" s="273">
        <f t="shared" si="284"/>
        <v>1</v>
      </c>
      <c r="SJ29" s="273">
        <f t="shared" si="284"/>
        <v>1</v>
      </c>
      <c r="SK29" s="273">
        <f t="shared" si="284"/>
        <v>0</v>
      </c>
      <c r="SL29" s="273">
        <f t="shared" si="284"/>
        <v>1</v>
      </c>
      <c r="SM29" s="273">
        <f t="shared" si="284"/>
        <v>1</v>
      </c>
      <c r="SN29" s="273">
        <f t="shared" si="284"/>
        <v>1</v>
      </c>
      <c r="SO29" s="273">
        <f t="shared" si="284"/>
        <v>1</v>
      </c>
      <c r="SP29" s="273">
        <f t="shared" si="284"/>
        <v>1</v>
      </c>
      <c r="SQ29" s="273">
        <f t="shared" si="284"/>
        <v>1</v>
      </c>
      <c r="SR29" s="273">
        <f t="shared" si="284"/>
        <v>0</v>
      </c>
      <c r="SS29" s="273">
        <f t="shared" si="284"/>
        <v>1</v>
      </c>
      <c r="ST29" s="273">
        <f t="shared" si="284"/>
        <v>1</v>
      </c>
      <c r="SU29" s="273">
        <f t="shared" si="284"/>
        <v>1</v>
      </c>
      <c r="SV29" s="273">
        <f t="shared" si="284"/>
        <v>1</v>
      </c>
      <c r="SW29" s="273">
        <f t="shared" si="284"/>
        <v>1</v>
      </c>
      <c r="SX29" s="273">
        <f t="shared" si="284"/>
        <v>1</v>
      </c>
      <c r="SY29" s="273">
        <f t="shared" si="284"/>
        <v>0</v>
      </c>
      <c r="SZ29" s="273">
        <f t="shared" si="284"/>
        <v>1</v>
      </c>
      <c r="TA29" s="273">
        <f t="shared" si="284"/>
        <v>1</v>
      </c>
      <c r="TB29" s="273">
        <f t="shared" si="284"/>
        <v>1</v>
      </c>
      <c r="TC29" s="273">
        <f t="shared" si="284"/>
        <v>1</v>
      </c>
      <c r="TD29" s="273">
        <f t="shared" si="284"/>
        <v>1</v>
      </c>
      <c r="TE29" s="273">
        <f t="shared" si="284"/>
        <v>1</v>
      </c>
      <c r="TF29" s="273">
        <f t="shared" si="284"/>
        <v>0</v>
      </c>
      <c r="TG29" s="273">
        <f t="shared" si="284"/>
        <v>1</v>
      </c>
      <c r="TH29" s="273">
        <f t="shared" si="284"/>
        <v>1</v>
      </c>
      <c r="TI29" s="273">
        <f t="shared" si="284"/>
        <v>1</v>
      </c>
      <c r="TJ29" s="273">
        <f t="shared" si="284"/>
        <v>1</v>
      </c>
      <c r="TK29" s="273">
        <f t="shared" si="284"/>
        <v>1</v>
      </c>
      <c r="TL29" s="273">
        <f t="shared" si="284"/>
        <v>1</v>
      </c>
      <c r="TM29" s="273">
        <f t="shared" si="284"/>
        <v>0</v>
      </c>
      <c r="TN29" s="273">
        <f t="shared" si="284"/>
        <v>1</v>
      </c>
    </row>
    <row r="30" spans="1:534" ht="18" customHeight="1" x14ac:dyDescent="0.15">
      <c r="A30" s="344">
        <v>6</v>
      </c>
      <c r="B30" s="341">
        <v>2</v>
      </c>
      <c r="C30" s="342" t="s">
        <v>273</v>
      </c>
      <c r="D30" s="345"/>
      <c r="E30" s="343" t="s">
        <v>274</v>
      </c>
      <c r="F30" s="343" t="s">
        <v>276</v>
      </c>
      <c r="G30" s="343" t="s">
        <v>247</v>
      </c>
      <c r="H30" s="340">
        <v>20.100000000000001</v>
      </c>
      <c r="I30" s="347"/>
      <c r="J30" s="352">
        <v>0.5</v>
      </c>
      <c r="K30" s="353">
        <v>0.5</v>
      </c>
      <c r="L30" s="353">
        <v>0.5</v>
      </c>
      <c r="M30" s="353">
        <v>0.5</v>
      </c>
      <c r="N30" s="353">
        <v>0.5</v>
      </c>
      <c r="O30" s="353">
        <v>0.5</v>
      </c>
      <c r="P30" s="353">
        <v>0</v>
      </c>
      <c r="Q30" s="353">
        <v>0.5</v>
      </c>
      <c r="R30" s="350">
        <v>0</v>
      </c>
      <c r="S30" s="349">
        <v>0</v>
      </c>
      <c r="T30" s="349">
        <v>0</v>
      </c>
      <c r="U30" s="349">
        <v>0</v>
      </c>
      <c r="V30" s="349">
        <v>0</v>
      </c>
      <c r="W30" s="351">
        <v>1</v>
      </c>
      <c r="X30" s="236"/>
      <c r="Y30" s="235"/>
      <c r="Z30" s="236"/>
      <c r="AA30" s="235"/>
      <c r="AB30" s="237">
        <f t="shared" si="96"/>
        <v>0</v>
      </c>
      <c r="AC30" s="237">
        <f t="shared" si="97"/>
        <v>1</v>
      </c>
      <c r="AD30" s="237">
        <f t="shared" si="98"/>
        <v>0</v>
      </c>
      <c r="AE30" s="267">
        <f t="shared" si="51"/>
        <v>0</v>
      </c>
      <c r="AF30" s="219" t="str">
        <f t="shared" si="52"/>
        <v>月</v>
      </c>
      <c r="AG30" s="219" t="str">
        <f t="shared" si="53"/>
        <v>火</v>
      </c>
      <c r="AH30" s="219" t="str">
        <f t="shared" si="54"/>
        <v>水</v>
      </c>
      <c r="AI30" s="219" t="str">
        <f t="shared" si="55"/>
        <v>木</v>
      </c>
      <c r="AJ30" s="219" t="str">
        <f t="shared" si="56"/>
        <v>金</v>
      </c>
      <c r="AK30" s="219" t="str">
        <f t="shared" si="57"/>
        <v>土</v>
      </c>
      <c r="AL30" s="219" t="str">
        <f t="shared" si="58"/>
        <v/>
      </c>
      <c r="AM30" s="219" t="str">
        <f t="shared" si="59"/>
        <v>祝</v>
      </c>
      <c r="AN30" s="219" t="str">
        <f t="shared" si="60"/>
        <v/>
      </c>
      <c r="AO30" s="219" t="str">
        <f t="shared" si="61"/>
        <v/>
      </c>
      <c r="AP30" s="219" t="str">
        <f t="shared" si="62"/>
        <v/>
      </c>
      <c r="AQ30" s="219" t="str">
        <f t="shared" si="63"/>
        <v/>
      </c>
      <c r="AR30" s="219" t="str">
        <f t="shared" si="64"/>
        <v/>
      </c>
      <c r="AS30" s="277">
        <f t="shared" si="65"/>
        <v>26</v>
      </c>
      <c r="AT30" s="267">
        <f t="shared" si="66"/>
        <v>25</v>
      </c>
      <c r="AU30" s="267">
        <f t="shared" si="67"/>
        <v>25</v>
      </c>
      <c r="AV30" s="267">
        <f t="shared" si="68"/>
        <v>25.5</v>
      </c>
      <c r="AW30" s="267">
        <f t="shared" si="69"/>
        <v>25</v>
      </c>
      <c r="AX30" s="267">
        <f t="shared" si="70"/>
        <v>25</v>
      </c>
      <c r="AY30" s="267">
        <f t="shared" si="71"/>
        <v>0</v>
      </c>
      <c r="AZ30" s="267">
        <f t="shared" si="72"/>
        <v>0</v>
      </c>
      <c r="BA30" s="238">
        <f t="shared" si="73"/>
        <v>0</v>
      </c>
      <c r="BB30" s="238">
        <f t="shared" si="74"/>
        <v>0</v>
      </c>
      <c r="BC30" s="238">
        <f t="shared" si="75"/>
        <v>0</v>
      </c>
      <c r="BD30" s="238">
        <f t="shared" si="76"/>
        <v>0</v>
      </c>
      <c r="BE30" s="240">
        <f t="shared" si="77"/>
        <v>0</v>
      </c>
      <c r="BF30" s="239">
        <f t="shared" si="170"/>
        <v>0</v>
      </c>
      <c r="BG30" s="241">
        <f t="shared" si="79"/>
        <v>151.5</v>
      </c>
      <c r="BH30" s="142">
        <v>13</v>
      </c>
      <c r="BN30" s="242"/>
      <c r="BO30" s="242"/>
      <c r="BP30" s="242"/>
      <c r="BQ30" s="242"/>
      <c r="BR30" s="142">
        <f>+BK29</f>
        <v>0</v>
      </c>
      <c r="BU30" s="243"/>
      <c r="BV30" s="153"/>
      <c r="BW30" s="153" t="str">
        <f t="shared" si="17"/>
        <v/>
      </c>
      <c r="BY30" s="275"/>
      <c r="BZ30" s="272"/>
      <c r="CA30" s="222"/>
      <c r="CB30" s="246"/>
      <c r="CC30" s="247" t="str">
        <f t="shared" si="18"/>
        <v/>
      </c>
      <c r="CD30" s="219">
        <f t="shared" si="19"/>
        <v>0</v>
      </c>
      <c r="CE30" s="219" t="str">
        <f t="shared" si="149"/>
        <v/>
      </c>
      <c r="CF30" s="220" t="str">
        <f t="shared" si="21"/>
        <v/>
      </c>
      <c r="CG30" s="222"/>
      <c r="CH30" s="260"/>
      <c r="CI30" s="247" t="str">
        <f t="shared" si="80"/>
        <v/>
      </c>
      <c r="CJ30" s="219">
        <f t="shared" si="22"/>
        <v>0</v>
      </c>
      <c r="CK30" s="219" t="str">
        <f t="shared" si="23"/>
        <v/>
      </c>
      <c r="CL30" s="220" t="str">
        <f t="shared" si="24"/>
        <v/>
      </c>
      <c r="CM30" s="222"/>
      <c r="CN30" s="246"/>
      <c r="CO30" s="247" t="str">
        <f t="shared" si="25"/>
        <v/>
      </c>
      <c r="CP30" s="219">
        <f t="shared" si="26"/>
        <v>0</v>
      </c>
      <c r="CQ30" s="219" t="str">
        <f t="shared" si="27"/>
        <v/>
      </c>
      <c r="CR30" s="220" t="str">
        <f t="shared" si="28"/>
        <v/>
      </c>
      <c r="CS30" s="221"/>
      <c r="CT30" s="246"/>
      <c r="CU30" s="247" t="str">
        <f t="shared" si="29"/>
        <v/>
      </c>
      <c r="CV30" s="219">
        <f t="shared" si="30"/>
        <v>0</v>
      </c>
      <c r="CW30" s="219" t="str">
        <f t="shared" si="31"/>
        <v/>
      </c>
      <c r="CX30" s="220" t="str">
        <f t="shared" si="32"/>
        <v/>
      </c>
      <c r="CY30" s="222"/>
      <c r="CZ30" s="246"/>
      <c r="DA30" s="247" t="str">
        <f t="shared" si="33"/>
        <v/>
      </c>
      <c r="DB30" s="219">
        <f t="shared" si="34"/>
        <v>0</v>
      </c>
      <c r="DC30" s="219" t="str">
        <f t="shared" si="81"/>
        <v/>
      </c>
      <c r="DD30" s="219" t="str">
        <f t="shared" si="82"/>
        <v/>
      </c>
      <c r="DE30" s="222"/>
      <c r="DF30" s="246"/>
      <c r="DG30" s="247" t="str">
        <f t="shared" si="37"/>
        <v/>
      </c>
      <c r="DH30" s="219">
        <f t="shared" si="38"/>
        <v>0</v>
      </c>
      <c r="DI30" s="219" t="str">
        <f t="shared" si="39"/>
        <v/>
      </c>
      <c r="DJ30" s="219" t="str">
        <f t="shared" si="40"/>
        <v/>
      </c>
      <c r="DK30" s="222"/>
      <c r="DL30" s="246"/>
      <c r="DM30" s="247" t="str">
        <f t="shared" si="41"/>
        <v/>
      </c>
      <c r="DN30" s="219">
        <f t="shared" si="42"/>
        <v>0</v>
      </c>
      <c r="DO30" s="219" t="str">
        <f t="shared" si="43"/>
        <v/>
      </c>
      <c r="DP30" s="220" t="str">
        <f t="shared" si="44"/>
        <v/>
      </c>
      <c r="EL30" s="262">
        <f t="shared" si="117"/>
        <v>45225</v>
      </c>
      <c r="EM30" s="263" t="str">
        <f t="shared" si="84"/>
        <v>木</v>
      </c>
      <c r="EN30" s="262">
        <f t="shared" si="100"/>
        <v>45256</v>
      </c>
      <c r="EO30" s="264" t="str">
        <f t="shared" si="85"/>
        <v>日</v>
      </c>
      <c r="EP30" s="265">
        <f t="shared" si="101"/>
        <v>45286</v>
      </c>
      <c r="EQ30" s="263" t="str">
        <f t="shared" si="86"/>
        <v>火</v>
      </c>
      <c r="ER30" s="262">
        <f t="shared" si="102"/>
        <v>45317</v>
      </c>
      <c r="ES30" s="264" t="str">
        <f t="shared" si="87"/>
        <v>金</v>
      </c>
      <c r="ET30" s="265">
        <f t="shared" si="103"/>
        <v>45348</v>
      </c>
      <c r="EU30" s="263" t="str">
        <f t="shared" si="88"/>
        <v>月</v>
      </c>
      <c r="EV30" s="262">
        <f t="shared" si="104"/>
        <v>45377</v>
      </c>
      <c r="EW30" s="264" t="str">
        <f t="shared" si="89"/>
        <v>火</v>
      </c>
      <c r="EX30" s="265">
        <f t="shared" si="105"/>
        <v>45408</v>
      </c>
      <c r="EY30" s="263" t="str">
        <f t="shared" si="90"/>
        <v>金</v>
      </c>
      <c r="EZ30" s="262">
        <f t="shared" si="106"/>
        <v>45438</v>
      </c>
      <c r="FA30" s="264" t="str">
        <f t="shared" si="91"/>
        <v>日</v>
      </c>
      <c r="FB30" s="265">
        <f t="shared" si="107"/>
        <v>45469</v>
      </c>
      <c r="FC30" s="263" t="str">
        <f t="shared" si="92"/>
        <v>水</v>
      </c>
      <c r="FD30" s="266">
        <f t="shared" si="108"/>
        <v>45499</v>
      </c>
      <c r="FE30" s="264" t="str">
        <f t="shared" si="93"/>
        <v>金</v>
      </c>
      <c r="FF30" s="265">
        <f t="shared" si="109"/>
        <v>45530</v>
      </c>
      <c r="FG30" s="263" t="str">
        <f t="shared" si="94"/>
        <v>月</v>
      </c>
      <c r="FH30" s="262">
        <f t="shared" si="110"/>
        <v>45561</v>
      </c>
      <c r="FI30" s="264" t="str">
        <f t="shared" si="95"/>
        <v>木</v>
      </c>
      <c r="FK30" s="155">
        <f t="shared" si="162"/>
        <v>4</v>
      </c>
      <c r="FL30" s="155" t="str">
        <f t="shared" si="163"/>
        <v>月火水木金土祝</v>
      </c>
      <c r="FM30" s="273">
        <f t="shared" ref="FM30:HX30" si="285">IF(IFERROR(FIND(VLOOKUP($W22,カレンダーNoごと曜日表No付き,FM$1,0),$FL30),0)&gt;=1,1,0)</f>
        <v>0</v>
      </c>
      <c r="FN30" s="273">
        <f t="shared" si="285"/>
        <v>1</v>
      </c>
      <c r="FO30" s="273">
        <f t="shared" si="285"/>
        <v>1</v>
      </c>
      <c r="FP30" s="273">
        <f t="shared" si="285"/>
        <v>1</v>
      </c>
      <c r="FQ30" s="273">
        <f t="shared" si="285"/>
        <v>1</v>
      </c>
      <c r="FR30" s="273">
        <f t="shared" si="285"/>
        <v>1</v>
      </c>
      <c r="FS30" s="273">
        <f t="shared" si="285"/>
        <v>1</v>
      </c>
      <c r="FT30" s="273">
        <f t="shared" si="285"/>
        <v>0</v>
      </c>
      <c r="FU30" s="273">
        <f t="shared" si="285"/>
        <v>1</v>
      </c>
      <c r="FV30" s="273">
        <f t="shared" si="285"/>
        <v>1</v>
      </c>
      <c r="FW30" s="273">
        <f t="shared" si="285"/>
        <v>1</v>
      </c>
      <c r="FX30" s="273">
        <f t="shared" si="285"/>
        <v>1</v>
      </c>
      <c r="FY30" s="273">
        <f t="shared" si="285"/>
        <v>1</v>
      </c>
      <c r="FZ30" s="273">
        <f t="shared" si="285"/>
        <v>1</v>
      </c>
      <c r="GA30" s="273">
        <f t="shared" si="285"/>
        <v>0</v>
      </c>
      <c r="GB30" s="273">
        <f t="shared" si="285"/>
        <v>1</v>
      </c>
      <c r="GC30" s="273">
        <f t="shared" si="285"/>
        <v>1</v>
      </c>
      <c r="GD30" s="273">
        <f t="shared" si="285"/>
        <v>1</v>
      </c>
      <c r="GE30" s="273">
        <f t="shared" si="285"/>
        <v>1</v>
      </c>
      <c r="GF30" s="273">
        <f t="shared" si="285"/>
        <v>1</v>
      </c>
      <c r="GG30" s="273">
        <f t="shared" si="285"/>
        <v>1</v>
      </c>
      <c r="GH30" s="273">
        <f t="shared" si="285"/>
        <v>0</v>
      </c>
      <c r="GI30" s="273">
        <f t="shared" si="285"/>
        <v>1</v>
      </c>
      <c r="GJ30" s="273">
        <f t="shared" si="285"/>
        <v>1</v>
      </c>
      <c r="GK30" s="273">
        <f t="shared" si="285"/>
        <v>1</v>
      </c>
      <c r="GL30" s="273">
        <f t="shared" si="285"/>
        <v>1</v>
      </c>
      <c r="GM30" s="273">
        <f t="shared" si="285"/>
        <v>1</v>
      </c>
      <c r="GN30" s="273">
        <f t="shared" si="285"/>
        <v>1</v>
      </c>
      <c r="GO30" s="273">
        <f t="shared" si="285"/>
        <v>0</v>
      </c>
      <c r="GP30" s="273">
        <f t="shared" si="285"/>
        <v>1</v>
      </c>
      <c r="GQ30" s="273">
        <f t="shared" si="285"/>
        <v>1</v>
      </c>
      <c r="GR30" s="273">
        <f t="shared" si="285"/>
        <v>1</v>
      </c>
      <c r="GS30" s="273">
        <f t="shared" si="285"/>
        <v>1</v>
      </c>
      <c r="GT30" s="273">
        <f t="shared" si="285"/>
        <v>1</v>
      </c>
      <c r="GU30" s="273">
        <f t="shared" si="285"/>
        <v>1</v>
      </c>
      <c r="GV30" s="273">
        <f t="shared" si="285"/>
        <v>0</v>
      </c>
      <c r="GW30" s="273">
        <f t="shared" si="285"/>
        <v>1</v>
      </c>
      <c r="GX30" s="273">
        <f t="shared" si="285"/>
        <v>1</v>
      </c>
      <c r="GY30" s="273">
        <f t="shared" si="285"/>
        <v>1</v>
      </c>
      <c r="GZ30" s="273">
        <f t="shared" si="285"/>
        <v>1</v>
      </c>
      <c r="HA30" s="273">
        <f t="shared" si="285"/>
        <v>1</v>
      </c>
      <c r="HB30" s="273">
        <f t="shared" si="285"/>
        <v>1</v>
      </c>
      <c r="HC30" s="273">
        <f t="shared" si="285"/>
        <v>0</v>
      </c>
      <c r="HD30" s="273">
        <f t="shared" si="285"/>
        <v>1</v>
      </c>
      <c r="HE30" s="273">
        <f t="shared" si="285"/>
        <v>1</v>
      </c>
      <c r="HF30" s="273">
        <f t="shared" si="285"/>
        <v>1</v>
      </c>
      <c r="HG30" s="273">
        <f t="shared" si="285"/>
        <v>1</v>
      </c>
      <c r="HH30" s="273">
        <f t="shared" si="285"/>
        <v>1</v>
      </c>
      <c r="HI30" s="273">
        <f t="shared" si="285"/>
        <v>1</v>
      </c>
      <c r="HJ30" s="273">
        <f t="shared" si="285"/>
        <v>0</v>
      </c>
      <c r="HK30" s="273">
        <f t="shared" si="285"/>
        <v>1</v>
      </c>
      <c r="HL30" s="273">
        <f t="shared" si="285"/>
        <v>1</v>
      </c>
      <c r="HM30" s="273">
        <f t="shared" si="285"/>
        <v>1</v>
      </c>
      <c r="HN30" s="273">
        <f t="shared" si="285"/>
        <v>1</v>
      </c>
      <c r="HO30" s="273">
        <f t="shared" si="285"/>
        <v>1</v>
      </c>
      <c r="HP30" s="273">
        <f t="shared" si="285"/>
        <v>1</v>
      </c>
      <c r="HQ30" s="273">
        <f t="shared" si="285"/>
        <v>0</v>
      </c>
      <c r="HR30" s="273">
        <f t="shared" si="285"/>
        <v>1</v>
      </c>
      <c r="HS30" s="273">
        <f t="shared" si="285"/>
        <v>1</v>
      </c>
      <c r="HT30" s="273">
        <f t="shared" si="285"/>
        <v>1</v>
      </c>
      <c r="HU30" s="273">
        <f t="shared" si="285"/>
        <v>1</v>
      </c>
      <c r="HV30" s="273">
        <f t="shared" si="285"/>
        <v>1</v>
      </c>
      <c r="HW30" s="273">
        <f t="shared" si="285"/>
        <v>1</v>
      </c>
      <c r="HX30" s="273">
        <f t="shared" si="285"/>
        <v>0</v>
      </c>
      <c r="HY30" s="273">
        <f t="shared" ref="HY30:KJ30" si="286">IF(IFERROR(FIND(VLOOKUP($W22,カレンダーNoごと曜日表No付き,HY$1,0),$FL30),0)&gt;=1,1,0)</f>
        <v>1</v>
      </c>
      <c r="HZ30" s="273">
        <f t="shared" si="286"/>
        <v>1</v>
      </c>
      <c r="IA30" s="273">
        <f t="shared" si="286"/>
        <v>1</v>
      </c>
      <c r="IB30" s="273">
        <f t="shared" si="286"/>
        <v>1</v>
      </c>
      <c r="IC30" s="273">
        <f t="shared" si="286"/>
        <v>1</v>
      </c>
      <c r="ID30" s="273">
        <f t="shared" si="286"/>
        <v>1</v>
      </c>
      <c r="IE30" s="273">
        <f t="shared" si="286"/>
        <v>0</v>
      </c>
      <c r="IF30" s="273">
        <f t="shared" si="286"/>
        <v>1</v>
      </c>
      <c r="IG30" s="273">
        <f t="shared" si="286"/>
        <v>1</v>
      </c>
      <c r="IH30" s="273">
        <f t="shared" si="286"/>
        <v>1</v>
      </c>
      <c r="II30" s="273">
        <f t="shared" si="286"/>
        <v>1</v>
      </c>
      <c r="IJ30" s="273">
        <f t="shared" si="286"/>
        <v>1</v>
      </c>
      <c r="IK30" s="273">
        <f t="shared" si="286"/>
        <v>1</v>
      </c>
      <c r="IL30" s="273">
        <f t="shared" si="286"/>
        <v>0</v>
      </c>
      <c r="IM30" s="273">
        <f t="shared" si="286"/>
        <v>1</v>
      </c>
      <c r="IN30" s="273">
        <f t="shared" si="286"/>
        <v>1</v>
      </c>
      <c r="IO30" s="273">
        <f t="shared" si="286"/>
        <v>1</v>
      </c>
      <c r="IP30" s="273">
        <f t="shared" si="286"/>
        <v>1</v>
      </c>
      <c r="IQ30" s="273">
        <f t="shared" si="286"/>
        <v>1</v>
      </c>
      <c r="IR30" s="273">
        <f t="shared" si="286"/>
        <v>1</v>
      </c>
      <c r="IS30" s="273">
        <f t="shared" si="286"/>
        <v>0</v>
      </c>
      <c r="IT30" s="273">
        <f t="shared" si="286"/>
        <v>1</v>
      </c>
      <c r="IU30" s="273">
        <f t="shared" si="286"/>
        <v>1</v>
      </c>
      <c r="IV30" s="273">
        <f t="shared" si="286"/>
        <v>1</v>
      </c>
      <c r="IW30" s="273">
        <f t="shared" si="286"/>
        <v>1</v>
      </c>
      <c r="IX30" s="273">
        <f t="shared" si="286"/>
        <v>0</v>
      </c>
      <c r="IY30" s="273">
        <f t="shared" si="286"/>
        <v>0</v>
      </c>
      <c r="IZ30" s="273">
        <f t="shared" si="286"/>
        <v>0</v>
      </c>
      <c r="JA30" s="273">
        <f t="shared" si="286"/>
        <v>0</v>
      </c>
      <c r="JB30" s="273">
        <f t="shared" si="286"/>
        <v>0</v>
      </c>
      <c r="JC30" s="273">
        <f t="shared" si="286"/>
        <v>0</v>
      </c>
      <c r="JD30" s="273">
        <f t="shared" si="286"/>
        <v>1</v>
      </c>
      <c r="JE30" s="273">
        <f t="shared" si="286"/>
        <v>1</v>
      </c>
      <c r="JF30" s="273">
        <f t="shared" si="286"/>
        <v>1</v>
      </c>
      <c r="JG30" s="273">
        <f t="shared" si="286"/>
        <v>0</v>
      </c>
      <c r="JH30" s="273">
        <f t="shared" si="286"/>
        <v>1</v>
      </c>
      <c r="JI30" s="273">
        <f t="shared" si="286"/>
        <v>1</v>
      </c>
      <c r="JJ30" s="273">
        <f t="shared" si="286"/>
        <v>1</v>
      </c>
      <c r="JK30" s="273">
        <f t="shared" si="286"/>
        <v>1</v>
      </c>
      <c r="JL30" s="273">
        <f t="shared" si="286"/>
        <v>1</v>
      </c>
      <c r="JM30" s="273">
        <f t="shared" si="286"/>
        <v>1</v>
      </c>
      <c r="JN30" s="273">
        <f t="shared" si="286"/>
        <v>0</v>
      </c>
      <c r="JO30" s="273">
        <f t="shared" si="286"/>
        <v>1</v>
      </c>
      <c r="JP30" s="273">
        <f t="shared" si="286"/>
        <v>1</v>
      </c>
      <c r="JQ30" s="273">
        <f t="shared" si="286"/>
        <v>1</v>
      </c>
      <c r="JR30" s="273">
        <f t="shared" si="286"/>
        <v>1</v>
      </c>
      <c r="JS30" s="273">
        <f t="shared" si="286"/>
        <v>1</v>
      </c>
      <c r="JT30" s="273">
        <f t="shared" si="286"/>
        <v>1</v>
      </c>
      <c r="JU30" s="273">
        <f t="shared" si="286"/>
        <v>0</v>
      </c>
      <c r="JV30" s="273">
        <f t="shared" si="286"/>
        <v>1</v>
      </c>
      <c r="JW30" s="273">
        <f t="shared" si="286"/>
        <v>1</v>
      </c>
      <c r="JX30" s="273">
        <f t="shared" si="286"/>
        <v>1</v>
      </c>
      <c r="JY30" s="273">
        <f t="shared" si="286"/>
        <v>1</v>
      </c>
      <c r="JZ30" s="273">
        <f t="shared" si="286"/>
        <v>1</v>
      </c>
      <c r="KA30" s="273">
        <f t="shared" si="286"/>
        <v>1</v>
      </c>
      <c r="KB30" s="273">
        <f t="shared" si="286"/>
        <v>0</v>
      </c>
      <c r="KC30" s="273">
        <f t="shared" si="286"/>
        <v>1</v>
      </c>
      <c r="KD30" s="273">
        <f t="shared" si="286"/>
        <v>1</v>
      </c>
      <c r="KE30" s="273">
        <f t="shared" si="286"/>
        <v>1</v>
      </c>
      <c r="KF30" s="273">
        <f t="shared" si="286"/>
        <v>1</v>
      </c>
      <c r="KG30" s="273">
        <f t="shared" si="286"/>
        <v>1</v>
      </c>
      <c r="KH30" s="273">
        <f t="shared" si="286"/>
        <v>1</v>
      </c>
      <c r="KI30" s="273">
        <f t="shared" si="286"/>
        <v>0</v>
      </c>
      <c r="KJ30" s="273">
        <f t="shared" si="286"/>
        <v>1</v>
      </c>
      <c r="KK30" s="273">
        <f t="shared" ref="KK30:MV30" si="287">IF(IFERROR(FIND(VLOOKUP($W22,カレンダーNoごと曜日表No付き,KK$1,0),$FL30),0)&gt;=1,1,0)</f>
        <v>1</v>
      </c>
      <c r="KL30" s="273">
        <f t="shared" si="287"/>
        <v>1</v>
      </c>
      <c r="KM30" s="273">
        <f t="shared" si="287"/>
        <v>1</v>
      </c>
      <c r="KN30" s="273">
        <f t="shared" si="287"/>
        <v>1</v>
      </c>
      <c r="KO30" s="273">
        <f t="shared" si="287"/>
        <v>1</v>
      </c>
      <c r="KP30" s="273">
        <f t="shared" si="287"/>
        <v>0</v>
      </c>
      <c r="KQ30" s="273">
        <f t="shared" si="287"/>
        <v>1</v>
      </c>
      <c r="KR30" s="273">
        <f t="shared" si="287"/>
        <v>1</v>
      </c>
      <c r="KS30" s="273">
        <f t="shared" si="287"/>
        <v>1</v>
      </c>
      <c r="KT30" s="273">
        <f t="shared" si="287"/>
        <v>1</v>
      </c>
      <c r="KU30" s="273">
        <f t="shared" si="287"/>
        <v>1</v>
      </c>
      <c r="KV30" s="273">
        <f t="shared" si="287"/>
        <v>1</v>
      </c>
      <c r="KW30" s="273">
        <f t="shared" si="287"/>
        <v>0</v>
      </c>
      <c r="KX30" s="273">
        <f t="shared" si="287"/>
        <v>1</v>
      </c>
      <c r="KY30" s="273">
        <f t="shared" si="287"/>
        <v>1</v>
      </c>
      <c r="KZ30" s="273">
        <f t="shared" si="287"/>
        <v>1</v>
      </c>
      <c r="LA30" s="273">
        <f t="shared" si="287"/>
        <v>1</v>
      </c>
      <c r="LB30" s="273">
        <f t="shared" si="287"/>
        <v>1</v>
      </c>
      <c r="LC30" s="273">
        <f t="shared" si="287"/>
        <v>1</v>
      </c>
      <c r="LD30" s="273">
        <f t="shared" si="287"/>
        <v>0</v>
      </c>
      <c r="LE30" s="273">
        <f t="shared" si="287"/>
        <v>1</v>
      </c>
      <c r="LF30" s="273">
        <f t="shared" si="287"/>
        <v>1</v>
      </c>
      <c r="LG30" s="273">
        <f t="shared" si="287"/>
        <v>1</v>
      </c>
      <c r="LH30" s="273">
        <f t="shared" si="287"/>
        <v>1</v>
      </c>
      <c r="LI30" s="273">
        <f t="shared" si="287"/>
        <v>1</v>
      </c>
      <c r="LJ30" s="273">
        <f t="shared" si="287"/>
        <v>1</v>
      </c>
      <c r="LK30" s="273">
        <f t="shared" si="287"/>
        <v>0</v>
      </c>
      <c r="LL30" s="273">
        <f t="shared" si="287"/>
        <v>1</v>
      </c>
      <c r="LM30" s="273">
        <f t="shared" si="287"/>
        <v>1</v>
      </c>
      <c r="LN30" s="273">
        <f t="shared" si="287"/>
        <v>1</v>
      </c>
      <c r="LO30" s="273">
        <f t="shared" si="287"/>
        <v>1</v>
      </c>
      <c r="LP30" s="273">
        <f t="shared" si="287"/>
        <v>1</v>
      </c>
      <c r="LQ30" s="273">
        <f t="shared" si="287"/>
        <v>1</v>
      </c>
      <c r="LR30" s="273">
        <f t="shared" si="287"/>
        <v>0</v>
      </c>
      <c r="LS30" s="273">
        <f t="shared" si="287"/>
        <v>1</v>
      </c>
      <c r="LT30" s="273">
        <f t="shared" si="287"/>
        <v>1</v>
      </c>
      <c r="LU30" s="273">
        <f t="shared" si="287"/>
        <v>1</v>
      </c>
      <c r="LV30" s="273">
        <f t="shared" si="287"/>
        <v>1</v>
      </c>
      <c r="LW30" s="273">
        <f t="shared" si="287"/>
        <v>1</v>
      </c>
      <c r="LX30" s="273">
        <f t="shared" si="287"/>
        <v>1</v>
      </c>
      <c r="LY30" s="273">
        <f t="shared" si="287"/>
        <v>0</v>
      </c>
      <c r="LZ30" s="273">
        <f t="shared" si="287"/>
        <v>1</v>
      </c>
      <c r="MA30" s="273">
        <f t="shared" si="287"/>
        <v>1</v>
      </c>
      <c r="MB30" s="273">
        <f t="shared" si="287"/>
        <v>1</v>
      </c>
      <c r="MC30" s="273">
        <f t="shared" si="287"/>
        <v>1</v>
      </c>
      <c r="MD30" s="273">
        <f t="shared" si="287"/>
        <v>1</v>
      </c>
      <c r="ME30" s="273">
        <f t="shared" si="287"/>
        <v>1</v>
      </c>
      <c r="MF30" s="273">
        <f t="shared" si="287"/>
        <v>0</v>
      </c>
      <c r="MG30" s="273">
        <f t="shared" si="287"/>
        <v>1</v>
      </c>
      <c r="MH30" s="273">
        <f t="shared" si="287"/>
        <v>1</v>
      </c>
      <c r="MI30" s="273">
        <f t="shared" si="287"/>
        <v>1</v>
      </c>
      <c r="MJ30" s="273">
        <f t="shared" si="287"/>
        <v>1</v>
      </c>
      <c r="MK30" s="273">
        <f t="shared" si="287"/>
        <v>1</v>
      </c>
      <c r="ML30" s="273">
        <f t="shared" si="287"/>
        <v>1</v>
      </c>
      <c r="MM30" s="273">
        <f t="shared" si="287"/>
        <v>0</v>
      </c>
      <c r="MN30" s="273">
        <f t="shared" si="287"/>
        <v>1</v>
      </c>
      <c r="MO30" s="273">
        <f t="shared" si="287"/>
        <v>1</v>
      </c>
      <c r="MP30" s="273">
        <f t="shared" si="287"/>
        <v>1</v>
      </c>
      <c r="MQ30" s="273">
        <f t="shared" si="287"/>
        <v>1</v>
      </c>
      <c r="MR30" s="273">
        <f t="shared" si="287"/>
        <v>1</v>
      </c>
      <c r="MS30" s="273">
        <f t="shared" si="287"/>
        <v>1</v>
      </c>
      <c r="MT30" s="273">
        <f t="shared" si="287"/>
        <v>0</v>
      </c>
      <c r="MU30" s="273">
        <f t="shared" si="287"/>
        <v>1</v>
      </c>
      <c r="MV30" s="273">
        <f t="shared" si="287"/>
        <v>1</v>
      </c>
      <c r="MW30" s="273">
        <f t="shared" ref="MW30:PH30" si="288">IF(IFERROR(FIND(VLOOKUP($W22,カレンダーNoごと曜日表No付き,MW$1,0),$FL30),0)&gt;=1,1,0)</f>
        <v>1</v>
      </c>
      <c r="MX30" s="273">
        <f t="shared" si="288"/>
        <v>1</v>
      </c>
      <c r="MY30" s="273">
        <f t="shared" si="288"/>
        <v>1</v>
      </c>
      <c r="MZ30" s="273">
        <f t="shared" si="288"/>
        <v>1</v>
      </c>
      <c r="NA30" s="273">
        <f t="shared" si="288"/>
        <v>0</v>
      </c>
      <c r="NB30" s="273">
        <f t="shared" si="288"/>
        <v>1</v>
      </c>
      <c r="NC30" s="273">
        <f t="shared" si="288"/>
        <v>1</v>
      </c>
      <c r="ND30" s="273">
        <f t="shared" si="288"/>
        <v>1</v>
      </c>
      <c r="NE30" s="273">
        <f t="shared" si="288"/>
        <v>1</v>
      </c>
      <c r="NF30" s="273">
        <f t="shared" si="288"/>
        <v>1</v>
      </c>
      <c r="NG30" s="273">
        <f t="shared" si="288"/>
        <v>1</v>
      </c>
      <c r="NH30" s="273">
        <f t="shared" si="288"/>
        <v>0</v>
      </c>
      <c r="NI30" s="273">
        <f t="shared" si="288"/>
        <v>1</v>
      </c>
      <c r="NJ30" s="273">
        <f t="shared" si="288"/>
        <v>1</v>
      </c>
      <c r="NK30" s="273">
        <f t="shared" si="288"/>
        <v>1</v>
      </c>
      <c r="NL30" s="273">
        <f t="shared" si="288"/>
        <v>1</v>
      </c>
      <c r="NM30" s="273">
        <f t="shared" si="288"/>
        <v>1</v>
      </c>
      <c r="NN30" s="273">
        <f t="shared" si="288"/>
        <v>1</v>
      </c>
      <c r="NO30" s="273">
        <f t="shared" si="288"/>
        <v>0</v>
      </c>
      <c r="NP30" s="273">
        <f t="shared" si="288"/>
        <v>1</v>
      </c>
      <c r="NQ30" s="273">
        <f t="shared" si="288"/>
        <v>1</v>
      </c>
      <c r="NR30" s="273">
        <f t="shared" si="288"/>
        <v>1</v>
      </c>
      <c r="NS30" s="273">
        <f t="shared" si="288"/>
        <v>1</v>
      </c>
      <c r="NT30" s="273">
        <f t="shared" si="288"/>
        <v>0</v>
      </c>
      <c r="NU30" s="273">
        <f t="shared" si="288"/>
        <v>0</v>
      </c>
      <c r="NV30" s="273">
        <f t="shared" si="288"/>
        <v>0</v>
      </c>
      <c r="NW30" s="273">
        <f t="shared" si="288"/>
        <v>1</v>
      </c>
      <c r="NX30" s="273">
        <f t="shared" si="288"/>
        <v>1</v>
      </c>
      <c r="NY30" s="273">
        <f t="shared" si="288"/>
        <v>1</v>
      </c>
      <c r="NZ30" s="273">
        <f t="shared" si="288"/>
        <v>1</v>
      </c>
      <c r="OA30" s="273">
        <f t="shared" si="288"/>
        <v>1</v>
      </c>
      <c r="OB30" s="273">
        <f t="shared" si="288"/>
        <v>1</v>
      </c>
      <c r="OC30" s="273">
        <f t="shared" si="288"/>
        <v>0</v>
      </c>
      <c r="OD30" s="273">
        <f t="shared" si="288"/>
        <v>1</v>
      </c>
      <c r="OE30" s="273">
        <f t="shared" si="288"/>
        <v>1</v>
      </c>
      <c r="OF30" s="273">
        <f t="shared" si="288"/>
        <v>1</v>
      </c>
      <c r="OG30" s="273">
        <f t="shared" si="288"/>
        <v>1</v>
      </c>
      <c r="OH30" s="273">
        <f t="shared" si="288"/>
        <v>1</v>
      </c>
      <c r="OI30" s="273">
        <f t="shared" si="288"/>
        <v>1</v>
      </c>
      <c r="OJ30" s="273">
        <f t="shared" si="288"/>
        <v>0</v>
      </c>
      <c r="OK30" s="273">
        <f t="shared" si="288"/>
        <v>1</v>
      </c>
      <c r="OL30" s="273">
        <f t="shared" si="288"/>
        <v>1</v>
      </c>
      <c r="OM30" s="273">
        <f t="shared" si="288"/>
        <v>1</v>
      </c>
      <c r="ON30" s="273">
        <f t="shared" si="288"/>
        <v>1</v>
      </c>
      <c r="OO30" s="273">
        <f t="shared" si="288"/>
        <v>1</v>
      </c>
      <c r="OP30" s="273">
        <f t="shared" si="288"/>
        <v>1</v>
      </c>
      <c r="OQ30" s="273">
        <f t="shared" si="288"/>
        <v>0</v>
      </c>
      <c r="OR30" s="273">
        <f t="shared" si="288"/>
        <v>1</v>
      </c>
      <c r="OS30" s="273">
        <f t="shared" si="288"/>
        <v>1</v>
      </c>
      <c r="OT30" s="273">
        <f t="shared" si="288"/>
        <v>1</v>
      </c>
      <c r="OU30" s="273">
        <f t="shared" si="288"/>
        <v>1</v>
      </c>
      <c r="OV30" s="273">
        <f t="shared" si="288"/>
        <v>1</v>
      </c>
      <c r="OW30" s="273">
        <f t="shared" si="288"/>
        <v>1</v>
      </c>
      <c r="OX30" s="273">
        <f t="shared" si="288"/>
        <v>0</v>
      </c>
      <c r="OY30" s="273">
        <f t="shared" si="288"/>
        <v>1</v>
      </c>
      <c r="OZ30" s="273">
        <f t="shared" si="288"/>
        <v>1</v>
      </c>
      <c r="PA30" s="273">
        <f t="shared" si="288"/>
        <v>1</v>
      </c>
      <c r="PB30" s="273">
        <f t="shared" si="288"/>
        <v>1</v>
      </c>
      <c r="PC30" s="273">
        <f t="shared" si="288"/>
        <v>1</v>
      </c>
      <c r="PD30" s="273">
        <f t="shared" si="288"/>
        <v>1</v>
      </c>
      <c r="PE30" s="273">
        <f t="shared" si="288"/>
        <v>0</v>
      </c>
      <c r="PF30" s="273">
        <f t="shared" si="288"/>
        <v>1</v>
      </c>
      <c r="PG30" s="273">
        <f t="shared" si="288"/>
        <v>1</v>
      </c>
      <c r="PH30" s="273">
        <f t="shared" si="288"/>
        <v>1</v>
      </c>
      <c r="PI30" s="273">
        <f t="shared" ref="PI30:RT30" si="289">IF(IFERROR(FIND(VLOOKUP($W22,カレンダーNoごと曜日表No付き,PI$1,0),$FL30),0)&gt;=1,1,0)</f>
        <v>1</v>
      </c>
      <c r="PJ30" s="273">
        <f t="shared" si="289"/>
        <v>1</v>
      </c>
      <c r="PK30" s="273">
        <f t="shared" si="289"/>
        <v>1</v>
      </c>
      <c r="PL30" s="273">
        <f t="shared" si="289"/>
        <v>0</v>
      </c>
      <c r="PM30" s="273">
        <f t="shared" si="289"/>
        <v>1</v>
      </c>
      <c r="PN30" s="273">
        <f t="shared" si="289"/>
        <v>1</v>
      </c>
      <c r="PO30" s="273">
        <f t="shared" si="289"/>
        <v>1</v>
      </c>
      <c r="PP30" s="273">
        <f t="shared" si="289"/>
        <v>1</v>
      </c>
      <c r="PQ30" s="273">
        <f t="shared" si="289"/>
        <v>1</v>
      </c>
      <c r="PR30" s="273">
        <f t="shared" si="289"/>
        <v>1</v>
      </c>
      <c r="PS30" s="273">
        <f t="shared" si="289"/>
        <v>0</v>
      </c>
      <c r="PT30" s="273">
        <f t="shared" si="289"/>
        <v>1</v>
      </c>
      <c r="PU30" s="273">
        <f t="shared" si="289"/>
        <v>1</v>
      </c>
      <c r="PV30" s="273">
        <f t="shared" si="289"/>
        <v>1</v>
      </c>
      <c r="PW30" s="273">
        <f t="shared" si="289"/>
        <v>1</v>
      </c>
      <c r="PX30" s="273">
        <f t="shared" si="289"/>
        <v>1</v>
      </c>
      <c r="PY30" s="273">
        <f t="shared" si="289"/>
        <v>1</v>
      </c>
      <c r="PZ30" s="273">
        <f t="shared" si="289"/>
        <v>0</v>
      </c>
      <c r="QA30" s="273">
        <f t="shared" si="289"/>
        <v>1</v>
      </c>
      <c r="QB30" s="273">
        <f t="shared" si="289"/>
        <v>1</v>
      </c>
      <c r="QC30" s="273">
        <f t="shared" si="289"/>
        <v>1</v>
      </c>
      <c r="QD30" s="273">
        <f t="shared" si="289"/>
        <v>1</v>
      </c>
      <c r="QE30" s="273">
        <f t="shared" si="289"/>
        <v>1</v>
      </c>
      <c r="QF30" s="273">
        <f t="shared" si="289"/>
        <v>1</v>
      </c>
      <c r="QG30" s="273">
        <f t="shared" si="289"/>
        <v>0</v>
      </c>
      <c r="QH30" s="273">
        <f t="shared" si="289"/>
        <v>1</v>
      </c>
      <c r="QI30" s="273">
        <f t="shared" si="289"/>
        <v>1</v>
      </c>
      <c r="QJ30" s="273">
        <f t="shared" si="289"/>
        <v>1</v>
      </c>
      <c r="QK30" s="273">
        <f t="shared" si="289"/>
        <v>1</v>
      </c>
      <c r="QL30" s="273">
        <f t="shared" si="289"/>
        <v>1</v>
      </c>
      <c r="QM30" s="273">
        <f t="shared" si="289"/>
        <v>1</v>
      </c>
      <c r="QN30" s="273">
        <f t="shared" si="289"/>
        <v>0</v>
      </c>
      <c r="QO30" s="273">
        <f t="shared" si="289"/>
        <v>1</v>
      </c>
      <c r="QP30" s="273">
        <f t="shared" si="289"/>
        <v>1</v>
      </c>
      <c r="QQ30" s="273">
        <f t="shared" si="289"/>
        <v>1</v>
      </c>
      <c r="QR30" s="273">
        <f t="shared" si="289"/>
        <v>1</v>
      </c>
      <c r="QS30" s="273">
        <f t="shared" si="289"/>
        <v>1</v>
      </c>
      <c r="QT30" s="273">
        <f t="shared" si="289"/>
        <v>1</v>
      </c>
      <c r="QU30" s="273">
        <f t="shared" si="289"/>
        <v>0</v>
      </c>
      <c r="QV30" s="273">
        <f t="shared" si="289"/>
        <v>1</v>
      </c>
      <c r="QW30" s="273">
        <f t="shared" si="289"/>
        <v>1</v>
      </c>
      <c r="QX30" s="273">
        <f t="shared" si="289"/>
        <v>1</v>
      </c>
      <c r="QY30" s="273">
        <f t="shared" si="289"/>
        <v>1</v>
      </c>
      <c r="QZ30" s="273">
        <f t="shared" si="289"/>
        <v>1</v>
      </c>
      <c r="RA30" s="273">
        <f t="shared" si="289"/>
        <v>1</v>
      </c>
      <c r="RB30" s="273">
        <f t="shared" si="289"/>
        <v>0</v>
      </c>
      <c r="RC30" s="273">
        <f t="shared" si="289"/>
        <v>1</v>
      </c>
      <c r="RD30" s="273">
        <f t="shared" si="289"/>
        <v>1</v>
      </c>
      <c r="RE30" s="273">
        <f t="shared" si="289"/>
        <v>1</v>
      </c>
      <c r="RF30" s="273">
        <f t="shared" si="289"/>
        <v>1</v>
      </c>
      <c r="RG30" s="273">
        <f t="shared" si="289"/>
        <v>1</v>
      </c>
      <c r="RH30" s="273">
        <f t="shared" si="289"/>
        <v>1</v>
      </c>
      <c r="RI30" s="273">
        <f t="shared" si="289"/>
        <v>0</v>
      </c>
      <c r="RJ30" s="273">
        <f t="shared" si="289"/>
        <v>1</v>
      </c>
      <c r="RK30" s="273">
        <f t="shared" si="289"/>
        <v>1</v>
      </c>
      <c r="RL30" s="273">
        <f t="shared" si="289"/>
        <v>1</v>
      </c>
      <c r="RM30" s="273">
        <f t="shared" si="289"/>
        <v>1</v>
      </c>
      <c r="RN30" s="273">
        <f t="shared" si="289"/>
        <v>1</v>
      </c>
      <c r="RO30" s="273">
        <f t="shared" si="289"/>
        <v>1</v>
      </c>
      <c r="RP30" s="273">
        <f t="shared" si="289"/>
        <v>0</v>
      </c>
      <c r="RQ30" s="273">
        <f t="shared" si="289"/>
        <v>1</v>
      </c>
      <c r="RR30" s="273">
        <f t="shared" si="289"/>
        <v>0</v>
      </c>
      <c r="RS30" s="273">
        <f t="shared" si="289"/>
        <v>0</v>
      </c>
      <c r="RT30" s="273">
        <f t="shared" si="289"/>
        <v>0</v>
      </c>
      <c r="RU30" s="273">
        <f t="shared" ref="RU30:TN30" si="290">IF(IFERROR(FIND(VLOOKUP($W22,カレンダーNoごと曜日表No付き,RU$1,0),$FL30),0)&gt;=1,1,0)</f>
        <v>1</v>
      </c>
      <c r="RV30" s="273">
        <f t="shared" si="290"/>
        <v>1</v>
      </c>
      <c r="RW30" s="273">
        <f t="shared" si="290"/>
        <v>0</v>
      </c>
      <c r="RX30" s="273">
        <f t="shared" si="290"/>
        <v>1</v>
      </c>
      <c r="RY30" s="273">
        <f t="shared" si="290"/>
        <v>1</v>
      </c>
      <c r="RZ30" s="273">
        <f t="shared" si="290"/>
        <v>1</v>
      </c>
      <c r="SA30" s="273">
        <f t="shared" si="290"/>
        <v>1</v>
      </c>
      <c r="SB30" s="273">
        <f t="shared" si="290"/>
        <v>1</v>
      </c>
      <c r="SC30" s="273">
        <f t="shared" si="290"/>
        <v>1</v>
      </c>
      <c r="SD30" s="273">
        <f t="shared" si="290"/>
        <v>0</v>
      </c>
      <c r="SE30" s="273">
        <f t="shared" si="290"/>
        <v>1</v>
      </c>
      <c r="SF30" s="273">
        <f t="shared" si="290"/>
        <v>1</v>
      </c>
      <c r="SG30" s="273">
        <f t="shared" si="290"/>
        <v>1</v>
      </c>
      <c r="SH30" s="273">
        <f t="shared" si="290"/>
        <v>1</v>
      </c>
      <c r="SI30" s="273">
        <f t="shared" si="290"/>
        <v>1</v>
      </c>
      <c r="SJ30" s="273">
        <f t="shared" si="290"/>
        <v>1</v>
      </c>
      <c r="SK30" s="273">
        <f t="shared" si="290"/>
        <v>0</v>
      </c>
      <c r="SL30" s="273">
        <f t="shared" si="290"/>
        <v>1</v>
      </c>
      <c r="SM30" s="273">
        <f t="shared" si="290"/>
        <v>1</v>
      </c>
      <c r="SN30" s="273">
        <f t="shared" si="290"/>
        <v>1</v>
      </c>
      <c r="SO30" s="273">
        <f t="shared" si="290"/>
        <v>1</v>
      </c>
      <c r="SP30" s="273">
        <f t="shared" si="290"/>
        <v>1</v>
      </c>
      <c r="SQ30" s="273">
        <f t="shared" si="290"/>
        <v>1</v>
      </c>
      <c r="SR30" s="273">
        <f t="shared" si="290"/>
        <v>0</v>
      </c>
      <c r="SS30" s="273">
        <f t="shared" si="290"/>
        <v>1</v>
      </c>
      <c r="ST30" s="273">
        <f t="shared" si="290"/>
        <v>1</v>
      </c>
      <c r="SU30" s="273">
        <f t="shared" si="290"/>
        <v>1</v>
      </c>
      <c r="SV30" s="273">
        <f t="shared" si="290"/>
        <v>1</v>
      </c>
      <c r="SW30" s="273">
        <f t="shared" si="290"/>
        <v>1</v>
      </c>
      <c r="SX30" s="273">
        <f t="shared" si="290"/>
        <v>1</v>
      </c>
      <c r="SY30" s="273">
        <f t="shared" si="290"/>
        <v>0</v>
      </c>
      <c r="SZ30" s="273">
        <f t="shared" si="290"/>
        <v>1</v>
      </c>
      <c r="TA30" s="273">
        <f t="shared" si="290"/>
        <v>1</v>
      </c>
      <c r="TB30" s="273">
        <f t="shared" si="290"/>
        <v>1</v>
      </c>
      <c r="TC30" s="273">
        <f t="shared" si="290"/>
        <v>1</v>
      </c>
      <c r="TD30" s="273">
        <f t="shared" si="290"/>
        <v>1</v>
      </c>
      <c r="TE30" s="273">
        <f t="shared" si="290"/>
        <v>1</v>
      </c>
      <c r="TF30" s="273">
        <f t="shared" si="290"/>
        <v>0</v>
      </c>
      <c r="TG30" s="273">
        <f t="shared" si="290"/>
        <v>1</v>
      </c>
      <c r="TH30" s="273">
        <f t="shared" si="290"/>
        <v>1</v>
      </c>
      <c r="TI30" s="273">
        <f t="shared" si="290"/>
        <v>1</v>
      </c>
      <c r="TJ30" s="273">
        <f t="shared" si="290"/>
        <v>1</v>
      </c>
      <c r="TK30" s="273">
        <f t="shared" si="290"/>
        <v>1</v>
      </c>
      <c r="TL30" s="273">
        <f t="shared" si="290"/>
        <v>1</v>
      </c>
      <c r="TM30" s="273">
        <f t="shared" si="290"/>
        <v>0</v>
      </c>
      <c r="TN30" s="273">
        <f t="shared" si="290"/>
        <v>1</v>
      </c>
    </row>
    <row r="31" spans="1:534" ht="18" customHeight="1" x14ac:dyDescent="0.15">
      <c r="A31" s="344">
        <v>6</v>
      </c>
      <c r="B31" s="341">
        <v>3</v>
      </c>
      <c r="C31" s="342" t="s">
        <v>273</v>
      </c>
      <c r="D31" s="345"/>
      <c r="E31" s="343" t="s">
        <v>274</v>
      </c>
      <c r="F31" s="343" t="s">
        <v>277</v>
      </c>
      <c r="G31" s="343" t="s">
        <v>247</v>
      </c>
      <c r="H31" s="340">
        <v>18.3</v>
      </c>
      <c r="I31" s="347">
        <v>18.3</v>
      </c>
      <c r="J31" s="352">
        <v>0.5</v>
      </c>
      <c r="K31" s="353">
        <v>0.5</v>
      </c>
      <c r="L31" s="353">
        <v>0.5</v>
      </c>
      <c r="M31" s="353">
        <v>0.5</v>
      </c>
      <c r="N31" s="353">
        <v>0.5</v>
      </c>
      <c r="O31" s="353">
        <v>0.5</v>
      </c>
      <c r="P31" s="353">
        <v>0</v>
      </c>
      <c r="Q31" s="353">
        <v>0.5</v>
      </c>
      <c r="R31" s="350">
        <v>0</v>
      </c>
      <c r="S31" s="349">
        <v>0</v>
      </c>
      <c r="T31" s="349">
        <v>0</v>
      </c>
      <c r="U31" s="349">
        <v>0</v>
      </c>
      <c r="V31" s="349">
        <v>0</v>
      </c>
      <c r="W31" s="351">
        <v>1</v>
      </c>
      <c r="X31" s="279"/>
      <c r="Y31" s="278"/>
      <c r="Z31" s="279"/>
      <c r="AA31" s="278"/>
      <c r="AB31" s="237">
        <f t="shared" si="96"/>
        <v>0</v>
      </c>
      <c r="AC31" s="237">
        <f t="shared" si="97"/>
        <v>1</v>
      </c>
      <c r="AD31" s="237">
        <f t="shared" si="98"/>
        <v>0</v>
      </c>
      <c r="AE31" s="267">
        <f t="shared" si="51"/>
        <v>0</v>
      </c>
      <c r="AF31" s="219" t="str">
        <f t="shared" si="52"/>
        <v>月</v>
      </c>
      <c r="AG31" s="219" t="str">
        <f t="shared" si="53"/>
        <v>火</v>
      </c>
      <c r="AH31" s="219" t="str">
        <f t="shared" si="54"/>
        <v>水</v>
      </c>
      <c r="AI31" s="219" t="str">
        <f t="shared" si="55"/>
        <v>木</v>
      </c>
      <c r="AJ31" s="219" t="str">
        <f t="shared" si="56"/>
        <v>金</v>
      </c>
      <c r="AK31" s="219" t="str">
        <f t="shared" si="57"/>
        <v>土</v>
      </c>
      <c r="AL31" s="219" t="str">
        <f t="shared" si="58"/>
        <v/>
      </c>
      <c r="AM31" s="219" t="str">
        <f t="shared" si="59"/>
        <v>祝</v>
      </c>
      <c r="AN31" s="219" t="str">
        <f t="shared" si="60"/>
        <v/>
      </c>
      <c r="AO31" s="219" t="str">
        <f t="shared" si="61"/>
        <v/>
      </c>
      <c r="AP31" s="219" t="str">
        <f t="shared" si="62"/>
        <v/>
      </c>
      <c r="AQ31" s="219" t="str">
        <f t="shared" si="63"/>
        <v/>
      </c>
      <c r="AR31" s="219" t="str">
        <f t="shared" si="64"/>
        <v/>
      </c>
      <c r="AS31" s="277">
        <f t="shared" si="65"/>
        <v>26</v>
      </c>
      <c r="AT31" s="267">
        <f t="shared" si="66"/>
        <v>25</v>
      </c>
      <c r="AU31" s="267">
        <f t="shared" si="67"/>
        <v>25</v>
      </c>
      <c r="AV31" s="267">
        <f t="shared" si="68"/>
        <v>25.5</v>
      </c>
      <c r="AW31" s="267">
        <f t="shared" si="69"/>
        <v>25</v>
      </c>
      <c r="AX31" s="267">
        <f t="shared" si="70"/>
        <v>25</v>
      </c>
      <c r="AY31" s="267">
        <f t="shared" si="71"/>
        <v>0</v>
      </c>
      <c r="AZ31" s="267">
        <f t="shared" si="72"/>
        <v>0</v>
      </c>
      <c r="BA31" s="238">
        <f t="shared" si="73"/>
        <v>0</v>
      </c>
      <c r="BB31" s="238">
        <f t="shared" si="74"/>
        <v>0</v>
      </c>
      <c r="BC31" s="238">
        <f t="shared" si="75"/>
        <v>0</v>
      </c>
      <c r="BD31" s="238">
        <f t="shared" si="76"/>
        <v>0</v>
      </c>
      <c r="BE31" s="240">
        <f t="shared" si="77"/>
        <v>0</v>
      </c>
      <c r="BF31" s="239">
        <f t="shared" si="170"/>
        <v>0</v>
      </c>
      <c r="BG31" s="241">
        <f t="shared" si="79"/>
        <v>151.5</v>
      </c>
      <c r="BH31" s="142">
        <v>14</v>
      </c>
      <c r="BI31" s="142">
        <f t="array" ref="BI31">MAX(IF(申請番号=BH31,計画運行回数))</f>
        <v>0</v>
      </c>
      <c r="BJ31" s="142">
        <f t="array" ref="BJ31">MIN(IF((申請番号=BH31)*(計画運行回数=BI31),キロ程_往))</f>
        <v>0</v>
      </c>
      <c r="BK31" s="142">
        <f t="array" ref="BK31">IFERROR((INDEX(キロ程_復,MATCH($BH31&amp;$BI31&amp;$BJ31,申請番号&amp;計画運行回数&amp;キロ程_往,0),0)),0)</f>
        <v>0</v>
      </c>
      <c r="BL31" s="142">
        <f>SUMIF(申請番号,$BH31,不定日数)+SUMIF(申請番号毎の運行日数_番号,$BH31,申請番号毎の運行回数_計)</f>
        <v>0</v>
      </c>
      <c r="BM31" s="142">
        <f>SUMIF(申請番号,$BH31,計画運行回数)</f>
        <v>0</v>
      </c>
      <c r="BN31" s="242" t="str">
        <f t="array" ref="BN31">IFERROR(IF(BS31&lt;&gt;3,(INDEX(系統名,MATCH($BH31&amp;$BI31&amp;$BJ31,申請番号&amp;計画運行回数&amp;キロ程_往,0),0)),INDEX(系統名,MATCH($BH31,申請番号,0))),"")</f>
        <v/>
      </c>
      <c r="BO31" s="242" t="str">
        <f t="array" ref="BO31">IFERROR((INDEX(起点,MATCH($BH31&amp;$BI31&amp;$BJ31,申請番号&amp;計画運行回数&amp;キロ程_往,0),0)),"")</f>
        <v/>
      </c>
      <c r="BP31" s="242" t="str">
        <f t="array" ref="BP31">IFERROR(IF(BS31&lt;&gt;3,(INDEX(経由,MATCH($BH31&amp;$BI31&amp;$BJ31,申請番号&amp;計画運行回数&amp;キロ程_往,0),0)),INDEX(経由,MATCH($BH31,申請番号,0))),"")</f>
        <v/>
      </c>
      <c r="BQ31" s="242" t="str">
        <f t="array" ref="BQ31">IFERROR((INDEX(終点,MATCH($BH31&amp;$BI31&amp;$BJ31,申請番号&amp;計画運行回数&amp;キロ程_往,0),0)),"")</f>
        <v/>
      </c>
      <c r="BR31" s="142">
        <f>+BJ31</f>
        <v>0</v>
      </c>
      <c r="BS31" s="142">
        <f>IF(SUMIF($A$5:$A$104,$BH31,$Y$5:$Y$104)&gt;0,2,IF(SUMIF($A$5:$A$104,$BH31,$AA$5:$AA$104)&gt;0,3,1))</f>
        <v>1</v>
      </c>
      <c r="BU31" s="243"/>
      <c r="BV31" s="153"/>
      <c r="BW31" s="153" t="str">
        <f t="shared" si="17"/>
        <v/>
      </c>
      <c r="BY31" s="275"/>
      <c r="BZ31" s="272"/>
      <c r="CA31" s="222"/>
      <c r="CB31" s="246"/>
      <c r="CC31" s="247" t="str">
        <f t="shared" si="18"/>
        <v/>
      </c>
      <c r="CD31" s="219">
        <f t="shared" si="19"/>
        <v>0</v>
      </c>
      <c r="CE31" s="219" t="str">
        <f t="shared" si="149"/>
        <v/>
      </c>
      <c r="CF31" s="220" t="str">
        <f t="shared" si="21"/>
        <v/>
      </c>
      <c r="CG31" s="222"/>
      <c r="CH31" s="260"/>
      <c r="CI31" s="247" t="str">
        <f t="shared" si="80"/>
        <v/>
      </c>
      <c r="CJ31" s="219">
        <f t="shared" si="22"/>
        <v>0</v>
      </c>
      <c r="CK31" s="219" t="str">
        <f t="shared" si="23"/>
        <v/>
      </c>
      <c r="CL31" s="220" t="str">
        <f t="shared" si="24"/>
        <v/>
      </c>
      <c r="CM31" s="222"/>
      <c r="CN31" s="246"/>
      <c r="CO31" s="247" t="str">
        <f t="shared" si="25"/>
        <v/>
      </c>
      <c r="CP31" s="219">
        <f t="shared" si="26"/>
        <v>0</v>
      </c>
      <c r="CQ31" s="219" t="str">
        <f t="shared" si="27"/>
        <v/>
      </c>
      <c r="CR31" s="220" t="str">
        <f t="shared" si="28"/>
        <v/>
      </c>
      <c r="CS31" s="221"/>
      <c r="CT31" s="246"/>
      <c r="CU31" s="247" t="str">
        <f t="shared" si="29"/>
        <v/>
      </c>
      <c r="CV31" s="219">
        <f t="shared" si="30"/>
        <v>0</v>
      </c>
      <c r="CW31" s="219" t="str">
        <f t="shared" si="31"/>
        <v/>
      </c>
      <c r="CX31" s="220" t="str">
        <f t="shared" si="32"/>
        <v/>
      </c>
      <c r="CY31" s="222"/>
      <c r="CZ31" s="246"/>
      <c r="DA31" s="247" t="str">
        <f t="shared" si="33"/>
        <v/>
      </c>
      <c r="DB31" s="219">
        <f t="shared" si="34"/>
        <v>0</v>
      </c>
      <c r="DC31" s="219" t="str">
        <f t="shared" si="81"/>
        <v/>
      </c>
      <c r="DD31" s="219" t="str">
        <f t="shared" si="82"/>
        <v/>
      </c>
      <c r="DE31" s="222"/>
      <c r="DF31" s="246"/>
      <c r="DG31" s="247" t="str">
        <f t="shared" si="37"/>
        <v/>
      </c>
      <c r="DH31" s="219">
        <f t="shared" si="38"/>
        <v>0</v>
      </c>
      <c r="DI31" s="219" t="str">
        <f t="shared" si="39"/>
        <v/>
      </c>
      <c r="DJ31" s="219" t="str">
        <f t="shared" si="40"/>
        <v/>
      </c>
      <c r="DK31" s="222"/>
      <c r="DL31" s="246"/>
      <c r="DM31" s="247" t="str">
        <f t="shared" si="41"/>
        <v/>
      </c>
      <c r="DN31" s="219">
        <f t="shared" si="42"/>
        <v>0</v>
      </c>
      <c r="DO31" s="219" t="str">
        <f t="shared" si="43"/>
        <v/>
      </c>
      <c r="DP31" s="220" t="str">
        <f t="shared" si="44"/>
        <v/>
      </c>
      <c r="EL31" s="262">
        <f t="shared" si="117"/>
        <v>45226</v>
      </c>
      <c r="EM31" s="263" t="str">
        <f t="shared" si="84"/>
        <v>金</v>
      </c>
      <c r="EN31" s="262">
        <f t="shared" si="100"/>
        <v>45257</v>
      </c>
      <c r="EO31" s="264" t="str">
        <f t="shared" si="85"/>
        <v>月</v>
      </c>
      <c r="EP31" s="265">
        <f t="shared" si="101"/>
        <v>45287</v>
      </c>
      <c r="EQ31" s="263" t="str">
        <f t="shared" si="86"/>
        <v>水</v>
      </c>
      <c r="ER31" s="262">
        <f t="shared" si="102"/>
        <v>45318</v>
      </c>
      <c r="ES31" s="264" t="str">
        <f t="shared" si="87"/>
        <v>土</v>
      </c>
      <c r="ET31" s="265">
        <f t="shared" si="103"/>
        <v>45349</v>
      </c>
      <c r="EU31" s="263" t="str">
        <f t="shared" si="88"/>
        <v>火</v>
      </c>
      <c r="EV31" s="262">
        <f t="shared" si="104"/>
        <v>45378</v>
      </c>
      <c r="EW31" s="264" t="str">
        <f t="shared" si="89"/>
        <v>水</v>
      </c>
      <c r="EX31" s="265">
        <f t="shared" si="105"/>
        <v>45409</v>
      </c>
      <c r="EY31" s="263" t="str">
        <f t="shared" si="90"/>
        <v>土</v>
      </c>
      <c r="EZ31" s="262">
        <f t="shared" si="106"/>
        <v>45439</v>
      </c>
      <c r="FA31" s="264" t="str">
        <f t="shared" si="91"/>
        <v>月</v>
      </c>
      <c r="FB31" s="265">
        <f t="shared" si="107"/>
        <v>45470</v>
      </c>
      <c r="FC31" s="263" t="str">
        <f t="shared" si="92"/>
        <v>木</v>
      </c>
      <c r="FD31" s="266">
        <f t="shared" si="108"/>
        <v>45500</v>
      </c>
      <c r="FE31" s="264" t="str">
        <f t="shared" si="93"/>
        <v>土</v>
      </c>
      <c r="FF31" s="265">
        <f t="shared" si="109"/>
        <v>45531</v>
      </c>
      <c r="FG31" s="263" t="str">
        <f t="shared" si="94"/>
        <v>火</v>
      </c>
      <c r="FH31" s="262">
        <f t="shared" si="110"/>
        <v>45562</v>
      </c>
      <c r="FI31" s="264" t="str">
        <f t="shared" si="95"/>
        <v>金</v>
      </c>
      <c r="FK31" s="155">
        <f t="shared" si="162"/>
        <v>4</v>
      </c>
      <c r="FL31" s="155" t="str">
        <f t="shared" si="163"/>
        <v>月火水木金土祝</v>
      </c>
      <c r="FM31" s="273">
        <f t="shared" ref="FM31:HX31" si="291">IF(IFERROR(FIND(VLOOKUP($W23,カレンダーNoごと曜日表No付き,FM$1,0),$FL31),0)&gt;=1,1,0)</f>
        <v>0</v>
      </c>
      <c r="FN31" s="273">
        <f t="shared" si="291"/>
        <v>1</v>
      </c>
      <c r="FO31" s="273">
        <f t="shared" si="291"/>
        <v>1</v>
      </c>
      <c r="FP31" s="273">
        <f t="shared" si="291"/>
        <v>1</v>
      </c>
      <c r="FQ31" s="273">
        <f t="shared" si="291"/>
        <v>1</v>
      </c>
      <c r="FR31" s="273">
        <f t="shared" si="291"/>
        <v>1</v>
      </c>
      <c r="FS31" s="273">
        <f t="shared" si="291"/>
        <v>1</v>
      </c>
      <c r="FT31" s="273">
        <f t="shared" si="291"/>
        <v>0</v>
      </c>
      <c r="FU31" s="273">
        <f t="shared" si="291"/>
        <v>1</v>
      </c>
      <c r="FV31" s="273">
        <f t="shared" si="291"/>
        <v>1</v>
      </c>
      <c r="FW31" s="273">
        <f t="shared" si="291"/>
        <v>1</v>
      </c>
      <c r="FX31" s="273">
        <f t="shared" si="291"/>
        <v>1</v>
      </c>
      <c r="FY31" s="273">
        <f t="shared" si="291"/>
        <v>1</v>
      </c>
      <c r="FZ31" s="273">
        <f t="shared" si="291"/>
        <v>1</v>
      </c>
      <c r="GA31" s="273">
        <f t="shared" si="291"/>
        <v>0</v>
      </c>
      <c r="GB31" s="273">
        <f t="shared" si="291"/>
        <v>1</v>
      </c>
      <c r="GC31" s="273">
        <f t="shared" si="291"/>
        <v>1</v>
      </c>
      <c r="GD31" s="273">
        <f t="shared" si="291"/>
        <v>1</v>
      </c>
      <c r="GE31" s="273">
        <f t="shared" si="291"/>
        <v>1</v>
      </c>
      <c r="GF31" s="273">
        <f t="shared" si="291"/>
        <v>1</v>
      </c>
      <c r="GG31" s="273">
        <f t="shared" si="291"/>
        <v>1</v>
      </c>
      <c r="GH31" s="273">
        <f t="shared" si="291"/>
        <v>0</v>
      </c>
      <c r="GI31" s="273">
        <f t="shared" si="291"/>
        <v>1</v>
      </c>
      <c r="GJ31" s="273">
        <f t="shared" si="291"/>
        <v>1</v>
      </c>
      <c r="GK31" s="273">
        <f t="shared" si="291"/>
        <v>1</v>
      </c>
      <c r="GL31" s="273">
        <f t="shared" si="291"/>
        <v>1</v>
      </c>
      <c r="GM31" s="273">
        <f t="shared" si="291"/>
        <v>1</v>
      </c>
      <c r="GN31" s="273">
        <f t="shared" si="291"/>
        <v>1</v>
      </c>
      <c r="GO31" s="273">
        <f t="shared" si="291"/>
        <v>0</v>
      </c>
      <c r="GP31" s="273">
        <f t="shared" si="291"/>
        <v>1</v>
      </c>
      <c r="GQ31" s="273">
        <f t="shared" si="291"/>
        <v>1</v>
      </c>
      <c r="GR31" s="273">
        <f t="shared" si="291"/>
        <v>1</v>
      </c>
      <c r="GS31" s="273">
        <f t="shared" si="291"/>
        <v>1</v>
      </c>
      <c r="GT31" s="273">
        <f t="shared" si="291"/>
        <v>1</v>
      </c>
      <c r="GU31" s="273">
        <f t="shared" si="291"/>
        <v>1</v>
      </c>
      <c r="GV31" s="273">
        <f t="shared" si="291"/>
        <v>0</v>
      </c>
      <c r="GW31" s="273">
        <f t="shared" si="291"/>
        <v>1</v>
      </c>
      <c r="GX31" s="273">
        <f t="shared" si="291"/>
        <v>1</v>
      </c>
      <c r="GY31" s="273">
        <f t="shared" si="291"/>
        <v>1</v>
      </c>
      <c r="GZ31" s="273">
        <f t="shared" si="291"/>
        <v>1</v>
      </c>
      <c r="HA31" s="273">
        <f t="shared" si="291"/>
        <v>1</v>
      </c>
      <c r="HB31" s="273">
        <f t="shared" si="291"/>
        <v>1</v>
      </c>
      <c r="HC31" s="273">
        <f t="shared" si="291"/>
        <v>0</v>
      </c>
      <c r="HD31" s="273">
        <f t="shared" si="291"/>
        <v>1</v>
      </c>
      <c r="HE31" s="273">
        <f t="shared" si="291"/>
        <v>1</v>
      </c>
      <c r="HF31" s="273">
        <f t="shared" si="291"/>
        <v>1</v>
      </c>
      <c r="HG31" s="273">
        <f t="shared" si="291"/>
        <v>1</v>
      </c>
      <c r="HH31" s="273">
        <f t="shared" si="291"/>
        <v>1</v>
      </c>
      <c r="HI31" s="273">
        <f t="shared" si="291"/>
        <v>1</v>
      </c>
      <c r="HJ31" s="273">
        <f t="shared" si="291"/>
        <v>0</v>
      </c>
      <c r="HK31" s="273">
        <f t="shared" si="291"/>
        <v>1</v>
      </c>
      <c r="HL31" s="273">
        <f t="shared" si="291"/>
        <v>1</v>
      </c>
      <c r="HM31" s="273">
        <f t="shared" si="291"/>
        <v>1</v>
      </c>
      <c r="HN31" s="273">
        <f t="shared" si="291"/>
        <v>1</v>
      </c>
      <c r="HO31" s="273">
        <f t="shared" si="291"/>
        <v>1</v>
      </c>
      <c r="HP31" s="273">
        <f t="shared" si="291"/>
        <v>1</v>
      </c>
      <c r="HQ31" s="273">
        <f t="shared" si="291"/>
        <v>0</v>
      </c>
      <c r="HR31" s="273">
        <f t="shared" si="291"/>
        <v>1</v>
      </c>
      <c r="HS31" s="273">
        <f t="shared" si="291"/>
        <v>1</v>
      </c>
      <c r="HT31" s="273">
        <f t="shared" si="291"/>
        <v>1</v>
      </c>
      <c r="HU31" s="273">
        <f t="shared" si="291"/>
        <v>1</v>
      </c>
      <c r="HV31" s="273">
        <f t="shared" si="291"/>
        <v>1</v>
      </c>
      <c r="HW31" s="273">
        <f t="shared" si="291"/>
        <v>1</v>
      </c>
      <c r="HX31" s="273">
        <f t="shared" si="291"/>
        <v>0</v>
      </c>
      <c r="HY31" s="273">
        <f t="shared" ref="HY31:KJ31" si="292">IF(IFERROR(FIND(VLOOKUP($W23,カレンダーNoごと曜日表No付き,HY$1,0),$FL31),0)&gt;=1,1,0)</f>
        <v>1</v>
      </c>
      <c r="HZ31" s="273">
        <f t="shared" si="292"/>
        <v>1</v>
      </c>
      <c r="IA31" s="273">
        <f t="shared" si="292"/>
        <v>1</v>
      </c>
      <c r="IB31" s="273">
        <f t="shared" si="292"/>
        <v>1</v>
      </c>
      <c r="IC31" s="273">
        <f t="shared" si="292"/>
        <v>1</v>
      </c>
      <c r="ID31" s="273">
        <f t="shared" si="292"/>
        <v>1</v>
      </c>
      <c r="IE31" s="273">
        <f t="shared" si="292"/>
        <v>0</v>
      </c>
      <c r="IF31" s="273">
        <f t="shared" si="292"/>
        <v>1</v>
      </c>
      <c r="IG31" s="273">
        <f t="shared" si="292"/>
        <v>1</v>
      </c>
      <c r="IH31" s="273">
        <f t="shared" si="292"/>
        <v>1</v>
      </c>
      <c r="II31" s="273">
        <f t="shared" si="292"/>
        <v>1</v>
      </c>
      <c r="IJ31" s="273">
        <f t="shared" si="292"/>
        <v>1</v>
      </c>
      <c r="IK31" s="273">
        <f t="shared" si="292"/>
        <v>1</v>
      </c>
      <c r="IL31" s="273">
        <f t="shared" si="292"/>
        <v>0</v>
      </c>
      <c r="IM31" s="273">
        <f t="shared" si="292"/>
        <v>1</v>
      </c>
      <c r="IN31" s="273">
        <f t="shared" si="292"/>
        <v>1</v>
      </c>
      <c r="IO31" s="273">
        <f t="shared" si="292"/>
        <v>1</v>
      </c>
      <c r="IP31" s="273">
        <f t="shared" si="292"/>
        <v>1</v>
      </c>
      <c r="IQ31" s="273">
        <f t="shared" si="292"/>
        <v>1</v>
      </c>
      <c r="IR31" s="273">
        <f t="shared" si="292"/>
        <v>1</v>
      </c>
      <c r="IS31" s="273">
        <f t="shared" si="292"/>
        <v>0</v>
      </c>
      <c r="IT31" s="273">
        <f t="shared" si="292"/>
        <v>1</v>
      </c>
      <c r="IU31" s="273">
        <f t="shared" si="292"/>
        <v>1</v>
      </c>
      <c r="IV31" s="273">
        <f t="shared" si="292"/>
        <v>1</v>
      </c>
      <c r="IW31" s="273">
        <f t="shared" si="292"/>
        <v>1</v>
      </c>
      <c r="IX31" s="273">
        <f t="shared" si="292"/>
        <v>0</v>
      </c>
      <c r="IY31" s="273">
        <f t="shared" si="292"/>
        <v>0</v>
      </c>
      <c r="IZ31" s="273">
        <f t="shared" si="292"/>
        <v>0</v>
      </c>
      <c r="JA31" s="273">
        <f t="shared" si="292"/>
        <v>0</v>
      </c>
      <c r="JB31" s="273">
        <f t="shared" si="292"/>
        <v>0</v>
      </c>
      <c r="JC31" s="273">
        <f t="shared" si="292"/>
        <v>0</v>
      </c>
      <c r="JD31" s="273">
        <f t="shared" si="292"/>
        <v>1</v>
      </c>
      <c r="JE31" s="273">
        <f t="shared" si="292"/>
        <v>1</v>
      </c>
      <c r="JF31" s="273">
        <f t="shared" si="292"/>
        <v>1</v>
      </c>
      <c r="JG31" s="273">
        <f t="shared" si="292"/>
        <v>0</v>
      </c>
      <c r="JH31" s="273">
        <f t="shared" si="292"/>
        <v>1</v>
      </c>
      <c r="JI31" s="273">
        <f t="shared" si="292"/>
        <v>1</v>
      </c>
      <c r="JJ31" s="273">
        <f t="shared" si="292"/>
        <v>1</v>
      </c>
      <c r="JK31" s="273">
        <f t="shared" si="292"/>
        <v>1</v>
      </c>
      <c r="JL31" s="273">
        <f t="shared" si="292"/>
        <v>1</v>
      </c>
      <c r="JM31" s="273">
        <f t="shared" si="292"/>
        <v>1</v>
      </c>
      <c r="JN31" s="273">
        <f t="shared" si="292"/>
        <v>0</v>
      </c>
      <c r="JO31" s="273">
        <f t="shared" si="292"/>
        <v>1</v>
      </c>
      <c r="JP31" s="273">
        <f t="shared" si="292"/>
        <v>1</v>
      </c>
      <c r="JQ31" s="273">
        <f t="shared" si="292"/>
        <v>1</v>
      </c>
      <c r="JR31" s="273">
        <f t="shared" si="292"/>
        <v>1</v>
      </c>
      <c r="JS31" s="273">
        <f t="shared" si="292"/>
        <v>1</v>
      </c>
      <c r="JT31" s="273">
        <f t="shared" si="292"/>
        <v>1</v>
      </c>
      <c r="JU31" s="273">
        <f t="shared" si="292"/>
        <v>0</v>
      </c>
      <c r="JV31" s="273">
        <f t="shared" si="292"/>
        <v>1</v>
      </c>
      <c r="JW31" s="273">
        <f t="shared" si="292"/>
        <v>1</v>
      </c>
      <c r="JX31" s="273">
        <f t="shared" si="292"/>
        <v>1</v>
      </c>
      <c r="JY31" s="273">
        <f t="shared" si="292"/>
        <v>1</v>
      </c>
      <c r="JZ31" s="273">
        <f t="shared" si="292"/>
        <v>1</v>
      </c>
      <c r="KA31" s="273">
        <f t="shared" si="292"/>
        <v>1</v>
      </c>
      <c r="KB31" s="273">
        <f t="shared" si="292"/>
        <v>0</v>
      </c>
      <c r="KC31" s="273">
        <f t="shared" si="292"/>
        <v>1</v>
      </c>
      <c r="KD31" s="273">
        <f t="shared" si="292"/>
        <v>1</v>
      </c>
      <c r="KE31" s="273">
        <f t="shared" si="292"/>
        <v>1</v>
      </c>
      <c r="KF31" s="273">
        <f t="shared" si="292"/>
        <v>1</v>
      </c>
      <c r="KG31" s="273">
        <f t="shared" si="292"/>
        <v>1</v>
      </c>
      <c r="KH31" s="273">
        <f t="shared" si="292"/>
        <v>1</v>
      </c>
      <c r="KI31" s="273">
        <f t="shared" si="292"/>
        <v>0</v>
      </c>
      <c r="KJ31" s="273">
        <f t="shared" si="292"/>
        <v>1</v>
      </c>
      <c r="KK31" s="273">
        <f t="shared" ref="KK31:MV31" si="293">IF(IFERROR(FIND(VLOOKUP($W23,カレンダーNoごと曜日表No付き,KK$1,0),$FL31),0)&gt;=1,1,0)</f>
        <v>1</v>
      </c>
      <c r="KL31" s="273">
        <f t="shared" si="293"/>
        <v>1</v>
      </c>
      <c r="KM31" s="273">
        <f t="shared" si="293"/>
        <v>1</v>
      </c>
      <c r="KN31" s="273">
        <f t="shared" si="293"/>
        <v>1</v>
      </c>
      <c r="KO31" s="273">
        <f t="shared" si="293"/>
        <v>1</v>
      </c>
      <c r="KP31" s="273">
        <f t="shared" si="293"/>
        <v>0</v>
      </c>
      <c r="KQ31" s="273">
        <f t="shared" si="293"/>
        <v>1</v>
      </c>
      <c r="KR31" s="273">
        <f t="shared" si="293"/>
        <v>1</v>
      </c>
      <c r="KS31" s="273">
        <f t="shared" si="293"/>
        <v>1</v>
      </c>
      <c r="KT31" s="273">
        <f t="shared" si="293"/>
        <v>1</v>
      </c>
      <c r="KU31" s="273">
        <f t="shared" si="293"/>
        <v>1</v>
      </c>
      <c r="KV31" s="273">
        <f t="shared" si="293"/>
        <v>1</v>
      </c>
      <c r="KW31" s="273">
        <f t="shared" si="293"/>
        <v>0</v>
      </c>
      <c r="KX31" s="273">
        <f t="shared" si="293"/>
        <v>1</v>
      </c>
      <c r="KY31" s="273">
        <f t="shared" si="293"/>
        <v>1</v>
      </c>
      <c r="KZ31" s="273">
        <f t="shared" si="293"/>
        <v>1</v>
      </c>
      <c r="LA31" s="273">
        <f t="shared" si="293"/>
        <v>1</v>
      </c>
      <c r="LB31" s="273">
        <f t="shared" si="293"/>
        <v>1</v>
      </c>
      <c r="LC31" s="273">
        <f t="shared" si="293"/>
        <v>1</v>
      </c>
      <c r="LD31" s="273">
        <f t="shared" si="293"/>
        <v>0</v>
      </c>
      <c r="LE31" s="273">
        <f t="shared" si="293"/>
        <v>1</v>
      </c>
      <c r="LF31" s="273">
        <f t="shared" si="293"/>
        <v>1</v>
      </c>
      <c r="LG31" s="273">
        <f t="shared" si="293"/>
        <v>1</v>
      </c>
      <c r="LH31" s="273">
        <f t="shared" si="293"/>
        <v>1</v>
      </c>
      <c r="LI31" s="273">
        <f t="shared" si="293"/>
        <v>1</v>
      </c>
      <c r="LJ31" s="273">
        <f t="shared" si="293"/>
        <v>1</v>
      </c>
      <c r="LK31" s="273">
        <f t="shared" si="293"/>
        <v>0</v>
      </c>
      <c r="LL31" s="273">
        <f t="shared" si="293"/>
        <v>1</v>
      </c>
      <c r="LM31" s="273">
        <f t="shared" si="293"/>
        <v>1</v>
      </c>
      <c r="LN31" s="273">
        <f t="shared" si="293"/>
        <v>1</v>
      </c>
      <c r="LO31" s="273">
        <f t="shared" si="293"/>
        <v>1</v>
      </c>
      <c r="LP31" s="273">
        <f t="shared" si="293"/>
        <v>1</v>
      </c>
      <c r="LQ31" s="273">
        <f t="shared" si="293"/>
        <v>1</v>
      </c>
      <c r="LR31" s="273">
        <f t="shared" si="293"/>
        <v>0</v>
      </c>
      <c r="LS31" s="273">
        <f t="shared" si="293"/>
        <v>1</v>
      </c>
      <c r="LT31" s="273">
        <f t="shared" si="293"/>
        <v>1</v>
      </c>
      <c r="LU31" s="273">
        <f t="shared" si="293"/>
        <v>1</v>
      </c>
      <c r="LV31" s="273">
        <f t="shared" si="293"/>
        <v>1</v>
      </c>
      <c r="LW31" s="273">
        <f t="shared" si="293"/>
        <v>1</v>
      </c>
      <c r="LX31" s="273">
        <f t="shared" si="293"/>
        <v>1</v>
      </c>
      <c r="LY31" s="273">
        <f t="shared" si="293"/>
        <v>0</v>
      </c>
      <c r="LZ31" s="273">
        <f t="shared" si="293"/>
        <v>1</v>
      </c>
      <c r="MA31" s="273">
        <f t="shared" si="293"/>
        <v>1</v>
      </c>
      <c r="MB31" s="273">
        <f t="shared" si="293"/>
        <v>1</v>
      </c>
      <c r="MC31" s="273">
        <f t="shared" si="293"/>
        <v>1</v>
      </c>
      <c r="MD31" s="273">
        <f t="shared" si="293"/>
        <v>1</v>
      </c>
      <c r="ME31" s="273">
        <f t="shared" si="293"/>
        <v>1</v>
      </c>
      <c r="MF31" s="273">
        <f t="shared" si="293"/>
        <v>0</v>
      </c>
      <c r="MG31" s="273">
        <f t="shared" si="293"/>
        <v>1</v>
      </c>
      <c r="MH31" s="273">
        <f t="shared" si="293"/>
        <v>1</v>
      </c>
      <c r="MI31" s="273">
        <f t="shared" si="293"/>
        <v>1</v>
      </c>
      <c r="MJ31" s="273">
        <f t="shared" si="293"/>
        <v>1</v>
      </c>
      <c r="MK31" s="273">
        <f t="shared" si="293"/>
        <v>1</v>
      </c>
      <c r="ML31" s="273">
        <f t="shared" si="293"/>
        <v>1</v>
      </c>
      <c r="MM31" s="273">
        <f t="shared" si="293"/>
        <v>0</v>
      </c>
      <c r="MN31" s="273">
        <f t="shared" si="293"/>
        <v>1</v>
      </c>
      <c r="MO31" s="273">
        <f t="shared" si="293"/>
        <v>1</v>
      </c>
      <c r="MP31" s="273">
        <f t="shared" si="293"/>
        <v>1</v>
      </c>
      <c r="MQ31" s="273">
        <f t="shared" si="293"/>
        <v>1</v>
      </c>
      <c r="MR31" s="273">
        <f t="shared" si="293"/>
        <v>1</v>
      </c>
      <c r="MS31" s="273">
        <f t="shared" si="293"/>
        <v>1</v>
      </c>
      <c r="MT31" s="273">
        <f t="shared" si="293"/>
        <v>0</v>
      </c>
      <c r="MU31" s="273">
        <f t="shared" si="293"/>
        <v>1</v>
      </c>
      <c r="MV31" s="273">
        <f t="shared" si="293"/>
        <v>1</v>
      </c>
      <c r="MW31" s="273">
        <f t="shared" ref="MW31:PH31" si="294">IF(IFERROR(FIND(VLOOKUP($W23,カレンダーNoごと曜日表No付き,MW$1,0),$FL31),0)&gt;=1,1,0)</f>
        <v>1</v>
      </c>
      <c r="MX31" s="273">
        <f t="shared" si="294"/>
        <v>1</v>
      </c>
      <c r="MY31" s="273">
        <f t="shared" si="294"/>
        <v>1</v>
      </c>
      <c r="MZ31" s="273">
        <f t="shared" si="294"/>
        <v>1</v>
      </c>
      <c r="NA31" s="273">
        <f t="shared" si="294"/>
        <v>0</v>
      </c>
      <c r="NB31" s="273">
        <f t="shared" si="294"/>
        <v>1</v>
      </c>
      <c r="NC31" s="273">
        <f t="shared" si="294"/>
        <v>1</v>
      </c>
      <c r="ND31" s="273">
        <f t="shared" si="294"/>
        <v>1</v>
      </c>
      <c r="NE31" s="273">
        <f t="shared" si="294"/>
        <v>1</v>
      </c>
      <c r="NF31" s="273">
        <f t="shared" si="294"/>
        <v>1</v>
      </c>
      <c r="NG31" s="273">
        <f t="shared" si="294"/>
        <v>1</v>
      </c>
      <c r="NH31" s="273">
        <f t="shared" si="294"/>
        <v>0</v>
      </c>
      <c r="NI31" s="273">
        <f t="shared" si="294"/>
        <v>1</v>
      </c>
      <c r="NJ31" s="273">
        <f t="shared" si="294"/>
        <v>1</v>
      </c>
      <c r="NK31" s="273">
        <f t="shared" si="294"/>
        <v>1</v>
      </c>
      <c r="NL31" s="273">
        <f t="shared" si="294"/>
        <v>1</v>
      </c>
      <c r="NM31" s="273">
        <f t="shared" si="294"/>
        <v>1</v>
      </c>
      <c r="NN31" s="273">
        <f t="shared" si="294"/>
        <v>1</v>
      </c>
      <c r="NO31" s="273">
        <f t="shared" si="294"/>
        <v>0</v>
      </c>
      <c r="NP31" s="273">
        <f t="shared" si="294"/>
        <v>1</v>
      </c>
      <c r="NQ31" s="273">
        <f t="shared" si="294"/>
        <v>1</v>
      </c>
      <c r="NR31" s="273">
        <f t="shared" si="294"/>
        <v>1</v>
      </c>
      <c r="NS31" s="273">
        <f t="shared" si="294"/>
        <v>1</v>
      </c>
      <c r="NT31" s="273">
        <f t="shared" si="294"/>
        <v>0</v>
      </c>
      <c r="NU31" s="273">
        <f t="shared" si="294"/>
        <v>0</v>
      </c>
      <c r="NV31" s="273">
        <f t="shared" si="294"/>
        <v>0</v>
      </c>
      <c r="NW31" s="273">
        <f t="shared" si="294"/>
        <v>1</v>
      </c>
      <c r="NX31" s="273">
        <f t="shared" si="294"/>
        <v>1</v>
      </c>
      <c r="NY31" s="273">
        <f t="shared" si="294"/>
        <v>1</v>
      </c>
      <c r="NZ31" s="273">
        <f t="shared" si="294"/>
        <v>1</v>
      </c>
      <c r="OA31" s="273">
        <f t="shared" si="294"/>
        <v>1</v>
      </c>
      <c r="OB31" s="273">
        <f t="shared" si="294"/>
        <v>1</v>
      </c>
      <c r="OC31" s="273">
        <f t="shared" si="294"/>
        <v>0</v>
      </c>
      <c r="OD31" s="273">
        <f t="shared" si="294"/>
        <v>1</v>
      </c>
      <c r="OE31" s="273">
        <f t="shared" si="294"/>
        <v>1</v>
      </c>
      <c r="OF31" s="273">
        <f t="shared" si="294"/>
        <v>1</v>
      </c>
      <c r="OG31" s="273">
        <f t="shared" si="294"/>
        <v>1</v>
      </c>
      <c r="OH31" s="273">
        <f t="shared" si="294"/>
        <v>1</v>
      </c>
      <c r="OI31" s="273">
        <f t="shared" si="294"/>
        <v>1</v>
      </c>
      <c r="OJ31" s="273">
        <f t="shared" si="294"/>
        <v>0</v>
      </c>
      <c r="OK31" s="273">
        <f t="shared" si="294"/>
        <v>1</v>
      </c>
      <c r="OL31" s="273">
        <f t="shared" si="294"/>
        <v>1</v>
      </c>
      <c r="OM31" s="273">
        <f t="shared" si="294"/>
        <v>1</v>
      </c>
      <c r="ON31" s="273">
        <f t="shared" si="294"/>
        <v>1</v>
      </c>
      <c r="OO31" s="273">
        <f t="shared" si="294"/>
        <v>1</v>
      </c>
      <c r="OP31" s="273">
        <f t="shared" si="294"/>
        <v>1</v>
      </c>
      <c r="OQ31" s="273">
        <f t="shared" si="294"/>
        <v>0</v>
      </c>
      <c r="OR31" s="273">
        <f t="shared" si="294"/>
        <v>1</v>
      </c>
      <c r="OS31" s="273">
        <f t="shared" si="294"/>
        <v>1</v>
      </c>
      <c r="OT31" s="273">
        <f t="shared" si="294"/>
        <v>1</v>
      </c>
      <c r="OU31" s="273">
        <f t="shared" si="294"/>
        <v>1</v>
      </c>
      <c r="OV31" s="273">
        <f t="shared" si="294"/>
        <v>1</v>
      </c>
      <c r="OW31" s="273">
        <f t="shared" si="294"/>
        <v>1</v>
      </c>
      <c r="OX31" s="273">
        <f t="shared" si="294"/>
        <v>0</v>
      </c>
      <c r="OY31" s="273">
        <f t="shared" si="294"/>
        <v>1</v>
      </c>
      <c r="OZ31" s="273">
        <f t="shared" si="294"/>
        <v>1</v>
      </c>
      <c r="PA31" s="273">
        <f t="shared" si="294"/>
        <v>1</v>
      </c>
      <c r="PB31" s="273">
        <f t="shared" si="294"/>
        <v>1</v>
      </c>
      <c r="PC31" s="273">
        <f t="shared" si="294"/>
        <v>1</v>
      </c>
      <c r="PD31" s="273">
        <f t="shared" si="294"/>
        <v>1</v>
      </c>
      <c r="PE31" s="273">
        <f t="shared" si="294"/>
        <v>0</v>
      </c>
      <c r="PF31" s="273">
        <f t="shared" si="294"/>
        <v>1</v>
      </c>
      <c r="PG31" s="273">
        <f t="shared" si="294"/>
        <v>1</v>
      </c>
      <c r="PH31" s="273">
        <f t="shared" si="294"/>
        <v>1</v>
      </c>
      <c r="PI31" s="273">
        <f t="shared" ref="PI31:RT31" si="295">IF(IFERROR(FIND(VLOOKUP($W23,カレンダーNoごと曜日表No付き,PI$1,0),$FL31),0)&gt;=1,1,0)</f>
        <v>1</v>
      </c>
      <c r="PJ31" s="273">
        <f t="shared" si="295"/>
        <v>1</v>
      </c>
      <c r="PK31" s="273">
        <f t="shared" si="295"/>
        <v>1</v>
      </c>
      <c r="PL31" s="273">
        <f t="shared" si="295"/>
        <v>0</v>
      </c>
      <c r="PM31" s="273">
        <f t="shared" si="295"/>
        <v>1</v>
      </c>
      <c r="PN31" s="273">
        <f t="shared" si="295"/>
        <v>1</v>
      </c>
      <c r="PO31" s="273">
        <f t="shared" si="295"/>
        <v>1</v>
      </c>
      <c r="PP31" s="273">
        <f t="shared" si="295"/>
        <v>1</v>
      </c>
      <c r="PQ31" s="273">
        <f t="shared" si="295"/>
        <v>1</v>
      </c>
      <c r="PR31" s="273">
        <f t="shared" si="295"/>
        <v>1</v>
      </c>
      <c r="PS31" s="273">
        <f t="shared" si="295"/>
        <v>0</v>
      </c>
      <c r="PT31" s="273">
        <f t="shared" si="295"/>
        <v>1</v>
      </c>
      <c r="PU31" s="273">
        <f t="shared" si="295"/>
        <v>1</v>
      </c>
      <c r="PV31" s="273">
        <f t="shared" si="295"/>
        <v>1</v>
      </c>
      <c r="PW31" s="273">
        <f t="shared" si="295"/>
        <v>1</v>
      </c>
      <c r="PX31" s="273">
        <f t="shared" si="295"/>
        <v>1</v>
      </c>
      <c r="PY31" s="273">
        <f t="shared" si="295"/>
        <v>1</v>
      </c>
      <c r="PZ31" s="273">
        <f t="shared" si="295"/>
        <v>0</v>
      </c>
      <c r="QA31" s="273">
        <f t="shared" si="295"/>
        <v>1</v>
      </c>
      <c r="QB31" s="273">
        <f t="shared" si="295"/>
        <v>1</v>
      </c>
      <c r="QC31" s="273">
        <f t="shared" si="295"/>
        <v>1</v>
      </c>
      <c r="QD31" s="273">
        <f t="shared" si="295"/>
        <v>1</v>
      </c>
      <c r="QE31" s="273">
        <f t="shared" si="295"/>
        <v>1</v>
      </c>
      <c r="QF31" s="273">
        <f t="shared" si="295"/>
        <v>1</v>
      </c>
      <c r="QG31" s="273">
        <f t="shared" si="295"/>
        <v>0</v>
      </c>
      <c r="QH31" s="273">
        <f t="shared" si="295"/>
        <v>1</v>
      </c>
      <c r="QI31" s="273">
        <f t="shared" si="295"/>
        <v>1</v>
      </c>
      <c r="QJ31" s="273">
        <f t="shared" si="295"/>
        <v>1</v>
      </c>
      <c r="QK31" s="273">
        <f t="shared" si="295"/>
        <v>1</v>
      </c>
      <c r="QL31" s="273">
        <f t="shared" si="295"/>
        <v>1</v>
      </c>
      <c r="QM31" s="273">
        <f t="shared" si="295"/>
        <v>1</v>
      </c>
      <c r="QN31" s="273">
        <f t="shared" si="295"/>
        <v>0</v>
      </c>
      <c r="QO31" s="273">
        <f t="shared" si="295"/>
        <v>1</v>
      </c>
      <c r="QP31" s="273">
        <f t="shared" si="295"/>
        <v>1</v>
      </c>
      <c r="QQ31" s="273">
        <f t="shared" si="295"/>
        <v>1</v>
      </c>
      <c r="QR31" s="273">
        <f t="shared" si="295"/>
        <v>1</v>
      </c>
      <c r="QS31" s="273">
        <f t="shared" si="295"/>
        <v>1</v>
      </c>
      <c r="QT31" s="273">
        <f t="shared" si="295"/>
        <v>1</v>
      </c>
      <c r="QU31" s="273">
        <f t="shared" si="295"/>
        <v>0</v>
      </c>
      <c r="QV31" s="273">
        <f t="shared" si="295"/>
        <v>1</v>
      </c>
      <c r="QW31" s="273">
        <f t="shared" si="295"/>
        <v>1</v>
      </c>
      <c r="QX31" s="273">
        <f t="shared" si="295"/>
        <v>1</v>
      </c>
      <c r="QY31" s="273">
        <f t="shared" si="295"/>
        <v>1</v>
      </c>
      <c r="QZ31" s="273">
        <f t="shared" si="295"/>
        <v>1</v>
      </c>
      <c r="RA31" s="273">
        <f t="shared" si="295"/>
        <v>1</v>
      </c>
      <c r="RB31" s="273">
        <f t="shared" si="295"/>
        <v>0</v>
      </c>
      <c r="RC31" s="273">
        <f t="shared" si="295"/>
        <v>1</v>
      </c>
      <c r="RD31" s="273">
        <f t="shared" si="295"/>
        <v>1</v>
      </c>
      <c r="RE31" s="273">
        <f t="shared" si="295"/>
        <v>1</v>
      </c>
      <c r="RF31" s="273">
        <f t="shared" si="295"/>
        <v>1</v>
      </c>
      <c r="RG31" s="273">
        <f t="shared" si="295"/>
        <v>1</v>
      </c>
      <c r="RH31" s="273">
        <f t="shared" si="295"/>
        <v>1</v>
      </c>
      <c r="RI31" s="273">
        <f t="shared" si="295"/>
        <v>0</v>
      </c>
      <c r="RJ31" s="273">
        <f t="shared" si="295"/>
        <v>1</v>
      </c>
      <c r="RK31" s="273">
        <f t="shared" si="295"/>
        <v>1</v>
      </c>
      <c r="RL31" s="273">
        <f t="shared" si="295"/>
        <v>1</v>
      </c>
      <c r="RM31" s="273">
        <f t="shared" si="295"/>
        <v>1</v>
      </c>
      <c r="RN31" s="273">
        <f t="shared" si="295"/>
        <v>1</v>
      </c>
      <c r="RO31" s="273">
        <f t="shared" si="295"/>
        <v>1</v>
      </c>
      <c r="RP31" s="273">
        <f t="shared" si="295"/>
        <v>0</v>
      </c>
      <c r="RQ31" s="273">
        <f t="shared" si="295"/>
        <v>1</v>
      </c>
      <c r="RR31" s="273">
        <f t="shared" si="295"/>
        <v>0</v>
      </c>
      <c r="RS31" s="273">
        <f t="shared" si="295"/>
        <v>0</v>
      </c>
      <c r="RT31" s="273">
        <f t="shared" si="295"/>
        <v>0</v>
      </c>
      <c r="RU31" s="273">
        <f t="shared" ref="RU31:TN31" si="296">IF(IFERROR(FIND(VLOOKUP($W23,カレンダーNoごと曜日表No付き,RU$1,0),$FL31),0)&gt;=1,1,0)</f>
        <v>1</v>
      </c>
      <c r="RV31" s="273">
        <f t="shared" si="296"/>
        <v>1</v>
      </c>
      <c r="RW31" s="273">
        <f t="shared" si="296"/>
        <v>0</v>
      </c>
      <c r="RX31" s="273">
        <f t="shared" si="296"/>
        <v>1</v>
      </c>
      <c r="RY31" s="273">
        <f t="shared" si="296"/>
        <v>1</v>
      </c>
      <c r="RZ31" s="273">
        <f t="shared" si="296"/>
        <v>1</v>
      </c>
      <c r="SA31" s="273">
        <f t="shared" si="296"/>
        <v>1</v>
      </c>
      <c r="SB31" s="273">
        <f t="shared" si="296"/>
        <v>1</v>
      </c>
      <c r="SC31" s="273">
        <f t="shared" si="296"/>
        <v>1</v>
      </c>
      <c r="SD31" s="273">
        <f t="shared" si="296"/>
        <v>0</v>
      </c>
      <c r="SE31" s="273">
        <f t="shared" si="296"/>
        <v>1</v>
      </c>
      <c r="SF31" s="273">
        <f t="shared" si="296"/>
        <v>1</v>
      </c>
      <c r="SG31" s="273">
        <f t="shared" si="296"/>
        <v>1</v>
      </c>
      <c r="SH31" s="273">
        <f t="shared" si="296"/>
        <v>1</v>
      </c>
      <c r="SI31" s="273">
        <f t="shared" si="296"/>
        <v>1</v>
      </c>
      <c r="SJ31" s="273">
        <f t="shared" si="296"/>
        <v>1</v>
      </c>
      <c r="SK31" s="273">
        <f t="shared" si="296"/>
        <v>0</v>
      </c>
      <c r="SL31" s="273">
        <f t="shared" si="296"/>
        <v>1</v>
      </c>
      <c r="SM31" s="273">
        <f t="shared" si="296"/>
        <v>1</v>
      </c>
      <c r="SN31" s="273">
        <f t="shared" si="296"/>
        <v>1</v>
      </c>
      <c r="SO31" s="273">
        <f t="shared" si="296"/>
        <v>1</v>
      </c>
      <c r="SP31" s="273">
        <f t="shared" si="296"/>
        <v>1</v>
      </c>
      <c r="SQ31" s="273">
        <f t="shared" si="296"/>
        <v>1</v>
      </c>
      <c r="SR31" s="273">
        <f t="shared" si="296"/>
        <v>0</v>
      </c>
      <c r="SS31" s="273">
        <f t="shared" si="296"/>
        <v>1</v>
      </c>
      <c r="ST31" s="273">
        <f t="shared" si="296"/>
        <v>1</v>
      </c>
      <c r="SU31" s="273">
        <f t="shared" si="296"/>
        <v>1</v>
      </c>
      <c r="SV31" s="273">
        <f t="shared" si="296"/>
        <v>1</v>
      </c>
      <c r="SW31" s="273">
        <f t="shared" si="296"/>
        <v>1</v>
      </c>
      <c r="SX31" s="273">
        <f t="shared" si="296"/>
        <v>1</v>
      </c>
      <c r="SY31" s="273">
        <f t="shared" si="296"/>
        <v>0</v>
      </c>
      <c r="SZ31" s="273">
        <f t="shared" si="296"/>
        <v>1</v>
      </c>
      <c r="TA31" s="273">
        <f t="shared" si="296"/>
        <v>1</v>
      </c>
      <c r="TB31" s="273">
        <f t="shared" si="296"/>
        <v>1</v>
      </c>
      <c r="TC31" s="273">
        <f t="shared" si="296"/>
        <v>1</v>
      </c>
      <c r="TD31" s="273">
        <f t="shared" si="296"/>
        <v>1</v>
      </c>
      <c r="TE31" s="273">
        <f t="shared" si="296"/>
        <v>1</v>
      </c>
      <c r="TF31" s="273">
        <f t="shared" si="296"/>
        <v>0</v>
      </c>
      <c r="TG31" s="273">
        <f t="shared" si="296"/>
        <v>1</v>
      </c>
      <c r="TH31" s="273">
        <f t="shared" si="296"/>
        <v>1</v>
      </c>
      <c r="TI31" s="273">
        <f t="shared" si="296"/>
        <v>1</v>
      </c>
      <c r="TJ31" s="273">
        <f t="shared" si="296"/>
        <v>1</v>
      </c>
      <c r="TK31" s="273">
        <f t="shared" si="296"/>
        <v>1</v>
      </c>
      <c r="TL31" s="273">
        <f t="shared" si="296"/>
        <v>1</v>
      </c>
      <c r="TM31" s="273">
        <f t="shared" si="296"/>
        <v>0</v>
      </c>
      <c r="TN31" s="273">
        <f t="shared" si="296"/>
        <v>1</v>
      </c>
    </row>
    <row r="32" spans="1:534" ht="18" customHeight="1" x14ac:dyDescent="0.15">
      <c r="A32" s="344">
        <v>6</v>
      </c>
      <c r="B32" s="341">
        <v>4</v>
      </c>
      <c r="C32" s="342" t="s">
        <v>273</v>
      </c>
      <c r="D32" s="345" t="s">
        <v>111</v>
      </c>
      <c r="E32" s="343" t="s">
        <v>248</v>
      </c>
      <c r="F32" s="343" t="s">
        <v>278</v>
      </c>
      <c r="G32" s="343" t="s">
        <v>247</v>
      </c>
      <c r="H32" s="340">
        <v>19.100000000000001</v>
      </c>
      <c r="I32" s="347">
        <v>19.100000000000001</v>
      </c>
      <c r="J32" s="352">
        <v>1</v>
      </c>
      <c r="K32" s="353">
        <v>1</v>
      </c>
      <c r="L32" s="353">
        <v>1</v>
      </c>
      <c r="M32" s="353">
        <v>1</v>
      </c>
      <c r="N32" s="353">
        <v>1</v>
      </c>
      <c r="O32" s="353">
        <v>1</v>
      </c>
      <c r="P32" s="353">
        <v>0</v>
      </c>
      <c r="Q32" s="353">
        <v>1</v>
      </c>
      <c r="R32" s="350">
        <v>0</v>
      </c>
      <c r="S32" s="349">
        <v>0</v>
      </c>
      <c r="T32" s="349">
        <v>0</v>
      </c>
      <c r="U32" s="349">
        <v>0</v>
      </c>
      <c r="V32" s="349">
        <v>0</v>
      </c>
      <c r="W32" s="351">
        <v>1</v>
      </c>
      <c r="X32" s="236"/>
      <c r="Y32" s="235"/>
      <c r="Z32" s="236"/>
      <c r="AA32" s="235"/>
      <c r="AB32" s="237">
        <f t="shared" si="96"/>
        <v>0</v>
      </c>
      <c r="AC32" s="237">
        <f t="shared" si="97"/>
        <v>1</v>
      </c>
      <c r="AD32" s="237">
        <f t="shared" si="98"/>
        <v>0</v>
      </c>
      <c r="AE32" s="267">
        <f t="shared" si="51"/>
        <v>0</v>
      </c>
      <c r="AF32" s="219" t="str">
        <f t="shared" si="52"/>
        <v>月</v>
      </c>
      <c r="AG32" s="219" t="str">
        <f t="shared" si="53"/>
        <v>火</v>
      </c>
      <c r="AH32" s="219" t="str">
        <f t="shared" si="54"/>
        <v>水</v>
      </c>
      <c r="AI32" s="219" t="str">
        <f t="shared" si="55"/>
        <v>木</v>
      </c>
      <c r="AJ32" s="219" t="str">
        <f t="shared" si="56"/>
        <v>金</v>
      </c>
      <c r="AK32" s="219" t="str">
        <f t="shared" si="57"/>
        <v>土</v>
      </c>
      <c r="AL32" s="219" t="str">
        <f t="shared" si="58"/>
        <v/>
      </c>
      <c r="AM32" s="219" t="str">
        <f t="shared" si="59"/>
        <v>祝</v>
      </c>
      <c r="AN32" s="219" t="str">
        <f t="shared" si="60"/>
        <v/>
      </c>
      <c r="AO32" s="219" t="str">
        <f t="shared" si="61"/>
        <v/>
      </c>
      <c r="AP32" s="219" t="str">
        <f t="shared" si="62"/>
        <v/>
      </c>
      <c r="AQ32" s="219" t="str">
        <f t="shared" si="63"/>
        <v/>
      </c>
      <c r="AR32" s="219" t="str">
        <f t="shared" si="64"/>
        <v/>
      </c>
      <c r="AS32" s="277">
        <f t="shared" si="65"/>
        <v>52</v>
      </c>
      <c r="AT32" s="267">
        <f t="shared" si="66"/>
        <v>50</v>
      </c>
      <c r="AU32" s="267">
        <f t="shared" si="67"/>
        <v>50</v>
      </c>
      <c r="AV32" s="267">
        <f t="shared" si="68"/>
        <v>51</v>
      </c>
      <c r="AW32" s="267">
        <f t="shared" si="69"/>
        <v>50</v>
      </c>
      <c r="AX32" s="267">
        <f t="shared" si="70"/>
        <v>50</v>
      </c>
      <c r="AY32" s="267">
        <f t="shared" si="71"/>
        <v>0</v>
      </c>
      <c r="AZ32" s="267">
        <f t="shared" si="72"/>
        <v>0</v>
      </c>
      <c r="BA32" s="238">
        <f t="shared" si="73"/>
        <v>0</v>
      </c>
      <c r="BB32" s="238">
        <f t="shared" si="74"/>
        <v>0</v>
      </c>
      <c r="BC32" s="238">
        <f t="shared" si="75"/>
        <v>0</v>
      </c>
      <c r="BD32" s="238">
        <f t="shared" si="76"/>
        <v>0</v>
      </c>
      <c r="BE32" s="240">
        <f t="shared" si="77"/>
        <v>0</v>
      </c>
      <c r="BF32" s="239">
        <f t="shared" si="170"/>
        <v>0</v>
      </c>
      <c r="BG32" s="241">
        <f t="shared" si="79"/>
        <v>303</v>
      </c>
      <c r="BH32" s="142">
        <v>14</v>
      </c>
      <c r="BN32" s="242"/>
      <c r="BO32" s="242"/>
      <c r="BP32" s="242"/>
      <c r="BQ32" s="242"/>
      <c r="BR32" s="142">
        <f>+BK31</f>
        <v>0</v>
      </c>
      <c r="BU32" s="243"/>
      <c r="BV32" s="153"/>
      <c r="BW32" s="153" t="str">
        <f t="shared" si="17"/>
        <v/>
      </c>
      <c r="BY32" s="275"/>
      <c r="BZ32" s="272"/>
      <c r="CA32" s="222"/>
      <c r="CB32" s="246"/>
      <c r="CC32" s="247" t="str">
        <f t="shared" si="18"/>
        <v/>
      </c>
      <c r="CD32" s="219">
        <f t="shared" si="19"/>
        <v>0</v>
      </c>
      <c r="CE32" s="219" t="str">
        <f t="shared" si="149"/>
        <v/>
      </c>
      <c r="CF32" s="220" t="str">
        <f t="shared" si="21"/>
        <v/>
      </c>
      <c r="CG32" s="222"/>
      <c r="CH32" s="260"/>
      <c r="CI32" s="247" t="str">
        <f t="shared" si="80"/>
        <v/>
      </c>
      <c r="CJ32" s="219">
        <f t="shared" si="22"/>
        <v>0</v>
      </c>
      <c r="CK32" s="219" t="str">
        <f t="shared" si="23"/>
        <v/>
      </c>
      <c r="CL32" s="220" t="str">
        <f t="shared" si="24"/>
        <v/>
      </c>
      <c r="CM32" s="222"/>
      <c r="CN32" s="246"/>
      <c r="CO32" s="247" t="str">
        <f t="shared" si="25"/>
        <v/>
      </c>
      <c r="CP32" s="219">
        <f t="shared" si="26"/>
        <v>0</v>
      </c>
      <c r="CQ32" s="219" t="str">
        <f t="shared" si="27"/>
        <v/>
      </c>
      <c r="CR32" s="220" t="str">
        <f t="shared" si="28"/>
        <v/>
      </c>
      <c r="CS32" s="221"/>
      <c r="CT32" s="246"/>
      <c r="CU32" s="247" t="str">
        <f t="shared" si="29"/>
        <v/>
      </c>
      <c r="CV32" s="219">
        <f t="shared" si="30"/>
        <v>0</v>
      </c>
      <c r="CW32" s="219" t="str">
        <f t="shared" si="31"/>
        <v/>
      </c>
      <c r="CX32" s="220" t="str">
        <f t="shared" si="32"/>
        <v/>
      </c>
      <c r="CY32" s="222"/>
      <c r="CZ32" s="246"/>
      <c r="DA32" s="247" t="str">
        <f t="shared" si="33"/>
        <v/>
      </c>
      <c r="DB32" s="219">
        <f t="shared" si="34"/>
        <v>0</v>
      </c>
      <c r="DC32" s="219" t="str">
        <f t="shared" si="81"/>
        <v/>
      </c>
      <c r="DD32" s="219" t="str">
        <f t="shared" si="82"/>
        <v/>
      </c>
      <c r="DE32" s="222"/>
      <c r="DF32" s="246"/>
      <c r="DG32" s="247" t="str">
        <f t="shared" si="37"/>
        <v/>
      </c>
      <c r="DH32" s="219">
        <f t="shared" si="38"/>
        <v>0</v>
      </c>
      <c r="DI32" s="219" t="str">
        <f t="shared" si="39"/>
        <v/>
      </c>
      <c r="DJ32" s="219" t="str">
        <f t="shared" si="40"/>
        <v/>
      </c>
      <c r="DK32" s="222"/>
      <c r="DL32" s="246"/>
      <c r="DM32" s="247" t="str">
        <f t="shared" si="41"/>
        <v/>
      </c>
      <c r="DN32" s="219">
        <f t="shared" si="42"/>
        <v>0</v>
      </c>
      <c r="DO32" s="219" t="str">
        <f t="shared" si="43"/>
        <v/>
      </c>
      <c r="DP32" s="220" t="str">
        <f t="shared" si="44"/>
        <v/>
      </c>
      <c r="EL32" s="262">
        <f t="shared" si="117"/>
        <v>45227</v>
      </c>
      <c r="EM32" s="263" t="str">
        <f t="shared" si="84"/>
        <v>土</v>
      </c>
      <c r="EN32" s="262">
        <f t="shared" si="100"/>
        <v>45258</v>
      </c>
      <c r="EO32" s="264" t="str">
        <f t="shared" si="85"/>
        <v>火</v>
      </c>
      <c r="EP32" s="265">
        <f t="shared" si="101"/>
        <v>45288</v>
      </c>
      <c r="EQ32" s="263" t="str">
        <f t="shared" si="86"/>
        <v>木</v>
      </c>
      <c r="ER32" s="262">
        <f t="shared" si="102"/>
        <v>45319</v>
      </c>
      <c r="ES32" s="264" t="str">
        <f t="shared" si="87"/>
        <v>日</v>
      </c>
      <c r="ET32" s="265">
        <f t="shared" si="103"/>
        <v>45350</v>
      </c>
      <c r="EU32" s="263" t="str">
        <f t="shared" si="88"/>
        <v>水</v>
      </c>
      <c r="EV32" s="262">
        <f t="shared" si="104"/>
        <v>45379</v>
      </c>
      <c r="EW32" s="264" t="str">
        <f t="shared" si="89"/>
        <v>木</v>
      </c>
      <c r="EX32" s="265">
        <f t="shared" si="105"/>
        <v>45410</v>
      </c>
      <c r="EY32" s="263" t="str">
        <f t="shared" si="90"/>
        <v>日</v>
      </c>
      <c r="EZ32" s="262">
        <f t="shared" si="106"/>
        <v>45440</v>
      </c>
      <c r="FA32" s="264" t="str">
        <f t="shared" si="91"/>
        <v>火</v>
      </c>
      <c r="FB32" s="265">
        <f t="shared" si="107"/>
        <v>45471</v>
      </c>
      <c r="FC32" s="263" t="str">
        <f t="shared" si="92"/>
        <v>金</v>
      </c>
      <c r="FD32" s="266">
        <f t="shared" si="108"/>
        <v>45501</v>
      </c>
      <c r="FE32" s="264" t="str">
        <f t="shared" si="93"/>
        <v>日</v>
      </c>
      <c r="FF32" s="265">
        <f t="shared" si="109"/>
        <v>45532</v>
      </c>
      <c r="FG32" s="263" t="str">
        <f t="shared" si="94"/>
        <v>水</v>
      </c>
      <c r="FH32" s="262">
        <f t="shared" si="110"/>
        <v>45563</v>
      </c>
      <c r="FI32" s="264" t="str">
        <f t="shared" si="95"/>
        <v>土</v>
      </c>
      <c r="FK32" s="155">
        <f t="shared" si="162"/>
        <v>5</v>
      </c>
      <c r="FL32" s="155" t="str">
        <f t="shared" si="163"/>
        <v>月火水木金土祝</v>
      </c>
      <c r="FM32" s="273">
        <f t="shared" ref="FM32:HX32" si="297">IF(IFERROR(FIND(VLOOKUP($W24,カレンダーNoごと曜日表No付き,FM$1,0),$FL32),0)&gt;=1,1,0)</f>
        <v>0</v>
      </c>
      <c r="FN32" s="273">
        <f t="shared" si="297"/>
        <v>1</v>
      </c>
      <c r="FO32" s="273">
        <f t="shared" si="297"/>
        <v>1</v>
      </c>
      <c r="FP32" s="273">
        <f t="shared" si="297"/>
        <v>1</v>
      </c>
      <c r="FQ32" s="273">
        <f t="shared" si="297"/>
        <v>1</v>
      </c>
      <c r="FR32" s="273">
        <f t="shared" si="297"/>
        <v>1</v>
      </c>
      <c r="FS32" s="273">
        <f t="shared" si="297"/>
        <v>1</v>
      </c>
      <c r="FT32" s="273">
        <f t="shared" si="297"/>
        <v>0</v>
      </c>
      <c r="FU32" s="273">
        <f t="shared" si="297"/>
        <v>1</v>
      </c>
      <c r="FV32" s="273">
        <f t="shared" si="297"/>
        <v>1</v>
      </c>
      <c r="FW32" s="273">
        <f t="shared" si="297"/>
        <v>1</v>
      </c>
      <c r="FX32" s="273">
        <f t="shared" si="297"/>
        <v>1</v>
      </c>
      <c r="FY32" s="273">
        <f t="shared" si="297"/>
        <v>1</v>
      </c>
      <c r="FZ32" s="273">
        <f t="shared" si="297"/>
        <v>1</v>
      </c>
      <c r="GA32" s="273">
        <f t="shared" si="297"/>
        <v>0</v>
      </c>
      <c r="GB32" s="273">
        <f t="shared" si="297"/>
        <v>1</v>
      </c>
      <c r="GC32" s="273">
        <f t="shared" si="297"/>
        <v>1</v>
      </c>
      <c r="GD32" s="273">
        <f t="shared" si="297"/>
        <v>1</v>
      </c>
      <c r="GE32" s="273">
        <f t="shared" si="297"/>
        <v>1</v>
      </c>
      <c r="GF32" s="273">
        <f t="shared" si="297"/>
        <v>1</v>
      </c>
      <c r="GG32" s="273">
        <f t="shared" si="297"/>
        <v>1</v>
      </c>
      <c r="GH32" s="273">
        <f t="shared" si="297"/>
        <v>0</v>
      </c>
      <c r="GI32" s="273">
        <f t="shared" si="297"/>
        <v>1</v>
      </c>
      <c r="GJ32" s="273">
        <f t="shared" si="297"/>
        <v>1</v>
      </c>
      <c r="GK32" s="273">
        <f t="shared" si="297"/>
        <v>1</v>
      </c>
      <c r="GL32" s="273">
        <f t="shared" si="297"/>
        <v>1</v>
      </c>
      <c r="GM32" s="273">
        <f t="shared" si="297"/>
        <v>1</v>
      </c>
      <c r="GN32" s="273">
        <f t="shared" si="297"/>
        <v>1</v>
      </c>
      <c r="GO32" s="273">
        <f t="shared" si="297"/>
        <v>0</v>
      </c>
      <c r="GP32" s="273">
        <f t="shared" si="297"/>
        <v>1</v>
      </c>
      <c r="GQ32" s="273">
        <f t="shared" si="297"/>
        <v>1</v>
      </c>
      <c r="GR32" s="273">
        <f t="shared" si="297"/>
        <v>1</v>
      </c>
      <c r="GS32" s="273">
        <f t="shared" si="297"/>
        <v>1</v>
      </c>
      <c r="GT32" s="273">
        <f t="shared" si="297"/>
        <v>1</v>
      </c>
      <c r="GU32" s="273">
        <f t="shared" si="297"/>
        <v>1</v>
      </c>
      <c r="GV32" s="273">
        <f t="shared" si="297"/>
        <v>0</v>
      </c>
      <c r="GW32" s="273">
        <f t="shared" si="297"/>
        <v>1</v>
      </c>
      <c r="GX32" s="273">
        <f t="shared" si="297"/>
        <v>1</v>
      </c>
      <c r="GY32" s="273">
        <f t="shared" si="297"/>
        <v>1</v>
      </c>
      <c r="GZ32" s="273">
        <f t="shared" si="297"/>
        <v>1</v>
      </c>
      <c r="HA32" s="273">
        <f t="shared" si="297"/>
        <v>1</v>
      </c>
      <c r="HB32" s="273">
        <f t="shared" si="297"/>
        <v>1</v>
      </c>
      <c r="HC32" s="273">
        <f t="shared" si="297"/>
        <v>0</v>
      </c>
      <c r="HD32" s="273">
        <f t="shared" si="297"/>
        <v>1</v>
      </c>
      <c r="HE32" s="273">
        <f t="shared" si="297"/>
        <v>1</v>
      </c>
      <c r="HF32" s="273">
        <f t="shared" si="297"/>
        <v>1</v>
      </c>
      <c r="HG32" s="273">
        <f t="shared" si="297"/>
        <v>1</v>
      </c>
      <c r="HH32" s="273">
        <f t="shared" si="297"/>
        <v>1</v>
      </c>
      <c r="HI32" s="273">
        <f t="shared" si="297"/>
        <v>1</v>
      </c>
      <c r="HJ32" s="273">
        <f t="shared" si="297"/>
        <v>0</v>
      </c>
      <c r="HK32" s="273">
        <f t="shared" si="297"/>
        <v>1</v>
      </c>
      <c r="HL32" s="273">
        <f t="shared" si="297"/>
        <v>1</v>
      </c>
      <c r="HM32" s="273">
        <f t="shared" si="297"/>
        <v>1</v>
      </c>
      <c r="HN32" s="273">
        <f t="shared" si="297"/>
        <v>1</v>
      </c>
      <c r="HO32" s="273">
        <f t="shared" si="297"/>
        <v>1</v>
      </c>
      <c r="HP32" s="273">
        <f t="shared" si="297"/>
        <v>1</v>
      </c>
      <c r="HQ32" s="273">
        <f t="shared" si="297"/>
        <v>0</v>
      </c>
      <c r="HR32" s="273">
        <f t="shared" si="297"/>
        <v>1</v>
      </c>
      <c r="HS32" s="273">
        <f t="shared" si="297"/>
        <v>1</v>
      </c>
      <c r="HT32" s="273">
        <f t="shared" si="297"/>
        <v>1</v>
      </c>
      <c r="HU32" s="273">
        <f t="shared" si="297"/>
        <v>1</v>
      </c>
      <c r="HV32" s="273">
        <f t="shared" si="297"/>
        <v>1</v>
      </c>
      <c r="HW32" s="273">
        <f t="shared" si="297"/>
        <v>1</v>
      </c>
      <c r="HX32" s="273">
        <f t="shared" si="297"/>
        <v>0</v>
      </c>
      <c r="HY32" s="273">
        <f t="shared" ref="HY32:KJ32" si="298">IF(IFERROR(FIND(VLOOKUP($W24,カレンダーNoごと曜日表No付き,HY$1,0),$FL32),0)&gt;=1,1,0)</f>
        <v>1</v>
      </c>
      <c r="HZ32" s="273">
        <f t="shared" si="298"/>
        <v>1</v>
      </c>
      <c r="IA32" s="273">
        <f t="shared" si="298"/>
        <v>1</v>
      </c>
      <c r="IB32" s="273">
        <f t="shared" si="298"/>
        <v>1</v>
      </c>
      <c r="IC32" s="273">
        <f t="shared" si="298"/>
        <v>1</v>
      </c>
      <c r="ID32" s="273">
        <f t="shared" si="298"/>
        <v>1</v>
      </c>
      <c r="IE32" s="273">
        <f t="shared" si="298"/>
        <v>0</v>
      </c>
      <c r="IF32" s="273">
        <f t="shared" si="298"/>
        <v>1</v>
      </c>
      <c r="IG32" s="273">
        <f t="shared" si="298"/>
        <v>1</v>
      </c>
      <c r="IH32" s="273">
        <f t="shared" si="298"/>
        <v>1</v>
      </c>
      <c r="II32" s="273">
        <f t="shared" si="298"/>
        <v>1</v>
      </c>
      <c r="IJ32" s="273">
        <f t="shared" si="298"/>
        <v>1</v>
      </c>
      <c r="IK32" s="273">
        <f t="shared" si="298"/>
        <v>1</v>
      </c>
      <c r="IL32" s="273">
        <f t="shared" si="298"/>
        <v>0</v>
      </c>
      <c r="IM32" s="273">
        <f t="shared" si="298"/>
        <v>1</v>
      </c>
      <c r="IN32" s="273">
        <f t="shared" si="298"/>
        <v>1</v>
      </c>
      <c r="IO32" s="273">
        <f t="shared" si="298"/>
        <v>1</v>
      </c>
      <c r="IP32" s="273">
        <f t="shared" si="298"/>
        <v>1</v>
      </c>
      <c r="IQ32" s="273">
        <f t="shared" si="298"/>
        <v>1</v>
      </c>
      <c r="IR32" s="273">
        <f t="shared" si="298"/>
        <v>1</v>
      </c>
      <c r="IS32" s="273">
        <f t="shared" si="298"/>
        <v>0</v>
      </c>
      <c r="IT32" s="273">
        <f t="shared" si="298"/>
        <v>1</v>
      </c>
      <c r="IU32" s="273">
        <f t="shared" si="298"/>
        <v>1</v>
      </c>
      <c r="IV32" s="273">
        <f t="shared" si="298"/>
        <v>1</v>
      </c>
      <c r="IW32" s="273">
        <f t="shared" si="298"/>
        <v>1</v>
      </c>
      <c r="IX32" s="273">
        <f t="shared" si="298"/>
        <v>0</v>
      </c>
      <c r="IY32" s="273">
        <f t="shared" si="298"/>
        <v>0</v>
      </c>
      <c r="IZ32" s="273">
        <f t="shared" si="298"/>
        <v>0</v>
      </c>
      <c r="JA32" s="273">
        <f t="shared" si="298"/>
        <v>0</v>
      </c>
      <c r="JB32" s="273">
        <f t="shared" si="298"/>
        <v>0</v>
      </c>
      <c r="JC32" s="273">
        <f t="shared" si="298"/>
        <v>0</v>
      </c>
      <c r="JD32" s="273">
        <f t="shared" si="298"/>
        <v>1</v>
      </c>
      <c r="JE32" s="273">
        <f t="shared" si="298"/>
        <v>1</v>
      </c>
      <c r="JF32" s="273">
        <f t="shared" si="298"/>
        <v>1</v>
      </c>
      <c r="JG32" s="273">
        <f t="shared" si="298"/>
        <v>0</v>
      </c>
      <c r="JH32" s="273">
        <f t="shared" si="298"/>
        <v>1</v>
      </c>
      <c r="JI32" s="273">
        <f t="shared" si="298"/>
        <v>1</v>
      </c>
      <c r="JJ32" s="273">
        <f t="shared" si="298"/>
        <v>1</v>
      </c>
      <c r="JK32" s="273">
        <f t="shared" si="298"/>
        <v>1</v>
      </c>
      <c r="JL32" s="273">
        <f t="shared" si="298"/>
        <v>1</v>
      </c>
      <c r="JM32" s="273">
        <f t="shared" si="298"/>
        <v>1</v>
      </c>
      <c r="JN32" s="273">
        <f t="shared" si="298"/>
        <v>0</v>
      </c>
      <c r="JO32" s="273">
        <f t="shared" si="298"/>
        <v>1</v>
      </c>
      <c r="JP32" s="273">
        <f t="shared" si="298"/>
        <v>1</v>
      </c>
      <c r="JQ32" s="273">
        <f t="shared" si="298"/>
        <v>1</v>
      </c>
      <c r="JR32" s="273">
        <f t="shared" si="298"/>
        <v>1</v>
      </c>
      <c r="JS32" s="273">
        <f t="shared" si="298"/>
        <v>1</v>
      </c>
      <c r="JT32" s="273">
        <f t="shared" si="298"/>
        <v>1</v>
      </c>
      <c r="JU32" s="273">
        <f t="shared" si="298"/>
        <v>0</v>
      </c>
      <c r="JV32" s="273">
        <f t="shared" si="298"/>
        <v>1</v>
      </c>
      <c r="JW32" s="273">
        <f t="shared" si="298"/>
        <v>1</v>
      </c>
      <c r="JX32" s="273">
        <f t="shared" si="298"/>
        <v>1</v>
      </c>
      <c r="JY32" s="273">
        <f t="shared" si="298"/>
        <v>1</v>
      </c>
      <c r="JZ32" s="273">
        <f t="shared" si="298"/>
        <v>1</v>
      </c>
      <c r="KA32" s="273">
        <f t="shared" si="298"/>
        <v>1</v>
      </c>
      <c r="KB32" s="273">
        <f t="shared" si="298"/>
        <v>0</v>
      </c>
      <c r="KC32" s="273">
        <f t="shared" si="298"/>
        <v>1</v>
      </c>
      <c r="KD32" s="273">
        <f t="shared" si="298"/>
        <v>1</v>
      </c>
      <c r="KE32" s="273">
        <f t="shared" si="298"/>
        <v>1</v>
      </c>
      <c r="KF32" s="273">
        <f t="shared" si="298"/>
        <v>1</v>
      </c>
      <c r="KG32" s="273">
        <f t="shared" si="298"/>
        <v>1</v>
      </c>
      <c r="KH32" s="273">
        <f t="shared" si="298"/>
        <v>1</v>
      </c>
      <c r="KI32" s="273">
        <f t="shared" si="298"/>
        <v>0</v>
      </c>
      <c r="KJ32" s="273">
        <f t="shared" si="298"/>
        <v>1</v>
      </c>
      <c r="KK32" s="273">
        <f t="shared" ref="KK32:MV32" si="299">IF(IFERROR(FIND(VLOOKUP($W24,カレンダーNoごと曜日表No付き,KK$1,0),$FL32),0)&gt;=1,1,0)</f>
        <v>1</v>
      </c>
      <c r="KL32" s="273">
        <f t="shared" si="299"/>
        <v>1</v>
      </c>
      <c r="KM32" s="273">
        <f t="shared" si="299"/>
        <v>1</v>
      </c>
      <c r="KN32" s="273">
        <f t="shared" si="299"/>
        <v>1</v>
      </c>
      <c r="KO32" s="273">
        <f t="shared" si="299"/>
        <v>1</v>
      </c>
      <c r="KP32" s="273">
        <f t="shared" si="299"/>
        <v>0</v>
      </c>
      <c r="KQ32" s="273">
        <f t="shared" si="299"/>
        <v>1</v>
      </c>
      <c r="KR32" s="273">
        <f t="shared" si="299"/>
        <v>1</v>
      </c>
      <c r="KS32" s="273">
        <f t="shared" si="299"/>
        <v>1</v>
      </c>
      <c r="KT32" s="273">
        <f t="shared" si="299"/>
        <v>1</v>
      </c>
      <c r="KU32" s="273">
        <f t="shared" si="299"/>
        <v>1</v>
      </c>
      <c r="KV32" s="273">
        <f t="shared" si="299"/>
        <v>1</v>
      </c>
      <c r="KW32" s="273">
        <f t="shared" si="299"/>
        <v>0</v>
      </c>
      <c r="KX32" s="273">
        <f t="shared" si="299"/>
        <v>1</v>
      </c>
      <c r="KY32" s="273">
        <f t="shared" si="299"/>
        <v>1</v>
      </c>
      <c r="KZ32" s="273">
        <f t="shared" si="299"/>
        <v>1</v>
      </c>
      <c r="LA32" s="273">
        <f t="shared" si="299"/>
        <v>1</v>
      </c>
      <c r="LB32" s="273">
        <f t="shared" si="299"/>
        <v>1</v>
      </c>
      <c r="LC32" s="273">
        <f t="shared" si="299"/>
        <v>1</v>
      </c>
      <c r="LD32" s="273">
        <f t="shared" si="299"/>
        <v>0</v>
      </c>
      <c r="LE32" s="273">
        <f t="shared" si="299"/>
        <v>1</v>
      </c>
      <c r="LF32" s="273">
        <f t="shared" si="299"/>
        <v>1</v>
      </c>
      <c r="LG32" s="273">
        <f t="shared" si="299"/>
        <v>1</v>
      </c>
      <c r="LH32" s="273">
        <f t="shared" si="299"/>
        <v>1</v>
      </c>
      <c r="LI32" s="273">
        <f t="shared" si="299"/>
        <v>1</v>
      </c>
      <c r="LJ32" s="273">
        <f t="shared" si="299"/>
        <v>1</v>
      </c>
      <c r="LK32" s="273">
        <f t="shared" si="299"/>
        <v>0</v>
      </c>
      <c r="LL32" s="273">
        <f t="shared" si="299"/>
        <v>1</v>
      </c>
      <c r="LM32" s="273">
        <f t="shared" si="299"/>
        <v>1</v>
      </c>
      <c r="LN32" s="273">
        <f t="shared" si="299"/>
        <v>1</v>
      </c>
      <c r="LO32" s="273">
        <f t="shared" si="299"/>
        <v>1</v>
      </c>
      <c r="LP32" s="273">
        <f t="shared" si="299"/>
        <v>1</v>
      </c>
      <c r="LQ32" s="273">
        <f t="shared" si="299"/>
        <v>1</v>
      </c>
      <c r="LR32" s="273">
        <f t="shared" si="299"/>
        <v>0</v>
      </c>
      <c r="LS32" s="273">
        <f t="shared" si="299"/>
        <v>1</v>
      </c>
      <c r="LT32" s="273">
        <f t="shared" si="299"/>
        <v>1</v>
      </c>
      <c r="LU32" s="273">
        <f t="shared" si="299"/>
        <v>1</v>
      </c>
      <c r="LV32" s="273">
        <f t="shared" si="299"/>
        <v>1</v>
      </c>
      <c r="LW32" s="273">
        <f t="shared" si="299"/>
        <v>1</v>
      </c>
      <c r="LX32" s="273">
        <f t="shared" si="299"/>
        <v>1</v>
      </c>
      <c r="LY32" s="273">
        <f t="shared" si="299"/>
        <v>0</v>
      </c>
      <c r="LZ32" s="273">
        <f t="shared" si="299"/>
        <v>1</v>
      </c>
      <c r="MA32" s="273">
        <f t="shared" si="299"/>
        <v>1</v>
      </c>
      <c r="MB32" s="273">
        <f t="shared" si="299"/>
        <v>1</v>
      </c>
      <c r="MC32" s="273">
        <f t="shared" si="299"/>
        <v>1</v>
      </c>
      <c r="MD32" s="273">
        <f t="shared" si="299"/>
        <v>1</v>
      </c>
      <c r="ME32" s="273">
        <f t="shared" si="299"/>
        <v>1</v>
      </c>
      <c r="MF32" s="273">
        <f t="shared" si="299"/>
        <v>0</v>
      </c>
      <c r="MG32" s="273">
        <f t="shared" si="299"/>
        <v>1</v>
      </c>
      <c r="MH32" s="273">
        <f t="shared" si="299"/>
        <v>1</v>
      </c>
      <c r="MI32" s="273">
        <f t="shared" si="299"/>
        <v>1</v>
      </c>
      <c r="MJ32" s="273">
        <f t="shared" si="299"/>
        <v>1</v>
      </c>
      <c r="MK32" s="273">
        <f t="shared" si="299"/>
        <v>1</v>
      </c>
      <c r="ML32" s="273">
        <f t="shared" si="299"/>
        <v>1</v>
      </c>
      <c r="MM32" s="273">
        <f t="shared" si="299"/>
        <v>0</v>
      </c>
      <c r="MN32" s="273">
        <f t="shared" si="299"/>
        <v>1</v>
      </c>
      <c r="MO32" s="273">
        <f t="shared" si="299"/>
        <v>1</v>
      </c>
      <c r="MP32" s="273">
        <f t="shared" si="299"/>
        <v>1</v>
      </c>
      <c r="MQ32" s="273">
        <f t="shared" si="299"/>
        <v>1</v>
      </c>
      <c r="MR32" s="273">
        <f t="shared" si="299"/>
        <v>1</v>
      </c>
      <c r="MS32" s="273">
        <f t="shared" si="299"/>
        <v>1</v>
      </c>
      <c r="MT32" s="273">
        <f t="shared" si="299"/>
        <v>0</v>
      </c>
      <c r="MU32" s="273">
        <f t="shared" si="299"/>
        <v>1</v>
      </c>
      <c r="MV32" s="273">
        <f t="shared" si="299"/>
        <v>1</v>
      </c>
      <c r="MW32" s="273">
        <f t="shared" ref="MW32:PH32" si="300">IF(IFERROR(FIND(VLOOKUP($W24,カレンダーNoごと曜日表No付き,MW$1,0),$FL32),0)&gt;=1,1,0)</f>
        <v>1</v>
      </c>
      <c r="MX32" s="273">
        <f t="shared" si="300"/>
        <v>1</v>
      </c>
      <c r="MY32" s="273">
        <f t="shared" si="300"/>
        <v>1</v>
      </c>
      <c r="MZ32" s="273">
        <f t="shared" si="300"/>
        <v>1</v>
      </c>
      <c r="NA32" s="273">
        <f t="shared" si="300"/>
        <v>0</v>
      </c>
      <c r="NB32" s="273">
        <f t="shared" si="300"/>
        <v>1</v>
      </c>
      <c r="NC32" s="273">
        <f t="shared" si="300"/>
        <v>1</v>
      </c>
      <c r="ND32" s="273">
        <f t="shared" si="300"/>
        <v>1</v>
      </c>
      <c r="NE32" s="273">
        <f t="shared" si="300"/>
        <v>1</v>
      </c>
      <c r="NF32" s="273">
        <f t="shared" si="300"/>
        <v>1</v>
      </c>
      <c r="NG32" s="273">
        <f t="shared" si="300"/>
        <v>1</v>
      </c>
      <c r="NH32" s="273">
        <f t="shared" si="300"/>
        <v>0</v>
      </c>
      <c r="NI32" s="273">
        <f t="shared" si="300"/>
        <v>1</v>
      </c>
      <c r="NJ32" s="273">
        <f t="shared" si="300"/>
        <v>1</v>
      </c>
      <c r="NK32" s="273">
        <f t="shared" si="300"/>
        <v>1</v>
      </c>
      <c r="NL32" s="273">
        <f t="shared" si="300"/>
        <v>1</v>
      </c>
      <c r="NM32" s="273">
        <f t="shared" si="300"/>
        <v>1</v>
      </c>
      <c r="NN32" s="273">
        <f t="shared" si="300"/>
        <v>1</v>
      </c>
      <c r="NO32" s="273">
        <f t="shared" si="300"/>
        <v>0</v>
      </c>
      <c r="NP32" s="273">
        <f t="shared" si="300"/>
        <v>1</v>
      </c>
      <c r="NQ32" s="273">
        <f t="shared" si="300"/>
        <v>1</v>
      </c>
      <c r="NR32" s="273">
        <f t="shared" si="300"/>
        <v>1</v>
      </c>
      <c r="NS32" s="273">
        <f t="shared" si="300"/>
        <v>1</v>
      </c>
      <c r="NT32" s="273">
        <f t="shared" si="300"/>
        <v>0</v>
      </c>
      <c r="NU32" s="273">
        <f t="shared" si="300"/>
        <v>0</v>
      </c>
      <c r="NV32" s="273">
        <f t="shared" si="300"/>
        <v>0</v>
      </c>
      <c r="NW32" s="273">
        <f t="shared" si="300"/>
        <v>1</v>
      </c>
      <c r="NX32" s="273">
        <f t="shared" si="300"/>
        <v>1</v>
      </c>
      <c r="NY32" s="273">
        <f t="shared" si="300"/>
        <v>1</v>
      </c>
      <c r="NZ32" s="273">
        <f t="shared" si="300"/>
        <v>1</v>
      </c>
      <c r="OA32" s="273">
        <f t="shared" si="300"/>
        <v>1</v>
      </c>
      <c r="OB32" s="273">
        <f t="shared" si="300"/>
        <v>1</v>
      </c>
      <c r="OC32" s="273">
        <f t="shared" si="300"/>
        <v>0</v>
      </c>
      <c r="OD32" s="273">
        <f t="shared" si="300"/>
        <v>1</v>
      </c>
      <c r="OE32" s="273">
        <f t="shared" si="300"/>
        <v>1</v>
      </c>
      <c r="OF32" s="273">
        <f t="shared" si="300"/>
        <v>1</v>
      </c>
      <c r="OG32" s="273">
        <f t="shared" si="300"/>
        <v>1</v>
      </c>
      <c r="OH32" s="273">
        <f t="shared" si="300"/>
        <v>1</v>
      </c>
      <c r="OI32" s="273">
        <f t="shared" si="300"/>
        <v>1</v>
      </c>
      <c r="OJ32" s="273">
        <f t="shared" si="300"/>
        <v>0</v>
      </c>
      <c r="OK32" s="273">
        <f t="shared" si="300"/>
        <v>1</v>
      </c>
      <c r="OL32" s="273">
        <f t="shared" si="300"/>
        <v>1</v>
      </c>
      <c r="OM32" s="273">
        <f t="shared" si="300"/>
        <v>1</v>
      </c>
      <c r="ON32" s="273">
        <f t="shared" si="300"/>
        <v>1</v>
      </c>
      <c r="OO32" s="273">
        <f t="shared" si="300"/>
        <v>1</v>
      </c>
      <c r="OP32" s="273">
        <f t="shared" si="300"/>
        <v>1</v>
      </c>
      <c r="OQ32" s="273">
        <f t="shared" si="300"/>
        <v>0</v>
      </c>
      <c r="OR32" s="273">
        <f t="shared" si="300"/>
        <v>1</v>
      </c>
      <c r="OS32" s="273">
        <f t="shared" si="300"/>
        <v>1</v>
      </c>
      <c r="OT32" s="273">
        <f t="shared" si="300"/>
        <v>1</v>
      </c>
      <c r="OU32" s="273">
        <f t="shared" si="300"/>
        <v>1</v>
      </c>
      <c r="OV32" s="273">
        <f t="shared" si="300"/>
        <v>1</v>
      </c>
      <c r="OW32" s="273">
        <f t="shared" si="300"/>
        <v>1</v>
      </c>
      <c r="OX32" s="273">
        <f t="shared" si="300"/>
        <v>0</v>
      </c>
      <c r="OY32" s="273">
        <f t="shared" si="300"/>
        <v>1</v>
      </c>
      <c r="OZ32" s="273">
        <f t="shared" si="300"/>
        <v>1</v>
      </c>
      <c r="PA32" s="273">
        <f t="shared" si="300"/>
        <v>1</v>
      </c>
      <c r="PB32" s="273">
        <f t="shared" si="300"/>
        <v>1</v>
      </c>
      <c r="PC32" s="273">
        <f t="shared" si="300"/>
        <v>1</v>
      </c>
      <c r="PD32" s="273">
        <f t="shared" si="300"/>
        <v>1</v>
      </c>
      <c r="PE32" s="273">
        <f t="shared" si="300"/>
        <v>0</v>
      </c>
      <c r="PF32" s="273">
        <f t="shared" si="300"/>
        <v>1</v>
      </c>
      <c r="PG32" s="273">
        <f t="shared" si="300"/>
        <v>1</v>
      </c>
      <c r="PH32" s="273">
        <f t="shared" si="300"/>
        <v>1</v>
      </c>
      <c r="PI32" s="273">
        <f t="shared" ref="PI32:RT32" si="301">IF(IFERROR(FIND(VLOOKUP($W24,カレンダーNoごと曜日表No付き,PI$1,0),$FL32),0)&gt;=1,1,0)</f>
        <v>1</v>
      </c>
      <c r="PJ32" s="273">
        <f t="shared" si="301"/>
        <v>1</v>
      </c>
      <c r="PK32" s="273">
        <f t="shared" si="301"/>
        <v>1</v>
      </c>
      <c r="PL32" s="273">
        <f t="shared" si="301"/>
        <v>0</v>
      </c>
      <c r="PM32" s="273">
        <f t="shared" si="301"/>
        <v>1</v>
      </c>
      <c r="PN32" s="273">
        <f t="shared" si="301"/>
        <v>1</v>
      </c>
      <c r="PO32" s="273">
        <f t="shared" si="301"/>
        <v>1</v>
      </c>
      <c r="PP32" s="273">
        <f t="shared" si="301"/>
        <v>1</v>
      </c>
      <c r="PQ32" s="273">
        <f t="shared" si="301"/>
        <v>1</v>
      </c>
      <c r="PR32" s="273">
        <f t="shared" si="301"/>
        <v>1</v>
      </c>
      <c r="PS32" s="273">
        <f t="shared" si="301"/>
        <v>0</v>
      </c>
      <c r="PT32" s="273">
        <f t="shared" si="301"/>
        <v>1</v>
      </c>
      <c r="PU32" s="273">
        <f t="shared" si="301"/>
        <v>1</v>
      </c>
      <c r="PV32" s="273">
        <f t="shared" si="301"/>
        <v>1</v>
      </c>
      <c r="PW32" s="273">
        <f t="shared" si="301"/>
        <v>1</v>
      </c>
      <c r="PX32" s="273">
        <f t="shared" si="301"/>
        <v>1</v>
      </c>
      <c r="PY32" s="273">
        <f t="shared" si="301"/>
        <v>1</v>
      </c>
      <c r="PZ32" s="273">
        <f t="shared" si="301"/>
        <v>0</v>
      </c>
      <c r="QA32" s="273">
        <f t="shared" si="301"/>
        <v>1</v>
      </c>
      <c r="QB32" s="273">
        <f t="shared" si="301"/>
        <v>1</v>
      </c>
      <c r="QC32" s="273">
        <f t="shared" si="301"/>
        <v>1</v>
      </c>
      <c r="QD32" s="273">
        <f t="shared" si="301"/>
        <v>1</v>
      </c>
      <c r="QE32" s="273">
        <f t="shared" si="301"/>
        <v>1</v>
      </c>
      <c r="QF32" s="273">
        <f t="shared" si="301"/>
        <v>1</v>
      </c>
      <c r="QG32" s="273">
        <f t="shared" si="301"/>
        <v>0</v>
      </c>
      <c r="QH32" s="273">
        <f t="shared" si="301"/>
        <v>1</v>
      </c>
      <c r="QI32" s="273">
        <f t="shared" si="301"/>
        <v>1</v>
      </c>
      <c r="QJ32" s="273">
        <f t="shared" si="301"/>
        <v>1</v>
      </c>
      <c r="QK32" s="273">
        <f t="shared" si="301"/>
        <v>1</v>
      </c>
      <c r="QL32" s="273">
        <f t="shared" si="301"/>
        <v>1</v>
      </c>
      <c r="QM32" s="273">
        <f t="shared" si="301"/>
        <v>1</v>
      </c>
      <c r="QN32" s="273">
        <f t="shared" si="301"/>
        <v>0</v>
      </c>
      <c r="QO32" s="273">
        <f t="shared" si="301"/>
        <v>1</v>
      </c>
      <c r="QP32" s="273">
        <f t="shared" si="301"/>
        <v>1</v>
      </c>
      <c r="QQ32" s="273">
        <f t="shared" si="301"/>
        <v>1</v>
      </c>
      <c r="QR32" s="273">
        <f t="shared" si="301"/>
        <v>1</v>
      </c>
      <c r="QS32" s="273">
        <f t="shared" si="301"/>
        <v>1</v>
      </c>
      <c r="QT32" s="273">
        <f t="shared" si="301"/>
        <v>1</v>
      </c>
      <c r="QU32" s="273">
        <f t="shared" si="301"/>
        <v>0</v>
      </c>
      <c r="QV32" s="273">
        <f t="shared" si="301"/>
        <v>1</v>
      </c>
      <c r="QW32" s="273">
        <f t="shared" si="301"/>
        <v>1</v>
      </c>
      <c r="QX32" s="273">
        <f t="shared" si="301"/>
        <v>1</v>
      </c>
      <c r="QY32" s="273">
        <f t="shared" si="301"/>
        <v>1</v>
      </c>
      <c r="QZ32" s="273">
        <f t="shared" si="301"/>
        <v>1</v>
      </c>
      <c r="RA32" s="273">
        <f t="shared" si="301"/>
        <v>1</v>
      </c>
      <c r="RB32" s="273">
        <f t="shared" si="301"/>
        <v>0</v>
      </c>
      <c r="RC32" s="273">
        <f t="shared" si="301"/>
        <v>1</v>
      </c>
      <c r="RD32" s="273">
        <f t="shared" si="301"/>
        <v>1</v>
      </c>
      <c r="RE32" s="273">
        <f t="shared" si="301"/>
        <v>1</v>
      </c>
      <c r="RF32" s="273">
        <f t="shared" si="301"/>
        <v>1</v>
      </c>
      <c r="RG32" s="273">
        <f t="shared" si="301"/>
        <v>1</v>
      </c>
      <c r="RH32" s="273">
        <f t="shared" si="301"/>
        <v>1</v>
      </c>
      <c r="RI32" s="273">
        <f t="shared" si="301"/>
        <v>0</v>
      </c>
      <c r="RJ32" s="273">
        <f t="shared" si="301"/>
        <v>1</v>
      </c>
      <c r="RK32" s="273">
        <f t="shared" si="301"/>
        <v>1</v>
      </c>
      <c r="RL32" s="273">
        <f t="shared" si="301"/>
        <v>1</v>
      </c>
      <c r="RM32" s="273">
        <f t="shared" si="301"/>
        <v>1</v>
      </c>
      <c r="RN32" s="273">
        <f t="shared" si="301"/>
        <v>1</v>
      </c>
      <c r="RO32" s="273">
        <f t="shared" si="301"/>
        <v>1</v>
      </c>
      <c r="RP32" s="273">
        <f t="shared" si="301"/>
        <v>0</v>
      </c>
      <c r="RQ32" s="273">
        <f t="shared" si="301"/>
        <v>1</v>
      </c>
      <c r="RR32" s="273">
        <f t="shared" si="301"/>
        <v>0</v>
      </c>
      <c r="RS32" s="273">
        <f t="shared" si="301"/>
        <v>0</v>
      </c>
      <c r="RT32" s="273">
        <f t="shared" si="301"/>
        <v>0</v>
      </c>
      <c r="RU32" s="273">
        <f t="shared" ref="RU32:TN32" si="302">IF(IFERROR(FIND(VLOOKUP($W24,カレンダーNoごと曜日表No付き,RU$1,0),$FL32),0)&gt;=1,1,0)</f>
        <v>1</v>
      </c>
      <c r="RV32" s="273">
        <f t="shared" si="302"/>
        <v>1</v>
      </c>
      <c r="RW32" s="273">
        <f t="shared" si="302"/>
        <v>0</v>
      </c>
      <c r="RX32" s="273">
        <f t="shared" si="302"/>
        <v>1</v>
      </c>
      <c r="RY32" s="273">
        <f t="shared" si="302"/>
        <v>1</v>
      </c>
      <c r="RZ32" s="273">
        <f t="shared" si="302"/>
        <v>1</v>
      </c>
      <c r="SA32" s="273">
        <f t="shared" si="302"/>
        <v>1</v>
      </c>
      <c r="SB32" s="273">
        <f t="shared" si="302"/>
        <v>1</v>
      </c>
      <c r="SC32" s="273">
        <f t="shared" si="302"/>
        <v>1</v>
      </c>
      <c r="SD32" s="273">
        <f t="shared" si="302"/>
        <v>0</v>
      </c>
      <c r="SE32" s="273">
        <f t="shared" si="302"/>
        <v>1</v>
      </c>
      <c r="SF32" s="273">
        <f t="shared" si="302"/>
        <v>1</v>
      </c>
      <c r="SG32" s="273">
        <f t="shared" si="302"/>
        <v>1</v>
      </c>
      <c r="SH32" s="273">
        <f t="shared" si="302"/>
        <v>1</v>
      </c>
      <c r="SI32" s="273">
        <f t="shared" si="302"/>
        <v>1</v>
      </c>
      <c r="SJ32" s="273">
        <f t="shared" si="302"/>
        <v>1</v>
      </c>
      <c r="SK32" s="273">
        <f t="shared" si="302"/>
        <v>0</v>
      </c>
      <c r="SL32" s="273">
        <f t="shared" si="302"/>
        <v>1</v>
      </c>
      <c r="SM32" s="273">
        <f t="shared" si="302"/>
        <v>1</v>
      </c>
      <c r="SN32" s="273">
        <f t="shared" si="302"/>
        <v>1</v>
      </c>
      <c r="SO32" s="273">
        <f t="shared" si="302"/>
        <v>1</v>
      </c>
      <c r="SP32" s="273">
        <f t="shared" si="302"/>
        <v>1</v>
      </c>
      <c r="SQ32" s="273">
        <f t="shared" si="302"/>
        <v>1</v>
      </c>
      <c r="SR32" s="273">
        <f t="shared" si="302"/>
        <v>0</v>
      </c>
      <c r="SS32" s="273">
        <f t="shared" si="302"/>
        <v>1</v>
      </c>
      <c r="ST32" s="273">
        <f t="shared" si="302"/>
        <v>1</v>
      </c>
      <c r="SU32" s="273">
        <f t="shared" si="302"/>
        <v>1</v>
      </c>
      <c r="SV32" s="273">
        <f t="shared" si="302"/>
        <v>1</v>
      </c>
      <c r="SW32" s="273">
        <f t="shared" si="302"/>
        <v>1</v>
      </c>
      <c r="SX32" s="273">
        <f t="shared" si="302"/>
        <v>1</v>
      </c>
      <c r="SY32" s="273">
        <f t="shared" si="302"/>
        <v>0</v>
      </c>
      <c r="SZ32" s="273">
        <f t="shared" si="302"/>
        <v>1</v>
      </c>
      <c r="TA32" s="273">
        <f t="shared" si="302"/>
        <v>1</v>
      </c>
      <c r="TB32" s="273">
        <f t="shared" si="302"/>
        <v>1</v>
      </c>
      <c r="TC32" s="273">
        <f t="shared" si="302"/>
        <v>1</v>
      </c>
      <c r="TD32" s="273">
        <f t="shared" si="302"/>
        <v>1</v>
      </c>
      <c r="TE32" s="273">
        <f t="shared" si="302"/>
        <v>1</v>
      </c>
      <c r="TF32" s="273">
        <f t="shared" si="302"/>
        <v>0</v>
      </c>
      <c r="TG32" s="273">
        <f t="shared" si="302"/>
        <v>1</v>
      </c>
      <c r="TH32" s="273">
        <f t="shared" si="302"/>
        <v>1</v>
      </c>
      <c r="TI32" s="273">
        <f t="shared" si="302"/>
        <v>1</v>
      </c>
      <c r="TJ32" s="273">
        <f t="shared" si="302"/>
        <v>1</v>
      </c>
      <c r="TK32" s="273">
        <f t="shared" si="302"/>
        <v>1</v>
      </c>
      <c r="TL32" s="273">
        <f t="shared" si="302"/>
        <v>1</v>
      </c>
      <c r="TM32" s="273">
        <f t="shared" si="302"/>
        <v>0</v>
      </c>
      <c r="TN32" s="273">
        <f t="shared" si="302"/>
        <v>1</v>
      </c>
    </row>
    <row r="33" spans="1:534" ht="18" customHeight="1" x14ac:dyDescent="0.15">
      <c r="A33" s="344">
        <v>6</v>
      </c>
      <c r="B33" s="341">
        <v>5</v>
      </c>
      <c r="C33" s="342" t="s">
        <v>273</v>
      </c>
      <c r="D33" s="345"/>
      <c r="E33" s="343" t="s">
        <v>247</v>
      </c>
      <c r="F33" s="343" t="s">
        <v>279</v>
      </c>
      <c r="G33" s="343" t="s">
        <v>274</v>
      </c>
      <c r="H33" s="340">
        <v>16.3</v>
      </c>
      <c r="I33" s="347"/>
      <c r="J33" s="352">
        <v>0.5</v>
      </c>
      <c r="K33" s="353">
        <v>0.5</v>
      </c>
      <c r="L33" s="353">
        <v>0.5</v>
      </c>
      <c r="M33" s="353">
        <v>0.5</v>
      </c>
      <c r="N33" s="353">
        <v>0.5</v>
      </c>
      <c r="O33" s="353">
        <v>0.5</v>
      </c>
      <c r="P33" s="353">
        <v>0</v>
      </c>
      <c r="Q33" s="353">
        <v>0.5</v>
      </c>
      <c r="R33" s="350">
        <v>0</v>
      </c>
      <c r="S33" s="349">
        <v>0</v>
      </c>
      <c r="T33" s="349">
        <v>0</v>
      </c>
      <c r="U33" s="349">
        <v>0</v>
      </c>
      <c r="V33" s="349">
        <v>0</v>
      </c>
      <c r="W33" s="351">
        <v>1</v>
      </c>
      <c r="X33" s="236"/>
      <c r="Y33" s="235"/>
      <c r="Z33" s="236"/>
      <c r="AA33" s="235"/>
      <c r="AB33" s="237">
        <f t="shared" si="96"/>
        <v>0</v>
      </c>
      <c r="AC33" s="237">
        <f t="shared" si="97"/>
        <v>1</v>
      </c>
      <c r="AD33" s="237">
        <f t="shared" si="98"/>
        <v>0</v>
      </c>
      <c r="AE33" s="267">
        <f t="shared" si="51"/>
        <v>0</v>
      </c>
      <c r="AF33" s="219" t="str">
        <f t="shared" si="52"/>
        <v>月</v>
      </c>
      <c r="AG33" s="219" t="str">
        <f t="shared" si="53"/>
        <v>火</v>
      </c>
      <c r="AH33" s="219" t="str">
        <f t="shared" si="54"/>
        <v>水</v>
      </c>
      <c r="AI33" s="219" t="str">
        <f t="shared" si="55"/>
        <v>木</v>
      </c>
      <c r="AJ33" s="219" t="str">
        <f t="shared" si="56"/>
        <v>金</v>
      </c>
      <c r="AK33" s="219" t="str">
        <f t="shared" si="57"/>
        <v>土</v>
      </c>
      <c r="AL33" s="219" t="str">
        <f t="shared" si="58"/>
        <v/>
      </c>
      <c r="AM33" s="219" t="str">
        <f t="shared" si="59"/>
        <v>祝</v>
      </c>
      <c r="AN33" s="219" t="str">
        <f t="shared" si="60"/>
        <v/>
      </c>
      <c r="AO33" s="219" t="str">
        <f t="shared" si="61"/>
        <v/>
      </c>
      <c r="AP33" s="219" t="str">
        <f t="shared" si="62"/>
        <v/>
      </c>
      <c r="AQ33" s="219" t="str">
        <f t="shared" si="63"/>
        <v/>
      </c>
      <c r="AR33" s="219" t="str">
        <f t="shared" si="64"/>
        <v/>
      </c>
      <c r="AS33" s="277">
        <f t="shared" si="65"/>
        <v>26</v>
      </c>
      <c r="AT33" s="267">
        <f t="shared" si="66"/>
        <v>25</v>
      </c>
      <c r="AU33" s="267">
        <f t="shared" si="67"/>
        <v>25</v>
      </c>
      <c r="AV33" s="267">
        <f t="shared" si="68"/>
        <v>25.5</v>
      </c>
      <c r="AW33" s="267">
        <f t="shared" si="69"/>
        <v>25</v>
      </c>
      <c r="AX33" s="267">
        <f t="shared" si="70"/>
        <v>25</v>
      </c>
      <c r="AY33" s="267">
        <f t="shared" si="71"/>
        <v>0</v>
      </c>
      <c r="AZ33" s="267">
        <f t="shared" si="72"/>
        <v>0</v>
      </c>
      <c r="BA33" s="238">
        <f t="shared" si="73"/>
        <v>0</v>
      </c>
      <c r="BB33" s="238">
        <f t="shared" si="74"/>
        <v>0</v>
      </c>
      <c r="BC33" s="238">
        <f t="shared" si="75"/>
        <v>0</v>
      </c>
      <c r="BD33" s="238">
        <f t="shared" si="76"/>
        <v>0</v>
      </c>
      <c r="BE33" s="240">
        <f t="shared" si="77"/>
        <v>0</v>
      </c>
      <c r="BF33" s="239">
        <f t="shared" si="170"/>
        <v>0</v>
      </c>
      <c r="BG33" s="241">
        <f t="shared" si="79"/>
        <v>151.5</v>
      </c>
      <c r="BH33" s="142">
        <v>15</v>
      </c>
      <c r="BI33" s="142">
        <f t="array" ref="BI33">MAX(IF(申請番号=BH33,計画運行回数))</f>
        <v>0</v>
      </c>
      <c r="BJ33" s="142">
        <f t="array" ref="BJ33">MIN(IF((申請番号=BH33)*(計画運行回数=BI33),キロ程_往))</f>
        <v>0</v>
      </c>
      <c r="BK33" s="142">
        <f t="array" ref="BK33">IFERROR((INDEX(キロ程_復,MATCH($BH33&amp;$BI33&amp;$BJ33,申請番号&amp;計画運行回数&amp;キロ程_往,0),0)),0)</f>
        <v>0</v>
      </c>
      <c r="BL33" s="142">
        <f>SUMIF(申請番号,$BH33,不定日数)+SUMIF(申請番号毎の運行日数_番号,$BH33,申請番号毎の運行回数_計)</f>
        <v>0</v>
      </c>
      <c r="BM33" s="142">
        <f>SUMIF(申請番号,$BH33,計画運行回数)</f>
        <v>0</v>
      </c>
      <c r="BN33" s="242" t="str">
        <f t="array" ref="BN33">IFERROR(IF(BS33&lt;&gt;3,(INDEX(系統名,MATCH($BH33&amp;$BI33&amp;$BJ33,申請番号&amp;計画運行回数&amp;キロ程_往,0),0)),INDEX(系統名,MATCH($BH33,申請番号,0))),"")</f>
        <v/>
      </c>
      <c r="BO33" s="242" t="str">
        <f t="array" ref="BO33">IFERROR((INDEX(起点,MATCH($BH33&amp;$BI33&amp;$BJ33,申請番号&amp;計画運行回数&amp;キロ程_往,0),0)),"")</f>
        <v/>
      </c>
      <c r="BP33" s="242" t="str">
        <f t="array" ref="BP33">IFERROR(IF(BS33&lt;&gt;3,(INDEX(経由,MATCH($BH33&amp;$BI33&amp;$BJ33,申請番号&amp;計画運行回数&amp;キロ程_往,0),0)),INDEX(経由,MATCH($BH33,申請番号,0))),"")</f>
        <v/>
      </c>
      <c r="BQ33" s="242" t="str">
        <f t="array" ref="BQ33">IFERROR((INDEX(終点,MATCH($BH33&amp;$BI33&amp;$BJ33,申請番号&amp;計画運行回数&amp;キロ程_往,0),0)),"")</f>
        <v/>
      </c>
      <c r="BR33" s="142">
        <f>+BJ33</f>
        <v>0</v>
      </c>
      <c r="BS33" s="142">
        <f>IF(SUMIF($A$5:$A$104,$BH33,$Y$5:$Y$104)&gt;0,2,IF(SUMIF($A$5:$A$104,$BH33,$AA$5:$AA$104)&gt;0,3,1))</f>
        <v>1</v>
      </c>
      <c r="BU33" s="243"/>
      <c r="BV33" s="153"/>
      <c r="BW33" s="153" t="str">
        <f t="shared" si="17"/>
        <v/>
      </c>
      <c r="BY33" s="275"/>
      <c r="BZ33" s="272"/>
      <c r="CA33" s="222"/>
      <c r="CB33" s="246"/>
      <c r="CC33" s="247" t="str">
        <f t="shared" si="18"/>
        <v/>
      </c>
      <c r="CD33" s="219">
        <f t="shared" si="19"/>
        <v>0</v>
      </c>
      <c r="CE33" s="219" t="str">
        <f t="shared" si="149"/>
        <v/>
      </c>
      <c r="CF33" s="220" t="str">
        <f t="shared" si="21"/>
        <v/>
      </c>
      <c r="CG33" s="222"/>
      <c r="CH33" s="260"/>
      <c r="CI33" s="247" t="str">
        <f t="shared" si="80"/>
        <v/>
      </c>
      <c r="CJ33" s="219">
        <f t="shared" si="22"/>
        <v>0</v>
      </c>
      <c r="CK33" s="219" t="str">
        <f t="shared" si="23"/>
        <v/>
      </c>
      <c r="CL33" s="220" t="str">
        <f t="shared" si="24"/>
        <v/>
      </c>
      <c r="CM33" s="222"/>
      <c r="CN33" s="246"/>
      <c r="CO33" s="247" t="str">
        <f t="shared" si="25"/>
        <v/>
      </c>
      <c r="CP33" s="219">
        <f t="shared" si="26"/>
        <v>0</v>
      </c>
      <c r="CQ33" s="219" t="str">
        <f t="shared" si="27"/>
        <v/>
      </c>
      <c r="CR33" s="220" t="str">
        <f t="shared" si="28"/>
        <v/>
      </c>
      <c r="CS33" s="221"/>
      <c r="CT33" s="246"/>
      <c r="CU33" s="247" t="str">
        <f t="shared" si="29"/>
        <v/>
      </c>
      <c r="CV33" s="219">
        <f t="shared" si="30"/>
        <v>0</v>
      </c>
      <c r="CW33" s="219" t="str">
        <f t="shared" si="31"/>
        <v/>
      </c>
      <c r="CX33" s="220" t="str">
        <f t="shared" si="32"/>
        <v/>
      </c>
      <c r="CY33" s="222"/>
      <c r="CZ33" s="246"/>
      <c r="DA33" s="247" t="str">
        <f t="shared" si="33"/>
        <v/>
      </c>
      <c r="DB33" s="219">
        <f t="shared" si="34"/>
        <v>0</v>
      </c>
      <c r="DC33" s="219" t="str">
        <f t="shared" si="81"/>
        <v/>
      </c>
      <c r="DD33" s="219" t="str">
        <f t="shared" si="82"/>
        <v/>
      </c>
      <c r="DE33" s="222"/>
      <c r="DF33" s="246"/>
      <c r="DG33" s="247" t="str">
        <f t="shared" si="37"/>
        <v/>
      </c>
      <c r="DH33" s="219">
        <f t="shared" si="38"/>
        <v>0</v>
      </c>
      <c r="DI33" s="219" t="str">
        <f t="shared" si="39"/>
        <v/>
      </c>
      <c r="DJ33" s="219" t="str">
        <f t="shared" si="40"/>
        <v/>
      </c>
      <c r="DK33" s="222"/>
      <c r="DL33" s="246"/>
      <c r="DM33" s="247" t="str">
        <f t="shared" si="41"/>
        <v/>
      </c>
      <c r="DN33" s="219">
        <f t="shared" si="42"/>
        <v>0</v>
      </c>
      <c r="DO33" s="219" t="str">
        <f t="shared" si="43"/>
        <v/>
      </c>
      <c r="DP33" s="220" t="str">
        <f t="shared" si="44"/>
        <v/>
      </c>
      <c r="EL33" s="262">
        <f t="shared" si="117"/>
        <v>45228</v>
      </c>
      <c r="EM33" s="263" t="str">
        <f t="shared" si="84"/>
        <v>日</v>
      </c>
      <c r="EN33" s="262">
        <f t="shared" si="100"/>
        <v>45259</v>
      </c>
      <c r="EO33" s="264" t="str">
        <f t="shared" si="85"/>
        <v>水</v>
      </c>
      <c r="EP33" s="265">
        <f t="shared" si="101"/>
        <v>45289</v>
      </c>
      <c r="EQ33" s="263" t="str">
        <f t="shared" si="86"/>
        <v>休</v>
      </c>
      <c r="ER33" s="262">
        <f t="shared" si="102"/>
        <v>45320</v>
      </c>
      <c r="ES33" s="264" t="str">
        <f t="shared" si="87"/>
        <v>月</v>
      </c>
      <c r="ET33" s="265">
        <f>IF(MOD(+ER4/4,1)=0,+ET32+1,"")</f>
        <v>45351</v>
      </c>
      <c r="EU33" s="263" t="str">
        <f>IFERROR(INDEX(カレンダーNoごと曜日表, MATCH($EN$3,$FL$5:$FL$11), MATCH(ET33,日付表)),"")</f>
        <v>木</v>
      </c>
      <c r="EV33" s="262">
        <f t="shared" si="104"/>
        <v>45380</v>
      </c>
      <c r="EW33" s="264" t="str">
        <f t="shared" si="89"/>
        <v>金</v>
      </c>
      <c r="EX33" s="265">
        <f t="shared" si="105"/>
        <v>45411</v>
      </c>
      <c r="EY33" s="263" t="str">
        <f t="shared" si="90"/>
        <v>月</v>
      </c>
      <c r="EZ33" s="262">
        <f t="shared" si="106"/>
        <v>45441</v>
      </c>
      <c r="FA33" s="264" t="str">
        <f t="shared" si="91"/>
        <v>水</v>
      </c>
      <c r="FB33" s="265">
        <f t="shared" si="107"/>
        <v>45472</v>
      </c>
      <c r="FC33" s="263" t="str">
        <f t="shared" si="92"/>
        <v>土</v>
      </c>
      <c r="FD33" s="266">
        <f t="shared" si="108"/>
        <v>45502</v>
      </c>
      <c r="FE33" s="264" t="str">
        <f t="shared" si="93"/>
        <v>月</v>
      </c>
      <c r="FF33" s="265">
        <f t="shared" si="109"/>
        <v>45533</v>
      </c>
      <c r="FG33" s="263" t="str">
        <f t="shared" si="94"/>
        <v>木</v>
      </c>
      <c r="FH33" s="262">
        <f t="shared" si="110"/>
        <v>45564</v>
      </c>
      <c r="FI33" s="264" t="str">
        <f t="shared" si="95"/>
        <v>日</v>
      </c>
      <c r="FK33" s="155">
        <f t="shared" si="162"/>
        <v>5</v>
      </c>
      <c r="FL33" s="155" t="str">
        <f t="shared" si="163"/>
        <v>月火水木金土祝</v>
      </c>
      <c r="FM33" s="273">
        <f t="shared" ref="FM33:HX33" si="303">IF(IFERROR(FIND(VLOOKUP($W25,カレンダーNoごと曜日表No付き,FM$1,0),$FL33),0)&gt;=1,1,0)</f>
        <v>0</v>
      </c>
      <c r="FN33" s="273">
        <f t="shared" si="303"/>
        <v>1</v>
      </c>
      <c r="FO33" s="273">
        <f t="shared" si="303"/>
        <v>1</v>
      </c>
      <c r="FP33" s="273">
        <f t="shared" si="303"/>
        <v>1</v>
      </c>
      <c r="FQ33" s="273">
        <f t="shared" si="303"/>
        <v>1</v>
      </c>
      <c r="FR33" s="273">
        <f t="shared" si="303"/>
        <v>1</v>
      </c>
      <c r="FS33" s="273">
        <f t="shared" si="303"/>
        <v>1</v>
      </c>
      <c r="FT33" s="273">
        <f t="shared" si="303"/>
        <v>0</v>
      </c>
      <c r="FU33" s="273">
        <f t="shared" si="303"/>
        <v>1</v>
      </c>
      <c r="FV33" s="273">
        <f t="shared" si="303"/>
        <v>1</v>
      </c>
      <c r="FW33" s="273">
        <f t="shared" si="303"/>
        <v>1</v>
      </c>
      <c r="FX33" s="273">
        <f t="shared" si="303"/>
        <v>1</v>
      </c>
      <c r="FY33" s="273">
        <f t="shared" si="303"/>
        <v>1</v>
      </c>
      <c r="FZ33" s="273">
        <f t="shared" si="303"/>
        <v>1</v>
      </c>
      <c r="GA33" s="273">
        <f t="shared" si="303"/>
        <v>0</v>
      </c>
      <c r="GB33" s="273">
        <f t="shared" si="303"/>
        <v>1</v>
      </c>
      <c r="GC33" s="273">
        <f t="shared" si="303"/>
        <v>1</v>
      </c>
      <c r="GD33" s="273">
        <f t="shared" si="303"/>
        <v>1</v>
      </c>
      <c r="GE33" s="273">
        <f t="shared" si="303"/>
        <v>1</v>
      </c>
      <c r="GF33" s="273">
        <f t="shared" si="303"/>
        <v>1</v>
      </c>
      <c r="GG33" s="273">
        <f t="shared" si="303"/>
        <v>1</v>
      </c>
      <c r="GH33" s="273">
        <f t="shared" si="303"/>
        <v>0</v>
      </c>
      <c r="GI33" s="273">
        <f t="shared" si="303"/>
        <v>1</v>
      </c>
      <c r="GJ33" s="273">
        <f t="shared" si="303"/>
        <v>1</v>
      </c>
      <c r="GK33" s="273">
        <f t="shared" si="303"/>
        <v>1</v>
      </c>
      <c r="GL33" s="273">
        <f t="shared" si="303"/>
        <v>1</v>
      </c>
      <c r="GM33" s="273">
        <f t="shared" si="303"/>
        <v>1</v>
      </c>
      <c r="GN33" s="273">
        <f t="shared" si="303"/>
        <v>1</v>
      </c>
      <c r="GO33" s="273">
        <f t="shared" si="303"/>
        <v>0</v>
      </c>
      <c r="GP33" s="273">
        <f t="shared" si="303"/>
        <v>1</v>
      </c>
      <c r="GQ33" s="273">
        <f t="shared" si="303"/>
        <v>1</v>
      </c>
      <c r="GR33" s="273">
        <f t="shared" si="303"/>
        <v>1</v>
      </c>
      <c r="GS33" s="273">
        <f t="shared" si="303"/>
        <v>1</v>
      </c>
      <c r="GT33" s="273">
        <f t="shared" si="303"/>
        <v>1</v>
      </c>
      <c r="GU33" s="273">
        <f t="shared" si="303"/>
        <v>1</v>
      </c>
      <c r="GV33" s="273">
        <f t="shared" si="303"/>
        <v>0</v>
      </c>
      <c r="GW33" s="273">
        <f t="shared" si="303"/>
        <v>1</v>
      </c>
      <c r="GX33" s="273">
        <f t="shared" si="303"/>
        <v>1</v>
      </c>
      <c r="GY33" s="273">
        <f t="shared" si="303"/>
        <v>1</v>
      </c>
      <c r="GZ33" s="273">
        <f t="shared" si="303"/>
        <v>1</v>
      </c>
      <c r="HA33" s="273">
        <f t="shared" si="303"/>
        <v>1</v>
      </c>
      <c r="HB33" s="273">
        <f t="shared" si="303"/>
        <v>1</v>
      </c>
      <c r="HC33" s="273">
        <f t="shared" si="303"/>
        <v>0</v>
      </c>
      <c r="HD33" s="273">
        <f t="shared" si="303"/>
        <v>1</v>
      </c>
      <c r="HE33" s="273">
        <f t="shared" si="303"/>
        <v>1</v>
      </c>
      <c r="HF33" s="273">
        <f t="shared" si="303"/>
        <v>1</v>
      </c>
      <c r="HG33" s="273">
        <f t="shared" si="303"/>
        <v>1</v>
      </c>
      <c r="HH33" s="273">
        <f t="shared" si="303"/>
        <v>1</v>
      </c>
      <c r="HI33" s="273">
        <f t="shared" si="303"/>
        <v>1</v>
      </c>
      <c r="HJ33" s="273">
        <f t="shared" si="303"/>
        <v>0</v>
      </c>
      <c r="HK33" s="273">
        <f t="shared" si="303"/>
        <v>1</v>
      </c>
      <c r="HL33" s="273">
        <f t="shared" si="303"/>
        <v>1</v>
      </c>
      <c r="HM33" s="273">
        <f t="shared" si="303"/>
        <v>1</v>
      </c>
      <c r="HN33" s="273">
        <f t="shared" si="303"/>
        <v>1</v>
      </c>
      <c r="HO33" s="273">
        <f t="shared" si="303"/>
        <v>1</v>
      </c>
      <c r="HP33" s="273">
        <f t="shared" si="303"/>
        <v>1</v>
      </c>
      <c r="HQ33" s="273">
        <f t="shared" si="303"/>
        <v>0</v>
      </c>
      <c r="HR33" s="273">
        <f t="shared" si="303"/>
        <v>1</v>
      </c>
      <c r="HS33" s="273">
        <f t="shared" si="303"/>
        <v>1</v>
      </c>
      <c r="HT33" s="273">
        <f t="shared" si="303"/>
        <v>1</v>
      </c>
      <c r="HU33" s="273">
        <f t="shared" si="303"/>
        <v>1</v>
      </c>
      <c r="HV33" s="273">
        <f t="shared" si="303"/>
        <v>1</v>
      </c>
      <c r="HW33" s="273">
        <f t="shared" si="303"/>
        <v>1</v>
      </c>
      <c r="HX33" s="273">
        <f t="shared" si="303"/>
        <v>0</v>
      </c>
      <c r="HY33" s="273">
        <f t="shared" ref="HY33:KJ33" si="304">IF(IFERROR(FIND(VLOOKUP($W25,カレンダーNoごと曜日表No付き,HY$1,0),$FL33),0)&gt;=1,1,0)</f>
        <v>1</v>
      </c>
      <c r="HZ33" s="273">
        <f t="shared" si="304"/>
        <v>1</v>
      </c>
      <c r="IA33" s="273">
        <f t="shared" si="304"/>
        <v>1</v>
      </c>
      <c r="IB33" s="273">
        <f t="shared" si="304"/>
        <v>1</v>
      </c>
      <c r="IC33" s="273">
        <f t="shared" si="304"/>
        <v>1</v>
      </c>
      <c r="ID33" s="273">
        <f t="shared" si="304"/>
        <v>1</v>
      </c>
      <c r="IE33" s="273">
        <f t="shared" si="304"/>
        <v>0</v>
      </c>
      <c r="IF33" s="273">
        <f t="shared" si="304"/>
        <v>1</v>
      </c>
      <c r="IG33" s="273">
        <f t="shared" si="304"/>
        <v>1</v>
      </c>
      <c r="IH33" s="273">
        <f t="shared" si="304"/>
        <v>1</v>
      </c>
      <c r="II33" s="273">
        <f t="shared" si="304"/>
        <v>1</v>
      </c>
      <c r="IJ33" s="273">
        <f t="shared" si="304"/>
        <v>1</v>
      </c>
      <c r="IK33" s="273">
        <f t="shared" si="304"/>
        <v>1</v>
      </c>
      <c r="IL33" s="273">
        <f t="shared" si="304"/>
        <v>0</v>
      </c>
      <c r="IM33" s="273">
        <f t="shared" si="304"/>
        <v>1</v>
      </c>
      <c r="IN33" s="273">
        <f t="shared" si="304"/>
        <v>1</v>
      </c>
      <c r="IO33" s="273">
        <f t="shared" si="304"/>
        <v>1</v>
      </c>
      <c r="IP33" s="273">
        <f t="shared" si="304"/>
        <v>1</v>
      </c>
      <c r="IQ33" s="273">
        <f t="shared" si="304"/>
        <v>1</v>
      </c>
      <c r="IR33" s="273">
        <f t="shared" si="304"/>
        <v>1</v>
      </c>
      <c r="IS33" s="273">
        <f t="shared" si="304"/>
        <v>0</v>
      </c>
      <c r="IT33" s="273">
        <f t="shared" si="304"/>
        <v>1</v>
      </c>
      <c r="IU33" s="273">
        <f t="shared" si="304"/>
        <v>1</v>
      </c>
      <c r="IV33" s="273">
        <f t="shared" si="304"/>
        <v>1</v>
      </c>
      <c r="IW33" s="273">
        <f t="shared" si="304"/>
        <v>1</v>
      </c>
      <c r="IX33" s="273">
        <f t="shared" si="304"/>
        <v>0</v>
      </c>
      <c r="IY33" s="273">
        <f t="shared" si="304"/>
        <v>0</v>
      </c>
      <c r="IZ33" s="273">
        <f t="shared" si="304"/>
        <v>0</v>
      </c>
      <c r="JA33" s="273">
        <f t="shared" si="304"/>
        <v>0</v>
      </c>
      <c r="JB33" s="273">
        <f t="shared" si="304"/>
        <v>0</v>
      </c>
      <c r="JC33" s="273">
        <f t="shared" si="304"/>
        <v>0</v>
      </c>
      <c r="JD33" s="273">
        <f t="shared" si="304"/>
        <v>1</v>
      </c>
      <c r="JE33" s="273">
        <f t="shared" si="304"/>
        <v>1</v>
      </c>
      <c r="JF33" s="273">
        <f t="shared" si="304"/>
        <v>1</v>
      </c>
      <c r="JG33" s="273">
        <f t="shared" si="304"/>
        <v>0</v>
      </c>
      <c r="JH33" s="273">
        <f t="shared" si="304"/>
        <v>1</v>
      </c>
      <c r="JI33" s="273">
        <f t="shared" si="304"/>
        <v>1</v>
      </c>
      <c r="JJ33" s="273">
        <f t="shared" si="304"/>
        <v>1</v>
      </c>
      <c r="JK33" s="273">
        <f t="shared" si="304"/>
        <v>1</v>
      </c>
      <c r="JL33" s="273">
        <f t="shared" si="304"/>
        <v>1</v>
      </c>
      <c r="JM33" s="273">
        <f t="shared" si="304"/>
        <v>1</v>
      </c>
      <c r="JN33" s="273">
        <f t="shared" si="304"/>
        <v>0</v>
      </c>
      <c r="JO33" s="273">
        <f t="shared" si="304"/>
        <v>1</v>
      </c>
      <c r="JP33" s="273">
        <f t="shared" si="304"/>
        <v>1</v>
      </c>
      <c r="JQ33" s="273">
        <f t="shared" si="304"/>
        <v>1</v>
      </c>
      <c r="JR33" s="273">
        <f t="shared" si="304"/>
        <v>1</v>
      </c>
      <c r="JS33" s="273">
        <f t="shared" si="304"/>
        <v>1</v>
      </c>
      <c r="JT33" s="273">
        <f t="shared" si="304"/>
        <v>1</v>
      </c>
      <c r="JU33" s="273">
        <f t="shared" si="304"/>
        <v>0</v>
      </c>
      <c r="JV33" s="273">
        <f t="shared" si="304"/>
        <v>1</v>
      </c>
      <c r="JW33" s="273">
        <f t="shared" si="304"/>
        <v>1</v>
      </c>
      <c r="JX33" s="273">
        <f t="shared" si="304"/>
        <v>1</v>
      </c>
      <c r="JY33" s="273">
        <f t="shared" si="304"/>
        <v>1</v>
      </c>
      <c r="JZ33" s="273">
        <f t="shared" si="304"/>
        <v>1</v>
      </c>
      <c r="KA33" s="273">
        <f t="shared" si="304"/>
        <v>1</v>
      </c>
      <c r="KB33" s="273">
        <f t="shared" si="304"/>
        <v>0</v>
      </c>
      <c r="KC33" s="273">
        <f t="shared" si="304"/>
        <v>1</v>
      </c>
      <c r="KD33" s="273">
        <f t="shared" si="304"/>
        <v>1</v>
      </c>
      <c r="KE33" s="273">
        <f t="shared" si="304"/>
        <v>1</v>
      </c>
      <c r="KF33" s="273">
        <f t="shared" si="304"/>
        <v>1</v>
      </c>
      <c r="KG33" s="273">
        <f t="shared" si="304"/>
        <v>1</v>
      </c>
      <c r="KH33" s="273">
        <f t="shared" si="304"/>
        <v>1</v>
      </c>
      <c r="KI33" s="273">
        <f t="shared" si="304"/>
        <v>0</v>
      </c>
      <c r="KJ33" s="273">
        <f t="shared" si="304"/>
        <v>1</v>
      </c>
      <c r="KK33" s="273">
        <f t="shared" ref="KK33:MV33" si="305">IF(IFERROR(FIND(VLOOKUP($W25,カレンダーNoごと曜日表No付き,KK$1,0),$FL33),0)&gt;=1,1,0)</f>
        <v>1</v>
      </c>
      <c r="KL33" s="273">
        <f t="shared" si="305"/>
        <v>1</v>
      </c>
      <c r="KM33" s="273">
        <f t="shared" si="305"/>
        <v>1</v>
      </c>
      <c r="KN33" s="273">
        <f t="shared" si="305"/>
        <v>1</v>
      </c>
      <c r="KO33" s="273">
        <f t="shared" si="305"/>
        <v>1</v>
      </c>
      <c r="KP33" s="273">
        <f t="shared" si="305"/>
        <v>0</v>
      </c>
      <c r="KQ33" s="273">
        <f t="shared" si="305"/>
        <v>1</v>
      </c>
      <c r="KR33" s="273">
        <f t="shared" si="305"/>
        <v>1</v>
      </c>
      <c r="KS33" s="273">
        <f t="shared" si="305"/>
        <v>1</v>
      </c>
      <c r="KT33" s="273">
        <f t="shared" si="305"/>
        <v>1</v>
      </c>
      <c r="KU33" s="273">
        <f t="shared" si="305"/>
        <v>1</v>
      </c>
      <c r="KV33" s="273">
        <f t="shared" si="305"/>
        <v>1</v>
      </c>
      <c r="KW33" s="273">
        <f t="shared" si="305"/>
        <v>0</v>
      </c>
      <c r="KX33" s="273">
        <f t="shared" si="305"/>
        <v>1</v>
      </c>
      <c r="KY33" s="273">
        <f t="shared" si="305"/>
        <v>1</v>
      </c>
      <c r="KZ33" s="273">
        <f t="shared" si="305"/>
        <v>1</v>
      </c>
      <c r="LA33" s="273">
        <f t="shared" si="305"/>
        <v>1</v>
      </c>
      <c r="LB33" s="273">
        <f t="shared" si="305"/>
        <v>1</v>
      </c>
      <c r="LC33" s="273">
        <f t="shared" si="305"/>
        <v>1</v>
      </c>
      <c r="LD33" s="273">
        <f t="shared" si="305"/>
        <v>0</v>
      </c>
      <c r="LE33" s="273">
        <f t="shared" si="305"/>
        <v>1</v>
      </c>
      <c r="LF33" s="273">
        <f t="shared" si="305"/>
        <v>1</v>
      </c>
      <c r="LG33" s="273">
        <f t="shared" si="305"/>
        <v>1</v>
      </c>
      <c r="LH33" s="273">
        <f t="shared" si="305"/>
        <v>1</v>
      </c>
      <c r="LI33" s="273">
        <f t="shared" si="305"/>
        <v>1</v>
      </c>
      <c r="LJ33" s="273">
        <f t="shared" si="305"/>
        <v>1</v>
      </c>
      <c r="LK33" s="273">
        <f t="shared" si="305"/>
        <v>0</v>
      </c>
      <c r="LL33" s="273">
        <f t="shared" si="305"/>
        <v>1</v>
      </c>
      <c r="LM33" s="273">
        <f t="shared" si="305"/>
        <v>1</v>
      </c>
      <c r="LN33" s="273">
        <f t="shared" si="305"/>
        <v>1</v>
      </c>
      <c r="LO33" s="273">
        <f t="shared" si="305"/>
        <v>1</v>
      </c>
      <c r="LP33" s="273">
        <f t="shared" si="305"/>
        <v>1</v>
      </c>
      <c r="LQ33" s="273">
        <f t="shared" si="305"/>
        <v>1</v>
      </c>
      <c r="LR33" s="273">
        <f t="shared" si="305"/>
        <v>0</v>
      </c>
      <c r="LS33" s="273">
        <f t="shared" si="305"/>
        <v>1</v>
      </c>
      <c r="LT33" s="273">
        <f t="shared" si="305"/>
        <v>1</v>
      </c>
      <c r="LU33" s="273">
        <f t="shared" si="305"/>
        <v>1</v>
      </c>
      <c r="LV33" s="273">
        <f t="shared" si="305"/>
        <v>1</v>
      </c>
      <c r="LW33" s="273">
        <f t="shared" si="305"/>
        <v>1</v>
      </c>
      <c r="LX33" s="273">
        <f t="shared" si="305"/>
        <v>1</v>
      </c>
      <c r="LY33" s="273">
        <f t="shared" si="305"/>
        <v>0</v>
      </c>
      <c r="LZ33" s="273">
        <f t="shared" si="305"/>
        <v>1</v>
      </c>
      <c r="MA33" s="273">
        <f t="shared" si="305"/>
        <v>1</v>
      </c>
      <c r="MB33" s="273">
        <f t="shared" si="305"/>
        <v>1</v>
      </c>
      <c r="MC33" s="273">
        <f t="shared" si="305"/>
        <v>1</v>
      </c>
      <c r="MD33" s="273">
        <f t="shared" si="305"/>
        <v>1</v>
      </c>
      <c r="ME33" s="273">
        <f t="shared" si="305"/>
        <v>1</v>
      </c>
      <c r="MF33" s="273">
        <f t="shared" si="305"/>
        <v>0</v>
      </c>
      <c r="MG33" s="273">
        <f t="shared" si="305"/>
        <v>1</v>
      </c>
      <c r="MH33" s="273">
        <f t="shared" si="305"/>
        <v>1</v>
      </c>
      <c r="MI33" s="273">
        <f t="shared" si="305"/>
        <v>1</v>
      </c>
      <c r="MJ33" s="273">
        <f t="shared" si="305"/>
        <v>1</v>
      </c>
      <c r="MK33" s="273">
        <f t="shared" si="305"/>
        <v>1</v>
      </c>
      <c r="ML33" s="273">
        <f t="shared" si="305"/>
        <v>1</v>
      </c>
      <c r="MM33" s="273">
        <f t="shared" si="305"/>
        <v>0</v>
      </c>
      <c r="MN33" s="273">
        <f t="shared" si="305"/>
        <v>1</v>
      </c>
      <c r="MO33" s="273">
        <f t="shared" si="305"/>
        <v>1</v>
      </c>
      <c r="MP33" s="273">
        <f t="shared" si="305"/>
        <v>1</v>
      </c>
      <c r="MQ33" s="273">
        <f t="shared" si="305"/>
        <v>1</v>
      </c>
      <c r="MR33" s="273">
        <f t="shared" si="305"/>
        <v>1</v>
      </c>
      <c r="MS33" s="273">
        <f t="shared" si="305"/>
        <v>1</v>
      </c>
      <c r="MT33" s="273">
        <f t="shared" si="305"/>
        <v>0</v>
      </c>
      <c r="MU33" s="273">
        <f t="shared" si="305"/>
        <v>1</v>
      </c>
      <c r="MV33" s="273">
        <f t="shared" si="305"/>
        <v>1</v>
      </c>
      <c r="MW33" s="273">
        <f t="shared" ref="MW33:PH33" si="306">IF(IFERROR(FIND(VLOOKUP($W25,カレンダーNoごと曜日表No付き,MW$1,0),$FL33),0)&gt;=1,1,0)</f>
        <v>1</v>
      </c>
      <c r="MX33" s="273">
        <f t="shared" si="306"/>
        <v>1</v>
      </c>
      <c r="MY33" s="273">
        <f t="shared" si="306"/>
        <v>1</v>
      </c>
      <c r="MZ33" s="273">
        <f t="shared" si="306"/>
        <v>1</v>
      </c>
      <c r="NA33" s="273">
        <f t="shared" si="306"/>
        <v>0</v>
      </c>
      <c r="NB33" s="273">
        <f t="shared" si="306"/>
        <v>1</v>
      </c>
      <c r="NC33" s="273">
        <f t="shared" si="306"/>
        <v>1</v>
      </c>
      <c r="ND33" s="273">
        <f t="shared" si="306"/>
        <v>1</v>
      </c>
      <c r="NE33" s="273">
        <f t="shared" si="306"/>
        <v>1</v>
      </c>
      <c r="NF33" s="273">
        <f t="shared" si="306"/>
        <v>1</v>
      </c>
      <c r="NG33" s="273">
        <f t="shared" si="306"/>
        <v>1</v>
      </c>
      <c r="NH33" s="273">
        <f t="shared" si="306"/>
        <v>0</v>
      </c>
      <c r="NI33" s="273">
        <f t="shared" si="306"/>
        <v>1</v>
      </c>
      <c r="NJ33" s="273">
        <f t="shared" si="306"/>
        <v>1</v>
      </c>
      <c r="NK33" s="273">
        <f t="shared" si="306"/>
        <v>1</v>
      </c>
      <c r="NL33" s="273">
        <f t="shared" si="306"/>
        <v>1</v>
      </c>
      <c r="NM33" s="273">
        <f t="shared" si="306"/>
        <v>1</v>
      </c>
      <c r="NN33" s="273">
        <f t="shared" si="306"/>
        <v>1</v>
      </c>
      <c r="NO33" s="273">
        <f t="shared" si="306"/>
        <v>0</v>
      </c>
      <c r="NP33" s="273">
        <f t="shared" si="306"/>
        <v>1</v>
      </c>
      <c r="NQ33" s="273">
        <f t="shared" si="306"/>
        <v>1</v>
      </c>
      <c r="NR33" s="273">
        <f t="shared" si="306"/>
        <v>1</v>
      </c>
      <c r="NS33" s="273">
        <f t="shared" si="306"/>
        <v>1</v>
      </c>
      <c r="NT33" s="273">
        <f t="shared" si="306"/>
        <v>0</v>
      </c>
      <c r="NU33" s="273">
        <f t="shared" si="306"/>
        <v>0</v>
      </c>
      <c r="NV33" s="273">
        <f t="shared" si="306"/>
        <v>0</v>
      </c>
      <c r="NW33" s="273">
        <f t="shared" si="306"/>
        <v>1</v>
      </c>
      <c r="NX33" s="273">
        <f t="shared" si="306"/>
        <v>1</v>
      </c>
      <c r="NY33" s="273">
        <f t="shared" si="306"/>
        <v>1</v>
      </c>
      <c r="NZ33" s="273">
        <f t="shared" si="306"/>
        <v>1</v>
      </c>
      <c r="OA33" s="273">
        <f t="shared" si="306"/>
        <v>1</v>
      </c>
      <c r="OB33" s="273">
        <f t="shared" si="306"/>
        <v>1</v>
      </c>
      <c r="OC33" s="273">
        <f t="shared" si="306"/>
        <v>0</v>
      </c>
      <c r="OD33" s="273">
        <f t="shared" si="306"/>
        <v>1</v>
      </c>
      <c r="OE33" s="273">
        <f t="shared" si="306"/>
        <v>1</v>
      </c>
      <c r="OF33" s="273">
        <f t="shared" si="306"/>
        <v>1</v>
      </c>
      <c r="OG33" s="273">
        <f t="shared" si="306"/>
        <v>1</v>
      </c>
      <c r="OH33" s="273">
        <f t="shared" si="306"/>
        <v>1</v>
      </c>
      <c r="OI33" s="273">
        <f t="shared" si="306"/>
        <v>1</v>
      </c>
      <c r="OJ33" s="273">
        <f t="shared" si="306"/>
        <v>0</v>
      </c>
      <c r="OK33" s="273">
        <f t="shared" si="306"/>
        <v>1</v>
      </c>
      <c r="OL33" s="273">
        <f t="shared" si="306"/>
        <v>1</v>
      </c>
      <c r="OM33" s="273">
        <f t="shared" si="306"/>
        <v>1</v>
      </c>
      <c r="ON33" s="273">
        <f t="shared" si="306"/>
        <v>1</v>
      </c>
      <c r="OO33" s="273">
        <f t="shared" si="306"/>
        <v>1</v>
      </c>
      <c r="OP33" s="273">
        <f t="shared" si="306"/>
        <v>1</v>
      </c>
      <c r="OQ33" s="273">
        <f t="shared" si="306"/>
        <v>0</v>
      </c>
      <c r="OR33" s="273">
        <f t="shared" si="306"/>
        <v>1</v>
      </c>
      <c r="OS33" s="273">
        <f t="shared" si="306"/>
        <v>1</v>
      </c>
      <c r="OT33" s="273">
        <f t="shared" si="306"/>
        <v>1</v>
      </c>
      <c r="OU33" s="273">
        <f t="shared" si="306"/>
        <v>1</v>
      </c>
      <c r="OV33" s="273">
        <f t="shared" si="306"/>
        <v>1</v>
      </c>
      <c r="OW33" s="273">
        <f t="shared" si="306"/>
        <v>1</v>
      </c>
      <c r="OX33" s="273">
        <f t="shared" si="306"/>
        <v>0</v>
      </c>
      <c r="OY33" s="273">
        <f t="shared" si="306"/>
        <v>1</v>
      </c>
      <c r="OZ33" s="273">
        <f t="shared" si="306"/>
        <v>1</v>
      </c>
      <c r="PA33" s="273">
        <f t="shared" si="306"/>
        <v>1</v>
      </c>
      <c r="PB33" s="273">
        <f t="shared" si="306"/>
        <v>1</v>
      </c>
      <c r="PC33" s="273">
        <f t="shared" si="306"/>
        <v>1</v>
      </c>
      <c r="PD33" s="273">
        <f t="shared" si="306"/>
        <v>1</v>
      </c>
      <c r="PE33" s="273">
        <f t="shared" si="306"/>
        <v>0</v>
      </c>
      <c r="PF33" s="273">
        <f t="shared" si="306"/>
        <v>1</v>
      </c>
      <c r="PG33" s="273">
        <f t="shared" si="306"/>
        <v>1</v>
      </c>
      <c r="PH33" s="273">
        <f t="shared" si="306"/>
        <v>1</v>
      </c>
      <c r="PI33" s="273">
        <f t="shared" ref="PI33:RT33" si="307">IF(IFERROR(FIND(VLOOKUP($W25,カレンダーNoごと曜日表No付き,PI$1,0),$FL33),0)&gt;=1,1,0)</f>
        <v>1</v>
      </c>
      <c r="PJ33" s="273">
        <f t="shared" si="307"/>
        <v>1</v>
      </c>
      <c r="PK33" s="273">
        <f t="shared" si="307"/>
        <v>1</v>
      </c>
      <c r="PL33" s="273">
        <f t="shared" si="307"/>
        <v>0</v>
      </c>
      <c r="PM33" s="273">
        <f t="shared" si="307"/>
        <v>1</v>
      </c>
      <c r="PN33" s="273">
        <f t="shared" si="307"/>
        <v>1</v>
      </c>
      <c r="PO33" s="273">
        <f t="shared" si="307"/>
        <v>1</v>
      </c>
      <c r="PP33" s="273">
        <f t="shared" si="307"/>
        <v>1</v>
      </c>
      <c r="PQ33" s="273">
        <f t="shared" si="307"/>
        <v>1</v>
      </c>
      <c r="PR33" s="273">
        <f t="shared" si="307"/>
        <v>1</v>
      </c>
      <c r="PS33" s="273">
        <f t="shared" si="307"/>
        <v>0</v>
      </c>
      <c r="PT33" s="273">
        <f t="shared" si="307"/>
        <v>1</v>
      </c>
      <c r="PU33" s="273">
        <f t="shared" si="307"/>
        <v>1</v>
      </c>
      <c r="PV33" s="273">
        <f t="shared" si="307"/>
        <v>1</v>
      </c>
      <c r="PW33" s="273">
        <f t="shared" si="307"/>
        <v>1</v>
      </c>
      <c r="PX33" s="273">
        <f t="shared" si="307"/>
        <v>1</v>
      </c>
      <c r="PY33" s="273">
        <f t="shared" si="307"/>
        <v>1</v>
      </c>
      <c r="PZ33" s="273">
        <f t="shared" si="307"/>
        <v>0</v>
      </c>
      <c r="QA33" s="273">
        <f t="shared" si="307"/>
        <v>1</v>
      </c>
      <c r="QB33" s="273">
        <f t="shared" si="307"/>
        <v>1</v>
      </c>
      <c r="QC33" s="273">
        <f t="shared" si="307"/>
        <v>1</v>
      </c>
      <c r="QD33" s="273">
        <f t="shared" si="307"/>
        <v>1</v>
      </c>
      <c r="QE33" s="273">
        <f t="shared" si="307"/>
        <v>1</v>
      </c>
      <c r="QF33" s="273">
        <f t="shared" si="307"/>
        <v>1</v>
      </c>
      <c r="QG33" s="273">
        <f t="shared" si="307"/>
        <v>0</v>
      </c>
      <c r="QH33" s="273">
        <f t="shared" si="307"/>
        <v>1</v>
      </c>
      <c r="QI33" s="273">
        <f t="shared" si="307"/>
        <v>1</v>
      </c>
      <c r="QJ33" s="273">
        <f t="shared" si="307"/>
        <v>1</v>
      </c>
      <c r="QK33" s="273">
        <f t="shared" si="307"/>
        <v>1</v>
      </c>
      <c r="QL33" s="273">
        <f t="shared" si="307"/>
        <v>1</v>
      </c>
      <c r="QM33" s="273">
        <f t="shared" si="307"/>
        <v>1</v>
      </c>
      <c r="QN33" s="273">
        <f t="shared" si="307"/>
        <v>0</v>
      </c>
      <c r="QO33" s="273">
        <f t="shared" si="307"/>
        <v>1</v>
      </c>
      <c r="QP33" s="273">
        <f t="shared" si="307"/>
        <v>1</v>
      </c>
      <c r="QQ33" s="273">
        <f t="shared" si="307"/>
        <v>1</v>
      </c>
      <c r="QR33" s="273">
        <f t="shared" si="307"/>
        <v>1</v>
      </c>
      <c r="QS33" s="273">
        <f t="shared" si="307"/>
        <v>1</v>
      </c>
      <c r="QT33" s="273">
        <f t="shared" si="307"/>
        <v>1</v>
      </c>
      <c r="QU33" s="273">
        <f t="shared" si="307"/>
        <v>0</v>
      </c>
      <c r="QV33" s="273">
        <f t="shared" si="307"/>
        <v>1</v>
      </c>
      <c r="QW33" s="273">
        <f t="shared" si="307"/>
        <v>1</v>
      </c>
      <c r="QX33" s="273">
        <f t="shared" si="307"/>
        <v>1</v>
      </c>
      <c r="QY33" s="273">
        <f t="shared" si="307"/>
        <v>1</v>
      </c>
      <c r="QZ33" s="273">
        <f t="shared" si="307"/>
        <v>1</v>
      </c>
      <c r="RA33" s="273">
        <f t="shared" si="307"/>
        <v>1</v>
      </c>
      <c r="RB33" s="273">
        <f t="shared" si="307"/>
        <v>0</v>
      </c>
      <c r="RC33" s="273">
        <f t="shared" si="307"/>
        <v>1</v>
      </c>
      <c r="RD33" s="273">
        <f t="shared" si="307"/>
        <v>1</v>
      </c>
      <c r="RE33" s="273">
        <f t="shared" si="307"/>
        <v>1</v>
      </c>
      <c r="RF33" s="273">
        <f t="shared" si="307"/>
        <v>1</v>
      </c>
      <c r="RG33" s="273">
        <f t="shared" si="307"/>
        <v>1</v>
      </c>
      <c r="RH33" s="273">
        <f t="shared" si="307"/>
        <v>1</v>
      </c>
      <c r="RI33" s="273">
        <f t="shared" si="307"/>
        <v>0</v>
      </c>
      <c r="RJ33" s="273">
        <f t="shared" si="307"/>
        <v>1</v>
      </c>
      <c r="RK33" s="273">
        <f t="shared" si="307"/>
        <v>1</v>
      </c>
      <c r="RL33" s="273">
        <f t="shared" si="307"/>
        <v>1</v>
      </c>
      <c r="RM33" s="273">
        <f t="shared" si="307"/>
        <v>1</v>
      </c>
      <c r="RN33" s="273">
        <f t="shared" si="307"/>
        <v>1</v>
      </c>
      <c r="RO33" s="273">
        <f t="shared" si="307"/>
        <v>1</v>
      </c>
      <c r="RP33" s="273">
        <f t="shared" si="307"/>
        <v>0</v>
      </c>
      <c r="RQ33" s="273">
        <f t="shared" si="307"/>
        <v>1</v>
      </c>
      <c r="RR33" s="273">
        <f t="shared" si="307"/>
        <v>0</v>
      </c>
      <c r="RS33" s="273">
        <f t="shared" si="307"/>
        <v>0</v>
      </c>
      <c r="RT33" s="273">
        <f t="shared" si="307"/>
        <v>0</v>
      </c>
      <c r="RU33" s="273">
        <f t="shared" ref="RU33:TN33" si="308">IF(IFERROR(FIND(VLOOKUP($W25,カレンダーNoごと曜日表No付き,RU$1,0),$FL33),0)&gt;=1,1,0)</f>
        <v>1</v>
      </c>
      <c r="RV33" s="273">
        <f t="shared" si="308"/>
        <v>1</v>
      </c>
      <c r="RW33" s="273">
        <f t="shared" si="308"/>
        <v>0</v>
      </c>
      <c r="RX33" s="273">
        <f t="shared" si="308"/>
        <v>1</v>
      </c>
      <c r="RY33" s="273">
        <f t="shared" si="308"/>
        <v>1</v>
      </c>
      <c r="RZ33" s="273">
        <f t="shared" si="308"/>
        <v>1</v>
      </c>
      <c r="SA33" s="273">
        <f t="shared" si="308"/>
        <v>1</v>
      </c>
      <c r="SB33" s="273">
        <f t="shared" si="308"/>
        <v>1</v>
      </c>
      <c r="SC33" s="273">
        <f t="shared" si="308"/>
        <v>1</v>
      </c>
      <c r="SD33" s="273">
        <f t="shared" si="308"/>
        <v>0</v>
      </c>
      <c r="SE33" s="273">
        <f t="shared" si="308"/>
        <v>1</v>
      </c>
      <c r="SF33" s="273">
        <f t="shared" si="308"/>
        <v>1</v>
      </c>
      <c r="SG33" s="273">
        <f t="shared" si="308"/>
        <v>1</v>
      </c>
      <c r="SH33" s="273">
        <f t="shared" si="308"/>
        <v>1</v>
      </c>
      <c r="SI33" s="273">
        <f t="shared" si="308"/>
        <v>1</v>
      </c>
      <c r="SJ33" s="273">
        <f t="shared" si="308"/>
        <v>1</v>
      </c>
      <c r="SK33" s="273">
        <f t="shared" si="308"/>
        <v>0</v>
      </c>
      <c r="SL33" s="273">
        <f t="shared" si="308"/>
        <v>1</v>
      </c>
      <c r="SM33" s="273">
        <f t="shared" si="308"/>
        <v>1</v>
      </c>
      <c r="SN33" s="273">
        <f t="shared" si="308"/>
        <v>1</v>
      </c>
      <c r="SO33" s="273">
        <f t="shared" si="308"/>
        <v>1</v>
      </c>
      <c r="SP33" s="273">
        <f t="shared" si="308"/>
        <v>1</v>
      </c>
      <c r="SQ33" s="273">
        <f t="shared" si="308"/>
        <v>1</v>
      </c>
      <c r="SR33" s="273">
        <f t="shared" si="308"/>
        <v>0</v>
      </c>
      <c r="SS33" s="273">
        <f t="shared" si="308"/>
        <v>1</v>
      </c>
      <c r="ST33" s="273">
        <f t="shared" si="308"/>
        <v>1</v>
      </c>
      <c r="SU33" s="273">
        <f t="shared" si="308"/>
        <v>1</v>
      </c>
      <c r="SV33" s="273">
        <f t="shared" si="308"/>
        <v>1</v>
      </c>
      <c r="SW33" s="273">
        <f t="shared" si="308"/>
        <v>1</v>
      </c>
      <c r="SX33" s="273">
        <f t="shared" si="308"/>
        <v>1</v>
      </c>
      <c r="SY33" s="273">
        <f t="shared" si="308"/>
        <v>0</v>
      </c>
      <c r="SZ33" s="273">
        <f t="shared" si="308"/>
        <v>1</v>
      </c>
      <c r="TA33" s="273">
        <f t="shared" si="308"/>
        <v>1</v>
      </c>
      <c r="TB33" s="273">
        <f t="shared" si="308"/>
        <v>1</v>
      </c>
      <c r="TC33" s="273">
        <f t="shared" si="308"/>
        <v>1</v>
      </c>
      <c r="TD33" s="273">
        <f t="shared" si="308"/>
        <v>1</v>
      </c>
      <c r="TE33" s="273">
        <f t="shared" si="308"/>
        <v>1</v>
      </c>
      <c r="TF33" s="273">
        <f t="shared" si="308"/>
        <v>0</v>
      </c>
      <c r="TG33" s="273">
        <f t="shared" si="308"/>
        <v>1</v>
      </c>
      <c r="TH33" s="273">
        <f t="shared" si="308"/>
        <v>1</v>
      </c>
      <c r="TI33" s="273">
        <f t="shared" si="308"/>
        <v>1</v>
      </c>
      <c r="TJ33" s="273">
        <f t="shared" si="308"/>
        <v>1</v>
      </c>
      <c r="TK33" s="273">
        <f t="shared" si="308"/>
        <v>1</v>
      </c>
      <c r="TL33" s="273">
        <f t="shared" si="308"/>
        <v>1</v>
      </c>
      <c r="TM33" s="273">
        <f t="shared" si="308"/>
        <v>0</v>
      </c>
      <c r="TN33" s="273">
        <f t="shared" si="308"/>
        <v>1</v>
      </c>
    </row>
    <row r="34" spans="1:534" ht="18" customHeight="1" x14ac:dyDescent="0.15">
      <c r="A34" s="344">
        <v>6</v>
      </c>
      <c r="B34" s="341">
        <v>6</v>
      </c>
      <c r="C34" s="342" t="s">
        <v>273</v>
      </c>
      <c r="D34" s="345"/>
      <c r="E34" s="343" t="s">
        <v>247</v>
      </c>
      <c r="F34" s="343" t="s">
        <v>280</v>
      </c>
      <c r="G34" s="343" t="s">
        <v>274</v>
      </c>
      <c r="H34" s="340">
        <v>17.3</v>
      </c>
      <c r="I34" s="347"/>
      <c r="J34" s="352">
        <v>0.5</v>
      </c>
      <c r="K34" s="353">
        <v>0.5</v>
      </c>
      <c r="L34" s="353">
        <v>0.5</v>
      </c>
      <c r="M34" s="353">
        <v>0.5</v>
      </c>
      <c r="N34" s="353">
        <v>0.5</v>
      </c>
      <c r="O34" s="353">
        <v>0.5</v>
      </c>
      <c r="P34" s="353">
        <v>0</v>
      </c>
      <c r="Q34" s="353">
        <v>0.5</v>
      </c>
      <c r="R34" s="350">
        <v>0</v>
      </c>
      <c r="S34" s="349">
        <v>0</v>
      </c>
      <c r="T34" s="349">
        <v>0</v>
      </c>
      <c r="U34" s="349">
        <v>0</v>
      </c>
      <c r="V34" s="349">
        <v>0</v>
      </c>
      <c r="W34" s="351">
        <v>1</v>
      </c>
      <c r="X34" s="279"/>
      <c r="Y34" s="278"/>
      <c r="Z34" s="279"/>
      <c r="AA34" s="278"/>
      <c r="AB34" s="237">
        <f t="shared" si="96"/>
        <v>0</v>
      </c>
      <c r="AC34" s="237">
        <f t="shared" si="97"/>
        <v>1</v>
      </c>
      <c r="AD34" s="237">
        <f t="shared" si="98"/>
        <v>0</v>
      </c>
      <c r="AE34" s="267">
        <f t="shared" si="51"/>
        <v>0</v>
      </c>
      <c r="AF34" s="219" t="str">
        <f t="shared" si="52"/>
        <v>月</v>
      </c>
      <c r="AG34" s="219" t="str">
        <f t="shared" si="53"/>
        <v>火</v>
      </c>
      <c r="AH34" s="219" t="str">
        <f t="shared" si="54"/>
        <v>水</v>
      </c>
      <c r="AI34" s="219" t="str">
        <f t="shared" si="55"/>
        <v>木</v>
      </c>
      <c r="AJ34" s="219" t="str">
        <f t="shared" si="56"/>
        <v>金</v>
      </c>
      <c r="AK34" s="219" t="str">
        <f t="shared" si="57"/>
        <v>土</v>
      </c>
      <c r="AL34" s="219" t="str">
        <f t="shared" si="58"/>
        <v/>
      </c>
      <c r="AM34" s="219" t="str">
        <f t="shared" si="59"/>
        <v>祝</v>
      </c>
      <c r="AN34" s="219" t="str">
        <f t="shared" si="60"/>
        <v/>
      </c>
      <c r="AO34" s="219" t="str">
        <f t="shared" si="61"/>
        <v/>
      </c>
      <c r="AP34" s="219" t="str">
        <f t="shared" si="62"/>
        <v/>
      </c>
      <c r="AQ34" s="219" t="str">
        <f t="shared" si="63"/>
        <v/>
      </c>
      <c r="AR34" s="219" t="str">
        <f t="shared" si="64"/>
        <v/>
      </c>
      <c r="AS34" s="277">
        <f t="shared" si="65"/>
        <v>26</v>
      </c>
      <c r="AT34" s="267">
        <f t="shared" si="66"/>
        <v>25</v>
      </c>
      <c r="AU34" s="267">
        <f t="shared" si="67"/>
        <v>25</v>
      </c>
      <c r="AV34" s="267">
        <f t="shared" si="68"/>
        <v>25.5</v>
      </c>
      <c r="AW34" s="267">
        <f t="shared" si="69"/>
        <v>25</v>
      </c>
      <c r="AX34" s="267">
        <f t="shared" si="70"/>
        <v>25</v>
      </c>
      <c r="AY34" s="267">
        <f t="shared" si="71"/>
        <v>0</v>
      </c>
      <c r="AZ34" s="267">
        <f t="shared" si="72"/>
        <v>0</v>
      </c>
      <c r="BA34" s="238">
        <f t="shared" si="73"/>
        <v>0</v>
      </c>
      <c r="BB34" s="238">
        <f t="shared" si="74"/>
        <v>0</v>
      </c>
      <c r="BC34" s="238">
        <f t="shared" si="75"/>
        <v>0</v>
      </c>
      <c r="BD34" s="238">
        <f t="shared" si="76"/>
        <v>0</v>
      </c>
      <c r="BE34" s="240">
        <f t="shared" si="77"/>
        <v>0</v>
      </c>
      <c r="BF34" s="239">
        <f t="shared" si="170"/>
        <v>0</v>
      </c>
      <c r="BG34" s="241">
        <f t="shared" si="79"/>
        <v>151.5</v>
      </c>
      <c r="BH34" s="142">
        <v>15</v>
      </c>
      <c r="BN34" s="242"/>
      <c r="BO34" s="242"/>
      <c r="BP34" s="242"/>
      <c r="BQ34" s="242"/>
      <c r="BR34" s="142">
        <f>+BK33</f>
        <v>0</v>
      </c>
      <c r="BU34" s="243"/>
      <c r="BV34" s="153"/>
      <c r="BW34" s="153" t="str">
        <f t="shared" si="17"/>
        <v/>
      </c>
      <c r="BY34" s="275"/>
      <c r="BZ34" s="272"/>
      <c r="CA34" s="222"/>
      <c r="CB34" s="246"/>
      <c r="CC34" s="247" t="str">
        <f t="shared" si="18"/>
        <v/>
      </c>
      <c r="CD34" s="219">
        <f t="shared" si="19"/>
        <v>0</v>
      </c>
      <c r="CE34" s="219" t="str">
        <f t="shared" si="149"/>
        <v/>
      </c>
      <c r="CF34" s="220" t="str">
        <f t="shared" si="21"/>
        <v/>
      </c>
      <c r="CG34" s="222"/>
      <c r="CH34" s="260"/>
      <c r="CI34" s="247" t="str">
        <f t="shared" si="80"/>
        <v/>
      </c>
      <c r="CJ34" s="219">
        <f t="shared" si="22"/>
        <v>0</v>
      </c>
      <c r="CK34" s="219" t="str">
        <f t="shared" si="23"/>
        <v/>
      </c>
      <c r="CL34" s="220" t="str">
        <f t="shared" si="24"/>
        <v/>
      </c>
      <c r="CM34" s="222"/>
      <c r="CN34" s="246"/>
      <c r="CO34" s="247" t="str">
        <f t="shared" si="25"/>
        <v/>
      </c>
      <c r="CP34" s="219">
        <f t="shared" si="26"/>
        <v>0</v>
      </c>
      <c r="CQ34" s="219" t="str">
        <f t="shared" si="27"/>
        <v/>
      </c>
      <c r="CR34" s="220" t="str">
        <f t="shared" si="28"/>
        <v/>
      </c>
      <c r="CS34" s="221"/>
      <c r="CT34" s="246"/>
      <c r="CU34" s="247" t="str">
        <f t="shared" si="29"/>
        <v/>
      </c>
      <c r="CV34" s="219">
        <f t="shared" si="30"/>
        <v>0</v>
      </c>
      <c r="CW34" s="219" t="str">
        <f t="shared" si="31"/>
        <v/>
      </c>
      <c r="CX34" s="220" t="str">
        <f t="shared" si="32"/>
        <v/>
      </c>
      <c r="CY34" s="222"/>
      <c r="CZ34" s="246"/>
      <c r="DA34" s="247" t="str">
        <f t="shared" si="33"/>
        <v/>
      </c>
      <c r="DB34" s="219">
        <f t="shared" si="34"/>
        <v>0</v>
      </c>
      <c r="DC34" s="219" t="str">
        <f t="shared" si="81"/>
        <v/>
      </c>
      <c r="DD34" s="219" t="str">
        <f t="shared" si="82"/>
        <v/>
      </c>
      <c r="DE34" s="222"/>
      <c r="DF34" s="246"/>
      <c r="DG34" s="247" t="str">
        <f t="shared" si="37"/>
        <v/>
      </c>
      <c r="DH34" s="219">
        <f t="shared" si="38"/>
        <v>0</v>
      </c>
      <c r="DI34" s="219" t="str">
        <f t="shared" si="39"/>
        <v/>
      </c>
      <c r="DJ34" s="219" t="str">
        <f t="shared" si="40"/>
        <v/>
      </c>
      <c r="DK34" s="222"/>
      <c r="DL34" s="246"/>
      <c r="DM34" s="247" t="str">
        <f t="shared" si="41"/>
        <v/>
      </c>
      <c r="DN34" s="219">
        <f t="shared" si="42"/>
        <v>0</v>
      </c>
      <c r="DO34" s="219" t="str">
        <f t="shared" si="43"/>
        <v/>
      </c>
      <c r="DP34" s="220" t="str">
        <f t="shared" si="44"/>
        <v/>
      </c>
      <c r="EL34" s="262">
        <f t="shared" si="117"/>
        <v>45229</v>
      </c>
      <c r="EM34" s="263" t="str">
        <f t="shared" si="84"/>
        <v>月</v>
      </c>
      <c r="EN34" s="262">
        <f t="shared" si="100"/>
        <v>45260</v>
      </c>
      <c r="EO34" s="264" t="str">
        <f t="shared" si="85"/>
        <v>木</v>
      </c>
      <c r="EP34" s="265">
        <f t="shared" si="101"/>
        <v>45290</v>
      </c>
      <c r="EQ34" s="263" t="str">
        <f t="shared" si="86"/>
        <v>休</v>
      </c>
      <c r="ER34" s="262">
        <f t="shared" si="102"/>
        <v>45321</v>
      </c>
      <c r="ES34" s="264" t="str">
        <f t="shared" si="87"/>
        <v>火</v>
      </c>
      <c r="ET34" s="265"/>
      <c r="EU34" s="263"/>
      <c r="EV34" s="262">
        <f t="shared" si="104"/>
        <v>45381</v>
      </c>
      <c r="EW34" s="264" t="str">
        <f t="shared" si="89"/>
        <v>土</v>
      </c>
      <c r="EX34" s="265">
        <f t="shared" si="105"/>
        <v>45412</v>
      </c>
      <c r="EY34" s="263" t="str">
        <f t="shared" si="90"/>
        <v>火</v>
      </c>
      <c r="EZ34" s="262">
        <f t="shared" si="106"/>
        <v>45442</v>
      </c>
      <c r="FA34" s="264" t="str">
        <f t="shared" si="91"/>
        <v>木</v>
      </c>
      <c r="FB34" s="265">
        <f t="shared" si="107"/>
        <v>45473</v>
      </c>
      <c r="FC34" s="263" t="str">
        <f t="shared" si="92"/>
        <v>日</v>
      </c>
      <c r="FD34" s="266">
        <f t="shared" si="108"/>
        <v>45503</v>
      </c>
      <c r="FE34" s="264" t="str">
        <f t="shared" si="93"/>
        <v>火</v>
      </c>
      <c r="FF34" s="265">
        <f t="shared" si="109"/>
        <v>45534</v>
      </c>
      <c r="FG34" s="263" t="str">
        <f t="shared" si="94"/>
        <v>金</v>
      </c>
      <c r="FH34" s="262">
        <f t="shared" si="110"/>
        <v>45565</v>
      </c>
      <c r="FI34" s="264" t="str">
        <f t="shared" si="95"/>
        <v>月</v>
      </c>
      <c r="FK34" s="155">
        <f t="shared" si="162"/>
        <v>5</v>
      </c>
      <c r="FL34" s="155" t="str">
        <f t="shared" si="163"/>
        <v>月火水木金土祝</v>
      </c>
      <c r="FM34" s="273">
        <f t="shared" ref="FM34:HX34" si="309">IF(IFERROR(FIND(VLOOKUP($W26,カレンダーNoごと曜日表No付き,FM$1,0),$FL34),0)&gt;=1,1,0)</f>
        <v>0</v>
      </c>
      <c r="FN34" s="273">
        <f t="shared" si="309"/>
        <v>1</v>
      </c>
      <c r="FO34" s="273">
        <f t="shared" si="309"/>
        <v>1</v>
      </c>
      <c r="FP34" s="273">
        <f t="shared" si="309"/>
        <v>1</v>
      </c>
      <c r="FQ34" s="273">
        <f t="shared" si="309"/>
        <v>1</v>
      </c>
      <c r="FR34" s="273">
        <f t="shared" si="309"/>
        <v>1</v>
      </c>
      <c r="FS34" s="273">
        <f t="shared" si="309"/>
        <v>1</v>
      </c>
      <c r="FT34" s="273">
        <f t="shared" si="309"/>
        <v>0</v>
      </c>
      <c r="FU34" s="273">
        <f t="shared" si="309"/>
        <v>1</v>
      </c>
      <c r="FV34" s="273">
        <f t="shared" si="309"/>
        <v>1</v>
      </c>
      <c r="FW34" s="273">
        <f t="shared" si="309"/>
        <v>1</v>
      </c>
      <c r="FX34" s="273">
        <f t="shared" si="309"/>
        <v>1</v>
      </c>
      <c r="FY34" s="273">
        <f t="shared" si="309"/>
        <v>1</v>
      </c>
      <c r="FZ34" s="273">
        <f t="shared" si="309"/>
        <v>1</v>
      </c>
      <c r="GA34" s="273">
        <f t="shared" si="309"/>
        <v>0</v>
      </c>
      <c r="GB34" s="273">
        <f t="shared" si="309"/>
        <v>1</v>
      </c>
      <c r="GC34" s="273">
        <f t="shared" si="309"/>
        <v>1</v>
      </c>
      <c r="GD34" s="273">
        <f t="shared" si="309"/>
        <v>1</v>
      </c>
      <c r="GE34" s="273">
        <f t="shared" si="309"/>
        <v>1</v>
      </c>
      <c r="GF34" s="273">
        <f t="shared" si="309"/>
        <v>1</v>
      </c>
      <c r="GG34" s="273">
        <f t="shared" si="309"/>
        <v>1</v>
      </c>
      <c r="GH34" s="273">
        <f t="shared" si="309"/>
        <v>0</v>
      </c>
      <c r="GI34" s="273">
        <f t="shared" si="309"/>
        <v>1</v>
      </c>
      <c r="GJ34" s="273">
        <f t="shared" si="309"/>
        <v>1</v>
      </c>
      <c r="GK34" s="273">
        <f t="shared" si="309"/>
        <v>1</v>
      </c>
      <c r="GL34" s="273">
        <f t="shared" si="309"/>
        <v>1</v>
      </c>
      <c r="GM34" s="273">
        <f t="shared" si="309"/>
        <v>1</v>
      </c>
      <c r="GN34" s="273">
        <f t="shared" si="309"/>
        <v>1</v>
      </c>
      <c r="GO34" s="273">
        <f t="shared" si="309"/>
        <v>0</v>
      </c>
      <c r="GP34" s="273">
        <f t="shared" si="309"/>
        <v>1</v>
      </c>
      <c r="GQ34" s="273">
        <f t="shared" si="309"/>
        <v>1</v>
      </c>
      <c r="GR34" s="273">
        <f t="shared" si="309"/>
        <v>1</v>
      </c>
      <c r="GS34" s="273">
        <f t="shared" si="309"/>
        <v>1</v>
      </c>
      <c r="GT34" s="273">
        <f t="shared" si="309"/>
        <v>1</v>
      </c>
      <c r="GU34" s="273">
        <f t="shared" si="309"/>
        <v>1</v>
      </c>
      <c r="GV34" s="273">
        <f t="shared" si="309"/>
        <v>0</v>
      </c>
      <c r="GW34" s="273">
        <f t="shared" si="309"/>
        <v>1</v>
      </c>
      <c r="GX34" s="273">
        <f t="shared" si="309"/>
        <v>1</v>
      </c>
      <c r="GY34" s="273">
        <f t="shared" si="309"/>
        <v>1</v>
      </c>
      <c r="GZ34" s="273">
        <f t="shared" si="309"/>
        <v>1</v>
      </c>
      <c r="HA34" s="273">
        <f t="shared" si="309"/>
        <v>1</v>
      </c>
      <c r="HB34" s="273">
        <f t="shared" si="309"/>
        <v>1</v>
      </c>
      <c r="HC34" s="273">
        <f t="shared" si="309"/>
        <v>0</v>
      </c>
      <c r="HD34" s="273">
        <f t="shared" si="309"/>
        <v>1</v>
      </c>
      <c r="HE34" s="273">
        <f t="shared" si="309"/>
        <v>1</v>
      </c>
      <c r="HF34" s="273">
        <f t="shared" si="309"/>
        <v>1</v>
      </c>
      <c r="HG34" s="273">
        <f t="shared" si="309"/>
        <v>1</v>
      </c>
      <c r="HH34" s="273">
        <f t="shared" si="309"/>
        <v>1</v>
      </c>
      <c r="HI34" s="273">
        <f t="shared" si="309"/>
        <v>1</v>
      </c>
      <c r="HJ34" s="273">
        <f t="shared" si="309"/>
        <v>0</v>
      </c>
      <c r="HK34" s="273">
        <f t="shared" si="309"/>
        <v>1</v>
      </c>
      <c r="HL34" s="273">
        <f t="shared" si="309"/>
        <v>1</v>
      </c>
      <c r="HM34" s="273">
        <f t="shared" si="309"/>
        <v>1</v>
      </c>
      <c r="HN34" s="273">
        <f t="shared" si="309"/>
        <v>1</v>
      </c>
      <c r="HO34" s="273">
        <f t="shared" si="309"/>
        <v>1</v>
      </c>
      <c r="HP34" s="273">
        <f t="shared" si="309"/>
        <v>1</v>
      </c>
      <c r="HQ34" s="273">
        <f t="shared" si="309"/>
        <v>0</v>
      </c>
      <c r="HR34" s="273">
        <f t="shared" si="309"/>
        <v>1</v>
      </c>
      <c r="HS34" s="273">
        <f t="shared" si="309"/>
        <v>1</v>
      </c>
      <c r="HT34" s="273">
        <f t="shared" si="309"/>
        <v>1</v>
      </c>
      <c r="HU34" s="273">
        <f t="shared" si="309"/>
        <v>1</v>
      </c>
      <c r="HV34" s="273">
        <f t="shared" si="309"/>
        <v>1</v>
      </c>
      <c r="HW34" s="273">
        <f t="shared" si="309"/>
        <v>1</v>
      </c>
      <c r="HX34" s="273">
        <f t="shared" si="309"/>
        <v>0</v>
      </c>
      <c r="HY34" s="273">
        <f t="shared" ref="HY34:KJ34" si="310">IF(IFERROR(FIND(VLOOKUP($W26,カレンダーNoごと曜日表No付き,HY$1,0),$FL34),0)&gt;=1,1,0)</f>
        <v>1</v>
      </c>
      <c r="HZ34" s="273">
        <f t="shared" si="310"/>
        <v>1</v>
      </c>
      <c r="IA34" s="273">
        <f t="shared" si="310"/>
        <v>1</v>
      </c>
      <c r="IB34" s="273">
        <f t="shared" si="310"/>
        <v>1</v>
      </c>
      <c r="IC34" s="273">
        <f t="shared" si="310"/>
        <v>1</v>
      </c>
      <c r="ID34" s="273">
        <f t="shared" si="310"/>
        <v>1</v>
      </c>
      <c r="IE34" s="273">
        <f t="shared" si="310"/>
        <v>0</v>
      </c>
      <c r="IF34" s="273">
        <f t="shared" si="310"/>
        <v>1</v>
      </c>
      <c r="IG34" s="273">
        <f t="shared" si="310"/>
        <v>1</v>
      </c>
      <c r="IH34" s="273">
        <f t="shared" si="310"/>
        <v>1</v>
      </c>
      <c r="II34" s="273">
        <f t="shared" si="310"/>
        <v>1</v>
      </c>
      <c r="IJ34" s="273">
        <f t="shared" si="310"/>
        <v>1</v>
      </c>
      <c r="IK34" s="273">
        <f t="shared" si="310"/>
        <v>1</v>
      </c>
      <c r="IL34" s="273">
        <f t="shared" si="310"/>
        <v>0</v>
      </c>
      <c r="IM34" s="273">
        <f t="shared" si="310"/>
        <v>1</v>
      </c>
      <c r="IN34" s="273">
        <f t="shared" si="310"/>
        <v>1</v>
      </c>
      <c r="IO34" s="273">
        <f t="shared" si="310"/>
        <v>1</v>
      </c>
      <c r="IP34" s="273">
        <f t="shared" si="310"/>
        <v>1</v>
      </c>
      <c r="IQ34" s="273">
        <f t="shared" si="310"/>
        <v>1</v>
      </c>
      <c r="IR34" s="273">
        <f t="shared" si="310"/>
        <v>1</v>
      </c>
      <c r="IS34" s="273">
        <f t="shared" si="310"/>
        <v>0</v>
      </c>
      <c r="IT34" s="273">
        <f t="shared" si="310"/>
        <v>1</v>
      </c>
      <c r="IU34" s="273">
        <f t="shared" si="310"/>
        <v>1</v>
      </c>
      <c r="IV34" s="273">
        <f t="shared" si="310"/>
        <v>1</v>
      </c>
      <c r="IW34" s="273">
        <f t="shared" si="310"/>
        <v>1</v>
      </c>
      <c r="IX34" s="273">
        <f t="shared" si="310"/>
        <v>0</v>
      </c>
      <c r="IY34" s="273">
        <f t="shared" si="310"/>
        <v>0</v>
      </c>
      <c r="IZ34" s="273">
        <f t="shared" si="310"/>
        <v>0</v>
      </c>
      <c r="JA34" s="273">
        <f t="shared" si="310"/>
        <v>0</v>
      </c>
      <c r="JB34" s="273">
        <f t="shared" si="310"/>
        <v>0</v>
      </c>
      <c r="JC34" s="273">
        <f t="shared" si="310"/>
        <v>0</v>
      </c>
      <c r="JD34" s="273">
        <f t="shared" si="310"/>
        <v>1</v>
      </c>
      <c r="JE34" s="273">
        <f t="shared" si="310"/>
        <v>1</v>
      </c>
      <c r="JF34" s="273">
        <f t="shared" si="310"/>
        <v>1</v>
      </c>
      <c r="JG34" s="273">
        <f t="shared" si="310"/>
        <v>0</v>
      </c>
      <c r="JH34" s="273">
        <f t="shared" si="310"/>
        <v>1</v>
      </c>
      <c r="JI34" s="273">
        <f t="shared" si="310"/>
        <v>1</v>
      </c>
      <c r="JJ34" s="273">
        <f t="shared" si="310"/>
        <v>1</v>
      </c>
      <c r="JK34" s="273">
        <f t="shared" si="310"/>
        <v>1</v>
      </c>
      <c r="JL34" s="273">
        <f t="shared" si="310"/>
        <v>1</v>
      </c>
      <c r="JM34" s="273">
        <f t="shared" si="310"/>
        <v>1</v>
      </c>
      <c r="JN34" s="273">
        <f t="shared" si="310"/>
        <v>0</v>
      </c>
      <c r="JO34" s="273">
        <f t="shared" si="310"/>
        <v>1</v>
      </c>
      <c r="JP34" s="273">
        <f t="shared" si="310"/>
        <v>1</v>
      </c>
      <c r="JQ34" s="273">
        <f t="shared" si="310"/>
        <v>1</v>
      </c>
      <c r="JR34" s="273">
        <f t="shared" si="310"/>
        <v>1</v>
      </c>
      <c r="JS34" s="273">
        <f t="shared" si="310"/>
        <v>1</v>
      </c>
      <c r="JT34" s="273">
        <f t="shared" si="310"/>
        <v>1</v>
      </c>
      <c r="JU34" s="273">
        <f t="shared" si="310"/>
        <v>0</v>
      </c>
      <c r="JV34" s="273">
        <f t="shared" si="310"/>
        <v>1</v>
      </c>
      <c r="JW34" s="273">
        <f t="shared" si="310"/>
        <v>1</v>
      </c>
      <c r="JX34" s="273">
        <f t="shared" si="310"/>
        <v>1</v>
      </c>
      <c r="JY34" s="273">
        <f t="shared" si="310"/>
        <v>1</v>
      </c>
      <c r="JZ34" s="273">
        <f t="shared" si="310"/>
        <v>1</v>
      </c>
      <c r="KA34" s="273">
        <f t="shared" si="310"/>
        <v>1</v>
      </c>
      <c r="KB34" s="273">
        <f t="shared" si="310"/>
        <v>0</v>
      </c>
      <c r="KC34" s="273">
        <f t="shared" si="310"/>
        <v>1</v>
      </c>
      <c r="KD34" s="273">
        <f t="shared" si="310"/>
        <v>1</v>
      </c>
      <c r="KE34" s="273">
        <f t="shared" si="310"/>
        <v>1</v>
      </c>
      <c r="KF34" s="273">
        <f t="shared" si="310"/>
        <v>1</v>
      </c>
      <c r="KG34" s="273">
        <f t="shared" si="310"/>
        <v>1</v>
      </c>
      <c r="KH34" s="273">
        <f t="shared" si="310"/>
        <v>1</v>
      </c>
      <c r="KI34" s="273">
        <f t="shared" si="310"/>
        <v>0</v>
      </c>
      <c r="KJ34" s="273">
        <f t="shared" si="310"/>
        <v>1</v>
      </c>
      <c r="KK34" s="273">
        <f t="shared" ref="KK34:MV34" si="311">IF(IFERROR(FIND(VLOOKUP($W26,カレンダーNoごと曜日表No付き,KK$1,0),$FL34),0)&gt;=1,1,0)</f>
        <v>1</v>
      </c>
      <c r="KL34" s="273">
        <f t="shared" si="311"/>
        <v>1</v>
      </c>
      <c r="KM34" s="273">
        <f t="shared" si="311"/>
        <v>1</v>
      </c>
      <c r="KN34" s="273">
        <f t="shared" si="311"/>
        <v>1</v>
      </c>
      <c r="KO34" s="273">
        <f t="shared" si="311"/>
        <v>1</v>
      </c>
      <c r="KP34" s="273">
        <f t="shared" si="311"/>
        <v>0</v>
      </c>
      <c r="KQ34" s="273">
        <f t="shared" si="311"/>
        <v>1</v>
      </c>
      <c r="KR34" s="273">
        <f t="shared" si="311"/>
        <v>1</v>
      </c>
      <c r="KS34" s="273">
        <f t="shared" si="311"/>
        <v>1</v>
      </c>
      <c r="KT34" s="273">
        <f t="shared" si="311"/>
        <v>1</v>
      </c>
      <c r="KU34" s="273">
        <f t="shared" si="311"/>
        <v>1</v>
      </c>
      <c r="KV34" s="273">
        <f t="shared" si="311"/>
        <v>1</v>
      </c>
      <c r="KW34" s="273">
        <f t="shared" si="311"/>
        <v>0</v>
      </c>
      <c r="KX34" s="273">
        <f t="shared" si="311"/>
        <v>1</v>
      </c>
      <c r="KY34" s="273">
        <f t="shared" si="311"/>
        <v>1</v>
      </c>
      <c r="KZ34" s="273">
        <f t="shared" si="311"/>
        <v>1</v>
      </c>
      <c r="LA34" s="273">
        <f t="shared" si="311"/>
        <v>1</v>
      </c>
      <c r="LB34" s="273">
        <f t="shared" si="311"/>
        <v>1</v>
      </c>
      <c r="LC34" s="273">
        <f t="shared" si="311"/>
        <v>1</v>
      </c>
      <c r="LD34" s="273">
        <f t="shared" si="311"/>
        <v>0</v>
      </c>
      <c r="LE34" s="273">
        <f t="shared" si="311"/>
        <v>1</v>
      </c>
      <c r="LF34" s="273">
        <f t="shared" si="311"/>
        <v>1</v>
      </c>
      <c r="LG34" s="273">
        <f t="shared" si="311"/>
        <v>1</v>
      </c>
      <c r="LH34" s="273">
        <f t="shared" si="311"/>
        <v>1</v>
      </c>
      <c r="LI34" s="273">
        <f t="shared" si="311"/>
        <v>1</v>
      </c>
      <c r="LJ34" s="273">
        <f t="shared" si="311"/>
        <v>1</v>
      </c>
      <c r="LK34" s="273">
        <f t="shared" si="311"/>
        <v>0</v>
      </c>
      <c r="LL34" s="273">
        <f t="shared" si="311"/>
        <v>1</v>
      </c>
      <c r="LM34" s="273">
        <f t="shared" si="311"/>
        <v>1</v>
      </c>
      <c r="LN34" s="273">
        <f t="shared" si="311"/>
        <v>1</v>
      </c>
      <c r="LO34" s="273">
        <f t="shared" si="311"/>
        <v>1</v>
      </c>
      <c r="LP34" s="273">
        <f t="shared" si="311"/>
        <v>1</v>
      </c>
      <c r="LQ34" s="273">
        <f t="shared" si="311"/>
        <v>1</v>
      </c>
      <c r="LR34" s="273">
        <f t="shared" si="311"/>
        <v>0</v>
      </c>
      <c r="LS34" s="273">
        <f t="shared" si="311"/>
        <v>1</v>
      </c>
      <c r="LT34" s="273">
        <f t="shared" si="311"/>
        <v>1</v>
      </c>
      <c r="LU34" s="273">
        <f t="shared" si="311"/>
        <v>1</v>
      </c>
      <c r="LV34" s="273">
        <f t="shared" si="311"/>
        <v>1</v>
      </c>
      <c r="LW34" s="273">
        <f t="shared" si="311"/>
        <v>1</v>
      </c>
      <c r="LX34" s="273">
        <f t="shared" si="311"/>
        <v>1</v>
      </c>
      <c r="LY34" s="273">
        <f t="shared" si="311"/>
        <v>0</v>
      </c>
      <c r="LZ34" s="273">
        <f t="shared" si="311"/>
        <v>1</v>
      </c>
      <c r="MA34" s="273">
        <f t="shared" si="311"/>
        <v>1</v>
      </c>
      <c r="MB34" s="273">
        <f t="shared" si="311"/>
        <v>1</v>
      </c>
      <c r="MC34" s="273">
        <f t="shared" si="311"/>
        <v>1</v>
      </c>
      <c r="MD34" s="273">
        <f t="shared" si="311"/>
        <v>1</v>
      </c>
      <c r="ME34" s="273">
        <f t="shared" si="311"/>
        <v>1</v>
      </c>
      <c r="MF34" s="273">
        <f t="shared" si="311"/>
        <v>0</v>
      </c>
      <c r="MG34" s="273">
        <f t="shared" si="311"/>
        <v>1</v>
      </c>
      <c r="MH34" s="273">
        <f t="shared" si="311"/>
        <v>1</v>
      </c>
      <c r="MI34" s="273">
        <f t="shared" si="311"/>
        <v>1</v>
      </c>
      <c r="MJ34" s="273">
        <f t="shared" si="311"/>
        <v>1</v>
      </c>
      <c r="MK34" s="273">
        <f t="shared" si="311"/>
        <v>1</v>
      </c>
      <c r="ML34" s="273">
        <f t="shared" si="311"/>
        <v>1</v>
      </c>
      <c r="MM34" s="273">
        <f t="shared" si="311"/>
        <v>0</v>
      </c>
      <c r="MN34" s="273">
        <f t="shared" si="311"/>
        <v>1</v>
      </c>
      <c r="MO34" s="273">
        <f t="shared" si="311"/>
        <v>1</v>
      </c>
      <c r="MP34" s="273">
        <f t="shared" si="311"/>
        <v>1</v>
      </c>
      <c r="MQ34" s="273">
        <f t="shared" si="311"/>
        <v>1</v>
      </c>
      <c r="MR34" s="273">
        <f t="shared" si="311"/>
        <v>1</v>
      </c>
      <c r="MS34" s="273">
        <f t="shared" si="311"/>
        <v>1</v>
      </c>
      <c r="MT34" s="273">
        <f t="shared" si="311"/>
        <v>0</v>
      </c>
      <c r="MU34" s="273">
        <f t="shared" si="311"/>
        <v>1</v>
      </c>
      <c r="MV34" s="273">
        <f t="shared" si="311"/>
        <v>1</v>
      </c>
      <c r="MW34" s="273">
        <f t="shared" ref="MW34:PH34" si="312">IF(IFERROR(FIND(VLOOKUP($W26,カレンダーNoごと曜日表No付き,MW$1,0),$FL34),0)&gt;=1,1,0)</f>
        <v>1</v>
      </c>
      <c r="MX34" s="273">
        <f t="shared" si="312"/>
        <v>1</v>
      </c>
      <c r="MY34" s="273">
        <f t="shared" si="312"/>
        <v>1</v>
      </c>
      <c r="MZ34" s="273">
        <f t="shared" si="312"/>
        <v>1</v>
      </c>
      <c r="NA34" s="273">
        <f t="shared" si="312"/>
        <v>0</v>
      </c>
      <c r="NB34" s="273">
        <f t="shared" si="312"/>
        <v>1</v>
      </c>
      <c r="NC34" s="273">
        <f t="shared" si="312"/>
        <v>1</v>
      </c>
      <c r="ND34" s="273">
        <f t="shared" si="312"/>
        <v>1</v>
      </c>
      <c r="NE34" s="273">
        <f t="shared" si="312"/>
        <v>1</v>
      </c>
      <c r="NF34" s="273">
        <f t="shared" si="312"/>
        <v>1</v>
      </c>
      <c r="NG34" s="273">
        <f t="shared" si="312"/>
        <v>1</v>
      </c>
      <c r="NH34" s="273">
        <f t="shared" si="312"/>
        <v>0</v>
      </c>
      <c r="NI34" s="273">
        <f t="shared" si="312"/>
        <v>1</v>
      </c>
      <c r="NJ34" s="273">
        <f t="shared" si="312"/>
        <v>1</v>
      </c>
      <c r="NK34" s="273">
        <f t="shared" si="312"/>
        <v>1</v>
      </c>
      <c r="NL34" s="273">
        <f t="shared" si="312"/>
        <v>1</v>
      </c>
      <c r="NM34" s="273">
        <f t="shared" si="312"/>
        <v>1</v>
      </c>
      <c r="NN34" s="273">
        <f t="shared" si="312"/>
        <v>1</v>
      </c>
      <c r="NO34" s="273">
        <f t="shared" si="312"/>
        <v>0</v>
      </c>
      <c r="NP34" s="273">
        <f t="shared" si="312"/>
        <v>1</v>
      </c>
      <c r="NQ34" s="273">
        <f t="shared" si="312"/>
        <v>1</v>
      </c>
      <c r="NR34" s="273">
        <f t="shared" si="312"/>
        <v>1</v>
      </c>
      <c r="NS34" s="273">
        <f t="shared" si="312"/>
        <v>1</v>
      </c>
      <c r="NT34" s="273">
        <f t="shared" si="312"/>
        <v>0</v>
      </c>
      <c r="NU34" s="273">
        <f t="shared" si="312"/>
        <v>0</v>
      </c>
      <c r="NV34" s="273">
        <f t="shared" si="312"/>
        <v>0</v>
      </c>
      <c r="NW34" s="273">
        <f t="shared" si="312"/>
        <v>1</v>
      </c>
      <c r="NX34" s="273">
        <f t="shared" si="312"/>
        <v>1</v>
      </c>
      <c r="NY34" s="273">
        <f t="shared" si="312"/>
        <v>1</v>
      </c>
      <c r="NZ34" s="273">
        <f t="shared" si="312"/>
        <v>1</v>
      </c>
      <c r="OA34" s="273">
        <f t="shared" si="312"/>
        <v>1</v>
      </c>
      <c r="OB34" s="273">
        <f t="shared" si="312"/>
        <v>1</v>
      </c>
      <c r="OC34" s="273">
        <f t="shared" si="312"/>
        <v>0</v>
      </c>
      <c r="OD34" s="273">
        <f t="shared" si="312"/>
        <v>1</v>
      </c>
      <c r="OE34" s="273">
        <f t="shared" si="312"/>
        <v>1</v>
      </c>
      <c r="OF34" s="273">
        <f t="shared" si="312"/>
        <v>1</v>
      </c>
      <c r="OG34" s="273">
        <f t="shared" si="312"/>
        <v>1</v>
      </c>
      <c r="OH34" s="273">
        <f t="shared" si="312"/>
        <v>1</v>
      </c>
      <c r="OI34" s="273">
        <f t="shared" si="312"/>
        <v>1</v>
      </c>
      <c r="OJ34" s="273">
        <f t="shared" si="312"/>
        <v>0</v>
      </c>
      <c r="OK34" s="273">
        <f t="shared" si="312"/>
        <v>1</v>
      </c>
      <c r="OL34" s="273">
        <f t="shared" si="312"/>
        <v>1</v>
      </c>
      <c r="OM34" s="273">
        <f t="shared" si="312"/>
        <v>1</v>
      </c>
      <c r="ON34" s="273">
        <f t="shared" si="312"/>
        <v>1</v>
      </c>
      <c r="OO34" s="273">
        <f t="shared" si="312"/>
        <v>1</v>
      </c>
      <c r="OP34" s="273">
        <f t="shared" si="312"/>
        <v>1</v>
      </c>
      <c r="OQ34" s="273">
        <f t="shared" si="312"/>
        <v>0</v>
      </c>
      <c r="OR34" s="273">
        <f t="shared" si="312"/>
        <v>1</v>
      </c>
      <c r="OS34" s="273">
        <f t="shared" si="312"/>
        <v>1</v>
      </c>
      <c r="OT34" s="273">
        <f t="shared" si="312"/>
        <v>1</v>
      </c>
      <c r="OU34" s="273">
        <f t="shared" si="312"/>
        <v>1</v>
      </c>
      <c r="OV34" s="273">
        <f t="shared" si="312"/>
        <v>1</v>
      </c>
      <c r="OW34" s="273">
        <f t="shared" si="312"/>
        <v>1</v>
      </c>
      <c r="OX34" s="273">
        <f t="shared" si="312"/>
        <v>0</v>
      </c>
      <c r="OY34" s="273">
        <f t="shared" si="312"/>
        <v>1</v>
      </c>
      <c r="OZ34" s="273">
        <f t="shared" si="312"/>
        <v>1</v>
      </c>
      <c r="PA34" s="273">
        <f t="shared" si="312"/>
        <v>1</v>
      </c>
      <c r="PB34" s="273">
        <f t="shared" si="312"/>
        <v>1</v>
      </c>
      <c r="PC34" s="273">
        <f t="shared" si="312"/>
        <v>1</v>
      </c>
      <c r="PD34" s="273">
        <f t="shared" si="312"/>
        <v>1</v>
      </c>
      <c r="PE34" s="273">
        <f t="shared" si="312"/>
        <v>0</v>
      </c>
      <c r="PF34" s="273">
        <f t="shared" si="312"/>
        <v>1</v>
      </c>
      <c r="PG34" s="273">
        <f t="shared" si="312"/>
        <v>1</v>
      </c>
      <c r="PH34" s="273">
        <f t="shared" si="312"/>
        <v>1</v>
      </c>
      <c r="PI34" s="273">
        <f t="shared" ref="PI34:RT34" si="313">IF(IFERROR(FIND(VLOOKUP($W26,カレンダーNoごと曜日表No付き,PI$1,0),$FL34),0)&gt;=1,1,0)</f>
        <v>1</v>
      </c>
      <c r="PJ34" s="273">
        <f t="shared" si="313"/>
        <v>1</v>
      </c>
      <c r="PK34" s="273">
        <f t="shared" si="313"/>
        <v>1</v>
      </c>
      <c r="PL34" s="273">
        <f t="shared" si="313"/>
        <v>0</v>
      </c>
      <c r="PM34" s="273">
        <f t="shared" si="313"/>
        <v>1</v>
      </c>
      <c r="PN34" s="273">
        <f t="shared" si="313"/>
        <v>1</v>
      </c>
      <c r="PO34" s="273">
        <f t="shared" si="313"/>
        <v>1</v>
      </c>
      <c r="PP34" s="273">
        <f t="shared" si="313"/>
        <v>1</v>
      </c>
      <c r="PQ34" s="273">
        <f t="shared" si="313"/>
        <v>1</v>
      </c>
      <c r="PR34" s="273">
        <f t="shared" si="313"/>
        <v>1</v>
      </c>
      <c r="PS34" s="273">
        <f t="shared" si="313"/>
        <v>0</v>
      </c>
      <c r="PT34" s="273">
        <f t="shared" si="313"/>
        <v>1</v>
      </c>
      <c r="PU34" s="273">
        <f t="shared" si="313"/>
        <v>1</v>
      </c>
      <c r="PV34" s="273">
        <f t="shared" si="313"/>
        <v>1</v>
      </c>
      <c r="PW34" s="273">
        <f t="shared" si="313"/>
        <v>1</v>
      </c>
      <c r="PX34" s="273">
        <f t="shared" si="313"/>
        <v>1</v>
      </c>
      <c r="PY34" s="273">
        <f t="shared" si="313"/>
        <v>1</v>
      </c>
      <c r="PZ34" s="273">
        <f t="shared" si="313"/>
        <v>0</v>
      </c>
      <c r="QA34" s="273">
        <f t="shared" si="313"/>
        <v>1</v>
      </c>
      <c r="QB34" s="273">
        <f t="shared" si="313"/>
        <v>1</v>
      </c>
      <c r="QC34" s="273">
        <f t="shared" si="313"/>
        <v>1</v>
      </c>
      <c r="QD34" s="273">
        <f t="shared" si="313"/>
        <v>1</v>
      </c>
      <c r="QE34" s="273">
        <f t="shared" si="313"/>
        <v>1</v>
      </c>
      <c r="QF34" s="273">
        <f t="shared" si="313"/>
        <v>1</v>
      </c>
      <c r="QG34" s="273">
        <f t="shared" si="313"/>
        <v>0</v>
      </c>
      <c r="QH34" s="273">
        <f t="shared" si="313"/>
        <v>1</v>
      </c>
      <c r="QI34" s="273">
        <f t="shared" si="313"/>
        <v>1</v>
      </c>
      <c r="QJ34" s="273">
        <f t="shared" si="313"/>
        <v>1</v>
      </c>
      <c r="QK34" s="273">
        <f t="shared" si="313"/>
        <v>1</v>
      </c>
      <c r="QL34" s="273">
        <f t="shared" si="313"/>
        <v>1</v>
      </c>
      <c r="QM34" s="273">
        <f t="shared" si="313"/>
        <v>1</v>
      </c>
      <c r="QN34" s="273">
        <f t="shared" si="313"/>
        <v>0</v>
      </c>
      <c r="QO34" s="273">
        <f t="shared" si="313"/>
        <v>1</v>
      </c>
      <c r="QP34" s="273">
        <f t="shared" si="313"/>
        <v>1</v>
      </c>
      <c r="QQ34" s="273">
        <f t="shared" si="313"/>
        <v>1</v>
      </c>
      <c r="QR34" s="273">
        <f t="shared" si="313"/>
        <v>1</v>
      </c>
      <c r="QS34" s="273">
        <f t="shared" si="313"/>
        <v>1</v>
      </c>
      <c r="QT34" s="273">
        <f t="shared" si="313"/>
        <v>1</v>
      </c>
      <c r="QU34" s="273">
        <f t="shared" si="313"/>
        <v>0</v>
      </c>
      <c r="QV34" s="273">
        <f t="shared" si="313"/>
        <v>1</v>
      </c>
      <c r="QW34" s="273">
        <f t="shared" si="313"/>
        <v>1</v>
      </c>
      <c r="QX34" s="273">
        <f t="shared" si="313"/>
        <v>1</v>
      </c>
      <c r="QY34" s="273">
        <f t="shared" si="313"/>
        <v>1</v>
      </c>
      <c r="QZ34" s="273">
        <f t="shared" si="313"/>
        <v>1</v>
      </c>
      <c r="RA34" s="273">
        <f t="shared" si="313"/>
        <v>1</v>
      </c>
      <c r="RB34" s="273">
        <f t="shared" si="313"/>
        <v>0</v>
      </c>
      <c r="RC34" s="273">
        <f t="shared" si="313"/>
        <v>1</v>
      </c>
      <c r="RD34" s="273">
        <f t="shared" si="313"/>
        <v>1</v>
      </c>
      <c r="RE34" s="273">
        <f t="shared" si="313"/>
        <v>1</v>
      </c>
      <c r="RF34" s="273">
        <f t="shared" si="313"/>
        <v>1</v>
      </c>
      <c r="RG34" s="273">
        <f t="shared" si="313"/>
        <v>1</v>
      </c>
      <c r="RH34" s="273">
        <f t="shared" si="313"/>
        <v>1</v>
      </c>
      <c r="RI34" s="273">
        <f t="shared" si="313"/>
        <v>0</v>
      </c>
      <c r="RJ34" s="273">
        <f t="shared" si="313"/>
        <v>1</v>
      </c>
      <c r="RK34" s="273">
        <f t="shared" si="313"/>
        <v>1</v>
      </c>
      <c r="RL34" s="273">
        <f t="shared" si="313"/>
        <v>1</v>
      </c>
      <c r="RM34" s="273">
        <f t="shared" si="313"/>
        <v>1</v>
      </c>
      <c r="RN34" s="273">
        <f t="shared" si="313"/>
        <v>1</v>
      </c>
      <c r="RO34" s="273">
        <f t="shared" si="313"/>
        <v>1</v>
      </c>
      <c r="RP34" s="273">
        <f t="shared" si="313"/>
        <v>0</v>
      </c>
      <c r="RQ34" s="273">
        <f t="shared" si="313"/>
        <v>1</v>
      </c>
      <c r="RR34" s="273">
        <f t="shared" si="313"/>
        <v>0</v>
      </c>
      <c r="RS34" s="273">
        <f t="shared" si="313"/>
        <v>0</v>
      </c>
      <c r="RT34" s="273">
        <f t="shared" si="313"/>
        <v>0</v>
      </c>
      <c r="RU34" s="273">
        <f t="shared" ref="RU34:TN34" si="314">IF(IFERROR(FIND(VLOOKUP($W26,カレンダーNoごと曜日表No付き,RU$1,0),$FL34),0)&gt;=1,1,0)</f>
        <v>1</v>
      </c>
      <c r="RV34" s="273">
        <f t="shared" si="314"/>
        <v>1</v>
      </c>
      <c r="RW34" s="273">
        <f t="shared" si="314"/>
        <v>0</v>
      </c>
      <c r="RX34" s="273">
        <f t="shared" si="314"/>
        <v>1</v>
      </c>
      <c r="RY34" s="273">
        <f t="shared" si="314"/>
        <v>1</v>
      </c>
      <c r="RZ34" s="273">
        <f t="shared" si="314"/>
        <v>1</v>
      </c>
      <c r="SA34" s="273">
        <f t="shared" si="314"/>
        <v>1</v>
      </c>
      <c r="SB34" s="273">
        <f t="shared" si="314"/>
        <v>1</v>
      </c>
      <c r="SC34" s="273">
        <f t="shared" si="314"/>
        <v>1</v>
      </c>
      <c r="SD34" s="273">
        <f t="shared" si="314"/>
        <v>0</v>
      </c>
      <c r="SE34" s="273">
        <f t="shared" si="314"/>
        <v>1</v>
      </c>
      <c r="SF34" s="273">
        <f t="shared" si="314"/>
        <v>1</v>
      </c>
      <c r="SG34" s="273">
        <f t="shared" si="314"/>
        <v>1</v>
      </c>
      <c r="SH34" s="273">
        <f t="shared" si="314"/>
        <v>1</v>
      </c>
      <c r="SI34" s="273">
        <f t="shared" si="314"/>
        <v>1</v>
      </c>
      <c r="SJ34" s="273">
        <f t="shared" si="314"/>
        <v>1</v>
      </c>
      <c r="SK34" s="273">
        <f t="shared" si="314"/>
        <v>0</v>
      </c>
      <c r="SL34" s="273">
        <f t="shared" si="314"/>
        <v>1</v>
      </c>
      <c r="SM34" s="273">
        <f t="shared" si="314"/>
        <v>1</v>
      </c>
      <c r="SN34" s="273">
        <f t="shared" si="314"/>
        <v>1</v>
      </c>
      <c r="SO34" s="273">
        <f t="shared" si="314"/>
        <v>1</v>
      </c>
      <c r="SP34" s="273">
        <f t="shared" si="314"/>
        <v>1</v>
      </c>
      <c r="SQ34" s="273">
        <f t="shared" si="314"/>
        <v>1</v>
      </c>
      <c r="SR34" s="273">
        <f t="shared" si="314"/>
        <v>0</v>
      </c>
      <c r="SS34" s="273">
        <f t="shared" si="314"/>
        <v>1</v>
      </c>
      <c r="ST34" s="273">
        <f t="shared" si="314"/>
        <v>1</v>
      </c>
      <c r="SU34" s="273">
        <f t="shared" si="314"/>
        <v>1</v>
      </c>
      <c r="SV34" s="273">
        <f t="shared" si="314"/>
        <v>1</v>
      </c>
      <c r="SW34" s="273">
        <f t="shared" si="314"/>
        <v>1</v>
      </c>
      <c r="SX34" s="273">
        <f t="shared" si="314"/>
        <v>1</v>
      </c>
      <c r="SY34" s="273">
        <f t="shared" si="314"/>
        <v>0</v>
      </c>
      <c r="SZ34" s="273">
        <f t="shared" si="314"/>
        <v>1</v>
      </c>
      <c r="TA34" s="273">
        <f t="shared" si="314"/>
        <v>1</v>
      </c>
      <c r="TB34" s="273">
        <f t="shared" si="314"/>
        <v>1</v>
      </c>
      <c r="TC34" s="273">
        <f t="shared" si="314"/>
        <v>1</v>
      </c>
      <c r="TD34" s="273">
        <f t="shared" si="314"/>
        <v>1</v>
      </c>
      <c r="TE34" s="273">
        <f t="shared" si="314"/>
        <v>1</v>
      </c>
      <c r="TF34" s="273">
        <f t="shared" si="314"/>
        <v>0</v>
      </c>
      <c r="TG34" s="273">
        <f t="shared" si="314"/>
        <v>1</v>
      </c>
      <c r="TH34" s="273">
        <f t="shared" si="314"/>
        <v>1</v>
      </c>
      <c r="TI34" s="273">
        <f t="shared" si="314"/>
        <v>1</v>
      </c>
      <c r="TJ34" s="273">
        <f t="shared" si="314"/>
        <v>1</v>
      </c>
      <c r="TK34" s="273">
        <f t="shared" si="314"/>
        <v>1</v>
      </c>
      <c r="TL34" s="273">
        <f t="shared" si="314"/>
        <v>1</v>
      </c>
      <c r="TM34" s="273">
        <f t="shared" si="314"/>
        <v>0</v>
      </c>
      <c r="TN34" s="273">
        <f t="shared" si="314"/>
        <v>1</v>
      </c>
    </row>
    <row r="35" spans="1:534" ht="18" customHeight="1" x14ac:dyDescent="0.15">
      <c r="A35" s="344">
        <v>6</v>
      </c>
      <c r="B35" s="341">
        <v>7</v>
      </c>
      <c r="C35" s="342" t="s">
        <v>273</v>
      </c>
      <c r="D35" s="345"/>
      <c r="E35" s="343" t="s">
        <v>247</v>
      </c>
      <c r="F35" s="343" t="s">
        <v>281</v>
      </c>
      <c r="G35" s="343" t="s">
        <v>274</v>
      </c>
      <c r="H35" s="340">
        <v>18.3</v>
      </c>
      <c r="I35" s="347"/>
      <c r="J35" s="352">
        <v>0.5</v>
      </c>
      <c r="K35" s="353">
        <v>0.5</v>
      </c>
      <c r="L35" s="353">
        <v>0.5</v>
      </c>
      <c r="M35" s="353">
        <v>0.5</v>
      </c>
      <c r="N35" s="353">
        <v>0.5</v>
      </c>
      <c r="O35" s="353">
        <v>0.5</v>
      </c>
      <c r="P35" s="353">
        <v>0</v>
      </c>
      <c r="Q35" s="353">
        <v>0.5</v>
      </c>
      <c r="R35" s="350">
        <v>0</v>
      </c>
      <c r="S35" s="349">
        <v>0</v>
      </c>
      <c r="T35" s="349">
        <v>0</v>
      </c>
      <c r="U35" s="349">
        <v>0</v>
      </c>
      <c r="V35" s="349">
        <v>0</v>
      </c>
      <c r="W35" s="351">
        <v>1</v>
      </c>
      <c r="X35" s="279"/>
      <c r="Y35" s="278"/>
      <c r="Z35" s="279"/>
      <c r="AA35" s="278"/>
      <c r="AB35" s="237">
        <f t="shared" si="96"/>
        <v>0</v>
      </c>
      <c r="AC35" s="237">
        <f t="shared" si="97"/>
        <v>1</v>
      </c>
      <c r="AD35" s="237">
        <f t="shared" si="98"/>
        <v>0</v>
      </c>
      <c r="AE35" s="267">
        <f t="shared" si="51"/>
        <v>0</v>
      </c>
      <c r="AF35" s="219" t="str">
        <f t="shared" si="52"/>
        <v>月</v>
      </c>
      <c r="AG35" s="219" t="str">
        <f t="shared" si="53"/>
        <v>火</v>
      </c>
      <c r="AH35" s="219" t="str">
        <f t="shared" si="54"/>
        <v>水</v>
      </c>
      <c r="AI35" s="219" t="str">
        <f t="shared" si="55"/>
        <v>木</v>
      </c>
      <c r="AJ35" s="219" t="str">
        <f t="shared" si="56"/>
        <v>金</v>
      </c>
      <c r="AK35" s="219" t="str">
        <f t="shared" si="57"/>
        <v>土</v>
      </c>
      <c r="AL35" s="219" t="str">
        <f t="shared" si="58"/>
        <v/>
      </c>
      <c r="AM35" s="219" t="str">
        <f t="shared" si="59"/>
        <v>祝</v>
      </c>
      <c r="AN35" s="219" t="str">
        <f t="shared" si="60"/>
        <v/>
      </c>
      <c r="AO35" s="219" t="str">
        <f t="shared" si="61"/>
        <v/>
      </c>
      <c r="AP35" s="219" t="str">
        <f t="shared" si="62"/>
        <v/>
      </c>
      <c r="AQ35" s="219" t="str">
        <f t="shared" si="63"/>
        <v/>
      </c>
      <c r="AR35" s="219" t="str">
        <f t="shared" si="64"/>
        <v/>
      </c>
      <c r="AS35" s="277">
        <f t="shared" si="65"/>
        <v>26</v>
      </c>
      <c r="AT35" s="267">
        <f t="shared" si="66"/>
        <v>25</v>
      </c>
      <c r="AU35" s="267">
        <f t="shared" si="67"/>
        <v>25</v>
      </c>
      <c r="AV35" s="267">
        <f t="shared" si="68"/>
        <v>25.5</v>
      </c>
      <c r="AW35" s="267">
        <f t="shared" si="69"/>
        <v>25</v>
      </c>
      <c r="AX35" s="267">
        <f t="shared" si="70"/>
        <v>25</v>
      </c>
      <c r="AY35" s="267">
        <f t="shared" si="71"/>
        <v>0</v>
      </c>
      <c r="AZ35" s="267">
        <f t="shared" si="72"/>
        <v>0</v>
      </c>
      <c r="BA35" s="238">
        <f t="shared" si="73"/>
        <v>0</v>
      </c>
      <c r="BB35" s="238">
        <f t="shared" si="74"/>
        <v>0</v>
      </c>
      <c r="BC35" s="238">
        <f t="shared" si="75"/>
        <v>0</v>
      </c>
      <c r="BD35" s="238">
        <f t="shared" si="76"/>
        <v>0</v>
      </c>
      <c r="BE35" s="240">
        <f t="shared" si="77"/>
        <v>0</v>
      </c>
      <c r="BF35" s="239">
        <f t="shared" si="170"/>
        <v>0</v>
      </c>
      <c r="BG35" s="241">
        <f t="shared" si="79"/>
        <v>151.5</v>
      </c>
      <c r="BH35" s="142">
        <v>16</v>
      </c>
      <c r="BI35" s="142">
        <f t="array" ref="BI35">MAX(IF(申請番号=BH35,計画運行回数))</f>
        <v>0</v>
      </c>
      <c r="BJ35" s="142">
        <f t="array" ref="BJ35">MIN(IF((申請番号=BH35)*(計画運行回数=BI35),キロ程_往))</f>
        <v>0</v>
      </c>
      <c r="BK35" s="142">
        <f t="array" ref="BK35">IFERROR((INDEX(キロ程_復,MATCH($BH35&amp;$BI35&amp;$BJ35,申請番号&amp;計画運行回数&amp;キロ程_往,0),0)),0)</f>
        <v>0</v>
      </c>
      <c r="BL35" s="142">
        <f>SUMIF(申請番号,$BH35,不定日数)+SUMIF(申請番号毎の運行日数_番号,$BH35,申請番号毎の運行回数_計)</f>
        <v>0</v>
      </c>
      <c r="BM35" s="142">
        <f>SUMIF(申請番号,$BH35,計画運行回数)</f>
        <v>0</v>
      </c>
      <c r="BN35" s="242" t="str">
        <f t="array" ref="BN35">IFERROR(IF(BS35&lt;&gt;3,(INDEX(系統名,MATCH($BH35&amp;$BI35&amp;$BJ35,申請番号&amp;計画運行回数&amp;キロ程_往,0),0)),INDEX(系統名,MATCH($BH35,申請番号,0))),"")</f>
        <v/>
      </c>
      <c r="BO35" s="242" t="str">
        <f t="array" ref="BO35">IFERROR((INDEX(起点,MATCH($BH35&amp;$BI35&amp;$BJ35,申請番号&amp;計画運行回数&amp;キロ程_往,0),0)),"")</f>
        <v/>
      </c>
      <c r="BP35" s="242" t="str">
        <f t="array" ref="BP35">IFERROR(IF(BS35&lt;&gt;3,(INDEX(経由,MATCH($BH35&amp;$BI35&amp;$BJ35,申請番号&amp;計画運行回数&amp;キロ程_往,0),0)),INDEX(経由,MATCH($BH35,申請番号,0))),"")</f>
        <v/>
      </c>
      <c r="BQ35" s="242" t="str">
        <f t="array" ref="BQ35">IFERROR((INDEX(終点,MATCH($BH35&amp;$BI35&amp;$BJ35,申請番号&amp;計画運行回数&amp;キロ程_往,0),0)),"")</f>
        <v/>
      </c>
      <c r="BR35" s="142">
        <f>+BJ35</f>
        <v>0</v>
      </c>
      <c r="BS35" s="142">
        <f>IF(SUMIF($A$5:$A$104,$BH35,$Y$5:$Y$104)&gt;0,2,IF(SUMIF($A$5:$A$104,$BH35,$AA$5:$AA$104)&gt;0,3,1))</f>
        <v>1</v>
      </c>
      <c r="BU35" s="243"/>
      <c r="BV35" s="153"/>
      <c r="BW35" s="153" t="str">
        <f t="shared" si="17"/>
        <v/>
      </c>
      <c r="BY35" s="275"/>
      <c r="BZ35" s="272"/>
      <c r="CA35" s="222"/>
      <c r="CB35" s="246"/>
      <c r="CC35" s="247" t="str">
        <f t="shared" si="18"/>
        <v/>
      </c>
      <c r="CD35" s="219">
        <f t="shared" si="19"/>
        <v>0</v>
      </c>
      <c r="CE35" s="219" t="str">
        <f t="shared" si="149"/>
        <v/>
      </c>
      <c r="CF35" s="220" t="str">
        <f t="shared" si="21"/>
        <v/>
      </c>
      <c r="CG35" s="222"/>
      <c r="CH35" s="260"/>
      <c r="CI35" s="247" t="str">
        <f t="shared" si="80"/>
        <v/>
      </c>
      <c r="CJ35" s="219">
        <f t="shared" si="22"/>
        <v>0</v>
      </c>
      <c r="CK35" s="219" t="str">
        <f t="shared" si="23"/>
        <v/>
      </c>
      <c r="CL35" s="220" t="str">
        <f t="shared" si="24"/>
        <v/>
      </c>
      <c r="CM35" s="222"/>
      <c r="CN35" s="246"/>
      <c r="CO35" s="247" t="str">
        <f t="shared" si="25"/>
        <v/>
      </c>
      <c r="CP35" s="219">
        <f t="shared" si="26"/>
        <v>0</v>
      </c>
      <c r="CQ35" s="219" t="str">
        <f t="shared" si="27"/>
        <v/>
      </c>
      <c r="CR35" s="220" t="str">
        <f t="shared" si="28"/>
        <v/>
      </c>
      <c r="CS35" s="221"/>
      <c r="CT35" s="246"/>
      <c r="CU35" s="247" t="str">
        <f t="shared" si="29"/>
        <v/>
      </c>
      <c r="CV35" s="219">
        <f t="shared" si="30"/>
        <v>0</v>
      </c>
      <c r="CW35" s="219" t="str">
        <f t="shared" si="31"/>
        <v/>
      </c>
      <c r="CX35" s="220" t="str">
        <f t="shared" si="32"/>
        <v/>
      </c>
      <c r="CY35" s="222"/>
      <c r="CZ35" s="246"/>
      <c r="DA35" s="247" t="str">
        <f t="shared" si="33"/>
        <v/>
      </c>
      <c r="DB35" s="219">
        <f t="shared" si="34"/>
        <v>0</v>
      </c>
      <c r="DC35" s="219" t="str">
        <f t="shared" si="81"/>
        <v/>
      </c>
      <c r="DD35" s="219" t="str">
        <f t="shared" si="82"/>
        <v/>
      </c>
      <c r="DE35" s="222"/>
      <c r="DF35" s="246"/>
      <c r="DG35" s="247" t="str">
        <f t="shared" si="37"/>
        <v/>
      </c>
      <c r="DH35" s="219">
        <f t="shared" si="38"/>
        <v>0</v>
      </c>
      <c r="DI35" s="219" t="str">
        <f t="shared" si="39"/>
        <v/>
      </c>
      <c r="DJ35" s="219" t="str">
        <f t="shared" si="40"/>
        <v/>
      </c>
      <c r="DK35" s="222"/>
      <c r="DL35" s="246"/>
      <c r="DM35" s="247" t="str">
        <f t="shared" si="41"/>
        <v/>
      </c>
      <c r="DN35" s="219">
        <f t="shared" si="42"/>
        <v>0</v>
      </c>
      <c r="DO35" s="219" t="str">
        <f t="shared" si="43"/>
        <v/>
      </c>
      <c r="DP35" s="220" t="str">
        <f t="shared" si="44"/>
        <v/>
      </c>
      <c r="EL35" s="281">
        <f t="shared" si="117"/>
        <v>45230</v>
      </c>
      <c r="EM35" s="282" t="str">
        <f t="shared" si="84"/>
        <v>火</v>
      </c>
      <c r="EN35" s="281"/>
      <c r="EO35" s="283"/>
      <c r="EP35" s="284">
        <f t="shared" si="101"/>
        <v>45291</v>
      </c>
      <c r="EQ35" s="282" t="str">
        <f t="shared" si="86"/>
        <v>休</v>
      </c>
      <c r="ER35" s="281">
        <f t="shared" si="102"/>
        <v>45322</v>
      </c>
      <c r="ES35" s="283" t="str">
        <f t="shared" si="87"/>
        <v>水</v>
      </c>
      <c r="ET35" s="285">
        <f>MAX(ET4:ET33)</f>
        <v>45351</v>
      </c>
      <c r="EU35" s="282"/>
      <c r="EV35" s="281">
        <f t="shared" si="104"/>
        <v>45382</v>
      </c>
      <c r="EW35" s="283" t="str">
        <f t="shared" si="89"/>
        <v>日</v>
      </c>
      <c r="EX35" s="284"/>
      <c r="EY35" s="282"/>
      <c r="EZ35" s="281">
        <f t="shared" si="106"/>
        <v>45443</v>
      </c>
      <c r="FA35" s="283" t="str">
        <f t="shared" si="91"/>
        <v>金</v>
      </c>
      <c r="FB35" s="284"/>
      <c r="FC35" s="282"/>
      <c r="FD35" s="286">
        <f t="shared" si="108"/>
        <v>45504</v>
      </c>
      <c r="FE35" s="283" t="str">
        <f t="shared" si="93"/>
        <v>水</v>
      </c>
      <c r="FF35" s="284">
        <f t="shared" si="109"/>
        <v>45535</v>
      </c>
      <c r="FG35" s="282" t="str">
        <f t="shared" si="94"/>
        <v>土</v>
      </c>
      <c r="FH35" s="281"/>
      <c r="FI35" s="283"/>
      <c r="FK35" s="155">
        <f t="shared" si="162"/>
        <v>5</v>
      </c>
      <c r="FL35" s="155" t="str">
        <f t="shared" si="163"/>
        <v>月火水木金土祝</v>
      </c>
      <c r="FM35" s="273">
        <f t="shared" ref="FM35:HX35" si="315">IF(IFERROR(FIND(VLOOKUP($W27,カレンダーNoごと曜日表No付き,FM$1,0),$FL35),0)&gt;=1,1,0)</f>
        <v>0</v>
      </c>
      <c r="FN35" s="273">
        <f t="shared" si="315"/>
        <v>1</v>
      </c>
      <c r="FO35" s="273">
        <f t="shared" si="315"/>
        <v>1</v>
      </c>
      <c r="FP35" s="273">
        <f t="shared" si="315"/>
        <v>1</v>
      </c>
      <c r="FQ35" s="273">
        <f t="shared" si="315"/>
        <v>1</v>
      </c>
      <c r="FR35" s="273">
        <f t="shared" si="315"/>
        <v>1</v>
      </c>
      <c r="FS35" s="273">
        <f t="shared" si="315"/>
        <v>1</v>
      </c>
      <c r="FT35" s="273">
        <f t="shared" si="315"/>
        <v>0</v>
      </c>
      <c r="FU35" s="273">
        <f t="shared" si="315"/>
        <v>1</v>
      </c>
      <c r="FV35" s="273">
        <f t="shared" si="315"/>
        <v>1</v>
      </c>
      <c r="FW35" s="273">
        <f t="shared" si="315"/>
        <v>1</v>
      </c>
      <c r="FX35" s="273">
        <f t="shared" si="315"/>
        <v>1</v>
      </c>
      <c r="FY35" s="273">
        <f t="shared" si="315"/>
        <v>1</v>
      </c>
      <c r="FZ35" s="273">
        <f t="shared" si="315"/>
        <v>1</v>
      </c>
      <c r="GA35" s="273">
        <f t="shared" si="315"/>
        <v>0</v>
      </c>
      <c r="GB35" s="273">
        <f t="shared" si="315"/>
        <v>1</v>
      </c>
      <c r="GC35" s="273">
        <f t="shared" si="315"/>
        <v>1</v>
      </c>
      <c r="GD35" s="273">
        <f t="shared" si="315"/>
        <v>1</v>
      </c>
      <c r="GE35" s="273">
        <f t="shared" si="315"/>
        <v>1</v>
      </c>
      <c r="GF35" s="273">
        <f t="shared" si="315"/>
        <v>1</v>
      </c>
      <c r="GG35" s="273">
        <f t="shared" si="315"/>
        <v>1</v>
      </c>
      <c r="GH35" s="273">
        <f t="shared" si="315"/>
        <v>0</v>
      </c>
      <c r="GI35" s="273">
        <f t="shared" si="315"/>
        <v>1</v>
      </c>
      <c r="GJ35" s="273">
        <f t="shared" si="315"/>
        <v>1</v>
      </c>
      <c r="GK35" s="273">
        <f t="shared" si="315"/>
        <v>1</v>
      </c>
      <c r="GL35" s="273">
        <f t="shared" si="315"/>
        <v>1</v>
      </c>
      <c r="GM35" s="273">
        <f t="shared" si="315"/>
        <v>1</v>
      </c>
      <c r="GN35" s="273">
        <f t="shared" si="315"/>
        <v>1</v>
      </c>
      <c r="GO35" s="273">
        <f t="shared" si="315"/>
        <v>0</v>
      </c>
      <c r="GP35" s="273">
        <f t="shared" si="315"/>
        <v>1</v>
      </c>
      <c r="GQ35" s="273">
        <f t="shared" si="315"/>
        <v>1</v>
      </c>
      <c r="GR35" s="273">
        <f t="shared" si="315"/>
        <v>1</v>
      </c>
      <c r="GS35" s="273">
        <f t="shared" si="315"/>
        <v>1</v>
      </c>
      <c r="GT35" s="273">
        <f t="shared" si="315"/>
        <v>1</v>
      </c>
      <c r="GU35" s="273">
        <f t="shared" si="315"/>
        <v>1</v>
      </c>
      <c r="GV35" s="273">
        <f t="shared" si="315"/>
        <v>0</v>
      </c>
      <c r="GW35" s="273">
        <f t="shared" si="315"/>
        <v>1</v>
      </c>
      <c r="GX35" s="273">
        <f t="shared" si="315"/>
        <v>1</v>
      </c>
      <c r="GY35" s="273">
        <f t="shared" si="315"/>
        <v>1</v>
      </c>
      <c r="GZ35" s="273">
        <f t="shared" si="315"/>
        <v>1</v>
      </c>
      <c r="HA35" s="273">
        <f t="shared" si="315"/>
        <v>1</v>
      </c>
      <c r="HB35" s="273">
        <f t="shared" si="315"/>
        <v>1</v>
      </c>
      <c r="HC35" s="273">
        <f t="shared" si="315"/>
        <v>0</v>
      </c>
      <c r="HD35" s="273">
        <f t="shared" si="315"/>
        <v>1</v>
      </c>
      <c r="HE35" s="273">
        <f t="shared" si="315"/>
        <v>1</v>
      </c>
      <c r="HF35" s="273">
        <f t="shared" si="315"/>
        <v>1</v>
      </c>
      <c r="HG35" s="273">
        <f t="shared" si="315"/>
        <v>1</v>
      </c>
      <c r="HH35" s="273">
        <f t="shared" si="315"/>
        <v>1</v>
      </c>
      <c r="HI35" s="273">
        <f t="shared" si="315"/>
        <v>1</v>
      </c>
      <c r="HJ35" s="273">
        <f t="shared" si="315"/>
        <v>0</v>
      </c>
      <c r="HK35" s="273">
        <f t="shared" si="315"/>
        <v>1</v>
      </c>
      <c r="HL35" s="273">
        <f t="shared" si="315"/>
        <v>1</v>
      </c>
      <c r="HM35" s="273">
        <f t="shared" si="315"/>
        <v>1</v>
      </c>
      <c r="HN35" s="273">
        <f t="shared" si="315"/>
        <v>1</v>
      </c>
      <c r="HO35" s="273">
        <f t="shared" si="315"/>
        <v>1</v>
      </c>
      <c r="HP35" s="273">
        <f t="shared" si="315"/>
        <v>1</v>
      </c>
      <c r="HQ35" s="273">
        <f t="shared" si="315"/>
        <v>0</v>
      </c>
      <c r="HR35" s="273">
        <f t="shared" si="315"/>
        <v>1</v>
      </c>
      <c r="HS35" s="273">
        <f t="shared" si="315"/>
        <v>1</v>
      </c>
      <c r="HT35" s="273">
        <f t="shared" si="315"/>
        <v>1</v>
      </c>
      <c r="HU35" s="273">
        <f t="shared" si="315"/>
        <v>1</v>
      </c>
      <c r="HV35" s="273">
        <f t="shared" si="315"/>
        <v>1</v>
      </c>
      <c r="HW35" s="273">
        <f t="shared" si="315"/>
        <v>1</v>
      </c>
      <c r="HX35" s="273">
        <f t="shared" si="315"/>
        <v>0</v>
      </c>
      <c r="HY35" s="273">
        <f t="shared" ref="HY35:KJ35" si="316">IF(IFERROR(FIND(VLOOKUP($W27,カレンダーNoごと曜日表No付き,HY$1,0),$FL35),0)&gt;=1,1,0)</f>
        <v>1</v>
      </c>
      <c r="HZ35" s="273">
        <f t="shared" si="316"/>
        <v>1</v>
      </c>
      <c r="IA35" s="273">
        <f t="shared" si="316"/>
        <v>1</v>
      </c>
      <c r="IB35" s="273">
        <f t="shared" si="316"/>
        <v>1</v>
      </c>
      <c r="IC35" s="273">
        <f t="shared" si="316"/>
        <v>1</v>
      </c>
      <c r="ID35" s="273">
        <f t="shared" si="316"/>
        <v>1</v>
      </c>
      <c r="IE35" s="273">
        <f t="shared" si="316"/>
        <v>0</v>
      </c>
      <c r="IF35" s="273">
        <f t="shared" si="316"/>
        <v>1</v>
      </c>
      <c r="IG35" s="273">
        <f t="shared" si="316"/>
        <v>1</v>
      </c>
      <c r="IH35" s="273">
        <f t="shared" si="316"/>
        <v>1</v>
      </c>
      <c r="II35" s="273">
        <f t="shared" si="316"/>
        <v>1</v>
      </c>
      <c r="IJ35" s="273">
        <f t="shared" si="316"/>
        <v>1</v>
      </c>
      <c r="IK35" s="273">
        <f t="shared" si="316"/>
        <v>1</v>
      </c>
      <c r="IL35" s="273">
        <f t="shared" si="316"/>
        <v>0</v>
      </c>
      <c r="IM35" s="273">
        <f t="shared" si="316"/>
        <v>1</v>
      </c>
      <c r="IN35" s="273">
        <f t="shared" si="316"/>
        <v>1</v>
      </c>
      <c r="IO35" s="273">
        <f t="shared" si="316"/>
        <v>1</v>
      </c>
      <c r="IP35" s="273">
        <f t="shared" si="316"/>
        <v>1</v>
      </c>
      <c r="IQ35" s="273">
        <f t="shared" si="316"/>
        <v>1</v>
      </c>
      <c r="IR35" s="273">
        <f t="shared" si="316"/>
        <v>1</v>
      </c>
      <c r="IS35" s="273">
        <f t="shared" si="316"/>
        <v>0</v>
      </c>
      <c r="IT35" s="273">
        <f t="shared" si="316"/>
        <v>1</v>
      </c>
      <c r="IU35" s="273">
        <f t="shared" si="316"/>
        <v>1</v>
      </c>
      <c r="IV35" s="273">
        <f t="shared" si="316"/>
        <v>1</v>
      </c>
      <c r="IW35" s="273">
        <f t="shared" si="316"/>
        <v>1</v>
      </c>
      <c r="IX35" s="273">
        <f t="shared" si="316"/>
        <v>0</v>
      </c>
      <c r="IY35" s="273">
        <f t="shared" si="316"/>
        <v>0</v>
      </c>
      <c r="IZ35" s="273">
        <f t="shared" si="316"/>
        <v>0</v>
      </c>
      <c r="JA35" s="273">
        <f t="shared" si="316"/>
        <v>0</v>
      </c>
      <c r="JB35" s="273">
        <f t="shared" si="316"/>
        <v>0</v>
      </c>
      <c r="JC35" s="273">
        <f t="shared" si="316"/>
        <v>0</v>
      </c>
      <c r="JD35" s="273">
        <f t="shared" si="316"/>
        <v>1</v>
      </c>
      <c r="JE35" s="273">
        <f t="shared" si="316"/>
        <v>1</v>
      </c>
      <c r="JF35" s="273">
        <f t="shared" si="316"/>
        <v>1</v>
      </c>
      <c r="JG35" s="273">
        <f t="shared" si="316"/>
        <v>0</v>
      </c>
      <c r="JH35" s="273">
        <f t="shared" si="316"/>
        <v>1</v>
      </c>
      <c r="JI35" s="273">
        <f t="shared" si="316"/>
        <v>1</v>
      </c>
      <c r="JJ35" s="273">
        <f t="shared" si="316"/>
        <v>1</v>
      </c>
      <c r="JK35" s="273">
        <f t="shared" si="316"/>
        <v>1</v>
      </c>
      <c r="JL35" s="273">
        <f t="shared" si="316"/>
        <v>1</v>
      </c>
      <c r="JM35" s="273">
        <f t="shared" si="316"/>
        <v>1</v>
      </c>
      <c r="JN35" s="273">
        <f t="shared" si="316"/>
        <v>0</v>
      </c>
      <c r="JO35" s="273">
        <f t="shared" si="316"/>
        <v>1</v>
      </c>
      <c r="JP35" s="273">
        <f t="shared" si="316"/>
        <v>1</v>
      </c>
      <c r="JQ35" s="273">
        <f t="shared" si="316"/>
        <v>1</v>
      </c>
      <c r="JR35" s="273">
        <f t="shared" si="316"/>
        <v>1</v>
      </c>
      <c r="JS35" s="273">
        <f t="shared" si="316"/>
        <v>1</v>
      </c>
      <c r="JT35" s="273">
        <f t="shared" si="316"/>
        <v>1</v>
      </c>
      <c r="JU35" s="273">
        <f t="shared" si="316"/>
        <v>0</v>
      </c>
      <c r="JV35" s="273">
        <f t="shared" si="316"/>
        <v>1</v>
      </c>
      <c r="JW35" s="273">
        <f t="shared" si="316"/>
        <v>1</v>
      </c>
      <c r="JX35" s="273">
        <f t="shared" si="316"/>
        <v>1</v>
      </c>
      <c r="JY35" s="273">
        <f t="shared" si="316"/>
        <v>1</v>
      </c>
      <c r="JZ35" s="273">
        <f t="shared" si="316"/>
        <v>1</v>
      </c>
      <c r="KA35" s="273">
        <f t="shared" si="316"/>
        <v>1</v>
      </c>
      <c r="KB35" s="273">
        <f t="shared" si="316"/>
        <v>0</v>
      </c>
      <c r="KC35" s="273">
        <f t="shared" si="316"/>
        <v>1</v>
      </c>
      <c r="KD35" s="273">
        <f t="shared" si="316"/>
        <v>1</v>
      </c>
      <c r="KE35" s="273">
        <f t="shared" si="316"/>
        <v>1</v>
      </c>
      <c r="KF35" s="273">
        <f t="shared" si="316"/>
        <v>1</v>
      </c>
      <c r="KG35" s="273">
        <f t="shared" si="316"/>
        <v>1</v>
      </c>
      <c r="KH35" s="273">
        <f t="shared" si="316"/>
        <v>1</v>
      </c>
      <c r="KI35" s="273">
        <f t="shared" si="316"/>
        <v>0</v>
      </c>
      <c r="KJ35" s="273">
        <f t="shared" si="316"/>
        <v>1</v>
      </c>
      <c r="KK35" s="273">
        <f t="shared" ref="KK35:MV35" si="317">IF(IFERROR(FIND(VLOOKUP($W27,カレンダーNoごと曜日表No付き,KK$1,0),$FL35),0)&gt;=1,1,0)</f>
        <v>1</v>
      </c>
      <c r="KL35" s="273">
        <f t="shared" si="317"/>
        <v>1</v>
      </c>
      <c r="KM35" s="273">
        <f t="shared" si="317"/>
        <v>1</v>
      </c>
      <c r="KN35" s="273">
        <f t="shared" si="317"/>
        <v>1</v>
      </c>
      <c r="KO35" s="273">
        <f t="shared" si="317"/>
        <v>1</v>
      </c>
      <c r="KP35" s="273">
        <f t="shared" si="317"/>
        <v>0</v>
      </c>
      <c r="KQ35" s="273">
        <f t="shared" si="317"/>
        <v>1</v>
      </c>
      <c r="KR35" s="273">
        <f t="shared" si="317"/>
        <v>1</v>
      </c>
      <c r="KS35" s="273">
        <f t="shared" si="317"/>
        <v>1</v>
      </c>
      <c r="KT35" s="273">
        <f t="shared" si="317"/>
        <v>1</v>
      </c>
      <c r="KU35" s="273">
        <f t="shared" si="317"/>
        <v>1</v>
      </c>
      <c r="KV35" s="273">
        <f t="shared" si="317"/>
        <v>1</v>
      </c>
      <c r="KW35" s="273">
        <f t="shared" si="317"/>
        <v>0</v>
      </c>
      <c r="KX35" s="273">
        <f t="shared" si="317"/>
        <v>1</v>
      </c>
      <c r="KY35" s="273">
        <f t="shared" si="317"/>
        <v>1</v>
      </c>
      <c r="KZ35" s="273">
        <f t="shared" si="317"/>
        <v>1</v>
      </c>
      <c r="LA35" s="273">
        <f t="shared" si="317"/>
        <v>1</v>
      </c>
      <c r="LB35" s="273">
        <f t="shared" si="317"/>
        <v>1</v>
      </c>
      <c r="LC35" s="273">
        <f t="shared" si="317"/>
        <v>1</v>
      </c>
      <c r="LD35" s="273">
        <f t="shared" si="317"/>
        <v>0</v>
      </c>
      <c r="LE35" s="273">
        <f t="shared" si="317"/>
        <v>1</v>
      </c>
      <c r="LF35" s="273">
        <f t="shared" si="317"/>
        <v>1</v>
      </c>
      <c r="LG35" s="273">
        <f t="shared" si="317"/>
        <v>1</v>
      </c>
      <c r="LH35" s="273">
        <f t="shared" si="317"/>
        <v>1</v>
      </c>
      <c r="LI35" s="273">
        <f t="shared" si="317"/>
        <v>1</v>
      </c>
      <c r="LJ35" s="273">
        <f t="shared" si="317"/>
        <v>1</v>
      </c>
      <c r="LK35" s="273">
        <f t="shared" si="317"/>
        <v>0</v>
      </c>
      <c r="LL35" s="273">
        <f t="shared" si="317"/>
        <v>1</v>
      </c>
      <c r="LM35" s="273">
        <f t="shared" si="317"/>
        <v>1</v>
      </c>
      <c r="LN35" s="273">
        <f t="shared" si="317"/>
        <v>1</v>
      </c>
      <c r="LO35" s="273">
        <f t="shared" si="317"/>
        <v>1</v>
      </c>
      <c r="LP35" s="273">
        <f t="shared" si="317"/>
        <v>1</v>
      </c>
      <c r="LQ35" s="273">
        <f t="shared" si="317"/>
        <v>1</v>
      </c>
      <c r="LR35" s="273">
        <f t="shared" si="317"/>
        <v>0</v>
      </c>
      <c r="LS35" s="273">
        <f t="shared" si="317"/>
        <v>1</v>
      </c>
      <c r="LT35" s="273">
        <f t="shared" si="317"/>
        <v>1</v>
      </c>
      <c r="LU35" s="273">
        <f t="shared" si="317"/>
        <v>1</v>
      </c>
      <c r="LV35" s="273">
        <f t="shared" si="317"/>
        <v>1</v>
      </c>
      <c r="LW35" s="273">
        <f t="shared" si="317"/>
        <v>1</v>
      </c>
      <c r="LX35" s="273">
        <f t="shared" si="317"/>
        <v>1</v>
      </c>
      <c r="LY35" s="273">
        <f t="shared" si="317"/>
        <v>0</v>
      </c>
      <c r="LZ35" s="273">
        <f t="shared" si="317"/>
        <v>1</v>
      </c>
      <c r="MA35" s="273">
        <f t="shared" si="317"/>
        <v>1</v>
      </c>
      <c r="MB35" s="273">
        <f t="shared" si="317"/>
        <v>1</v>
      </c>
      <c r="MC35" s="273">
        <f t="shared" si="317"/>
        <v>1</v>
      </c>
      <c r="MD35" s="273">
        <f t="shared" si="317"/>
        <v>1</v>
      </c>
      <c r="ME35" s="273">
        <f t="shared" si="317"/>
        <v>1</v>
      </c>
      <c r="MF35" s="273">
        <f t="shared" si="317"/>
        <v>0</v>
      </c>
      <c r="MG35" s="273">
        <f t="shared" si="317"/>
        <v>1</v>
      </c>
      <c r="MH35" s="273">
        <f t="shared" si="317"/>
        <v>1</v>
      </c>
      <c r="MI35" s="273">
        <f t="shared" si="317"/>
        <v>1</v>
      </c>
      <c r="MJ35" s="273">
        <f t="shared" si="317"/>
        <v>1</v>
      </c>
      <c r="MK35" s="273">
        <f t="shared" si="317"/>
        <v>1</v>
      </c>
      <c r="ML35" s="273">
        <f t="shared" si="317"/>
        <v>1</v>
      </c>
      <c r="MM35" s="273">
        <f t="shared" si="317"/>
        <v>0</v>
      </c>
      <c r="MN35" s="273">
        <f t="shared" si="317"/>
        <v>1</v>
      </c>
      <c r="MO35" s="273">
        <f t="shared" si="317"/>
        <v>1</v>
      </c>
      <c r="MP35" s="273">
        <f t="shared" si="317"/>
        <v>1</v>
      </c>
      <c r="MQ35" s="273">
        <f t="shared" si="317"/>
        <v>1</v>
      </c>
      <c r="MR35" s="273">
        <f t="shared" si="317"/>
        <v>1</v>
      </c>
      <c r="MS35" s="273">
        <f t="shared" si="317"/>
        <v>1</v>
      </c>
      <c r="MT35" s="273">
        <f t="shared" si="317"/>
        <v>0</v>
      </c>
      <c r="MU35" s="273">
        <f t="shared" si="317"/>
        <v>1</v>
      </c>
      <c r="MV35" s="273">
        <f t="shared" si="317"/>
        <v>1</v>
      </c>
      <c r="MW35" s="273">
        <f t="shared" ref="MW35:PH35" si="318">IF(IFERROR(FIND(VLOOKUP($W27,カレンダーNoごと曜日表No付き,MW$1,0),$FL35),0)&gt;=1,1,0)</f>
        <v>1</v>
      </c>
      <c r="MX35" s="273">
        <f t="shared" si="318"/>
        <v>1</v>
      </c>
      <c r="MY35" s="273">
        <f t="shared" si="318"/>
        <v>1</v>
      </c>
      <c r="MZ35" s="273">
        <f t="shared" si="318"/>
        <v>1</v>
      </c>
      <c r="NA35" s="273">
        <f t="shared" si="318"/>
        <v>0</v>
      </c>
      <c r="NB35" s="273">
        <f t="shared" si="318"/>
        <v>1</v>
      </c>
      <c r="NC35" s="273">
        <f t="shared" si="318"/>
        <v>1</v>
      </c>
      <c r="ND35" s="273">
        <f t="shared" si="318"/>
        <v>1</v>
      </c>
      <c r="NE35" s="273">
        <f t="shared" si="318"/>
        <v>1</v>
      </c>
      <c r="NF35" s="273">
        <f t="shared" si="318"/>
        <v>1</v>
      </c>
      <c r="NG35" s="273">
        <f t="shared" si="318"/>
        <v>1</v>
      </c>
      <c r="NH35" s="273">
        <f t="shared" si="318"/>
        <v>0</v>
      </c>
      <c r="NI35" s="273">
        <f t="shared" si="318"/>
        <v>1</v>
      </c>
      <c r="NJ35" s="273">
        <f t="shared" si="318"/>
        <v>1</v>
      </c>
      <c r="NK35" s="273">
        <f t="shared" si="318"/>
        <v>1</v>
      </c>
      <c r="NL35" s="273">
        <f t="shared" si="318"/>
        <v>1</v>
      </c>
      <c r="NM35" s="273">
        <f t="shared" si="318"/>
        <v>1</v>
      </c>
      <c r="NN35" s="273">
        <f t="shared" si="318"/>
        <v>1</v>
      </c>
      <c r="NO35" s="273">
        <f t="shared" si="318"/>
        <v>0</v>
      </c>
      <c r="NP35" s="273">
        <f t="shared" si="318"/>
        <v>1</v>
      </c>
      <c r="NQ35" s="273">
        <f t="shared" si="318"/>
        <v>1</v>
      </c>
      <c r="NR35" s="273">
        <f t="shared" si="318"/>
        <v>1</v>
      </c>
      <c r="NS35" s="273">
        <f t="shared" si="318"/>
        <v>1</v>
      </c>
      <c r="NT35" s="273">
        <f t="shared" si="318"/>
        <v>0</v>
      </c>
      <c r="NU35" s="273">
        <f t="shared" si="318"/>
        <v>0</v>
      </c>
      <c r="NV35" s="273">
        <f t="shared" si="318"/>
        <v>0</v>
      </c>
      <c r="NW35" s="273">
        <f t="shared" si="318"/>
        <v>1</v>
      </c>
      <c r="NX35" s="273">
        <f t="shared" si="318"/>
        <v>1</v>
      </c>
      <c r="NY35" s="273">
        <f t="shared" si="318"/>
        <v>1</v>
      </c>
      <c r="NZ35" s="273">
        <f t="shared" si="318"/>
        <v>1</v>
      </c>
      <c r="OA35" s="273">
        <f t="shared" si="318"/>
        <v>1</v>
      </c>
      <c r="OB35" s="273">
        <f t="shared" si="318"/>
        <v>1</v>
      </c>
      <c r="OC35" s="273">
        <f t="shared" si="318"/>
        <v>0</v>
      </c>
      <c r="OD35" s="273">
        <f t="shared" si="318"/>
        <v>1</v>
      </c>
      <c r="OE35" s="273">
        <f t="shared" si="318"/>
        <v>1</v>
      </c>
      <c r="OF35" s="273">
        <f t="shared" si="318"/>
        <v>1</v>
      </c>
      <c r="OG35" s="273">
        <f t="shared" si="318"/>
        <v>1</v>
      </c>
      <c r="OH35" s="273">
        <f t="shared" si="318"/>
        <v>1</v>
      </c>
      <c r="OI35" s="273">
        <f t="shared" si="318"/>
        <v>1</v>
      </c>
      <c r="OJ35" s="273">
        <f t="shared" si="318"/>
        <v>0</v>
      </c>
      <c r="OK35" s="273">
        <f t="shared" si="318"/>
        <v>1</v>
      </c>
      <c r="OL35" s="273">
        <f t="shared" si="318"/>
        <v>1</v>
      </c>
      <c r="OM35" s="273">
        <f t="shared" si="318"/>
        <v>1</v>
      </c>
      <c r="ON35" s="273">
        <f t="shared" si="318"/>
        <v>1</v>
      </c>
      <c r="OO35" s="273">
        <f t="shared" si="318"/>
        <v>1</v>
      </c>
      <c r="OP35" s="273">
        <f t="shared" si="318"/>
        <v>1</v>
      </c>
      <c r="OQ35" s="273">
        <f t="shared" si="318"/>
        <v>0</v>
      </c>
      <c r="OR35" s="273">
        <f t="shared" si="318"/>
        <v>1</v>
      </c>
      <c r="OS35" s="273">
        <f t="shared" si="318"/>
        <v>1</v>
      </c>
      <c r="OT35" s="273">
        <f t="shared" si="318"/>
        <v>1</v>
      </c>
      <c r="OU35" s="273">
        <f t="shared" si="318"/>
        <v>1</v>
      </c>
      <c r="OV35" s="273">
        <f t="shared" si="318"/>
        <v>1</v>
      </c>
      <c r="OW35" s="273">
        <f t="shared" si="318"/>
        <v>1</v>
      </c>
      <c r="OX35" s="273">
        <f t="shared" si="318"/>
        <v>0</v>
      </c>
      <c r="OY35" s="273">
        <f t="shared" si="318"/>
        <v>1</v>
      </c>
      <c r="OZ35" s="273">
        <f t="shared" si="318"/>
        <v>1</v>
      </c>
      <c r="PA35" s="273">
        <f t="shared" si="318"/>
        <v>1</v>
      </c>
      <c r="PB35" s="273">
        <f t="shared" si="318"/>
        <v>1</v>
      </c>
      <c r="PC35" s="273">
        <f t="shared" si="318"/>
        <v>1</v>
      </c>
      <c r="PD35" s="273">
        <f t="shared" si="318"/>
        <v>1</v>
      </c>
      <c r="PE35" s="273">
        <f t="shared" si="318"/>
        <v>0</v>
      </c>
      <c r="PF35" s="273">
        <f t="shared" si="318"/>
        <v>1</v>
      </c>
      <c r="PG35" s="273">
        <f t="shared" si="318"/>
        <v>1</v>
      </c>
      <c r="PH35" s="273">
        <f t="shared" si="318"/>
        <v>1</v>
      </c>
      <c r="PI35" s="273">
        <f t="shared" ref="PI35:RT35" si="319">IF(IFERROR(FIND(VLOOKUP($W27,カレンダーNoごと曜日表No付き,PI$1,0),$FL35),0)&gt;=1,1,0)</f>
        <v>1</v>
      </c>
      <c r="PJ35" s="273">
        <f t="shared" si="319"/>
        <v>1</v>
      </c>
      <c r="PK35" s="273">
        <f t="shared" si="319"/>
        <v>1</v>
      </c>
      <c r="PL35" s="273">
        <f t="shared" si="319"/>
        <v>0</v>
      </c>
      <c r="PM35" s="273">
        <f t="shared" si="319"/>
        <v>1</v>
      </c>
      <c r="PN35" s="273">
        <f t="shared" si="319"/>
        <v>1</v>
      </c>
      <c r="PO35" s="273">
        <f t="shared" si="319"/>
        <v>1</v>
      </c>
      <c r="PP35" s="273">
        <f t="shared" si="319"/>
        <v>1</v>
      </c>
      <c r="PQ35" s="273">
        <f t="shared" si="319"/>
        <v>1</v>
      </c>
      <c r="PR35" s="273">
        <f t="shared" si="319"/>
        <v>1</v>
      </c>
      <c r="PS35" s="273">
        <f t="shared" si="319"/>
        <v>0</v>
      </c>
      <c r="PT35" s="273">
        <f t="shared" si="319"/>
        <v>1</v>
      </c>
      <c r="PU35" s="273">
        <f t="shared" si="319"/>
        <v>1</v>
      </c>
      <c r="PV35" s="273">
        <f t="shared" si="319"/>
        <v>1</v>
      </c>
      <c r="PW35" s="273">
        <f t="shared" si="319"/>
        <v>1</v>
      </c>
      <c r="PX35" s="273">
        <f t="shared" si="319"/>
        <v>1</v>
      </c>
      <c r="PY35" s="273">
        <f t="shared" si="319"/>
        <v>1</v>
      </c>
      <c r="PZ35" s="273">
        <f t="shared" si="319"/>
        <v>0</v>
      </c>
      <c r="QA35" s="273">
        <f t="shared" si="319"/>
        <v>1</v>
      </c>
      <c r="QB35" s="273">
        <f t="shared" si="319"/>
        <v>1</v>
      </c>
      <c r="QC35" s="273">
        <f t="shared" si="319"/>
        <v>1</v>
      </c>
      <c r="QD35" s="273">
        <f t="shared" si="319"/>
        <v>1</v>
      </c>
      <c r="QE35" s="273">
        <f t="shared" si="319"/>
        <v>1</v>
      </c>
      <c r="QF35" s="273">
        <f t="shared" si="319"/>
        <v>1</v>
      </c>
      <c r="QG35" s="273">
        <f t="shared" si="319"/>
        <v>0</v>
      </c>
      <c r="QH35" s="273">
        <f t="shared" si="319"/>
        <v>1</v>
      </c>
      <c r="QI35" s="273">
        <f t="shared" si="319"/>
        <v>1</v>
      </c>
      <c r="QJ35" s="273">
        <f t="shared" si="319"/>
        <v>1</v>
      </c>
      <c r="QK35" s="273">
        <f t="shared" si="319"/>
        <v>1</v>
      </c>
      <c r="QL35" s="273">
        <f t="shared" si="319"/>
        <v>1</v>
      </c>
      <c r="QM35" s="273">
        <f t="shared" si="319"/>
        <v>1</v>
      </c>
      <c r="QN35" s="273">
        <f t="shared" si="319"/>
        <v>0</v>
      </c>
      <c r="QO35" s="273">
        <f t="shared" si="319"/>
        <v>1</v>
      </c>
      <c r="QP35" s="273">
        <f t="shared" si="319"/>
        <v>1</v>
      </c>
      <c r="QQ35" s="273">
        <f t="shared" si="319"/>
        <v>1</v>
      </c>
      <c r="QR35" s="273">
        <f t="shared" si="319"/>
        <v>1</v>
      </c>
      <c r="QS35" s="273">
        <f t="shared" si="319"/>
        <v>1</v>
      </c>
      <c r="QT35" s="273">
        <f t="shared" si="319"/>
        <v>1</v>
      </c>
      <c r="QU35" s="273">
        <f t="shared" si="319"/>
        <v>0</v>
      </c>
      <c r="QV35" s="273">
        <f t="shared" si="319"/>
        <v>1</v>
      </c>
      <c r="QW35" s="273">
        <f t="shared" si="319"/>
        <v>1</v>
      </c>
      <c r="QX35" s="273">
        <f t="shared" si="319"/>
        <v>1</v>
      </c>
      <c r="QY35" s="273">
        <f t="shared" si="319"/>
        <v>1</v>
      </c>
      <c r="QZ35" s="273">
        <f t="shared" si="319"/>
        <v>1</v>
      </c>
      <c r="RA35" s="273">
        <f t="shared" si="319"/>
        <v>1</v>
      </c>
      <c r="RB35" s="273">
        <f t="shared" si="319"/>
        <v>0</v>
      </c>
      <c r="RC35" s="273">
        <f t="shared" si="319"/>
        <v>1</v>
      </c>
      <c r="RD35" s="273">
        <f t="shared" si="319"/>
        <v>1</v>
      </c>
      <c r="RE35" s="273">
        <f t="shared" si="319"/>
        <v>1</v>
      </c>
      <c r="RF35" s="273">
        <f t="shared" si="319"/>
        <v>1</v>
      </c>
      <c r="RG35" s="273">
        <f t="shared" si="319"/>
        <v>1</v>
      </c>
      <c r="RH35" s="273">
        <f t="shared" si="319"/>
        <v>1</v>
      </c>
      <c r="RI35" s="273">
        <f t="shared" si="319"/>
        <v>0</v>
      </c>
      <c r="RJ35" s="273">
        <f t="shared" si="319"/>
        <v>1</v>
      </c>
      <c r="RK35" s="273">
        <f t="shared" si="319"/>
        <v>1</v>
      </c>
      <c r="RL35" s="273">
        <f t="shared" si="319"/>
        <v>1</v>
      </c>
      <c r="RM35" s="273">
        <f t="shared" si="319"/>
        <v>1</v>
      </c>
      <c r="RN35" s="273">
        <f t="shared" si="319"/>
        <v>1</v>
      </c>
      <c r="RO35" s="273">
        <f t="shared" si="319"/>
        <v>1</v>
      </c>
      <c r="RP35" s="273">
        <f t="shared" si="319"/>
        <v>0</v>
      </c>
      <c r="RQ35" s="273">
        <f t="shared" si="319"/>
        <v>1</v>
      </c>
      <c r="RR35" s="273">
        <f t="shared" si="319"/>
        <v>0</v>
      </c>
      <c r="RS35" s="273">
        <f t="shared" si="319"/>
        <v>0</v>
      </c>
      <c r="RT35" s="273">
        <f t="shared" si="319"/>
        <v>0</v>
      </c>
      <c r="RU35" s="273">
        <f t="shared" ref="RU35:TN35" si="320">IF(IFERROR(FIND(VLOOKUP($W27,カレンダーNoごと曜日表No付き,RU$1,0),$FL35),0)&gt;=1,1,0)</f>
        <v>1</v>
      </c>
      <c r="RV35" s="273">
        <f t="shared" si="320"/>
        <v>1</v>
      </c>
      <c r="RW35" s="273">
        <f t="shared" si="320"/>
        <v>0</v>
      </c>
      <c r="RX35" s="273">
        <f t="shared" si="320"/>
        <v>1</v>
      </c>
      <c r="RY35" s="273">
        <f t="shared" si="320"/>
        <v>1</v>
      </c>
      <c r="RZ35" s="273">
        <f t="shared" si="320"/>
        <v>1</v>
      </c>
      <c r="SA35" s="273">
        <f t="shared" si="320"/>
        <v>1</v>
      </c>
      <c r="SB35" s="273">
        <f t="shared" si="320"/>
        <v>1</v>
      </c>
      <c r="SC35" s="273">
        <f t="shared" si="320"/>
        <v>1</v>
      </c>
      <c r="SD35" s="273">
        <f t="shared" si="320"/>
        <v>0</v>
      </c>
      <c r="SE35" s="273">
        <f t="shared" si="320"/>
        <v>1</v>
      </c>
      <c r="SF35" s="273">
        <f t="shared" si="320"/>
        <v>1</v>
      </c>
      <c r="SG35" s="273">
        <f t="shared" si="320"/>
        <v>1</v>
      </c>
      <c r="SH35" s="273">
        <f t="shared" si="320"/>
        <v>1</v>
      </c>
      <c r="SI35" s="273">
        <f t="shared" si="320"/>
        <v>1</v>
      </c>
      <c r="SJ35" s="273">
        <f t="shared" si="320"/>
        <v>1</v>
      </c>
      <c r="SK35" s="273">
        <f t="shared" si="320"/>
        <v>0</v>
      </c>
      <c r="SL35" s="273">
        <f t="shared" si="320"/>
        <v>1</v>
      </c>
      <c r="SM35" s="273">
        <f t="shared" si="320"/>
        <v>1</v>
      </c>
      <c r="SN35" s="273">
        <f t="shared" si="320"/>
        <v>1</v>
      </c>
      <c r="SO35" s="273">
        <f t="shared" si="320"/>
        <v>1</v>
      </c>
      <c r="SP35" s="273">
        <f t="shared" si="320"/>
        <v>1</v>
      </c>
      <c r="SQ35" s="273">
        <f t="shared" si="320"/>
        <v>1</v>
      </c>
      <c r="SR35" s="273">
        <f t="shared" si="320"/>
        <v>0</v>
      </c>
      <c r="SS35" s="273">
        <f t="shared" si="320"/>
        <v>1</v>
      </c>
      <c r="ST35" s="273">
        <f t="shared" si="320"/>
        <v>1</v>
      </c>
      <c r="SU35" s="273">
        <f t="shared" si="320"/>
        <v>1</v>
      </c>
      <c r="SV35" s="273">
        <f t="shared" si="320"/>
        <v>1</v>
      </c>
      <c r="SW35" s="273">
        <f t="shared" si="320"/>
        <v>1</v>
      </c>
      <c r="SX35" s="273">
        <f t="shared" si="320"/>
        <v>1</v>
      </c>
      <c r="SY35" s="273">
        <f t="shared" si="320"/>
        <v>0</v>
      </c>
      <c r="SZ35" s="273">
        <f t="shared" si="320"/>
        <v>1</v>
      </c>
      <c r="TA35" s="273">
        <f t="shared" si="320"/>
        <v>1</v>
      </c>
      <c r="TB35" s="273">
        <f t="shared" si="320"/>
        <v>1</v>
      </c>
      <c r="TC35" s="273">
        <f t="shared" si="320"/>
        <v>1</v>
      </c>
      <c r="TD35" s="273">
        <f t="shared" si="320"/>
        <v>1</v>
      </c>
      <c r="TE35" s="273">
        <f t="shared" si="320"/>
        <v>1</v>
      </c>
      <c r="TF35" s="273">
        <f t="shared" si="320"/>
        <v>0</v>
      </c>
      <c r="TG35" s="273">
        <f t="shared" si="320"/>
        <v>1</v>
      </c>
      <c r="TH35" s="273">
        <f t="shared" si="320"/>
        <v>1</v>
      </c>
      <c r="TI35" s="273">
        <f t="shared" si="320"/>
        <v>1</v>
      </c>
      <c r="TJ35" s="273">
        <f t="shared" si="320"/>
        <v>1</v>
      </c>
      <c r="TK35" s="273">
        <f t="shared" si="320"/>
        <v>1</v>
      </c>
      <c r="TL35" s="273">
        <f t="shared" si="320"/>
        <v>1</v>
      </c>
      <c r="TM35" s="273">
        <f t="shared" si="320"/>
        <v>0</v>
      </c>
      <c r="TN35" s="273">
        <f t="shared" si="320"/>
        <v>1</v>
      </c>
    </row>
    <row r="36" spans="1:534" ht="18" customHeight="1" x14ac:dyDescent="0.15">
      <c r="A36" s="344">
        <v>6</v>
      </c>
      <c r="B36" s="341">
        <v>8</v>
      </c>
      <c r="C36" s="342" t="s">
        <v>273</v>
      </c>
      <c r="D36" s="345"/>
      <c r="E36" s="343" t="s">
        <v>246</v>
      </c>
      <c r="F36" s="343" t="s">
        <v>278</v>
      </c>
      <c r="G36" s="343" t="s">
        <v>274</v>
      </c>
      <c r="H36" s="340">
        <v>16.8</v>
      </c>
      <c r="I36" s="347"/>
      <c r="J36" s="352">
        <v>0.5</v>
      </c>
      <c r="K36" s="353">
        <v>0.5</v>
      </c>
      <c r="L36" s="353">
        <v>0.5</v>
      </c>
      <c r="M36" s="353">
        <v>0.5</v>
      </c>
      <c r="N36" s="353">
        <v>0.5</v>
      </c>
      <c r="O36" s="353">
        <v>0.5</v>
      </c>
      <c r="P36" s="353">
        <v>0</v>
      </c>
      <c r="Q36" s="353">
        <v>0.5</v>
      </c>
      <c r="R36" s="350">
        <v>0</v>
      </c>
      <c r="S36" s="349">
        <v>0</v>
      </c>
      <c r="T36" s="349">
        <v>0</v>
      </c>
      <c r="U36" s="349">
        <v>0</v>
      </c>
      <c r="V36" s="349">
        <v>0</v>
      </c>
      <c r="W36" s="351">
        <v>1</v>
      </c>
      <c r="X36" s="279"/>
      <c r="Y36" s="278"/>
      <c r="Z36" s="279"/>
      <c r="AA36" s="278"/>
      <c r="AB36" s="237">
        <f t="shared" si="96"/>
        <v>0</v>
      </c>
      <c r="AC36" s="237">
        <f t="shared" si="97"/>
        <v>1</v>
      </c>
      <c r="AD36" s="237">
        <f t="shared" si="98"/>
        <v>0</v>
      </c>
      <c r="AE36" s="267">
        <f t="shared" si="51"/>
        <v>0</v>
      </c>
      <c r="AF36" s="219" t="str">
        <f t="shared" si="52"/>
        <v>月</v>
      </c>
      <c r="AG36" s="219" t="str">
        <f t="shared" si="53"/>
        <v>火</v>
      </c>
      <c r="AH36" s="219" t="str">
        <f t="shared" si="54"/>
        <v>水</v>
      </c>
      <c r="AI36" s="219" t="str">
        <f t="shared" si="55"/>
        <v>木</v>
      </c>
      <c r="AJ36" s="219" t="str">
        <f t="shared" si="56"/>
        <v>金</v>
      </c>
      <c r="AK36" s="219" t="str">
        <f t="shared" si="57"/>
        <v>土</v>
      </c>
      <c r="AL36" s="219" t="str">
        <f t="shared" si="58"/>
        <v/>
      </c>
      <c r="AM36" s="219" t="str">
        <f t="shared" si="59"/>
        <v>祝</v>
      </c>
      <c r="AN36" s="219" t="str">
        <f t="shared" si="60"/>
        <v/>
      </c>
      <c r="AO36" s="219" t="str">
        <f t="shared" si="61"/>
        <v/>
      </c>
      <c r="AP36" s="219" t="str">
        <f t="shared" si="62"/>
        <v/>
      </c>
      <c r="AQ36" s="219" t="str">
        <f t="shared" si="63"/>
        <v/>
      </c>
      <c r="AR36" s="219" t="str">
        <f t="shared" si="64"/>
        <v/>
      </c>
      <c r="AS36" s="277">
        <f t="shared" si="65"/>
        <v>26</v>
      </c>
      <c r="AT36" s="267">
        <f t="shared" si="66"/>
        <v>25</v>
      </c>
      <c r="AU36" s="267">
        <f t="shared" si="67"/>
        <v>25</v>
      </c>
      <c r="AV36" s="267">
        <f t="shared" si="68"/>
        <v>25.5</v>
      </c>
      <c r="AW36" s="267">
        <f t="shared" si="69"/>
        <v>25</v>
      </c>
      <c r="AX36" s="267">
        <f t="shared" si="70"/>
        <v>25</v>
      </c>
      <c r="AY36" s="267">
        <f t="shared" si="71"/>
        <v>0</v>
      </c>
      <c r="AZ36" s="267">
        <f t="shared" si="72"/>
        <v>0</v>
      </c>
      <c r="BA36" s="238">
        <f t="shared" si="73"/>
        <v>0</v>
      </c>
      <c r="BB36" s="238">
        <f t="shared" si="74"/>
        <v>0</v>
      </c>
      <c r="BC36" s="238">
        <f t="shared" si="75"/>
        <v>0</v>
      </c>
      <c r="BD36" s="238">
        <f t="shared" si="76"/>
        <v>0</v>
      </c>
      <c r="BE36" s="240">
        <f t="shared" si="77"/>
        <v>0</v>
      </c>
      <c r="BF36" s="239">
        <f t="shared" si="170"/>
        <v>0</v>
      </c>
      <c r="BG36" s="241">
        <f t="shared" si="79"/>
        <v>151.5</v>
      </c>
      <c r="BH36" s="142">
        <v>16</v>
      </c>
      <c r="BN36" s="242"/>
      <c r="BO36" s="242"/>
      <c r="BP36" s="242"/>
      <c r="BQ36" s="242"/>
      <c r="BR36" s="142">
        <f>+BK35</f>
        <v>0</v>
      </c>
      <c r="BU36" s="243"/>
      <c r="BV36" s="153"/>
      <c r="BW36" s="153" t="str">
        <f t="shared" ref="BW36:BW72" si="321">IF(BU36="","",8)</f>
        <v/>
      </c>
      <c r="BY36" s="275"/>
      <c r="BZ36" s="272"/>
      <c r="CA36" s="222"/>
      <c r="CB36" s="246"/>
      <c r="CC36" s="247" t="str">
        <f t="shared" ref="CC36:CC67" si="322">IF(CA36="","",VLOOKUP(CE36,曜日一覧,2))</f>
        <v/>
      </c>
      <c r="CD36" s="219">
        <f t="shared" ref="CD36:CD67" si="323">IFERROR(IF(CA$3="祝日あり",INDEX(祝日判定表,MATCH(CA36,祝日,0),3),0),"")</f>
        <v>0</v>
      </c>
      <c r="CE36" s="219" t="str">
        <f t="shared" ref="CE36:CE67" si="324">IF(CA36="","",IF(CD36=8,CD36,WEEKDAY(CA36,2)))</f>
        <v/>
      </c>
      <c r="CF36" s="220" t="str">
        <f t="shared" ref="CF36:CF67" si="325">IFERROR(INDEX($EH$3:$EI$16,MATCH(CB36,$EH$3:$EH$16,0),2),"")</f>
        <v/>
      </c>
      <c r="CG36" s="222"/>
      <c r="CH36" s="260"/>
      <c r="CI36" s="247" t="str">
        <f t="shared" si="80"/>
        <v/>
      </c>
      <c r="CJ36" s="219">
        <f t="shared" ref="CJ36:CJ67" si="326">IFERROR(IF(CG$3="祝日あり",INDEX(祝日判定表,MATCH(CG36,祝日,0),3),0),"")</f>
        <v>0</v>
      </c>
      <c r="CK36" s="219" t="str">
        <f t="shared" ref="CK36:CK67" si="327">IF(CG36="","",IF(CJ36=8,CJ36,WEEKDAY(CG36,2)))</f>
        <v/>
      </c>
      <c r="CL36" s="220" t="str">
        <f t="shared" ref="CL36:CL67" si="328">IFERROR(INDEX($EH$3:$EI$16,MATCH(CH36,$EH$3:$EH$16,0),2),"")</f>
        <v/>
      </c>
      <c r="CM36" s="222"/>
      <c r="CN36" s="246"/>
      <c r="CO36" s="247" t="str">
        <f t="shared" si="25"/>
        <v/>
      </c>
      <c r="CP36" s="219">
        <f t="shared" ref="CP36:CP67" si="329">IFERROR(IF(CM$3="祝日あり",INDEX(祝日判定表,MATCH(CM36,祝日,0),3),0),"")</f>
        <v>0</v>
      </c>
      <c r="CQ36" s="219" t="str">
        <f t="shared" ref="CQ36:CQ67" si="330">IF(CM36="","",IF(CP36=8,CP36,WEEKDAY(CM36,2)))</f>
        <v/>
      </c>
      <c r="CR36" s="220" t="str">
        <f t="shared" ref="CR36:CR67" si="331">IFERROR(INDEX($EH$3:$EI$16,MATCH(CN36,$EH$3:$EH$16,0),2),"")</f>
        <v/>
      </c>
      <c r="CS36" s="221"/>
      <c r="CT36" s="246"/>
      <c r="CU36" s="247" t="str">
        <f t="shared" si="29"/>
        <v/>
      </c>
      <c r="CV36" s="219">
        <f t="shared" ref="CV36:CV67" si="332">IFERROR(IF(CS$3="祝日あり",INDEX(祝日判定表,MATCH(CS36,祝日,0),3),0),"")</f>
        <v>0</v>
      </c>
      <c r="CW36" s="219" t="str">
        <f t="shared" ref="CW36:CW67" si="333">IF(CS36="","",IF(CV36=8,CV36,WEEKDAY(CS36,2)))</f>
        <v/>
      </c>
      <c r="CX36" s="220" t="str">
        <f t="shared" ref="CX36:CX67" si="334">IFERROR(INDEX($EH$3:$EI$16,MATCH(CT36,$EH$3:$EH$16,0),2),"")</f>
        <v/>
      </c>
      <c r="CY36" s="222"/>
      <c r="CZ36" s="246"/>
      <c r="DA36" s="247" t="str">
        <f t="shared" si="33"/>
        <v/>
      </c>
      <c r="DB36" s="219">
        <f t="shared" ref="DB36:DB67" si="335">IFERROR(IF(CY$3="祝日あり",INDEX(祝日判定表,MATCH(CY36,祝日,0),3),0),"")</f>
        <v>0</v>
      </c>
      <c r="DC36" s="219" t="str">
        <f t="shared" si="81"/>
        <v/>
      </c>
      <c r="DD36" s="219" t="str">
        <f t="shared" si="82"/>
        <v/>
      </c>
      <c r="DE36" s="222"/>
      <c r="DF36" s="246"/>
      <c r="DG36" s="247" t="str">
        <f t="shared" si="37"/>
        <v/>
      </c>
      <c r="DH36" s="219">
        <f t="shared" ref="DH36:DH67" si="336">IFERROR(IF(DE$3="祝日あり",INDEX(祝日判定表,MATCH(DE36,祝日,0),3),0),"")</f>
        <v>0</v>
      </c>
      <c r="DI36" s="219" t="str">
        <f t="shared" ref="DI36:DI67" si="337">IF(DE36="","",IF(DH36=8,DH36,WEEKDAY(DE36,2)))</f>
        <v/>
      </c>
      <c r="DJ36" s="219" t="str">
        <f t="shared" ref="DJ36:DJ67" si="338">IFERROR(INDEX($EH$3:$EI$16,MATCH(DF36,$EH$3:$EH$16,0),2),"")</f>
        <v/>
      </c>
      <c r="DK36" s="222"/>
      <c r="DL36" s="246"/>
      <c r="DM36" s="247" t="str">
        <f t="shared" si="41"/>
        <v/>
      </c>
      <c r="DN36" s="219">
        <f t="shared" ref="DN36:DN67" si="339">IFERROR(IF(DK$3="祝日あり",INDEX(祝日判定表,MATCH(DK36,祝日,0),3),0),"")</f>
        <v>0</v>
      </c>
      <c r="DO36" s="219" t="str">
        <f t="shared" ref="DO36:DO67" si="340">IF(DK36="","",IF(DN36=8,DN36,WEEKDAY(DK36,2)))</f>
        <v/>
      </c>
      <c r="DP36" s="220" t="str">
        <f t="shared" ref="DP36:DP67" si="341">IFERROR(INDEX($EH$3:$EI$16,MATCH(DL36,$EH$3:$EH$16,0),2),"")</f>
        <v/>
      </c>
      <c r="FK36" s="155">
        <f t="shared" si="162"/>
        <v>5</v>
      </c>
      <c r="FL36" s="155" t="str">
        <f t="shared" si="163"/>
        <v>土</v>
      </c>
      <c r="FM36" s="273">
        <f t="shared" ref="FM36:HX36" si="342">IF(IFERROR(FIND(VLOOKUP($W28,カレンダーNoごと曜日表No付き,FM$1,0),$FL36),0)&gt;=1,1,0)</f>
        <v>0</v>
      </c>
      <c r="FN36" s="273">
        <f t="shared" si="342"/>
        <v>0</v>
      </c>
      <c r="FO36" s="273">
        <f t="shared" si="342"/>
        <v>0</v>
      </c>
      <c r="FP36" s="273">
        <f t="shared" si="342"/>
        <v>0</v>
      </c>
      <c r="FQ36" s="273">
        <f t="shared" si="342"/>
        <v>0</v>
      </c>
      <c r="FR36" s="273">
        <f t="shared" si="342"/>
        <v>0</v>
      </c>
      <c r="FS36" s="273">
        <f t="shared" si="342"/>
        <v>1</v>
      </c>
      <c r="FT36" s="273">
        <f t="shared" si="342"/>
        <v>0</v>
      </c>
      <c r="FU36" s="273">
        <f t="shared" si="342"/>
        <v>0</v>
      </c>
      <c r="FV36" s="273">
        <f t="shared" si="342"/>
        <v>0</v>
      </c>
      <c r="FW36" s="273">
        <f t="shared" si="342"/>
        <v>0</v>
      </c>
      <c r="FX36" s="273">
        <f t="shared" si="342"/>
        <v>0</v>
      </c>
      <c r="FY36" s="273">
        <f t="shared" si="342"/>
        <v>0</v>
      </c>
      <c r="FZ36" s="273">
        <f t="shared" si="342"/>
        <v>1</v>
      </c>
      <c r="GA36" s="273">
        <f t="shared" si="342"/>
        <v>0</v>
      </c>
      <c r="GB36" s="273">
        <f t="shared" si="342"/>
        <v>0</v>
      </c>
      <c r="GC36" s="273">
        <f t="shared" si="342"/>
        <v>0</v>
      </c>
      <c r="GD36" s="273">
        <f t="shared" si="342"/>
        <v>0</v>
      </c>
      <c r="GE36" s="273">
        <f t="shared" si="342"/>
        <v>0</v>
      </c>
      <c r="GF36" s="273">
        <f t="shared" si="342"/>
        <v>0</v>
      </c>
      <c r="GG36" s="273">
        <f t="shared" si="342"/>
        <v>1</v>
      </c>
      <c r="GH36" s="273">
        <f t="shared" si="342"/>
        <v>0</v>
      </c>
      <c r="GI36" s="273">
        <f t="shared" si="342"/>
        <v>0</v>
      </c>
      <c r="GJ36" s="273">
        <f t="shared" si="342"/>
        <v>0</v>
      </c>
      <c r="GK36" s="273">
        <f t="shared" si="342"/>
        <v>0</v>
      </c>
      <c r="GL36" s="273">
        <f t="shared" si="342"/>
        <v>0</v>
      </c>
      <c r="GM36" s="273">
        <f t="shared" si="342"/>
        <v>0</v>
      </c>
      <c r="GN36" s="273">
        <f t="shared" si="342"/>
        <v>1</v>
      </c>
      <c r="GO36" s="273">
        <f t="shared" si="342"/>
        <v>0</v>
      </c>
      <c r="GP36" s="273">
        <f t="shared" si="342"/>
        <v>0</v>
      </c>
      <c r="GQ36" s="273">
        <f t="shared" si="342"/>
        <v>0</v>
      </c>
      <c r="GR36" s="273">
        <f t="shared" si="342"/>
        <v>0</v>
      </c>
      <c r="GS36" s="273">
        <f t="shared" si="342"/>
        <v>0</v>
      </c>
      <c r="GT36" s="273">
        <f t="shared" si="342"/>
        <v>0</v>
      </c>
      <c r="GU36" s="273">
        <f t="shared" si="342"/>
        <v>1</v>
      </c>
      <c r="GV36" s="273">
        <f t="shared" si="342"/>
        <v>0</v>
      </c>
      <c r="GW36" s="273">
        <f t="shared" si="342"/>
        <v>0</v>
      </c>
      <c r="GX36" s="273">
        <f t="shared" si="342"/>
        <v>0</v>
      </c>
      <c r="GY36" s="273">
        <f t="shared" si="342"/>
        <v>0</v>
      </c>
      <c r="GZ36" s="273">
        <f t="shared" si="342"/>
        <v>0</v>
      </c>
      <c r="HA36" s="273">
        <f t="shared" si="342"/>
        <v>0</v>
      </c>
      <c r="HB36" s="273">
        <f t="shared" si="342"/>
        <v>1</v>
      </c>
      <c r="HC36" s="273">
        <f t="shared" si="342"/>
        <v>0</v>
      </c>
      <c r="HD36" s="273">
        <f t="shared" si="342"/>
        <v>0</v>
      </c>
      <c r="HE36" s="273">
        <f t="shared" si="342"/>
        <v>0</v>
      </c>
      <c r="HF36" s="273">
        <f t="shared" si="342"/>
        <v>0</v>
      </c>
      <c r="HG36" s="273">
        <f t="shared" si="342"/>
        <v>0</v>
      </c>
      <c r="HH36" s="273">
        <f t="shared" si="342"/>
        <v>0</v>
      </c>
      <c r="HI36" s="273">
        <f t="shared" si="342"/>
        <v>1</v>
      </c>
      <c r="HJ36" s="273">
        <f t="shared" si="342"/>
        <v>0</v>
      </c>
      <c r="HK36" s="273">
        <f t="shared" si="342"/>
        <v>0</v>
      </c>
      <c r="HL36" s="273">
        <f t="shared" si="342"/>
        <v>0</v>
      </c>
      <c r="HM36" s="273">
        <f t="shared" si="342"/>
        <v>0</v>
      </c>
      <c r="HN36" s="273">
        <f t="shared" si="342"/>
        <v>0</v>
      </c>
      <c r="HO36" s="273">
        <f t="shared" si="342"/>
        <v>0</v>
      </c>
      <c r="HP36" s="273">
        <f t="shared" si="342"/>
        <v>1</v>
      </c>
      <c r="HQ36" s="273">
        <f t="shared" si="342"/>
        <v>0</v>
      </c>
      <c r="HR36" s="273">
        <f t="shared" si="342"/>
        <v>0</v>
      </c>
      <c r="HS36" s="273">
        <f t="shared" si="342"/>
        <v>0</v>
      </c>
      <c r="HT36" s="273">
        <f t="shared" si="342"/>
        <v>0</v>
      </c>
      <c r="HU36" s="273">
        <f t="shared" si="342"/>
        <v>0</v>
      </c>
      <c r="HV36" s="273">
        <f t="shared" si="342"/>
        <v>0</v>
      </c>
      <c r="HW36" s="273">
        <f t="shared" si="342"/>
        <v>1</v>
      </c>
      <c r="HX36" s="273">
        <f t="shared" si="342"/>
        <v>0</v>
      </c>
      <c r="HY36" s="273">
        <f t="shared" ref="HY36:KJ36" si="343">IF(IFERROR(FIND(VLOOKUP($W28,カレンダーNoごと曜日表No付き,HY$1,0),$FL36),0)&gt;=1,1,0)</f>
        <v>0</v>
      </c>
      <c r="HZ36" s="273">
        <f t="shared" si="343"/>
        <v>0</v>
      </c>
      <c r="IA36" s="273">
        <f t="shared" si="343"/>
        <v>0</v>
      </c>
      <c r="IB36" s="273">
        <f t="shared" si="343"/>
        <v>0</v>
      </c>
      <c r="IC36" s="273">
        <f t="shared" si="343"/>
        <v>0</v>
      </c>
      <c r="ID36" s="273">
        <f t="shared" si="343"/>
        <v>1</v>
      </c>
      <c r="IE36" s="273">
        <f t="shared" si="343"/>
        <v>0</v>
      </c>
      <c r="IF36" s="273">
        <f t="shared" si="343"/>
        <v>0</v>
      </c>
      <c r="IG36" s="273">
        <f t="shared" si="343"/>
        <v>0</v>
      </c>
      <c r="IH36" s="273">
        <f t="shared" si="343"/>
        <v>0</v>
      </c>
      <c r="II36" s="273">
        <f t="shared" si="343"/>
        <v>0</v>
      </c>
      <c r="IJ36" s="273">
        <f t="shared" si="343"/>
        <v>0</v>
      </c>
      <c r="IK36" s="273">
        <f t="shared" si="343"/>
        <v>1</v>
      </c>
      <c r="IL36" s="273">
        <f t="shared" si="343"/>
        <v>0</v>
      </c>
      <c r="IM36" s="273">
        <f t="shared" si="343"/>
        <v>0</v>
      </c>
      <c r="IN36" s="273">
        <f t="shared" si="343"/>
        <v>0</v>
      </c>
      <c r="IO36" s="273">
        <f t="shared" si="343"/>
        <v>0</v>
      </c>
      <c r="IP36" s="273">
        <f t="shared" si="343"/>
        <v>0</v>
      </c>
      <c r="IQ36" s="273">
        <f t="shared" si="343"/>
        <v>0</v>
      </c>
      <c r="IR36" s="273">
        <f t="shared" si="343"/>
        <v>1</v>
      </c>
      <c r="IS36" s="273">
        <f t="shared" si="343"/>
        <v>0</v>
      </c>
      <c r="IT36" s="273">
        <f t="shared" si="343"/>
        <v>0</v>
      </c>
      <c r="IU36" s="273">
        <f t="shared" si="343"/>
        <v>0</v>
      </c>
      <c r="IV36" s="273">
        <f t="shared" si="343"/>
        <v>0</v>
      </c>
      <c r="IW36" s="273">
        <f t="shared" si="343"/>
        <v>0</v>
      </c>
      <c r="IX36" s="273">
        <f t="shared" si="343"/>
        <v>0</v>
      </c>
      <c r="IY36" s="273">
        <f t="shared" si="343"/>
        <v>0</v>
      </c>
      <c r="IZ36" s="273">
        <f t="shared" si="343"/>
        <v>0</v>
      </c>
      <c r="JA36" s="273">
        <f t="shared" si="343"/>
        <v>0</v>
      </c>
      <c r="JB36" s="273">
        <f t="shared" si="343"/>
        <v>0</v>
      </c>
      <c r="JC36" s="273">
        <f t="shared" si="343"/>
        <v>0</v>
      </c>
      <c r="JD36" s="273">
        <f t="shared" si="343"/>
        <v>0</v>
      </c>
      <c r="JE36" s="273">
        <f t="shared" si="343"/>
        <v>0</v>
      </c>
      <c r="JF36" s="273">
        <f t="shared" si="343"/>
        <v>1</v>
      </c>
      <c r="JG36" s="273">
        <f t="shared" si="343"/>
        <v>0</v>
      </c>
      <c r="JH36" s="273">
        <f t="shared" si="343"/>
        <v>0</v>
      </c>
      <c r="JI36" s="273">
        <f t="shared" si="343"/>
        <v>0</v>
      </c>
      <c r="JJ36" s="273">
        <f t="shared" si="343"/>
        <v>0</v>
      </c>
      <c r="JK36" s="273">
        <f t="shared" si="343"/>
        <v>0</v>
      </c>
      <c r="JL36" s="273">
        <f t="shared" si="343"/>
        <v>0</v>
      </c>
      <c r="JM36" s="273">
        <f t="shared" si="343"/>
        <v>1</v>
      </c>
      <c r="JN36" s="273">
        <f t="shared" si="343"/>
        <v>0</v>
      </c>
      <c r="JO36" s="273">
        <f t="shared" si="343"/>
        <v>0</v>
      </c>
      <c r="JP36" s="273">
        <f t="shared" si="343"/>
        <v>0</v>
      </c>
      <c r="JQ36" s="273">
        <f t="shared" si="343"/>
        <v>0</v>
      </c>
      <c r="JR36" s="273">
        <f t="shared" si="343"/>
        <v>0</v>
      </c>
      <c r="JS36" s="273">
        <f t="shared" si="343"/>
        <v>0</v>
      </c>
      <c r="JT36" s="273">
        <f t="shared" si="343"/>
        <v>1</v>
      </c>
      <c r="JU36" s="273">
        <f t="shared" si="343"/>
        <v>0</v>
      </c>
      <c r="JV36" s="273">
        <f t="shared" si="343"/>
        <v>0</v>
      </c>
      <c r="JW36" s="273">
        <f t="shared" si="343"/>
        <v>0</v>
      </c>
      <c r="JX36" s="273">
        <f t="shared" si="343"/>
        <v>0</v>
      </c>
      <c r="JY36" s="273">
        <f t="shared" si="343"/>
        <v>0</v>
      </c>
      <c r="JZ36" s="273">
        <f t="shared" si="343"/>
        <v>0</v>
      </c>
      <c r="KA36" s="273">
        <f t="shared" si="343"/>
        <v>1</v>
      </c>
      <c r="KB36" s="273">
        <f t="shared" si="343"/>
        <v>0</v>
      </c>
      <c r="KC36" s="273">
        <f t="shared" si="343"/>
        <v>0</v>
      </c>
      <c r="KD36" s="273">
        <f t="shared" si="343"/>
        <v>0</v>
      </c>
      <c r="KE36" s="273">
        <f t="shared" si="343"/>
        <v>0</v>
      </c>
      <c r="KF36" s="273">
        <f t="shared" si="343"/>
        <v>0</v>
      </c>
      <c r="KG36" s="273">
        <f t="shared" si="343"/>
        <v>0</v>
      </c>
      <c r="KH36" s="273">
        <f t="shared" si="343"/>
        <v>1</v>
      </c>
      <c r="KI36" s="273">
        <f t="shared" si="343"/>
        <v>0</v>
      </c>
      <c r="KJ36" s="273">
        <f t="shared" si="343"/>
        <v>0</v>
      </c>
      <c r="KK36" s="273">
        <f t="shared" ref="KK36:MV36" si="344">IF(IFERROR(FIND(VLOOKUP($W28,カレンダーNoごと曜日表No付き,KK$1,0),$FL36),0)&gt;=1,1,0)</f>
        <v>0</v>
      </c>
      <c r="KL36" s="273">
        <f t="shared" si="344"/>
        <v>0</v>
      </c>
      <c r="KM36" s="273">
        <f t="shared" si="344"/>
        <v>0</v>
      </c>
      <c r="KN36" s="273">
        <f t="shared" si="344"/>
        <v>0</v>
      </c>
      <c r="KO36" s="273">
        <f t="shared" si="344"/>
        <v>1</v>
      </c>
      <c r="KP36" s="273">
        <f t="shared" si="344"/>
        <v>0</v>
      </c>
      <c r="KQ36" s="273">
        <f t="shared" si="344"/>
        <v>0</v>
      </c>
      <c r="KR36" s="273">
        <f t="shared" si="344"/>
        <v>0</v>
      </c>
      <c r="KS36" s="273">
        <f t="shared" si="344"/>
        <v>0</v>
      </c>
      <c r="KT36" s="273">
        <f t="shared" si="344"/>
        <v>0</v>
      </c>
      <c r="KU36" s="273">
        <f t="shared" si="344"/>
        <v>0</v>
      </c>
      <c r="KV36" s="273">
        <f t="shared" si="344"/>
        <v>1</v>
      </c>
      <c r="KW36" s="273">
        <f t="shared" si="344"/>
        <v>0</v>
      </c>
      <c r="KX36" s="273">
        <f t="shared" si="344"/>
        <v>0</v>
      </c>
      <c r="KY36" s="273">
        <f t="shared" si="344"/>
        <v>0</v>
      </c>
      <c r="KZ36" s="273">
        <f t="shared" si="344"/>
        <v>0</v>
      </c>
      <c r="LA36" s="273">
        <f t="shared" si="344"/>
        <v>0</v>
      </c>
      <c r="LB36" s="273">
        <f t="shared" si="344"/>
        <v>0</v>
      </c>
      <c r="LC36" s="273">
        <f t="shared" si="344"/>
        <v>1</v>
      </c>
      <c r="LD36" s="273">
        <f t="shared" si="344"/>
        <v>0</v>
      </c>
      <c r="LE36" s="273">
        <f t="shared" si="344"/>
        <v>0</v>
      </c>
      <c r="LF36" s="273">
        <f t="shared" si="344"/>
        <v>0</v>
      </c>
      <c r="LG36" s="273">
        <f t="shared" si="344"/>
        <v>0</v>
      </c>
      <c r="LH36" s="273">
        <f t="shared" si="344"/>
        <v>0</v>
      </c>
      <c r="LI36" s="273">
        <f t="shared" si="344"/>
        <v>0</v>
      </c>
      <c r="LJ36" s="273">
        <f t="shared" si="344"/>
        <v>1</v>
      </c>
      <c r="LK36" s="273">
        <f t="shared" si="344"/>
        <v>0</v>
      </c>
      <c r="LL36" s="273">
        <f t="shared" si="344"/>
        <v>0</v>
      </c>
      <c r="LM36" s="273">
        <f t="shared" si="344"/>
        <v>0</v>
      </c>
      <c r="LN36" s="273">
        <f t="shared" si="344"/>
        <v>0</v>
      </c>
      <c r="LO36" s="273">
        <f t="shared" si="344"/>
        <v>0</v>
      </c>
      <c r="LP36" s="273">
        <f t="shared" si="344"/>
        <v>0</v>
      </c>
      <c r="LQ36" s="273">
        <f t="shared" si="344"/>
        <v>1</v>
      </c>
      <c r="LR36" s="273">
        <f t="shared" si="344"/>
        <v>0</v>
      </c>
      <c r="LS36" s="273">
        <f t="shared" si="344"/>
        <v>0</v>
      </c>
      <c r="LT36" s="273">
        <f t="shared" si="344"/>
        <v>0</v>
      </c>
      <c r="LU36" s="273">
        <f t="shared" si="344"/>
        <v>0</v>
      </c>
      <c r="LV36" s="273">
        <f t="shared" si="344"/>
        <v>0</v>
      </c>
      <c r="LW36" s="273">
        <f t="shared" si="344"/>
        <v>0</v>
      </c>
      <c r="LX36" s="273">
        <f t="shared" si="344"/>
        <v>1</v>
      </c>
      <c r="LY36" s="273">
        <f t="shared" si="344"/>
        <v>0</v>
      </c>
      <c r="LZ36" s="273">
        <f t="shared" si="344"/>
        <v>0</v>
      </c>
      <c r="MA36" s="273">
        <f t="shared" si="344"/>
        <v>0</v>
      </c>
      <c r="MB36" s="273">
        <f t="shared" si="344"/>
        <v>0</v>
      </c>
      <c r="MC36" s="273">
        <f t="shared" si="344"/>
        <v>0</v>
      </c>
      <c r="MD36" s="273">
        <f t="shared" si="344"/>
        <v>0</v>
      </c>
      <c r="ME36" s="273">
        <f t="shared" si="344"/>
        <v>1</v>
      </c>
      <c r="MF36" s="273">
        <f t="shared" si="344"/>
        <v>0</v>
      </c>
      <c r="MG36" s="273">
        <f t="shared" si="344"/>
        <v>0</v>
      </c>
      <c r="MH36" s="273">
        <f t="shared" si="344"/>
        <v>0</v>
      </c>
      <c r="MI36" s="273">
        <f t="shared" si="344"/>
        <v>0</v>
      </c>
      <c r="MJ36" s="273">
        <f t="shared" si="344"/>
        <v>0</v>
      </c>
      <c r="MK36" s="273">
        <f t="shared" si="344"/>
        <v>0</v>
      </c>
      <c r="ML36" s="273">
        <f t="shared" si="344"/>
        <v>1</v>
      </c>
      <c r="MM36" s="273">
        <f t="shared" si="344"/>
        <v>0</v>
      </c>
      <c r="MN36" s="273">
        <f t="shared" si="344"/>
        <v>0</v>
      </c>
      <c r="MO36" s="273">
        <f t="shared" si="344"/>
        <v>0</v>
      </c>
      <c r="MP36" s="273">
        <f t="shared" si="344"/>
        <v>0</v>
      </c>
      <c r="MQ36" s="273">
        <f t="shared" si="344"/>
        <v>0</v>
      </c>
      <c r="MR36" s="273">
        <f t="shared" si="344"/>
        <v>0</v>
      </c>
      <c r="MS36" s="273">
        <f t="shared" si="344"/>
        <v>1</v>
      </c>
      <c r="MT36" s="273">
        <f t="shared" si="344"/>
        <v>0</v>
      </c>
      <c r="MU36" s="273">
        <f t="shared" si="344"/>
        <v>0</v>
      </c>
      <c r="MV36" s="273">
        <f t="shared" si="344"/>
        <v>0</v>
      </c>
      <c r="MW36" s="273">
        <f t="shared" ref="MW36:PH36" si="345">IF(IFERROR(FIND(VLOOKUP($W28,カレンダーNoごと曜日表No付き,MW$1,0),$FL36),0)&gt;=1,1,0)</f>
        <v>0</v>
      </c>
      <c r="MX36" s="273">
        <f t="shared" si="345"/>
        <v>0</v>
      </c>
      <c r="MY36" s="273">
        <f t="shared" si="345"/>
        <v>0</v>
      </c>
      <c r="MZ36" s="273">
        <f t="shared" si="345"/>
        <v>1</v>
      </c>
      <c r="NA36" s="273">
        <f t="shared" si="345"/>
        <v>0</v>
      </c>
      <c r="NB36" s="273">
        <f t="shared" si="345"/>
        <v>0</v>
      </c>
      <c r="NC36" s="273">
        <f t="shared" si="345"/>
        <v>0</v>
      </c>
      <c r="ND36" s="273">
        <f t="shared" si="345"/>
        <v>0</v>
      </c>
      <c r="NE36" s="273">
        <f t="shared" si="345"/>
        <v>0</v>
      </c>
      <c r="NF36" s="273">
        <f t="shared" si="345"/>
        <v>0</v>
      </c>
      <c r="NG36" s="273">
        <f t="shared" si="345"/>
        <v>1</v>
      </c>
      <c r="NH36" s="273">
        <f t="shared" si="345"/>
        <v>0</v>
      </c>
      <c r="NI36" s="273">
        <f t="shared" si="345"/>
        <v>0</v>
      </c>
      <c r="NJ36" s="273">
        <f t="shared" si="345"/>
        <v>0</v>
      </c>
      <c r="NK36" s="273">
        <f t="shared" si="345"/>
        <v>0</v>
      </c>
      <c r="NL36" s="273">
        <f t="shared" si="345"/>
        <v>0</v>
      </c>
      <c r="NM36" s="273">
        <f t="shared" si="345"/>
        <v>0</v>
      </c>
      <c r="NN36" s="273">
        <f t="shared" si="345"/>
        <v>1</v>
      </c>
      <c r="NO36" s="273">
        <f t="shared" si="345"/>
        <v>0</v>
      </c>
      <c r="NP36" s="273">
        <f t="shared" si="345"/>
        <v>0</v>
      </c>
      <c r="NQ36" s="273">
        <f t="shared" si="345"/>
        <v>0</v>
      </c>
      <c r="NR36" s="273">
        <f t="shared" si="345"/>
        <v>0</v>
      </c>
      <c r="NS36" s="273">
        <f t="shared" si="345"/>
        <v>0</v>
      </c>
      <c r="NT36" s="273">
        <f t="shared" si="345"/>
        <v>0</v>
      </c>
      <c r="NU36" s="273">
        <f t="shared" si="345"/>
        <v>0</v>
      </c>
      <c r="NV36" s="273">
        <f t="shared" si="345"/>
        <v>0</v>
      </c>
      <c r="NW36" s="273">
        <f t="shared" si="345"/>
        <v>0</v>
      </c>
      <c r="NX36" s="273">
        <f t="shared" si="345"/>
        <v>0</v>
      </c>
      <c r="NY36" s="273">
        <f t="shared" si="345"/>
        <v>0</v>
      </c>
      <c r="NZ36" s="273">
        <f t="shared" si="345"/>
        <v>0</v>
      </c>
      <c r="OA36" s="273">
        <f t="shared" si="345"/>
        <v>0</v>
      </c>
      <c r="OB36" s="273">
        <f t="shared" si="345"/>
        <v>1</v>
      </c>
      <c r="OC36" s="273">
        <f t="shared" si="345"/>
        <v>0</v>
      </c>
      <c r="OD36" s="273">
        <f t="shared" si="345"/>
        <v>0</v>
      </c>
      <c r="OE36" s="273">
        <f t="shared" si="345"/>
        <v>0</v>
      </c>
      <c r="OF36" s="273">
        <f t="shared" si="345"/>
        <v>0</v>
      </c>
      <c r="OG36" s="273">
        <f t="shared" si="345"/>
        <v>0</v>
      </c>
      <c r="OH36" s="273">
        <f t="shared" si="345"/>
        <v>0</v>
      </c>
      <c r="OI36" s="273">
        <f t="shared" si="345"/>
        <v>1</v>
      </c>
      <c r="OJ36" s="273">
        <f t="shared" si="345"/>
        <v>0</v>
      </c>
      <c r="OK36" s="273">
        <f t="shared" si="345"/>
        <v>0</v>
      </c>
      <c r="OL36" s="273">
        <f t="shared" si="345"/>
        <v>0</v>
      </c>
      <c r="OM36" s="273">
        <f t="shared" si="345"/>
        <v>0</v>
      </c>
      <c r="ON36" s="273">
        <f t="shared" si="345"/>
        <v>0</v>
      </c>
      <c r="OO36" s="273">
        <f t="shared" si="345"/>
        <v>0</v>
      </c>
      <c r="OP36" s="273">
        <f t="shared" si="345"/>
        <v>1</v>
      </c>
      <c r="OQ36" s="273">
        <f t="shared" si="345"/>
        <v>0</v>
      </c>
      <c r="OR36" s="273">
        <f t="shared" si="345"/>
        <v>0</v>
      </c>
      <c r="OS36" s="273">
        <f t="shared" si="345"/>
        <v>0</v>
      </c>
      <c r="OT36" s="273">
        <f t="shared" si="345"/>
        <v>0</v>
      </c>
      <c r="OU36" s="273">
        <f t="shared" si="345"/>
        <v>0</v>
      </c>
      <c r="OV36" s="273">
        <f t="shared" si="345"/>
        <v>0</v>
      </c>
      <c r="OW36" s="273">
        <f t="shared" si="345"/>
        <v>1</v>
      </c>
      <c r="OX36" s="273">
        <f t="shared" si="345"/>
        <v>0</v>
      </c>
      <c r="OY36" s="273">
        <f t="shared" si="345"/>
        <v>0</v>
      </c>
      <c r="OZ36" s="273">
        <f t="shared" si="345"/>
        <v>0</v>
      </c>
      <c r="PA36" s="273">
        <f t="shared" si="345"/>
        <v>0</v>
      </c>
      <c r="PB36" s="273">
        <f t="shared" si="345"/>
        <v>0</v>
      </c>
      <c r="PC36" s="273">
        <f t="shared" si="345"/>
        <v>0</v>
      </c>
      <c r="PD36" s="273">
        <f t="shared" si="345"/>
        <v>1</v>
      </c>
      <c r="PE36" s="273">
        <f t="shared" si="345"/>
        <v>0</v>
      </c>
      <c r="PF36" s="273">
        <f t="shared" si="345"/>
        <v>0</v>
      </c>
      <c r="PG36" s="273">
        <f t="shared" si="345"/>
        <v>0</v>
      </c>
      <c r="PH36" s="273">
        <f t="shared" si="345"/>
        <v>0</v>
      </c>
      <c r="PI36" s="273">
        <f t="shared" ref="PI36:RT36" si="346">IF(IFERROR(FIND(VLOOKUP($W28,カレンダーNoごと曜日表No付き,PI$1,0),$FL36),0)&gt;=1,1,0)</f>
        <v>0</v>
      </c>
      <c r="PJ36" s="273">
        <f t="shared" si="346"/>
        <v>0</v>
      </c>
      <c r="PK36" s="273">
        <f t="shared" si="346"/>
        <v>1</v>
      </c>
      <c r="PL36" s="273">
        <f t="shared" si="346"/>
        <v>0</v>
      </c>
      <c r="PM36" s="273">
        <f t="shared" si="346"/>
        <v>0</v>
      </c>
      <c r="PN36" s="273">
        <f t="shared" si="346"/>
        <v>0</v>
      </c>
      <c r="PO36" s="273">
        <f t="shared" si="346"/>
        <v>0</v>
      </c>
      <c r="PP36" s="273">
        <f t="shared" si="346"/>
        <v>0</v>
      </c>
      <c r="PQ36" s="273">
        <f t="shared" si="346"/>
        <v>0</v>
      </c>
      <c r="PR36" s="273">
        <f t="shared" si="346"/>
        <v>1</v>
      </c>
      <c r="PS36" s="273">
        <f t="shared" si="346"/>
        <v>0</v>
      </c>
      <c r="PT36" s="273">
        <f t="shared" si="346"/>
        <v>0</v>
      </c>
      <c r="PU36" s="273">
        <f t="shared" si="346"/>
        <v>0</v>
      </c>
      <c r="PV36" s="273">
        <f t="shared" si="346"/>
        <v>0</v>
      </c>
      <c r="PW36" s="273">
        <f t="shared" si="346"/>
        <v>0</v>
      </c>
      <c r="PX36" s="273">
        <f t="shared" si="346"/>
        <v>0</v>
      </c>
      <c r="PY36" s="273">
        <f t="shared" si="346"/>
        <v>1</v>
      </c>
      <c r="PZ36" s="273">
        <f t="shared" si="346"/>
        <v>0</v>
      </c>
      <c r="QA36" s="273">
        <f t="shared" si="346"/>
        <v>0</v>
      </c>
      <c r="QB36" s="273">
        <f t="shared" si="346"/>
        <v>0</v>
      </c>
      <c r="QC36" s="273">
        <f t="shared" si="346"/>
        <v>0</v>
      </c>
      <c r="QD36" s="273">
        <f t="shared" si="346"/>
        <v>0</v>
      </c>
      <c r="QE36" s="273">
        <f t="shared" si="346"/>
        <v>0</v>
      </c>
      <c r="QF36" s="273">
        <f t="shared" si="346"/>
        <v>1</v>
      </c>
      <c r="QG36" s="273">
        <f t="shared" si="346"/>
        <v>0</v>
      </c>
      <c r="QH36" s="273">
        <f t="shared" si="346"/>
        <v>0</v>
      </c>
      <c r="QI36" s="273">
        <f t="shared" si="346"/>
        <v>0</v>
      </c>
      <c r="QJ36" s="273">
        <f t="shared" si="346"/>
        <v>0</v>
      </c>
      <c r="QK36" s="273">
        <f t="shared" si="346"/>
        <v>0</v>
      </c>
      <c r="QL36" s="273">
        <f t="shared" si="346"/>
        <v>0</v>
      </c>
      <c r="QM36" s="273">
        <f t="shared" si="346"/>
        <v>1</v>
      </c>
      <c r="QN36" s="273">
        <f t="shared" si="346"/>
        <v>0</v>
      </c>
      <c r="QO36" s="273">
        <f t="shared" si="346"/>
        <v>0</v>
      </c>
      <c r="QP36" s="273">
        <f t="shared" si="346"/>
        <v>0</v>
      </c>
      <c r="QQ36" s="273">
        <f t="shared" si="346"/>
        <v>0</v>
      </c>
      <c r="QR36" s="273">
        <f t="shared" si="346"/>
        <v>0</v>
      </c>
      <c r="QS36" s="273">
        <f t="shared" si="346"/>
        <v>0</v>
      </c>
      <c r="QT36" s="273">
        <f t="shared" si="346"/>
        <v>1</v>
      </c>
      <c r="QU36" s="273">
        <f t="shared" si="346"/>
        <v>0</v>
      </c>
      <c r="QV36" s="273">
        <f t="shared" si="346"/>
        <v>0</v>
      </c>
      <c r="QW36" s="273">
        <f t="shared" si="346"/>
        <v>0</v>
      </c>
      <c r="QX36" s="273">
        <f t="shared" si="346"/>
        <v>0</v>
      </c>
      <c r="QY36" s="273">
        <f t="shared" si="346"/>
        <v>0</v>
      </c>
      <c r="QZ36" s="273">
        <f t="shared" si="346"/>
        <v>0</v>
      </c>
      <c r="RA36" s="273">
        <f t="shared" si="346"/>
        <v>1</v>
      </c>
      <c r="RB36" s="273">
        <f t="shared" si="346"/>
        <v>0</v>
      </c>
      <c r="RC36" s="273">
        <f t="shared" si="346"/>
        <v>0</v>
      </c>
      <c r="RD36" s="273">
        <f t="shared" si="346"/>
        <v>0</v>
      </c>
      <c r="RE36" s="273">
        <f t="shared" si="346"/>
        <v>0</v>
      </c>
      <c r="RF36" s="273">
        <f t="shared" si="346"/>
        <v>0</v>
      </c>
      <c r="RG36" s="273">
        <f t="shared" si="346"/>
        <v>0</v>
      </c>
      <c r="RH36" s="273">
        <f t="shared" si="346"/>
        <v>1</v>
      </c>
      <c r="RI36" s="273">
        <f t="shared" si="346"/>
        <v>0</v>
      </c>
      <c r="RJ36" s="273">
        <f t="shared" si="346"/>
        <v>0</v>
      </c>
      <c r="RK36" s="273">
        <f t="shared" si="346"/>
        <v>0</v>
      </c>
      <c r="RL36" s="273">
        <f t="shared" si="346"/>
        <v>0</v>
      </c>
      <c r="RM36" s="273">
        <f t="shared" si="346"/>
        <v>0</v>
      </c>
      <c r="RN36" s="273">
        <f t="shared" si="346"/>
        <v>0</v>
      </c>
      <c r="RO36" s="273">
        <f t="shared" si="346"/>
        <v>1</v>
      </c>
      <c r="RP36" s="273">
        <f t="shared" si="346"/>
        <v>0</v>
      </c>
      <c r="RQ36" s="273">
        <f t="shared" si="346"/>
        <v>0</v>
      </c>
      <c r="RR36" s="273">
        <f t="shared" si="346"/>
        <v>0</v>
      </c>
      <c r="RS36" s="273">
        <f t="shared" si="346"/>
        <v>0</v>
      </c>
      <c r="RT36" s="273">
        <f t="shared" si="346"/>
        <v>0</v>
      </c>
      <c r="RU36" s="273">
        <f t="shared" ref="RU36:TN36" si="347">IF(IFERROR(FIND(VLOOKUP($W28,カレンダーNoごと曜日表No付き,RU$1,0),$FL36),0)&gt;=1,1,0)</f>
        <v>0</v>
      </c>
      <c r="RV36" s="273">
        <f t="shared" si="347"/>
        <v>1</v>
      </c>
      <c r="RW36" s="273">
        <f t="shared" si="347"/>
        <v>0</v>
      </c>
      <c r="RX36" s="273">
        <f t="shared" si="347"/>
        <v>0</v>
      </c>
      <c r="RY36" s="273">
        <f t="shared" si="347"/>
        <v>0</v>
      </c>
      <c r="RZ36" s="273">
        <f t="shared" si="347"/>
        <v>0</v>
      </c>
      <c r="SA36" s="273">
        <f t="shared" si="347"/>
        <v>0</v>
      </c>
      <c r="SB36" s="273">
        <f t="shared" si="347"/>
        <v>0</v>
      </c>
      <c r="SC36" s="273">
        <f t="shared" si="347"/>
        <v>1</v>
      </c>
      <c r="SD36" s="273">
        <f t="shared" si="347"/>
        <v>0</v>
      </c>
      <c r="SE36" s="273">
        <f t="shared" si="347"/>
        <v>0</v>
      </c>
      <c r="SF36" s="273">
        <f t="shared" si="347"/>
        <v>0</v>
      </c>
      <c r="SG36" s="273">
        <f t="shared" si="347"/>
        <v>0</v>
      </c>
      <c r="SH36" s="273">
        <f t="shared" si="347"/>
        <v>0</v>
      </c>
      <c r="SI36" s="273">
        <f t="shared" si="347"/>
        <v>0</v>
      </c>
      <c r="SJ36" s="273">
        <f t="shared" si="347"/>
        <v>1</v>
      </c>
      <c r="SK36" s="273">
        <f t="shared" si="347"/>
        <v>0</v>
      </c>
      <c r="SL36" s="273">
        <f t="shared" si="347"/>
        <v>0</v>
      </c>
      <c r="SM36" s="273">
        <f t="shared" si="347"/>
        <v>0</v>
      </c>
      <c r="SN36" s="273">
        <f t="shared" si="347"/>
        <v>0</v>
      </c>
      <c r="SO36" s="273">
        <f t="shared" si="347"/>
        <v>0</v>
      </c>
      <c r="SP36" s="273">
        <f t="shared" si="347"/>
        <v>0</v>
      </c>
      <c r="SQ36" s="273">
        <f t="shared" si="347"/>
        <v>1</v>
      </c>
      <c r="SR36" s="273">
        <f t="shared" si="347"/>
        <v>0</v>
      </c>
      <c r="SS36" s="273">
        <f t="shared" si="347"/>
        <v>0</v>
      </c>
      <c r="ST36" s="273">
        <f t="shared" si="347"/>
        <v>0</v>
      </c>
      <c r="SU36" s="273">
        <f t="shared" si="347"/>
        <v>0</v>
      </c>
      <c r="SV36" s="273">
        <f t="shared" si="347"/>
        <v>0</v>
      </c>
      <c r="SW36" s="273">
        <f t="shared" si="347"/>
        <v>0</v>
      </c>
      <c r="SX36" s="273">
        <f t="shared" si="347"/>
        <v>1</v>
      </c>
      <c r="SY36" s="273">
        <f t="shared" si="347"/>
        <v>0</v>
      </c>
      <c r="SZ36" s="273">
        <f t="shared" si="347"/>
        <v>0</v>
      </c>
      <c r="TA36" s="273">
        <f t="shared" si="347"/>
        <v>0</v>
      </c>
      <c r="TB36" s="273">
        <f t="shared" si="347"/>
        <v>0</v>
      </c>
      <c r="TC36" s="273">
        <f t="shared" si="347"/>
        <v>0</v>
      </c>
      <c r="TD36" s="273">
        <f t="shared" si="347"/>
        <v>0</v>
      </c>
      <c r="TE36" s="273">
        <f t="shared" si="347"/>
        <v>1</v>
      </c>
      <c r="TF36" s="273">
        <f t="shared" si="347"/>
        <v>0</v>
      </c>
      <c r="TG36" s="273">
        <f t="shared" si="347"/>
        <v>0</v>
      </c>
      <c r="TH36" s="273">
        <f t="shared" si="347"/>
        <v>0</v>
      </c>
      <c r="TI36" s="273">
        <f t="shared" si="347"/>
        <v>0</v>
      </c>
      <c r="TJ36" s="273">
        <f t="shared" si="347"/>
        <v>0</v>
      </c>
      <c r="TK36" s="273">
        <f t="shared" si="347"/>
        <v>0</v>
      </c>
      <c r="TL36" s="273">
        <f t="shared" si="347"/>
        <v>1</v>
      </c>
      <c r="TM36" s="273">
        <f t="shared" si="347"/>
        <v>0</v>
      </c>
      <c r="TN36" s="273">
        <f t="shared" si="347"/>
        <v>0</v>
      </c>
    </row>
    <row r="37" spans="1:534" ht="18" customHeight="1" x14ac:dyDescent="0.15">
      <c r="A37" s="344">
        <v>7</v>
      </c>
      <c r="B37" s="341">
        <v>1</v>
      </c>
      <c r="C37" s="342" t="s">
        <v>282</v>
      </c>
      <c r="D37" s="345" t="s">
        <v>253</v>
      </c>
      <c r="E37" s="343" t="s">
        <v>283</v>
      </c>
      <c r="F37" s="343" t="s">
        <v>284</v>
      </c>
      <c r="G37" s="343" t="s">
        <v>247</v>
      </c>
      <c r="H37" s="340">
        <v>16.3</v>
      </c>
      <c r="I37" s="347"/>
      <c r="J37" s="352">
        <v>0.5</v>
      </c>
      <c r="K37" s="353">
        <v>0.5</v>
      </c>
      <c r="L37" s="353">
        <v>0.5</v>
      </c>
      <c r="M37" s="353">
        <v>0.5</v>
      </c>
      <c r="N37" s="353">
        <v>0.5</v>
      </c>
      <c r="O37" s="353">
        <v>0.5</v>
      </c>
      <c r="P37" s="353">
        <v>0</v>
      </c>
      <c r="Q37" s="353">
        <v>0.5</v>
      </c>
      <c r="R37" s="350">
        <v>0</v>
      </c>
      <c r="S37" s="349">
        <v>0</v>
      </c>
      <c r="T37" s="349">
        <v>0</v>
      </c>
      <c r="U37" s="349">
        <v>0</v>
      </c>
      <c r="V37" s="349">
        <v>0</v>
      </c>
      <c r="W37" s="351">
        <v>1</v>
      </c>
      <c r="X37" s="279"/>
      <c r="Y37" s="278"/>
      <c r="Z37" s="279"/>
      <c r="AA37" s="278"/>
      <c r="AB37" s="237">
        <f t="shared" si="96"/>
        <v>0</v>
      </c>
      <c r="AC37" s="237">
        <f t="shared" si="97"/>
        <v>1</v>
      </c>
      <c r="AD37" s="237">
        <f t="shared" si="98"/>
        <v>0</v>
      </c>
      <c r="AE37" s="267">
        <f t="shared" ref="AE37:AE68" si="348">+X37+Z37</f>
        <v>0</v>
      </c>
      <c r="AF37" s="219" t="str">
        <f t="shared" ref="AF37:AF68" si="349">IF(AND(J37&lt;&gt;0,J37&lt;&gt;""),AF$4,"")</f>
        <v>月</v>
      </c>
      <c r="AG37" s="219" t="str">
        <f t="shared" ref="AG37:AG68" si="350">IF(AND(K37&lt;&gt;0,K37&lt;&gt;""),AG$4,"")</f>
        <v>火</v>
      </c>
      <c r="AH37" s="219" t="str">
        <f t="shared" ref="AH37:AH68" si="351">IF(AND(L37&lt;&gt;0,L37&lt;&gt;""),AH$4,"")</f>
        <v>水</v>
      </c>
      <c r="AI37" s="219" t="str">
        <f t="shared" ref="AI37:AI68" si="352">IF(AND(M37&lt;&gt;0,M37&lt;&gt;""),AI$4,"")</f>
        <v>木</v>
      </c>
      <c r="AJ37" s="219" t="str">
        <f t="shared" ref="AJ37:AJ68" si="353">IF(AND(N37&lt;&gt;0,N37&lt;&gt;""),AJ$4,"")</f>
        <v>金</v>
      </c>
      <c r="AK37" s="219" t="str">
        <f t="shared" ref="AK37:AK68" si="354">IF(AND(O37&lt;&gt;0,O37&lt;&gt;""),AK$4,"")</f>
        <v>土</v>
      </c>
      <c r="AL37" s="219" t="str">
        <f t="shared" ref="AL37:AL68" si="355">IF(AND(P37&lt;&gt;0,P37&lt;&gt;""),AL$4,"")</f>
        <v/>
      </c>
      <c r="AM37" s="219" t="str">
        <f t="shared" ref="AM37:AM68" si="356">IF(AND(Q37&lt;&gt;0,Q37&lt;&gt;""),AM$4,"")</f>
        <v>祝</v>
      </c>
      <c r="AN37" s="219" t="str">
        <f t="shared" ref="AN37:AN68" si="357">IF(AND(R37&lt;&gt;0,R37&lt;&gt;""),AN$4,"")</f>
        <v/>
      </c>
      <c r="AO37" s="219" t="str">
        <f t="shared" ref="AO37:AO68" si="358">IF(AND(S37&lt;&gt;0,S37&lt;&gt;""),AO$4,"")</f>
        <v/>
      </c>
      <c r="AP37" s="219" t="str">
        <f t="shared" ref="AP37:AP68" si="359">IF(AND(T37&lt;&gt;0,T37&lt;&gt;""),AP$4,"")</f>
        <v/>
      </c>
      <c r="AQ37" s="219" t="str">
        <f t="shared" ref="AQ37:AQ68" si="360">IF(AND(U37&lt;&gt;0,U37&lt;&gt;""),AQ$4,"")</f>
        <v/>
      </c>
      <c r="AR37" s="219" t="str">
        <f t="shared" ref="AR37:AR68" si="361">IF(AND(V37&lt;&gt;0,V37&lt;&gt;""),AR$4,"")</f>
        <v/>
      </c>
      <c r="AS37" s="277">
        <f t="shared" ref="AS37:AS68" si="362">+J37*IF($W37="",0,VLOOKUP($W37,基本日数,DR$15))</f>
        <v>26</v>
      </c>
      <c r="AT37" s="267">
        <f t="shared" ref="AT37:AT68" si="363">+K37*IF($W37="",0,VLOOKUP($W37,基本日数,DS$15))</f>
        <v>25</v>
      </c>
      <c r="AU37" s="267">
        <f t="shared" ref="AU37:AU68" si="364">+L37*IF($W37="",0,VLOOKUP($W37,基本日数,DT$15))</f>
        <v>25</v>
      </c>
      <c r="AV37" s="267">
        <f t="shared" ref="AV37:AV68" si="365">+M37*IF($W37="",0,VLOOKUP($W37,基本日数,DU$15))</f>
        <v>25.5</v>
      </c>
      <c r="AW37" s="267">
        <f t="shared" ref="AW37:AW68" si="366">+N37*IF($W37="",0,VLOOKUP($W37,基本日数,DV$15))</f>
        <v>25</v>
      </c>
      <c r="AX37" s="267">
        <f t="shared" ref="AX37:AX68" si="367">+O37*IF($W37="",0,VLOOKUP($W37,基本日数,DW$15))</f>
        <v>25</v>
      </c>
      <c r="AY37" s="267">
        <f t="shared" ref="AY37:AY68" si="368">+P37*IF($W37="",0,VLOOKUP($W37,基本日数,DX$15))</f>
        <v>0</v>
      </c>
      <c r="AZ37" s="267">
        <f t="shared" ref="AZ37:AZ68" si="369">+Q37*IF($W37="",0,VLOOKUP($W37,基本日数,DY$15))</f>
        <v>0</v>
      </c>
      <c r="BA37" s="238">
        <f t="shared" ref="BA37:BA68" si="370">+R37*IF($W37="",0,VLOOKUP($W37,基本日数,EA$15))</f>
        <v>0</v>
      </c>
      <c r="BB37" s="238">
        <f t="shared" ref="BB37:BB68" si="371">+S37*IF($W37="",0,VLOOKUP($W37,基本日数,EB$15))</f>
        <v>0</v>
      </c>
      <c r="BC37" s="238">
        <f t="shared" ref="BC37:BC68" si="372">+T37*IF($W37="",0,VLOOKUP($W37,基本日数,EC$15))</f>
        <v>0</v>
      </c>
      <c r="BD37" s="238">
        <f t="shared" ref="BD37:BD68" si="373">+U37*IF($W37="",0,VLOOKUP($W37,基本日数,ED$15))</f>
        <v>0</v>
      </c>
      <c r="BE37" s="240">
        <f t="shared" ref="BE37:BE68" si="374">+V37*IF($W37="",0,VLOOKUP($W37,基本日数,EE$15))</f>
        <v>0</v>
      </c>
      <c r="BF37" s="239">
        <f t="shared" ref="BF37:BF68" si="375">+Y37+AA37</f>
        <v>0</v>
      </c>
      <c r="BG37" s="241">
        <f t="shared" ref="BG37:BG68" si="376">IF(C37="","",SUM(AS37:BF37))</f>
        <v>151.5</v>
      </c>
      <c r="BH37" s="142">
        <v>17</v>
      </c>
      <c r="BI37" s="142">
        <f t="array" ref="BI37">MAX(IF(申請番号=BH37,計画運行回数))</f>
        <v>0</v>
      </c>
      <c r="BJ37" s="142">
        <f t="array" ref="BJ37">MIN(IF((申請番号=BH37)*(計画運行回数=BI37),キロ程_往))</f>
        <v>0</v>
      </c>
      <c r="BK37" s="142">
        <f t="array" ref="BK37">IFERROR((INDEX(キロ程_復,MATCH($BH37&amp;$BI37&amp;$BJ37,申請番号&amp;計画運行回数&amp;キロ程_往,0),0)),0)</f>
        <v>0</v>
      </c>
      <c r="BL37" s="142">
        <f>SUMIF(申請番号,$BH37,不定日数)+SUMIF(申請番号毎の運行日数_番号,$BH37,申請番号毎の運行回数_計)</f>
        <v>0</v>
      </c>
      <c r="BM37" s="142">
        <f>SUMIF(申請番号,$BH37,計画運行回数)</f>
        <v>0</v>
      </c>
      <c r="BN37" s="242" t="str">
        <f t="array" ref="BN37">IFERROR(IF(BS37&lt;&gt;3,(INDEX(系統名,MATCH($BH37&amp;$BI37&amp;$BJ37,申請番号&amp;計画運行回数&amp;キロ程_往,0),0)),INDEX(系統名,MATCH($BH37,申請番号,0))),"")</f>
        <v/>
      </c>
      <c r="BO37" s="242" t="str">
        <f t="array" ref="BO37">IFERROR((INDEX(起点,MATCH($BH37&amp;$BI37&amp;$BJ37,申請番号&amp;計画運行回数&amp;キロ程_往,0),0)),"")</f>
        <v/>
      </c>
      <c r="BP37" s="242" t="str">
        <f t="array" ref="BP37">IFERROR(IF(BS37&lt;&gt;3,(INDEX(経由,MATCH($BH37&amp;$BI37&amp;$BJ37,申請番号&amp;計画運行回数&amp;キロ程_往,0),0)),INDEX(経由,MATCH($BH37,申請番号,0))),"")</f>
        <v/>
      </c>
      <c r="BQ37" s="242" t="str">
        <f t="array" ref="BQ37">IFERROR((INDEX(終点,MATCH($BH37&amp;$BI37&amp;$BJ37,申請番号&amp;計画運行回数&amp;キロ程_往,0),0)),"")</f>
        <v/>
      </c>
      <c r="BR37" s="142">
        <f>+BJ37</f>
        <v>0</v>
      </c>
      <c r="BS37" s="142">
        <f>IF(SUMIF($A$5:$A$104,$BH37,$Y$5:$Y$104)&gt;0,2,IF(SUMIF($A$5:$A$104,$BH37,$AA$5:$AA$104)&gt;0,3,1))</f>
        <v>1</v>
      </c>
      <c r="BU37" s="243"/>
      <c r="BV37" s="153"/>
      <c r="BW37" s="153" t="str">
        <f t="shared" si="321"/>
        <v/>
      </c>
      <c r="BY37" s="275"/>
      <c r="BZ37" s="272"/>
      <c r="CA37" s="222"/>
      <c r="CB37" s="246"/>
      <c r="CC37" s="247" t="str">
        <f t="shared" si="322"/>
        <v/>
      </c>
      <c r="CD37" s="219">
        <f t="shared" si="323"/>
        <v>0</v>
      </c>
      <c r="CE37" s="219" t="str">
        <f t="shared" si="324"/>
        <v/>
      </c>
      <c r="CF37" s="220" t="str">
        <f t="shared" si="325"/>
        <v/>
      </c>
      <c r="CG37" s="222"/>
      <c r="CH37" s="260"/>
      <c r="CI37" s="247" t="str">
        <f t="shared" si="80"/>
        <v/>
      </c>
      <c r="CJ37" s="219">
        <f t="shared" si="326"/>
        <v>0</v>
      </c>
      <c r="CK37" s="219" t="str">
        <f t="shared" si="327"/>
        <v/>
      </c>
      <c r="CL37" s="220" t="str">
        <f t="shared" si="328"/>
        <v/>
      </c>
      <c r="CM37" s="222"/>
      <c r="CN37" s="246"/>
      <c r="CO37" s="247" t="str">
        <f t="shared" si="25"/>
        <v/>
      </c>
      <c r="CP37" s="219">
        <f t="shared" si="329"/>
        <v>0</v>
      </c>
      <c r="CQ37" s="219" t="str">
        <f t="shared" si="330"/>
        <v/>
      </c>
      <c r="CR37" s="220" t="str">
        <f t="shared" si="331"/>
        <v/>
      </c>
      <c r="CS37" s="221"/>
      <c r="CT37" s="246"/>
      <c r="CU37" s="247" t="str">
        <f t="shared" si="29"/>
        <v/>
      </c>
      <c r="CV37" s="219">
        <f t="shared" si="332"/>
        <v>0</v>
      </c>
      <c r="CW37" s="219" t="str">
        <f t="shared" si="333"/>
        <v/>
      </c>
      <c r="CX37" s="220" t="str">
        <f t="shared" si="334"/>
        <v/>
      </c>
      <c r="CY37" s="222"/>
      <c r="CZ37" s="246"/>
      <c r="DA37" s="247" t="str">
        <f t="shared" si="33"/>
        <v/>
      </c>
      <c r="DB37" s="219">
        <f t="shared" si="335"/>
        <v>0</v>
      </c>
      <c r="DC37" s="219" t="str">
        <f t="shared" si="81"/>
        <v/>
      </c>
      <c r="DD37" s="219" t="str">
        <f t="shared" si="82"/>
        <v/>
      </c>
      <c r="DE37" s="222"/>
      <c r="DF37" s="246"/>
      <c r="DG37" s="247" t="str">
        <f t="shared" si="37"/>
        <v/>
      </c>
      <c r="DH37" s="219">
        <f t="shared" si="336"/>
        <v>0</v>
      </c>
      <c r="DI37" s="219" t="str">
        <f t="shared" si="337"/>
        <v/>
      </c>
      <c r="DJ37" s="219" t="str">
        <f t="shared" si="338"/>
        <v/>
      </c>
      <c r="DK37" s="222"/>
      <c r="DL37" s="246"/>
      <c r="DM37" s="247" t="str">
        <f t="shared" si="41"/>
        <v/>
      </c>
      <c r="DN37" s="219">
        <f t="shared" si="339"/>
        <v>0</v>
      </c>
      <c r="DO37" s="219" t="str">
        <f t="shared" si="340"/>
        <v/>
      </c>
      <c r="DP37" s="220" t="str">
        <f t="shared" si="341"/>
        <v/>
      </c>
      <c r="FK37" s="155">
        <f t="shared" si="162"/>
        <v>6</v>
      </c>
      <c r="FL37" s="155" t="str">
        <f t="shared" si="163"/>
        <v>月火水木金土祝</v>
      </c>
      <c r="FM37" s="273">
        <f t="shared" ref="FM37:HX37" si="377">IF(IFERROR(FIND(VLOOKUP($W29,カレンダーNoごと曜日表No付き,FM$1,0),$FL37),0)&gt;=1,1,0)</f>
        <v>0</v>
      </c>
      <c r="FN37" s="273">
        <f t="shared" si="377"/>
        <v>1</v>
      </c>
      <c r="FO37" s="273">
        <f t="shared" si="377"/>
        <v>1</v>
      </c>
      <c r="FP37" s="273">
        <f t="shared" si="377"/>
        <v>1</v>
      </c>
      <c r="FQ37" s="273">
        <f t="shared" si="377"/>
        <v>1</v>
      </c>
      <c r="FR37" s="273">
        <f t="shared" si="377"/>
        <v>1</v>
      </c>
      <c r="FS37" s="273">
        <f t="shared" si="377"/>
        <v>1</v>
      </c>
      <c r="FT37" s="273">
        <f t="shared" si="377"/>
        <v>0</v>
      </c>
      <c r="FU37" s="273">
        <f t="shared" si="377"/>
        <v>1</v>
      </c>
      <c r="FV37" s="273">
        <f t="shared" si="377"/>
        <v>1</v>
      </c>
      <c r="FW37" s="273">
        <f t="shared" si="377"/>
        <v>1</v>
      </c>
      <c r="FX37" s="273">
        <f t="shared" si="377"/>
        <v>1</v>
      </c>
      <c r="FY37" s="273">
        <f t="shared" si="377"/>
        <v>1</v>
      </c>
      <c r="FZ37" s="273">
        <f t="shared" si="377"/>
        <v>1</v>
      </c>
      <c r="GA37" s="273">
        <f t="shared" si="377"/>
        <v>0</v>
      </c>
      <c r="GB37" s="273">
        <f t="shared" si="377"/>
        <v>1</v>
      </c>
      <c r="GC37" s="273">
        <f t="shared" si="377"/>
        <v>1</v>
      </c>
      <c r="GD37" s="273">
        <f t="shared" si="377"/>
        <v>1</v>
      </c>
      <c r="GE37" s="273">
        <f t="shared" si="377"/>
        <v>1</v>
      </c>
      <c r="GF37" s="273">
        <f t="shared" si="377"/>
        <v>1</v>
      </c>
      <c r="GG37" s="273">
        <f t="shared" si="377"/>
        <v>1</v>
      </c>
      <c r="GH37" s="273">
        <f t="shared" si="377"/>
        <v>0</v>
      </c>
      <c r="GI37" s="273">
        <f t="shared" si="377"/>
        <v>1</v>
      </c>
      <c r="GJ37" s="273">
        <f t="shared" si="377"/>
        <v>1</v>
      </c>
      <c r="GK37" s="273">
        <f t="shared" si="377"/>
        <v>1</v>
      </c>
      <c r="GL37" s="273">
        <f t="shared" si="377"/>
        <v>1</v>
      </c>
      <c r="GM37" s="273">
        <f t="shared" si="377"/>
        <v>1</v>
      </c>
      <c r="GN37" s="273">
        <f t="shared" si="377"/>
        <v>1</v>
      </c>
      <c r="GO37" s="273">
        <f t="shared" si="377"/>
        <v>0</v>
      </c>
      <c r="GP37" s="273">
        <f t="shared" si="377"/>
        <v>1</v>
      </c>
      <c r="GQ37" s="273">
        <f t="shared" si="377"/>
        <v>1</v>
      </c>
      <c r="GR37" s="273">
        <f t="shared" si="377"/>
        <v>1</v>
      </c>
      <c r="GS37" s="273">
        <f t="shared" si="377"/>
        <v>1</v>
      </c>
      <c r="GT37" s="273">
        <f t="shared" si="377"/>
        <v>1</v>
      </c>
      <c r="GU37" s="273">
        <f t="shared" si="377"/>
        <v>1</v>
      </c>
      <c r="GV37" s="273">
        <f t="shared" si="377"/>
        <v>0</v>
      </c>
      <c r="GW37" s="273">
        <f t="shared" si="377"/>
        <v>1</v>
      </c>
      <c r="GX37" s="273">
        <f t="shared" si="377"/>
        <v>1</v>
      </c>
      <c r="GY37" s="273">
        <f t="shared" si="377"/>
        <v>1</v>
      </c>
      <c r="GZ37" s="273">
        <f t="shared" si="377"/>
        <v>1</v>
      </c>
      <c r="HA37" s="273">
        <f t="shared" si="377"/>
        <v>1</v>
      </c>
      <c r="HB37" s="273">
        <f t="shared" si="377"/>
        <v>1</v>
      </c>
      <c r="HC37" s="273">
        <f t="shared" si="377"/>
        <v>0</v>
      </c>
      <c r="HD37" s="273">
        <f t="shared" si="377"/>
        <v>1</v>
      </c>
      <c r="HE37" s="273">
        <f t="shared" si="377"/>
        <v>1</v>
      </c>
      <c r="HF37" s="273">
        <f t="shared" si="377"/>
        <v>1</v>
      </c>
      <c r="HG37" s="273">
        <f t="shared" si="377"/>
        <v>1</v>
      </c>
      <c r="HH37" s="273">
        <f t="shared" si="377"/>
        <v>1</v>
      </c>
      <c r="HI37" s="273">
        <f t="shared" si="377"/>
        <v>1</v>
      </c>
      <c r="HJ37" s="273">
        <f t="shared" si="377"/>
        <v>0</v>
      </c>
      <c r="HK37" s="273">
        <f t="shared" si="377"/>
        <v>1</v>
      </c>
      <c r="HL37" s="273">
        <f t="shared" si="377"/>
        <v>1</v>
      </c>
      <c r="HM37" s="273">
        <f t="shared" si="377"/>
        <v>1</v>
      </c>
      <c r="HN37" s="273">
        <f t="shared" si="377"/>
        <v>1</v>
      </c>
      <c r="HO37" s="273">
        <f t="shared" si="377"/>
        <v>1</v>
      </c>
      <c r="HP37" s="273">
        <f t="shared" si="377"/>
        <v>1</v>
      </c>
      <c r="HQ37" s="273">
        <f t="shared" si="377"/>
        <v>0</v>
      </c>
      <c r="HR37" s="273">
        <f t="shared" si="377"/>
        <v>1</v>
      </c>
      <c r="HS37" s="273">
        <f t="shared" si="377"/>
        <v>1</v>
      </c>
      <c r="HT37" s="273">
        <f t="shared" si="377"/>
        <v>1</v>
      </c>
      <c r="HU37" s="273">
        <f t="shared" si="377"/>
        <v>1</v>
      </c>
      <c r="HV37" s="273">
        <f t="shared" si="377"/>
        <v>1</v>
      </c>
      <c r="HW37" s="273">
        <f t="shared" si="377"/>
        <v>1</v>
      </c>
      <c r="HX37" s="273">
        <f t="shared" si="377"/>
        <v>0</v>
      </c>
      <c r="HY37" s="273">
        <f t="shared" ref="HY37:KJ37" si="378">IF(IFERROR(FIND(VLOOKUP($W29,カレンダーNoごと曜日表No付き,HY$1,0),$FL37),0)&gt;=1,1,0)</f>
        <v>1</v>
      </c>
      <c r="HZ37" s="273">
        <f t="shared" si="378"/>
        <v>1</v>
      </c>
      <c r="IA37" s="273">
        <f t="shared" si="378"/>
        <v>1</v>
      </c>
      <c r="IB37" s="273">
        <f t="shared" si="378"/>
        <v>1</v>
      </c>
      <c r="IC37" s="273">
        <f t="shared" si="378"/>
        <v>1</v>
      </c>
      <c r="ID37" s="273">
        <f t="shared" si="378"/>
        <v>1</v>
      </c>
      <c r="IE37" s="273">
        <f t="shared" si="378"/>
        <v>0</v>
      </c>
      <c r="IF37" s="273">
        <f t="shared" si="378"/>
        <v>1</v>
      </c>
      <c r="IG37" s="273">
        <f t="shared" si="378"/>
        <v>1</v>
      </c>
      <c r="IH37" s="273">
        <f t="shared" si="378"/>
        <v>1</v>
      </c>
      <c r="II37" s="273">
        <f t="shared" si="378"/>
        <v>1</v>
      </c>
      <c r="IJ37" s="273">
        <f t="shared" si="378"/>
        <v>1</v>
      </c>
      <c r="IK37" s="273">
        <f t="shared" si="378"/>
        <v>1</v>
      </c>
      <c r="IL37" s="273">
        <f t="shared" si="378"/>
        <v>0</v>
      </c>
      <c r="IM37" s="273">
        <f t="shared" si="378"/>
        <v>1</v>
      </c>
      <c r="IN37" s="273">
        <f t="shared" si="378"/>
        <v>1</v>
      </c>
      <c r="IO37" s="273">
        <f t="shared" si="378"/>
        <v>1</v>
      </c>
      <c r="IP37" s="273">
        <f t="shared" si="378"/>
        <v>1</v>
      </c>
      <c r="IQ37" s="273">
        <f t="shared" si="378"/>
        <v>1</v>
      </c>
      <c r="IR37" s="273">
        <f t="shared" si="378"/>
        <v>1</v>
      </c>
      <c r="IS37" s="273">
        <f t="shared" si="378"/>
        <v>0</v>
      </c>
      <c r="IT37" s="273">
        <f t="shared" si="378"/>
        <v>1</v>
      </c>
      <c r="IU37" s="273">
        <f t="shared" si="378"/>
        <v>1</v>
      </c>
      <c r="IV37" s="273">
        <f t="shared" si="378"/>
        <v>1</v>
      </c>
      <c r="IW37" s="273">
        <f t="shared" si="378"/>
        <v>1</v>
      </c>
      <c r="IX37" s="273">
        <f t="shared" si="378"/>
        <v>0</v>
      </c>
      <c r="IY37" s="273">
        <f t="shared" si="378"/>
        <v>0</v>
      </c>
      <c r="IZ37" s="273">
        <f t="shared" si="378"/>
        <v>0</v>
      </c>
      <c r="JA37" s="273">
        <f t="shared" si="378"/>
        <v>0</v>
      </c>
      <c r="JB37" s="273">
        <f t="shared" si="378"/>
        <v>0</v>
      </c>
      <c r="JC37" s="273">
        <f t="shared" si="378"/>
        <v>0</v>
      </c>
      <c r="JD37" s="273">
        <f t="shared" si="378"/>
        <v>1</v>
      </c>
      <c r="JE37" s="273">
        <f t="shared" si="378"/>
        <v>1</v>
      </c>
      <c r="JF37" s="273">
        <f t="shared" si="378"/>
        <v>1</v>
      </c>
      <c r="JG37" s="273">
        <f t="shared" si="378"/>
        <v>0</v>
      </c>
      <c r="JH37" s="273">
        <f t="shared" si="378"/>
        <v>1</v>
      </c>
      <c r="JI37" s="273">
        <f t="shared" si="378"/>
        <v>1</v>
      </c>
      <c r="JJ37" s="273">
        <f t="shared" si="378"/>
        <v>1</v>
      </c>
      <c r="JK37" s="273">
        <f t="shared" si="378"/>
        <v>1</v>
      </c>
      <c r="JL37" s="273">
        <f t="shared" si="378"/>
        <v>1</v>
      </c>
      <c r="JM37" s="273">
        <f t="shared" si="378"/>
        <v>1</v>
      </c>
      <c r="JN37" s="273">
        <f t="shared" si="378"/>
        <v>0</v>
      </c>
      <c r="JO37" s="273">
        <f t="shared" si="378"/>
        <v>1</v>
      </c>
      <c r="JP37" s="273">
        <f t="shared" si="378"/>
        <v>1</v>
      </c>
      <c r="JQ37" s="273">
        <f t="shared" si="378"/>
        <v>1</v>
      </c>
      <c r="JR37" s="273">
        <f t="shared" si="378"/>
        <v>1</v>
      </c>
      <c r="JS37" s="273">
        <f t="shared" si="378"/>
        <v>1</v>
      </c>
      <c r="JT37" s="273">
        <f t="shared" si="378"/>
        <v>1</v>
      </c>
      <c r="JU37" s="273">
        <f t="shared" si="378"/>
        <v>0</v>
      </c>
      <c r="JV37" s="273">
        <f t="shared" si="378"/>
        <v>1</v>
      </c>
      <c r="JW37" s="273">
        <f t="shared" si="378"/>
        <v>1</v>
      </c>
      <c r="JX37" s="273">
        <f t="shared" si="378"/>
        <v>1</v>
      </c>
      <c r="JY37" s="273">
        <f t="shared" si="378"/>
        <v>1</v>
      </c>
      <c r="JZ37" s="273">
        <f t="shared" si="378"/>
        <v>1</v>
      </c>
      <c r="KA37" s="273">
        <f t="shared" si="378"/>
        <v>1</v>
      </c>
      <c r="KB37" s="273">
        <f t="shared" si="378"/>
        <v>0</v>
      </c>
      <c r="KC37" s="273">
        <f t="shared" si="378"/>
        <v>1</v>
      </c>
      <c r="KD37" s="273">
        <f t="shared" si="378"/>
        <v>1</v>
      </c>
      <c r="KE37" s="273">
        <f t="shared" si="378"/>
        <v>1</v>
      </c>
      <c r="KF37" s="273">
        <f t="shared" si="378"/>
        <v>1</v>
      </c>
      <c r="KG37" s="273">
        <f t="shared" si="378"/>
        <v>1</v>
      </c>
      <c r="KH37" s="273">
        <f t="shared" si="378"/>
        <v>1</v>
      </c>
      <c r="KI37" s="273">
        <f t="shared" si="378"/>
        <v>0</v>
      </c>
      <c r="KJ37" s="273">
        <f t="shared" si="378"/>
        <v>1</v>
      </c>
      <c r="KK37" s="273">
        <f t="shared" ref="KK37:MV37" si="379">IF(IFERROR(FIND(VLOOKUP($W29,カレンダーNoごと曜日表No付き,KK$1,0),$FL37),0)&gt;=1,1,0)</f>
        <v>1</v>
      </c>
      <c r="KL37" s="273">
        <f t="shared" si="379"/>
        <v>1</v>
      </c>
      <c r="KM37" s="273">
        <f t="shared" si="379"/>
        <v>1</v>
      </c>
      <c r="KN37" s="273">
        <f t="shared" si="379"/>
        <v>1</v>
      </c>
      <c r="KO37" s="273">
        <f t="shared" si="379"/>
        <v>1</v>
      </c>
      <c r="KP37" s="273">
        <f t="shared" si="379"/>
        <v>0</v>
      </c>
      <c r="KQ37" s="273">
        <f t="shared" si="379"/>
        <v>1</v>
      </c>
      <c r="KR37" s="273">
        <f t="shared" si="379"/>
        <v>1</v>
      </c>
      <c r="KS37" s="273">
        <f t="shared" si="379"/>
        <v>1</v>
      </c>
      <c r="KT37" s="273">
        <f t="shared" si="379"/>
        <v>1</v>
      </c>
      <c r="KU37" s="273">
        <f t="shared" si="379"/>
        <v>1</v>
      </c>
      <c r="KV37" s="273">
        <f t="shared" si="379"/>
        <v>1</v>
      </c>
      <c r="KW37" s="273">
        <f t="shared" si="379"/>
        <v>0</v>
      </c>
      <c r="KX37" s="273">
        <f t="shared" si="379"/>
        <v>1</v>
      </c>
      <c r="KY37" s="273">
        <f t="shared" si="379"/>
        <v>1</v>
      </c>
      <c r="KZ37" s="273">
        <f t="shared" si="379"/>
        <v>1</v>
      </c>
      <c r="LA37" s="273">
        <f t="shared" si="379"/>
        <v>1</v>
      </c>
      <c r="LB37" s="273">
        <f t="shared" si="379"/>
        <v>1</v>
      </c>
      <c r="LC37" s="273">
        <f t="shared" si="379"/>
        <v>1</v>
      </c>
      <c r="LD37" s="273">
        <f t="shared" si="379"/>
        <v>0</v>
      </c>
      <c r="LE37" s="273">
        <f t="shared" si="379"/>
        <v>1</v>
      </c>
      <c r="LF37" s="273">
        <f t="shared" si="379"/>
        <v>1</v>
      </c>
      <c r="LG37" s="273">
        <f t="shared" si="379"/>
        <v>1</v>
      </c>
      <c r="LH37" s="273">
        <f t="shared" si="379"/>
        <v>1</v>
      </c>
      <c r="LI37" s="273">
        <f t="shared" si="379"/>
        <v>1</v>
      </c>
      <c r="LJ37" s="273">
        <f t="shared" si="379"/>
        <v>1</v>
      </c>
      <c r="LK37" s="273">
        <f t="shared" si="379"/>
        <v>0</v>
      </c>
      <c r="LL37" s="273">
        <f t="shared" si="379"/>
        <v>1</v>
      </c>
      <c r="LM37" s="273">
        <f t="shared" si="379"/>
        <v>1</v>
      </c>
      <c r="LN37" s="273">
        <f t="shared" si="379"/>
        <v>1</v>
      </c>
      <c r="LO37" s="273">
        <f t="shared" si="379"/>
        <v>1</v>
      </c>
      <c r="LP37" s="273">
        <f t="shared" si="379"/>
        <v>1</v>
      </c>
      <c r="LQ37" s="273">
        <f t="shared" si="379"/>
        <v>1</v>
      </c>
      <c r="LR37" s="273">
        <f t="shared" si="379"/>
        <v>0</v>
      </c>
      <c r="LS37" s="273">
        <f t="shared" si="379"/>
        <v>1</v>
      </c>
      <c r="LT37" s="273">
        <f t="shared" si="379"/>
        <v>1</v>
      </c>
      <c r="LU37" s="273">
        <f t="shared" si="379"/>
        <v>1</v>
      </c>
      <c r="LV37" s="273">
        <f t="shared" si="379"/>
        <v>1</v>
      </c>
      <c r="LW37" s="273">
        <f t="shared" si="379"/>
        <v>1</v>
      </c>
      <c r="LX37" s="273">
        <f t="shared" si="379"/>
        <v>1</v>
      </c>
      <c r="LY37" s="273">
        <f t="shared" si="379"/>
        <v>0</v>
      </c>
      <c r="LZ37" s="273">
        <f t="shared" si="379"/>
        <v>1</v>
      </c>
      <c r="MA37" s="273">
        <f t="shared" si="379"/>
        <v>1</v>
      </c>
      <c r="MB37" s="273">
        <f t="shared" si="379"/>
        <v>1</v>
      </c>
      <c r="MC37" s="273">
        <f t="shared" si="379"/>
        <v>1</v>
      </c>
      <c r="MD37" s="273">
        <f t="shared" si="379"/>
        <v>1</v>
      </c>
      <c r="ME37" s="273">
        <f t="shared" si="379"/>
        <v>1</v>
      </c>
      <c r="MF37" s="273">
        <f t="shared" si="379"/>
        <v>0</v>
      </c>
      <c r="MG37" s="273">
        <f t="shared" si="379"/>
        <v>1</v>
      </c>
      <c r="MH37" s="273">
        <f t="shared" si="379"/>
        <v>1</v>
      </c>
      <c r="MI37" s="273">
        <f t="shared" si="379"/>
        <v>1</v>
      </c>
      <c r="MJ37" s="273">
        <f t="shared" si="379"/>
        <v>1</v>
      </c>
      <c r="MK37" s="273">
        <f t="shared" si="379"/>
        <v>1</v>
      </c>
      <c r="ML37" s="273">
        <f t="shared" si="379"/>
        <v>1</v>
      </c>
      <c r="MM37" s="273">
        <f t="shared" si="379"/>
        <v>0</v>
      </c>
      <c r="MN37" s="273">
        <f t="shared" si="379"/>
        <v>1</v>
      </c>
      <c r="MO37" s="273">
        <f t="shared" si="379"/>
        <v>1</v>
      </c>
      <c r="MP37" s="273">
        <f t="shared" si="379"/>
        <v>1</v>
      </c>
      <c r="MQ37" s="273">
        <f t="shared" si="379"/>
        <v>1</v>
      </c>
      <c r="MR37" s="273">
        <f t="shared" si="379"/>
        <v>1</v>
      </c>
      <c r="MS37" s="273">
        <f t="shared" si="379"/>
        <v>1</v>
      </c>
      <c r="MT37" s="273">
        <f t="shared" si="379"/>
        <v>0</v>
      </c>
      <c r="MU37" s="273">
        <f t="shared" si="379"/>
        <v>1</v>
      </c>
      <c r="MV37" s="273">
        <f t="shared" si="379"/>
        <v>1</v>
      </c>
      <c r="MW37" s="273">
        <f t="shared" ref="MW37:PH37" si="380">IF(IFERROR(FIND(VLOOKUP($W29,カレンダーNoごと曜日表No付き,MW$1,0),$FL37),0)&gt;=1,1,0)</f>
        <v>1</v>
      </c>
      <c r="MX37" s="273">
        <f t="shared" si="380"/>
        <v>1</v>
      </c>
      <c r="MY37" s="273">
        <f t="shared" si="380"/>
        <v>1</v>
      </c>
      <c r="MZ37" s="273">
        <f t="shared" si="380"/>
        <v>1</v>
      </c>
      <c r="NA37" s="273">
        <f t="shared" si="380"/>
        <v>0</v>
      </c>
      <c r="NB37" s="273">
        <f t="shared" si="380"/>
        <v>1</v>
      </c>
      <c r="NC37" s="273">
        <f t="shared" si="380"/>
        <v>1</v>
      </c>
      <c r="ND37" s="273">
        <f t="shared" si="380"/>
        <v>1</v>
      </c>
      <c r="NE37" s="273">
        <f t="shared" si="380"/>
        <v>1</v>
      </c>
      <c r="NF37" s="273">
        <f t="shared" si="380"/>
        <v>1</v>
      </c>
      <c r="NG37" s="273">
        <f t="shared" si="380"/>
        <v>1</v>
      </c>
      <c r="NH37" s="273">
        <f t="shared" si="380"/>
        <v>0</v>
      </c>
      <c r="NI37" s="273">
        <f t="shared" si="380"/>
        <v>1</v>
      </c>
      <c r="NJ37" s="273">
        <f t="shared" si="380"/>
        <v>1</v>
      </c>
      <c r="NK37" s="273">
        <f t="shared" si="380"/>
        <v>1</v>
      </c>
      <c r="NL37" s="273">
        <f t="shared" si="380"/>
        <v>1</v>
      </c>
      <c r="NM37" s="273">
        <f t="shared" si="380"/>
        <v>1</v>
      </c>
      <c r="NN37" s="273">
        <f t="shared" si="380"/>
        <v>1</v>
      </c>
      <c r="NO37" s="273">
        <f t="shared" si="380"/>
        <v>0</v>
      </c>
      <c r="NP37" s="273">
        <f t="shared" si="380"/>
        <v>1</v>
      </c>
      <c r="NQ37" s="273">
        <f t="shared" si="380"/>
        <v>1</v>
      </c>
      <c r="NR37" s="273">
        <f t="shared" si="380"/>
        <v>1</v>
      </c>
      <c r="NS37" s="273">
        <f t="shared" si="380"/>
        <v>1</v>
      </c>
      <c r="NT37" s="273">
        <f t="shared" si="380"/>
        <v>0</v>
      </c>
      <c r="NU37" s="273">
        <f t="shared" si="380"/>
        <v>0</v>
      </c>
      <c r="NV37" s="273">
        <f t="shared" si="380"/>
        <v>0</v>
      </c>
      <c r="NW37" s="273">
        <f t="shared" si="380"/>
        <v>1</v>
      </c>
      <c r="NX37" s="273">
        <f t="shared" si="380"/>
        <v>1</v>
      </c>
      <c r="NY37" s="273">
        <f t="shared" si="380"/>
        <v>1</v>
      </c>
      <c r="NZ37" s="273">
        <f t="shared" si="380"/>
        <v>1</v>
      </c>
      <c r="OA37" s="273">
        <f t="shared" si="380"/>
        <v>1</v>
      </c>
      <c r="OB37" s="273">
        <f t="shared" si="380"/>
        <v>1</v>
      </c>
      <c r="OC37" s="273">
        <f t="shared" si="380"/>
        <v>0</v>
      </c>
      <c r="OD37" s="273">
        <f t="shared" si="380"/>
        <v>1</v>
      </c>
      <c r="OE37" s="273">
        <f t="shared" si="380"/>
        <v>1</v>
      </c>
      <c r="OF37" s="273">
        <f t="shared" si="380"/>
        <v>1</v>
      </c>
      <c r="OG37" s="273">
        <f t="shared" si="380"/>
        <v>1</v>
      </c>
      <c r="OH37" s="273">
        <f t="shared" si="380"/>
        <v>1</v>
      </c>
      <c r="OI37" s="273">
        <f t="shared" si="380"/>
        <v>1</v>
      </c>
      <c r="OJ37" s="273">
        <f t="shared" si="380"/>
        <v>0</v>
      </c>
      <c r="OK37" s="273">
        <f t="shared" si="380"/>
        <v>1</v>
      </c>
      <c r="OL37" s="273">
        <f t="shared" si="380"/>
        <v>1</v>
      </c>
      <c r="OM37" s="273">
        <f t="shared" si="380"/>
        <v>1</v>
      </c>
      <c r="ON37" s="273">
        <f t="shared" si="380"/>
        <v>1</v>
      </c>
      <c r="OO37" s="273">
        <f t="shared" si="380"/>
        <v>1</v>
      </c>
      <c r="OP37" s="273">
        <f t="shared" si="380"/>
        <v>1</v>
      </c>
      <c r="OQ37" s="273">
        <f t="shared" si="380"/>
        <v>0</v>
      </c>
      <c r="OR37" s="273">
        <f t="shared" si="380"/>
        <v>1</v>
      </c>
      <c r="OS37" s="273">
        <f t="shared" si="380"/>
        <v>1</v>
      </c>
      <c r="OT37" s="273">
        <f t="shared" si="380"/>
        <v>1</v>
      </c>
      <c r="OU37" s="273">
        <f t="shared" si="380"/>
        <v>1</v>
      </c>
      <c r="OV37" s="273">
        <f t="shared" si="380"/>
        <v>1</v>
      </c>
      <c r="OW37" s="273">
        <f t="shared" si="380"/>
        <v>1</v>
      </c>
      <c r="OX37" s="273">
        <f t="shared" si="380"/>
        <v>0</v>
      </c>
      <c r="OY37" s="273">
        <f t="shared" si="380"/>
        <v>1</v>
      </c>
      <c r="OZ37" s="273">
        <f t="shared" si="380"/>
        <v>1</v>
      </c>
      <c r="PA37" s="273">
        <f t="shared" si="380"/>
        <v>1</v>
      </c>
      <c r="PB37" s="273">
        <f t="shared" si="380"/>
        <v>1</v>
      </c>
      <c r="PC37" s="273">
        <f t="shared" si="380"/>
        <v>1</v>
      </c>
      <c r="PD37" s="273">
        <f t="shared" si="380"/>
        <v>1</v>
      </c>
      <c r="PE37" s="273">
        <f t="shared" si="380"/>
        <v>0</v>
      </c>
      <c r="PF37" s="273">
        <f t="shared" si="380"/>
        <v>1</v>
      </c>
      <c r="PG37" s="273">
        <f t="shared" si="380"/>
        <v>1</v>
      </c>
      <c r="PH37" s="273">
        <f t="shared" si="380"/>
        <v>1</v>
      </c>
      <c r="PI37" s="273">
        <f t="shared" ref="PI37:RT37" si="381">IF(IFERROR(FIND(VLOOKUP($W29,カレンダーNoごと曜日表No付き,PI$1,0),$FL37),0)&gt;=1,1,0)</f>
        <v>1</v>
      </c>
      <c r="PJ37" s="273">
        <f t="shared" si="381"/>
        <v>1</v>
      </c>
      <c r="PK37" s="273">
        <f t="shared" si="381"/>
        <v>1</v>
      </c>
      <c r="PL37" s="273">
        <f t="shared" si="381"/>
        <v>0</v>
      </c>
      <c r="PM37" s="273">
        <f t="shared" si="381"/>
        <v>1</v>
      </c>
      <c r="PN37" s="273">
        <f t="shared" si="381"/>
        <v>1</v>
      </c>
      <c r="PO37" s="273">
        <f t="shared" si="381"/>
        <v>1</v>
      </c>
      <c r="PP37" s="273">
        <f t="shared" si="381"/>
        <v>1</v>
      </c>
      <c r="PQ37" s="273">
        <f t="shared" si="381"/>
        <v>1</v>
      </c>
      <c r="PR37" s="273">
        <f t="shared" si="381"/>
        <v>1</v>
      </c>
      <c r="PS37" s="273">
        <f t="shared" si="381"/>
        <v>0</v>
      </c>
      <c r="PT37" s="273">
        <f t="shared" si="381"/>
        <v>1</v>
      </c>
      <c r="PU37" s="273">
        <f t="shared" si="381"/>
        <v>1</v>
      </c>
      <c r="PV37" s="273">
        <f t="shared" si="381"/>
        <v>1</v>
      </c>
      <c r="PW37" s="273">
        <f t="shared" si="381"/>
        <v>1</v>
      </c>
      <c r="PX37" s="273">
        <f t="shared" si="381"/>
        <v>1</v>
      </c>
      <c r="PY37" s="273">
        <f t="shared" si="381"/>
        <v>1</v>
      </c>
      <c r="PZ37" s="273">
        <f t="shared" si="381"/>
        <v>0</v>
      </c>
      <c r="QA37" s="273">
        <f t="shared" si="381"/>
        <v>1</v>
      </c>
      <c r="QB37" s="273">
        <f t="shared" si="381"/>
        <v>1</v>
      </c>
      <c r="QC37" s="273">
        <f t="shared" si="381"/>
        <v>1</v>
      </c>
      <c r="QD37" s="273">
        <f t="shared" si="381"/>
        <v>1</v>
      </c>
      <c r="QE37" s="273">
        <f t="shared" si="381"/>
        <v>1</v>
      </c>
      <c r="QF37" s="273">
        <f t="shared" si="381"/>
        <v>1</v>
      </c>
      <c r="QG37" s="273">
        <f t="shared" si="381"/>
        <v>0</v>
      </c>
      <c r="QH37" s="273">
        <f t="shared" si="381"/>
        <v>1</v>
      </c>
      <c r="QI37" s="273">
        <f t="shared" si="381"/>
        <v>1</v>
      </c>
      <c r="QJ37" s="273">
        <f t="shared" si="381"/>
        <v>1</v>
      </c>
      <c r="QK37" s="273">
        <f t="shared" si="381"/>
        <v>1</v>
      </c>
      <c r="QL37" s="273">
        <f t="shared" si="381"/>
        <v>1</v>
      </c>
      <c r="QM37" s="273">
        <f t="shared" si="381"/>
        <v>1</v>
      </c>
      <c r="QN37" s="273">
        <f t="shared" si="381"/>
        <v>0</v>
      </c>
      <c r="QO37" s="273">
        <f t="shared" si="381"/>
        <v>1</v>
      </c>
      <c r="QP37" s="273">
        <f t="shared" si="381"/>
        <v>1</v>
      </c>
      <c r="QQ37" s="273">
        <f t="shared" si="381"/>
        <v>1</v>
      </c>
      <c r="QR37" s="273">
        <f t="shared" si="381"/>
        <v>1</v>
      </c>
      <c r="QS37" s="273">
        <f t="shared" si="381"/>
        <v>1</v>
      </c>
      <c r="QT37" s="273">
        <f t="shared" si="381"/>
        <v>1</v>
      </c>
      <c r="QU37" s="273">
        <f t="shared" si="381"/>
        <v>0</v>
      </c>
      <c r="QV37" s="273">
        <f t="shared" si="381"/>
        <v>1</v>
      </c>
      <c r="QW37" s="273">
        <f t="shared" si="381"/>
        <v>1</v>
      </c>
      <c r="QX37" s="273">
        <f t="shared" si="381"/>
        <v>1</v>
      </c>
      <c r="QY37" s="273">
        <f t="shared" si="381"/>
        <v>1</v>
      </c>
      <c r="QZ37" s="273">
        <f t="shared" si="381"/>
        <v>1</v>
      </c>
      <c r="RA37" s="273">
        <f t="shared" si="381"/>
        <v>1</v>
      </c>
      <c r="RB37" s="273">
        <f t="shared" si="381"/>
        <v>0</v>
      </c>
      <c r="RC37" s="273">
        <f t="shared" si="381"/>
        <v>1</v>
      </c>
      <c r="RD37" s="273">
        <f t="shared" si="381"/>
        <v>1</v>
      </c>
      <c r="RE37" s="273">
        <f t="shared" si="381"/>
        <v>1</v>
      </c>
      <c r="RF37" s="273">
        <f t="shared" si="381"/>
        <v>1</v>
      </c>
      <c r="RG37" s="273">
        <f t="shared" si="381"/>
        <v>1</v>
      </c>
      <c r="RH37" s="273">
        <f t="shared" si="381"/>
        <v>1</v>
      </c>
      <c r="RI37" s="273">
        <f t="shared" si="381"/>
        <v>0</v>
      </c>
      <c r="RJ37" s="273">
        <f t="shared" si="381"/>
        <v>1</v>
      </c>
      <c r="RK37" s="273">
        <f t="shared" si="381"/>
        <v>1</v>
      </c>
      <c r="RL37" s="273">
        <f t="shared" si="381"/>
        <v>1</v>
      </c>
      <c r="RM37" s="273">
        <f t="shared" si="381"/>
        <v>1</v>
      </c>
      <c r="RN37" s="273">
        <f t="shared" si="381"/>
        <v>1</v>
      </c>
      <c r="RO37" s="273">
        <f t="shared" si="381"/>
        <v>1</v>
      </c>
      <c r="RP37" s="273">
        <f t="shared" si="381"/>
        <v>0</v>
      </c>
      <c r="RQ37" s="273">
        <f t="shared" si="381"/>
        <v>1</v>
      </c>
      <c r="RR37" s="273">
        <f t="shared" si="381"/>
        <v>0</v>
      </c>
      <c r="RS37" s="273">
        <f t="shared" si="381"/>
        <v>0</v>
      </c>
      <c r="RT37" s="273">
        <f t="shared" si="381"/>
        <v>0</v>
      </c>
      <c r="RU37" s="273">
        <f t="shared" ref="RU37:TN37" si="382">IF(IFERROR(FIND(VLOOKUP($W29,カレンダーNoごと曜日表No付き,RU$1,0),$FL37),0)&gt;=1,1,0)</f>
        <v>1</v>
      </c>
      <c r="RV37" s="273">
        <f t="shared" si="382"/>
        <v>1</v>
      </c>
      <c r="RW37" s="273">
        <f t="shared" si="382"/>
        <v>0</v>
      </c>
      <c r="RX37" s="273">
        <f t="shared" si="382"/>
        <v>1</v>
      </c>
      <c r="RY37" s="273">
        <f t="shared" si="382"/>
        <v>1</v>
      </c>
      <c r="RZ37" s="273">
        <f t="shared" si="382"/>
        <v>1</v>
      </c>
      <c r="SA37" s="273">
        <f t="shared" si="382"/>
        <v>1</v>
      </c>
      <c r="SB37" s="273">
        <f t="shared" si="382"/>
        <v>1</v>
      </c>
      <c r="SC37" s="273">
        <f t="shared" si="382"/>
        <v>1</v>
      </c>
      <c r="SD37" s="273">
        <f t="shared" si="382"/>
        <v>0</v>
      </c>
      <c r="SE37" s="273">
        <f t="shared" si="382"/>
        <v>1</v>
      </c>
      <c r="SF37" s="273">
        <f t="shared" si="382"/>
        <v>1</v>
      </c>
      <c r="SG37" s="273">
        <f t="shared" si="382"/>
        <v>1</v>
      </c>
      <c r="SH37" s="273">
        <f t="shared" si="382"/>
        <v>1</v>
      </c>
      <c r="SI37" s="273">
        <f t="shared" si="382"/>
        <v>1</v>
      </c>
      <c r="SJ37" s="273">
        <f t="shared" si="382"/>
        <v>1</v>
      </c>
      <c r="SK37" s="273">
        <f t="shared" si="382"/>
        <v>0</v>
      </c>
      <c r="SL37" s="273">
        <f t="shared" si="382"/>
        <v>1</v>
      </c>
      <c r="SM37" s="273">
        <f t="shared" si="382"/>
        <v>1</v>
      </c>
      <c r="SN37" s="273">
        <f t="shared" si="382"/>
        <v>1</v>
      </c>
      <c r="SO37" s="273">
        <f t="shared" si="382"/>
        <v>1</v>
      </c>
      <c r="SP37" s="273">
        <f t="shared" si="382"/>
        <v>1</v>
      </c>
      <c r="SQ37" s="273">
        <f t="shared" si="382"/>
        <v>1</v>
      </c>
      <c r="SR37" s="273">
        <f t="shared" si="382"/>
        <v>0</v>
      </c>
      <c r="SS37" s="273">
        <f t="shared" si="382"/>
        <v>1</v>
      </c>
      <c r="ST37" s="273">
        <f t="shared" si="382"/>
        <v>1</v>
      </c>
      <c r="SU37" s="273">
        <f t="shared" si="382"/>
        <v>1</v>
      </c>
      <c r="SV37" s="273">
        <f t="shared" si="382"/>
        <v>1</v>
      </c>
      <c r="SW37" s="273">
        <f t="shared" si="382"/>
        <v>1</v>
      </c>
      <c r="SX37" s="273">
        <f t="shared" si="382"/>
        <v>1</v>
      </c>
      <c r="SY37" s="273">
        <f t="shared" si="382"/>
        <v>0</v>
      </c>
      <c r="SZ37" s="273">
        <f t="shared" si="382"/>
        <v>1</v>
      </c>
      <c r="TA37" s="273">
        <f t="shared" si="382"/>
        <v>1</v>
      </c>
      <c r="TB37" s="273">
        <f t="shared" si="382"/>
        <v>1</v>
      </c>
      <c r="TC37" s="273">
        <f t="shared" si="382"/>
        <v>1</v>
      </c>
      <c r="TD37" s="273">
        <f t="shared" si="382"/>
        <v>1</v>
      </c>
      <c r="TE37" s="273">
        <f t="shared" si="382"/>
        <v>1</v>
      </c>
      <c r="TF37" s="273">
        <f t="shared" si="382"/>
        <v>0</v>
      </c>
      <c r="TG37" s="273">
        <f t="shared" si="382"/>
        <v>1</v>
      </c>
      <c r="TH37" s="273">
        <f t="shared" si="382"/>
        <v>1</v>
      </c>
      <c r="TI37" s="273">
        <f t="shared" si="382"/>
        <v>1</v>
      </c>
      <c r="TJ37" s="273">
        <f t="shared" si="382"/>
        <v>1</v>
      </c>
      <c r="TK37" s="273">
        <f t="shared" si="382"/>
        <v>1</v>
      </c>
      <c r="TL37" s="273">
        <f t="shared" si="382"/>
        <v>1</v>
      </c>
      <c r="TM37" s="273">
        <f t="shared" si="382"/>
        <v>0</v>
      </c>
      <c r="TN37" s="273">
        <f t="shared" si="382"/>
        <v>1</v>
      </c>
    </row>
    <row r="38" spans="1:534" ht="18" customHeight="1" x14ac:dyDescent="0.15">
      <c r="A38" s="344">
        <v>8</v>
      </c>
      <c r="B38" s="341">
        <v>1</v>
      </c>
      <c r="C38" s="342" t="s">
        <v>285</v>
      </c>
      <c r="D38" s="345" t="s">
        <v>253</v>
      </c>
      <c r="E38" s="343" t="s">
        <v>252</v>
      </c>
      <c r="F38" s="343"/>
      <c r="G38" s="343" t="s">
        <v>286</v>
      </c>
      <c r="H38" s="340">
        <v>12.7</v>
      </c>
      <c r="I38" s="347"/>
      <c r="J38" s="352">
        <v>0.5</v>
      </c>
      <c r="K38" s="353">
        <v>0.5</v>
      </c>
      <c r="L38" s="353">
        <v>0.5</v>
      </c>
      <c r="M38" s="353">
        <v>0.5</v>
      </c>
      <c r="N38" s="353">
        <v>0.5</v>
      </c>
      <c r="O38" s="353">
        <v>0.5</v>
      </c>
      <c r="P38" s="353">
        <v>0</v>
      </c>
      <c r="Q38" s="353">
        <v>0.5</v>
      </c>
      <c r="R38" s="350">
        <v>0</v>
      </c>
      <c r="S38" s="349">
        <v>0</v>
      </c>
      <c r="T38" s="349">
        <v>0</v>
      </c>
      <c r="U38" s="349">
        <v>0</v>
      </c>
      <c r="V38" s="349">
        <v>0</v>
      </c>
      <c r="W38" s="351">
        <v>1</v>
      </c>
      <c r="X38" s="279"/>
      <c r="Y38" s="278"/>
      <c r="Z38" s="279"/>
      <c r="AA38" s="278"/>
      <c r="AB38" s="237">
        <f t="shared" si="96"/>
        <v>0</v>
      </c>
      <c r="AC38" s="237">
        <f t="shared" si="97"/>
        <v>1</v>
      </c>
      <c r="AD38" s="237">
        <f t="shared" si="98"/>
        <v>0</v>
      </c>
      <c r="AE38" s="267">
        <f t="shared" si="348"/>
        <v>0</v>
      </c>
      <c r="AF38" s="219" t="str">
        <f t="shared" si="349"/>
        <v>月</v>
      </c>
      <c r="AG38" s="219" t="str">
        <f t="shared" si="350"/>
        <v>火</v>
      </c>
      <c r="AH38" s="219" t="str">
        <f t="shared" si="351"/>
        <v>水</v>
      </c>
      <c r="AI38" s="219" t="str">
        <f t="shared" si="352"/>
        <v>木</v>
      </c>
      <c r="AJ38" s="219" t="str">
        <f t="shared" si="353"/>
        <v>金</v>
      </c>
      <c r="AK38" s="219" t="str">
        <f t="shared" si="354"/>
        <v>土</v>
      </c>
      <c r="AL38" s="219" t="str">
        <f t="shared" si="355"/>
        <v/>
      </c>
      <c r="AM38" s="219" t="str">
        <f t="shared" si="356"/>
        <v>祝</v>
      </c>
      <c r="AN38" s="219" t="str">
        <f t="shared" si="357"/>
        <v/>
      </c>
      <c r="AO38" s="219" t="str">
        <f t="shared" si="358"/>
        <v/>
      </c>
      <c r="AP38" s="219" t="str">
        <f t="shared" si="359"/>
        <v/>
      </c>
      <c r="AQ38" s="219" t="str">
        <f t="shared" si="360"/>
        <v/>
      </c>
      <c r="AR38" s="219" t="str">
        <f t="shared" si="361"/>
        <v/>
      </c>
      <c r="AS38" s="277">
        <f t="shared" si="362"/>
        <v>26</v>
      </c>
      <c r="AT38" s="267">
        <f t="shared" si="363"/>
        <v>25</v>
      </c>
      <c r="AU38" s="267">
        <f t="shared" si="364"/>
        <v>25</v>
      </c>
      <c r="AV38" s="267">
        <f t="shared" si="365"/>
        <v>25.5</v>
      </c>
      <c r="AW38" s="267">
        <f t="shared" si="366"/>
        <v>25</v>
      </c>
      <c r="AX38" s="267">
        <f t="shared" si="367"/>
        <v>25</v>
      </c>
      <c r="AY38" s="267">
        <f t="shared" si="368"/>
        <v>0</v>
      </c>
      <c r="AZ38" s="267">
        <f t="shared" si="369"/>
        <v>0</v>
      </c>
      <c r="BA38" s="238">
        <f t="shared" si="370"/>
        <v>0</v>
      </c>
      <c r="BB38" s="238">
        <f t="shared" si="371"/>
        <v>0</v>
      </c>
      <c r="BC38" s="238">
        <f t="shared" si="372"/>
        <v>0</v>
      </c>
      <c r="BD38" s="238">
        <f t="shared" si="373"/>
        <v>0</v>
      </c>
      <c r="BE38" s="240">
        <f t="shared" si="374"/>
        <v>0</v>
      </c>
      <c r="BF38" s="239">
        <f t="shared" si="375"/>
        <v>0</v>
      </c>
      <c r="BG38" s="241">
        <f t="shared" si="376"/>
        <v>151.5</v>
      </c>
      <c r="BH38" s="142">
        <v>17</v>
      </c>
      <c r="BN38" s="242"/>
      <c r="BO38" s="242"/>
      <c r="BP38" s="242"/>
      <c r="BQ38" s="242"/>
      <c r="BR38" s="142">
        <f>+BK37</f>
        <v>0</v>
      </c>
      <c r="BU38" s="243"/>
      <c r="BV38" s="153"/>
      <c r="BW38" s="153" t="str">
        <f t="shared" si="321"/>
        <v/>
      </c>
      <c r="BY38" s="275"/>
      <c r="BZ38" s="272"/>
      <c r="CA38" s="222"/>
      <c r="CB38" s="246"/>
      <c r="CC38" s="247" t="str">
        <f t="shared" si="322"/>
        <v/>
      </c>
      <c r="CD38" s="219">
        <f t="shared" si="323"/>
        <v>0</v>
      </c>
      <c r="CE38" s="219" t="str">
        <f t="shared" si="324"/>
        <v/>
      </c>
      <c r="CF38" s="220" t="str">
        <f t="shared" si="325"/>
        <v/>
      </c>
      <c r="CG38" s="222"/>
      <c r="CH38" s="260"/>
      <c r="CI38" s="247" t="str">
        <f t="shared" si="80"/>
        <v/>
      </c>
      <c r="CJ38" s="219">
        <f t="shared" si="326"/>
        <v>0</v>
      </c>
      <c r="CK38" s="219" t="str">
        <f t="shared" si="327"/>
        <v/>
      </c>
      <c r="CL38" s="220" t="str">
        <f t="shared" si="328"/>
        <v/>
      </c>
      <c r="CM38" s="222"/>
      <c r="CN38" s="246"/>
      <c r="CO38" s="247" t="str">
        <f t="shared" si="25"/>
        <v/>
      </c>
      <c r="CP38" s="219">
        <f t="shared" si="329"/>
        <v>0</v>
      </c>
      <c r="CQ38" s="219" t="str">
        <f t="shared" si="330"/>
        <v/>
      </c>
      <c r="CR38" s="220" t="str">
        <f t="shared" si="331"/>
        <v/>
      </c>
      <c r="CS38" s="221"/>
      <c r="CT38" s="246"/>
      <c r="CU38" s="247" t="str">
        <f t="shared" si="29"/>
        <v/>
      </c>
      <c r="CV38" s="219">
        <f t="shared" si="332"/>
        <v>0</v>
      </c>
      <c r="CW38" s="219" t="str">
        <f t="shared" si="333"/>
        <v/>
      </c>
      <c r="CX38" s="220" t="str">
        <f t="shared" si="334"/>
        <v/>
      </c>
      <c r="CY38" s="222"/>
      <c r="CZ38" s="246"/>
      <c r="DA38" s="247" t="str">
        <f t="shared" si="33"/>
        <v/>
      </c>
      <c r="DB38" s="219">
        <f t="shared" si="335"/>
        <v>0</v>
      </c>
      <c r="DC38" s="219" t="str">
        <f t="shared" si="81"/>
        <v/>
      </c>
      <c r="DD38" s="219" t="str">
        <f t="shared" si="82"/>
        <v/>
      </c>
      <c r="DE38" s="222"/>
      <c r="DF38" s="246"/>
      <c r="DG38" s="247" t="str">
        <f t="shared" si="37"/>
        <v/>
      </c>
      <c r="DH38" s="219">
        <f t="shared" si="336"/>
        <v>0</v>
      </c>
      <c r="DI38" s="219" t="str">
        <f t="shared" si="337"/>
        <v/>
      </c>
      <c r="DJ38" s="219" t="str">
        <f t="shared" si="338"/>
        <v/>
      </c>
      <c r="DK38" s="222"/>
      <c r="DL38" s="246"/>
      <c r="DM38" s="247" t="str">
        <f t="shared" si="41"/>
        <v/>
      </c>
      <c r="DN38" s="219">
        <f t="shared" si="339"/>
        <v>0</v>
      </c>
      <c r="DO38" s="219" t="str">
        <f t="shared" si="340"/>
        <v/>
      </c>
      <c r="DP38" s="220" t="str">
        <f t="shared" si="341"/>
        <v/>
      </c>
      <c r="FK38" s="155">
        <f t="shared" si="162"/>
        <v>6</v>
      </c>
      <c r="FL38" s="155" t="str">
        <f t="shared" si="163"/>
        <v>月火水木金土祝</v>
      </c>
      <c r="FM38" s="273">
        <f t="shared" ref="FM38:HX38" si="383">IF(IFERROR(FIND(VLOOKUP($W30,カレンダーNoごと曜日表No付き,FM$1,0),$FL38),0)&gt;=1,1,0)</f>
        <v>0</v>
      </c>
      <c r="FN38" s="273">
        <f t="shared" si="383"/>
        <v>1</v>
      </c>
      <c r="FO38" s="273">
        <f t="shared" si="383"/>
        <v>1</v>
      </c>
      <c r="FP38" s="273">
        <f t="shared" si="383"/>
        <v>1</v>
      </c>
      <c r="FQ38" s="273">
        <f t="shared" si="383"/>
        <v>1</v>
      </c>
      <c r="FR38" s="273">
        <f t="shared" si="383"/>
        <v>1</v>
      </c>
      <c r="FS38" s="273">
        <f t="shared" si="383"/>
        <v>1</v>
      </c>
      <c r="FT38" s="273">
        <f t="shared" si="383"/>
        <v>0</v>
      </c>
      <c r="FU38" s="273">
        <f t="shared" si="383"/>
        <v>1</v>
      </c>
      <c r="FV38" s="273">
        <f t="shared" si="383"/>
        <v>1</v>
      </c>
      <c r="FW38" s="273">
        <f t="shared" si="383"/>
        <v>1</v>
      </c>
      <c r="FX38" s="273">
        <f t="shared" si="383"/>
        <v>1</v>
      </c>
      <c r="FY38" s="273">
        <f t="shared" si="383"/>
        <v>1</v>
      </c>
      <c r="FZ38" s="273">
        <f t="shared" si="383"/>
        <v>1</v>
      </c>
      <c r="GA38" s="273">
        <f t="shared" si="383"/>
        <v>0</v>
      </c>
      <c r="GB38" s="273">
        <f t="shared" si="383"/>
        <v>1</v>
      </c>
      <c r="GC38" s="273">
        <f t="shared" si="383"/>
        <v>1</v>
      </c>
      <c r="GD38" s="273">
        <f t="shared" si="383"/>
        <v>1</v>
      </c>
      <c r="GE38" s="273">
        <f t="shared" si="383"/>
        <v>1</v>
      </c>
      <c r="GF38" s="273">
        <f t="shared" si="383"/>
        <v>1</v>
      </c>
      <c r="GG38" s="273">
        <f t="shared" si="383"/>
        <v>1</v>
      </c>
      <c r="GH38" s="273">
        <f t="shared" si="383"/>
        <v>0</v>
      </c>
      <c r="GI38" s="273">
        <f t="shared" si="383"/>
        <v>1</v>
      </c>
      <c r="GJ38" s="273">
        <f t="shared" si="383"/>
        <v>1</v>
      </c>
      <c r="GK38" s="273">
        <f t="shared" si="383"/>
        <v>1</v>
      </c>
      <c r="GL38" s="273">
        <f t="shared" si="383"/>
        <v>1</v>
      </c>
      <c r="GM38" s="273">
        <f t="shared" si="383"/>
        <v>1</v>
      </c>
      <c r="GN38" s="273">
        <f t="shared" si="383"/>
        <v>1</v>
      </c>
      <c r="GO38" s="273">
        <f t="shared" si="383"/>
        <v>0</v>
      </c>
      <c r="GP38" s="273">
        <f t="shared" si="383"/>
        <v>1</v>
      </c>
      <c r="GQ38" s="273">
        <f t="shared" si="383"/>
        <v>1</v>
      </c>
      <c r="GR38" s="273">
        <f t="shared" si="383"/>
        <v>1</v>
      </c>
      <c r="GS38" s="273">
        <f t="shared" si="383"/>
        <v>1</v>
      </c>
      <c r="GT38" s="273">
        <f t="shared" si="383"/>
        <v>1</v>
      </c>
      <c r="GU38" s="273">
        <f t="shared" si="383"/>
        <v>1</v>
      </c>
      <c r="GV38" s="273">
        <f t="shared" si="383"/>
        <v>0</v>
      </c>
      <c r="GW38" s="273">
        <f t="shared" si="383"/>
        <v>1</v>
      </c>
      <c r="GX38" s="273">
        <f t="shared" si="383"/>
        <v>1</v>
      </c>
      <c r="GY38" s="273">
        <f t="shared" si="383"/>
        <v>1</v>
      </c>
      <c r="GZ38" s="273">
        <f t="shared" si="383"/>
        <v>1</v>
      </c>
      <c r="HA38" s="273">
        <f t="shared" si="383"/>
        <v>1</v>
      </c>
      <c r="HB38" s="273">
        <f t="shared" si="383"/>
        <v>1</v>
      </c>
      <c r="HC38" s="273">
        <f t="shared" si="383"/>
        <v>0</v>
      </c>
      <c r="HD38" s="273">
        <f t="shared" si="383"/>
        <v>1</v>
      </c>
      <c r="HE38" s="273">
        <f t="shared" si="383"/>
        <v>1</v>
      </c>
      <c r="HF38" s="273">
        <f t="shared" si="383"/>
        <v>1</v>
      </c>
      <c r="HG38" s="273">
        <f t="shared" si="383"/>
        <v>1</v>
      </c>
      <c r="HH38" s="273">
        <f t="shared" si="383"/>
        <v>1</v>
      </c>
      <c r="HI38" s="273">
        <f t="shared" si="383"/>
        <v>1</v>
      </c>
      <c r="HJ38" s="273">
        <f t="shared" si="383"/>
        <v>0</v>
      </c>
      <c r="HK38" s="273">
        <f t="shared" si="383"/>
        <v>1</v>
      </c>
      <c r="HL38" s="273">
        <f t="shared" si="383"/>
        <v>1</v>
      </c>
      <c r="HM38" s="273">
        <f t="shared" si="383"/>
        <v>1</v>
      </c>
      <c r="HN38" s="273">
        <f t="shared" si="383"/>
        <v>1</v>
      </c>
      <c r="HO38" s="273">
        <f t="shared" si="383"/>
        <v>1</v>
      </c>
      <c r="HP38" s="273">
        <f t="shared" si="383"/>
        <v>1</v>
      </c>
      <c r="HQ38" s="273">
        <f t="shared" si="383"/>
        <v>0</v>
      </c>
      <c r="HR38" s="273">
        <f t="shared" si="383"/>
        <v>1</v>
      </c>
      <c r="HS38" s="273">
        <f t="shared" si="383"/>
        <v>1</v>
      </c>
      <c r="HT38" s="273">
        <f t="shared" si="383"/>
        <v>1</v>
      </c>
      <c r="HU38" s="273">
        <f t="shared" si="383"/>
        <v>1</v>
      </c>
      <c r="HV38" s="273">
        <f t="shared" si="383"/>
        <v>1</v>
      </c>
      <c r="HW38" s="273">
        <f t="shared" si="383"/>
        <v>1</v>
      </c>
      <c r="HX38" s="273">
        <f t="shared" si="383"/>
        <v>0</v>
      </c>
      <c r="HY38" s="273">
        <f t="shared" ref="HY38:KJ38" si="384">IF(IFERROR(FIND(VLOOKUP($W30,カレンダーNoごと曜日表No付き,HY$1,0),$FL38),0)&gt;=1,1,0)</f>
        <v>1</v>
      </c>
      <c r="HZ38" s="273">
        <f t="shared" si="384"/>
        <v>1</v>
      </c>
      <c r="IA38" s="273">
        <f t="shared" si="384"/>
        <v>1</v>
      </c>
      <c r="IB38" s="273">
        <f t="shared" si="384"/>
        <v>1</v>
      </c>
      <c r="IC38" s="273">
        <f t="shared" si="384"/>
        <v>1</v>
      </c>
      <c r="ID38" s="273">
        <f t="shared" si="384"/>
        <v>1</v>
      </c>
      <c r="IE38" s="273">
        <f t="shared" si="384"/>
        <v>0</v>
      </c>
      <c r="IF38" s="273">
        <f t="shared" si="384"/>
        <v>1</v>
      </c>
      <c r="IG38" s="273">
        <f t="shared" si="384"/>
        <v>1</v>
      </c>
      <c r="IH38" s="273">
        <f t="shared" si="384"/>
        <v>1</v>
      </c>
      <c r="II38" s="273">
        <f t="shared" si="384"/>
        <v>1</v>
      </c>
      <c r="IJ38" s="273">
        <f t="shared" si="384"/>
        <v>1</v>
      </c>
      <c r="IK38" s="273">
        <f t="shared" si="384"/>
        <v>1</v>
      </c>
      <c r="IL38" s="273">
        <f t="shared" si="384"/>
        <v>0</v>
      </c>
      <c r="IM38" s="273">
        <f t="shared" si="384"/>
        <v>1</v>
      </c>
      <c r="IN38" s="273">
        <f t="shared" si="384"/>
        <v>1</v>
      </c>
      <c r="IO38" s="273">
        <f t="shared" si="384"/>
        <v>1</v>
      </c>
      <c r="IP38" s="273">
        <f t="shared" si="384"/>
        <v>1</v>
      </c>
      <c r="IQ38" s="273">
        <f t="shared" si="384"/>
        <v>1</v>
      </c>
      <c r="IR38" s="273">
        <f t="shared" si="384"/>
        <v>1</v>
      </c>
      <c r="IS38" s="273">
        <f t="shared" si="384"/>
        <v>0</v>
      </c>
      <c r="IT38" s="273">
        <f t="shared" si="384"/>
        <v>1</v>
      </c>
      <c r="IU38" s="273">
        <f t="shared" si="384"/>
        <v>1</v>
      </c>
      <c r="IV38" s="273">
        <f t="shared" si="384"/>
        <v>1</v>
      </c>
      <c r="IW38" s="273">
        <f t="shared" si="384"/>
        <v>1</v>
      </c>
      <c r="IX38" s="273">
        <f t="shared" si="384"/>
        <v>0</v>
      </c>
      <c r="IY38" s="273">
        <f t="shared" si="384"/>
        <v>0</v>
      </c>
      <c r="IZ38" s="273">
        <f t="shared" si="384"/>
        <v>0</v>
      </c>
      <c r="JA38" s="273">
        <f t="shared" si="384"/>
        <v>0</v>
      </c>
      <c r="JB38" s="273">
        <f t="shared" si="384"/>
        <v>0</v>
      </c>
      <c r="JC38" s="273">
        <f t="shared" si="384"/>
        <v>0</v>
      </c>
      <c r="JD38" s="273">
        <f t="shared" si="384"/>
        <v>1</v>
      </c>
      <c r="JE38" s="273">
        <f t="shared" si="384"/>
        <v>1</v>
      </c>
      <c r="JF38" s="273">
        <f t="shared" si="384"/>
        <v>1</v>
      </c>
      <c r="JG38" s="273">
        <f t="shared" si="384"/>
        <v>0</v>
      </c>
      <c r="JH38" s="273">
        <f t="shared" si="384"/>
        <v>1</v>
      </c>
      <c r="JI38" s="273">
        <f t="shared" si="384"/>
        <v>1</v>
      </c>
      <c r="JJ38" s="273">
        <f t="shared" si="384"/>
        <v>1</v>
      </c>
      <c r="JK38" s="273">
        <f t="shared" si="384"/>
        <v>1</v>
      </c>
      <c r="JL38" s="273">
        <f t="shared" si="384"/>
        <v>1</v>
      </c>
      <c r="JM38" s="273">
        <f t="shared" si="384"/>
        <v>1</v>
      </c>
      <c r="JN38" s="273">
        <f t="shared" si="384"/>
        <v>0</v>
      </c>
      <c r="JO38" s="273">
        <f t="shared" si="384"/>
        <v>1</v>
      </c>
      <c r="JP38" s="273">
        <f t="shared" si="384"/>
        <v>1</v>
      </c>
      <c r="JQ38" s="273">
        <f t="shared" si="384"/>
        <v>1</v>
      </c>
      <c r="JR38" s="273">
        <f t="shared" si="384"/>
        <v>1</v>
      </c>
      <c r="JS38" s="273">
        <f t="shared" si="384"/>
        <v>1</v>
      </c>
      <c r="JT38" s="273">
        <f t="shared" si="384"/>
        <v>1</v>
      </c>
      <c r="JU38" s="273">
        <f t="shared" si="384"/>
        <v>0</v>
      </c>
      <c r="JV38" s="273">
        <f t="shared" si="384"/>
        <v>1</v>
      </c>
      <c r="JW38" s="273">
        <f t="shared" si="384"/>
        <v>1</v>
      </c>
      <c r="JX38" s="273">
        <f t="shared" si="384"/>
        <v>1</v>
      </c>
      <c r="JY38" s="273">
        <f t="shared" si="384"/>
        <v>1</v>
      </c>
      <c r="JZ38" s="273">
        <f t="shared" si="384"/>
        <v>1</v>
      </c>
      <c r="KA38" s="273">
        <f t="shared" si="384"/>
        <v>1</v>
      </c>
      <c r="KB38" s="273">
        <f t="shared" si="384"/>
        <v>0</v>
      </c>
      <c r="KC38" s="273">
        <f t="shared" si="384"/>
        <v>1</v>
      </c>
      <c r="KD38" s="273">
        <f t="shared" si="384"/>
        <v>1</v>
      </c>
      <c r="KE38" s="273">
        <f t="shared" si="384"/>
        <v>1</v>
      </c>
      <c r="KF38" s="273">
        <f t="shared" si="384"/>
        <v>1</v>
      </c>
      <c r="KG38" s="273">
        <f t="shared" si="384"/>
        <v>1</v>
      </c>
      <c r="KH38" s="273">
        <f t="shared" si="384"/>
        <v>1</v>
      </c>
      <c r="KI38" s="273">
        <f t="shared" si="384"/>
        <v>0</v>
      </c>
      <c r="KJ38" s="273">
        <f t="shared" si="384"/>
        <v>1</v>
      </c>
      <c r="KK38" s="273">
        <f t="shared" ref="KK38:MV38" si="385">IF(IFERROR(FIND(VLOOKUP($W30,カレンダーNoごと曜日表No付き,KK$1,0),$FL38),0)&gt;=1,1,0)</f>
        <v>1</v>
      </c>
      <c r="KL38" s="273">
        <f t="shared" si="385"/>
        <v>1</v>
      </c>
      <c r="KM38" s="273">
        <f t="shared" si="385"/>
        <v>1</v>
      </c>
      <c r="KN38" s="273">
        <f t="shared" si="385"/>
        <v>1</v>
      </c>
      <c r="KO38" s="273">
        <f t="shared" si="385"/>
        <v>1</v>
      </c>
      <c r="KP38" s="273">
        <f t="shared" si="385"/>
        <v>0</v>
      </c>
      <c r="KQ38" s="273">
        <f t="shared" si="385"/>
        <v>1</v>
      </c>
      <c r="KR38" s="273">
        <f t="shared" si="385"/>
        <v>1</v>
      </c>
      <c r="KS38" s="273">
        <f t="shared" si="385"/>
        <v>1</v>
      </c>
      <c r="KT38" s="273">
        <f t="shared" si="385"/>
        <v>1</v>
      </c>
      <c r="KU38" s="273">
        <f t="shared" si="385"/>
        <v>1</v>
      </c>
      <c r="KV38" s="273">
        <f t="shared" si="385"/>
        <v>1</v>
      </c>
      <c r="KW38" s="273">
        <f t="shared" si="385"/>
        <v>0</v>
      </c>
      <c r="KX38" s="273">
        <f t="shared" si="385"/>
        <v>1</v>
      </c>
      <c r="KY38" s="273">
        <f t="shared" si="385"/>
        <v>1</v>
      </c>
      <c r="KZ38" s="273">
        <f t="shared" si="385"/>
        <v>1</v>
      </c>
      <c r="LA38" s="273">
        <f t="shared" si="385"/>
        <v>1</v>
      </c>
      <c r="LB38" s="273">
        <f t="shared" si="385"/>
        <v>1</v>
      </c>
      <c r="LC38" s="273">
        <f t="shared" si="385"/>
        <v>1</v>
      </c>
      <c r="LD38" s="273">
        <f t="shared" si="385"/>
        <v>0</v>
      </c>
      <c r="LE38" s="273">
        <f t="shared" si="385"/>
        <v>1</v>
      </c>
      <c r="LF38" s="273">
        <f t="shared" si="385"/>
        <v>1</v>
      </c>
      <c r="LG38" s="273">
        <f t="shared" si="385"/>
        <v>1</v>
      </c>
      <c r="LH38" s="273">
        <f t="shared" si="385"/>
        <v>1</v>
      </c>
      <c r="LI38" s="273">
        <f t="shared" si="385"/>
        <v>1</v>
      </c>
      <c r="LJ38" s="273">
        <f t="shared" si="385"/>
        <v>1</v>
      </c>
      <c r="LK38" s="273">
        <f t="shared" si="385"/>
        <v>0</v>
      </c>
      <c r="LL38" s="273">
        <f t="shared" si="385"/>
        <v>1</v>
      </c>
      <c r="LM38" s="273">
        <f t="shared" si="385"/>
        <v>1</v>
      </c>
      <c r="LN38" s="273">
        <f t="shared" si="385"/>
        <v>1</v>
      </c>
      <c r="LO38" s="273">
        <f t="shared" si="385"/>
        <v>1</v>
      </c>
      <c r="LP38" s="273">
        <f t="shared" si="385"/>
        <v>1</v>
      </c>
      <c r="LQ38" s="273">
        <f t="shared" si="385"/>
        <v>1</v>
      </c>
      <c r="LR38" s="273">
        <f t="shared" si="385"/>
        <v>0</v>
      </c>
      <c r="LS38" s="273">
        <f t="shared" si="385"/>
        <v>1</v>
      </c>
      <c r="LT38" s="273">
        <f t="shared" si="385"/>
        <v>1</v>
      </c>
      <c r="LU38" s="273">
        <f t="shared" si="385"/>
        <v>1</v>
      </c>
      <c r="LV38" s="273">
        <f t="shared" si="385"/>
        <v>1</v>
      </c>
      <c r="LW38" s="273">
        <f t="shared" si="385"/>
        <v>1</v>
      </c>
      <c r="LX38" s="273">
        <f t="shared" si="385"/>
        <v>1</v>
      </c>
      <c r="LY38" s="273">
        <f t="shared" si="385"/>
        <v>0</v>
      </c>
      <c r="LZ38" s="273">
        <f t="shared" si="385"/>
        <v>1</v>
      </c>
      <c r="MA38" s="273">
        <f t="shared" si="385"/>
        <v>1</v>
      </c>
      <c r="MB38" s="273">
        <f t="shared" si="385"/>
        <v>1</v>
      </c>
      <c r="MC38" s="273">
        <f t="shared" si="385"/>
        <v>1</v>
      </c>
      <c r="MD38" s="273">
        <f t="shared" si="385"/>
        <v>1</v>
      </c>
      <c r="ME38" s="273">
        <f t="shared" si="385"/>
        <v>1</v>
      </c>
      <c r="MF38" s="273">
        <f t="shared" si="385"/>
        <v>0</v>
      </c>
      <c r="MG38" s="273">
        <f t="shared" si="385"/>
        <v>1</v>
      </c>
      <c r="MH38" s="273">
        <f t="shared" si="385"/>
        <v>1</v>
      </c>
      <c r="MI38" s="273">
        <f t="shared" si="385"/>
        <v>1</v>
      </c>
      <c r="MJ38" s="273">
        <f t="shared" si="385"/>
        <v>1</v>
      </c>
      <c r="MK38" s="273">
        <f t="shared" si="385"/>
        <v>1</v>
      </c>
      <c r="ML38" s="273">
        <f t="shared" si="385"/>
        <v>1</v>
      </c>
      <c r="MM38" s="273">
        <f t="shared" si="385"/>
        <v>0</v>
      </c>
      <c r="MN38" s="273">
        <f t="shared" si="385"/>
        <v>1</v>
      </c>
      <c r="MO38" s="273">
        <f t="shared" si="385"/>
        <v>1</v>
      </c>
      <c r="MP38" s="273">
        <f t="shared" si="385"/>
        <v>1</v>
      </c>
      <c r="MQ38" s="273">
        <f t="shared" si="385"/>
        <v>1</v>
      </c>
      <c r="MR38" s="273">
        <f t="shared" si="385"/>
        <v>1</v>
      </c>
      <c r="MS38" s="273">
        <f t="shared" si="385"/>
        <v>1</v>
      </c>
      <c r="MT38" s="273">
        <f t="shared" si="385"/>
        <v>0</v>
      </c>
      <c r="MU38" s="273">
        <f t="shared" si="385"/>
        <v>1</v>
      </c>
      <c r="MV38" s="273">
        <f t="shared" si="385"/>
        <v>1</v>
      </c>
      <c r="MW38" s="273">
        <f t="shared" ref="MW38:PH38" si="386">IF(IFERROR(FIND(VLOOKUP($W30,カレンダーNoごと曜日表No付き,MW$1,0),$FL38),0)&gt;=1,1,0)</f>
        <v>1</v>
      </c>
      <c r="MX38" s="273">
        <f t="shared" si="386"/>
        <v>1</v>
      </c>
      <c r="MY38" s="273">
        <f t="shared" si="386"/>
        <v>1</v>
      </c>
      <c r="MZ38" s="273">
        <f t="shared" si="386"/>
        <v>1</v>
      </c>
      <c r="NA38" s="273">
        <f t="shared" si="386"/>
        <v>0</v>
      </c>
      <c r="NB38" s="273">
        <f t="shared" si="386"/>
        <v>1</v>
      </c>
      <c r="NC38" s="273">
        <f t="shared" si="386"/>
        <v>1</v>
      </c>
      <c r="ND38" s="273">
        <f t="shared" si="386"/>
        <v>1</v>
      </c>
      <c r="NE38" s="273">
        <f t="shared" si="386"/>
        <v>1</v>
      </c>
      <c r="NF38" s="273">
        <f t="shared" si="386"/>
        <v>1</v>
      </c>
      <c r="NG38" s="273">
        <f t="shared" si="386"/>
        <v>1</v>
      </c>
      <c r="NH38" s="273">
        <f t="shared" si="386"/>
        <v>0</v>
      </c>
      <c r="NI38" s="273">
        <f t="shared" si="386"/>
        <v>1</v>
      </c>
      <c r="NJ38" s="273">
        <f t="shared" si="386"/>
        <v>1</v>
      </c>
      <c r="NK38" s="273">
        <f t="shared" si="386"/>
        <v>1</v>
      </c>
      <c r="NL38" s="273">
        <f t="shared" si="386"/>
        <v>1</v>
      </c>
      <c r="NM38" s="273">
        <f t="shared" si="386"/>
        <v>1</v>
      </c>
      <c r="NN38" s="273">
        <f t="shared" si="386"/>
        <v>1</v>
      </c>
      <c r="NO38" s="273">
        <f t="shared" si="386"/>
        <v>0</v>
      </c>
      <c r="NP38" s="273">
        <f t="shared" si="386"/>
        <v>1</v>
      </c>
      <c r="NQ38" s="273">
        <f t="shared" si="386"/>
        <v>1</v>
      </c>
      <c r="NR38" s="273">
        <f t="shared" si="386"/>
        <v>1</v>
      </c>
      <c r="NS38" s="273">
        <f t="shared" si="386"/>
        <v>1</v>
      </c>
      <c r="NT38" s="273">
        <f t="shared" si="386"/>
        <v>0</v>
      </c>
      <c r="NU38" s="273">
        <f t="shared" si="386"/>
        <v>0</v>
      </c>
      <c r="NV38" s="273">
        <f t="shared" si="386"/>
        <v>0</v>
      </c>
      <c r="NW38" s="273">
        <f t="shared" si="386"/>
        <v>1</v>
      </c>
      <c r="NX38" s="273">
        <f t="shared" si="386"/>
        <v>1</v>
      </c>
      <c r="NY38" s="273">
        <f t="shared" si="386"/>
        <v>1</v>
      </c>
      <c r="NZ38" s="273">
        <f t="shared" si="386"/>
        <v>1</v>
      </c>
      <c r="OA38" s="273">
        <f t="shared" si="386"/>
        <v>1</v>
      </c>
      <c r="OB38" s="273">
        <f t="shared" si="386"/>
        <v>1</v>
      </c>
      <c r="OC38" s="273">
        <f t="shared" si="386"/>
        <v>0</v>
      </c>
      <c r="OD38" s="273">
        <f t="shared" si="386"/>
        <v>1</v>
      </c>
      <c r="OE38" s="273">
        <f t="shared" si="386"/>
        <v>1</v>
      </c>
      <c r="OF38" s="273">
        <f t="shared" si="386"/>
        <v>1</v>
      </c>
      <c r="OG38" s="273">
        <f t="shared" si="386"/>
        <v>1</v>
      </c>
      <c r="OH38" s="273">
        <f t="shared" si="386"/>
        <v>1</v>
      </c>
      <c r="OI38" s="273">
        <f t="shared" si="386"/>
        <v>1</v>
      </c>
      <c r="OJ38" s="273">
        <f t="shared" si="386"/>
        <v>0</v>
      </c>
      <c r="OK38" s="273">
        <f t="shared" si="386"/>
        <v>1</v>
      </c>
      <c r="OL38" s="273">
        <f t="shared" si="386"/>
        <v>1</v>
      </c>
      <c r="OM38" s="273">
        <f t="shared" si="386"/>
        <v>1</v>
      </c>
      <c r="ON38" s="273">
        <f t="shared" si="386"/>
        <v>1</v>
      </c>
      <c r="OO38" s="273">
        <f t="shared" si="386"/>
        <v>1</v>
      </c>
      <c r="OP38" s="273">
        <f t="shared" si="386"/>
        <v>1</v>
      </c>
      <c r="OQ38" s="273">
        <f t="shared" si="386"/>
        <v>0</v>
      </c>
      <c r="OR38" s="273">
        <f t="shared" si="386"/>
        <v>1</v>
      </c>
      <c r="OS38" s="273">
        <f t="shared" si="386"/>
        <v>1</v>
      </c>
      <c r="OT38" s="273">
        <f t="shared" si="386"/>
        <v>1</v>
      </c>
      <c r="OU38" s="273">
        <f t="shared" si="386"/>
        <v>1</v>
      </c>
      <c r="OV38" s="273">
        <f t="shared" si="386"/>
        <v>1</v>
      </c>
      <c r="OW38" s="273">
        <f t="shared" si="386"/>
        <v>1</v>
      </c>
      <c r="OX38" s="273">
        <f t="shared" si="386"/>
        <v>0</v>
      </c>
      <c r="OY38" s="273">
        <f t="shared" si="386"/>
        <v>1</v>
      </c>
      <c r="OZ38" s="273">
        <f t="shared" si="386"/>
        <v>1</v>
      </c>
      <c r="PA38" s="273">
        <f t="shared" si="386"/>
        <v>1</v>
      </c>
      <c r="PB38" s="273">
        <f t="shared" si="386"/>
        <v>1</v>
      </c>
      <c r="PC38" s="273">
        <f t="shared" si="386"/>
        <v>1</v>
      </c>
      <c r="PD38" s="273">
        <f t="shared" si="386"/>
        <v>1</v>
      </c>
      <c r="PE38" s="273">
        <f t="shared" si="386"/>
        <v>0</v>
      </c>
      <c r="PF38" s="273">
        <f t="shared" si="386"/>
        <v>1</v>
      </c>
      <c r="PG38" s="273">
        <f t="shared" si="386"/>
        <v>1</v>
      </c>
      <c r="PH38" s="273">
        <f t="shared" si="386"/>
        <v>1</v>
      </c>
      <c r="PI38" s="273">
        <f t="shared" ref="PI38:RT38" si="387">IF(IFERROR(FIND(VLOOKUP($W30,カレンダーNoごと曜日表No付き,PI$1,0),$FL38),0)&gt;=1,1,0)</f>
        <v>1</v>
      </c>
      <c r="PJ38" s="273">
        <f t="shared" si="387"/>
        <v>1</v>
      </c>
      <c r="PK38" s="273">
        <f t="shared" si="387"/>
        <v>1</v>
      </c>
      <c r="PL38" s="273">
        <f t="shared" si="387"/>
        <v>0</v>
      </c>
      <c r="PM38" s="273">
        <f t="shared" si="387"/>
        <v>1</v>
      </c>
      <c r="PN38" s="273">
        <f t="shared" si="387"/>
        <v>1</v>
      </c>
      <c r="PO38" s="273">
        <f t="shared" si="387"/>
        <v>1</v>
      </c>
      <c r="PP38" s="273">
        <f t="shared" si="387"/>
        <v>1</v>
      </c>
      <c r="PQ38" s="273">
        <f t="shared" si="387"/>
        <v>1</v>
      </c>
      <c r="PR38" s="273">
        <f t="shared" si="387"/>
        <v>1</v>
      </c>
      <c r="PS38" s="273">
        <f t="shared" si="387"/>
        <v>0</v>
      </c>
      <c r="PT38" s="273">
        <f t="shared" si="387"/>
        <v>1</v>
      </c>
      <c r="PU38" s="273">
        <f t="shared" si="387"/>
        <v>1</v>
      </c>
      <c r="PV38" s="273">
        <f t="shared" si="387"/>
        <v>1</v>
      </c>
      <c r="PW38" s="273">
        <f t="shared" si="387"/>
        <v>1</v>
      </c>
      <c r="PX38" s="273">
        <f t="shared" si="387"/>
        <v>1</v>
      </c>
      <c r="PY38" s="273">
        <f t="shared" si="387"/>
        <v>1</v>
      </c>
      <c r="PZ38" s="273">
        <f t="shared" si="387"/>
        <v>0</v>
      </c>
      <c r="QA38" s="273">
        <f t="shared" si="387"/>
        <v>1</v>
      </c>
      <c r="QB38" s="273">
        <f t="shared" si="387"/>
        <v>1</v>
      </c>
      <c r="QC38" s="273">
        <f t="shared" si="387"/>
        <v>1</v>
      </c>
      <c r="QD38" s="273">
        <f t="shared" si="387"/>
        <v>1</v>
      </c>
      <c r="QE38" s="273">
        <f t="shared" si="387"/>
        <v>1</v>
      </c>
      <c r="QF38" s="273">
        <f t="shared" si="387"/>
        <v>1</v>
      </c>
      <c r="QG38" s="273">
        <f t="shared" si="387"/>
        <v>0</v>
      </c>
      <c r="QH38" s="273">
        <f t="shared" si="387"/>
        <v>1</v>
      </c>
      <c r="QI38" s="273">
        <f t="shared" si="387"/>
        <v>1</v>
      </c>
      <c r="QJ38" s="273">
        <f t="shared" si="387"/>
        <v>1</v>
      </c>
      <c r="QK38" s="273">
        <f t="shared" si="387"/>
        <v>1</v>
      </c>
      <c r="QL38" s="273">
        <f t="shared" si="387"/>
        <v>1</v>
      </c>
      <c r="QM38" s="273">
        <f t="shared" si="387"/>
        <v>1</v>
      </c>
      <c r="QN38" s="273">
        <f t="shared" si="387"/>
        <v>0</v>
      </c>
      <c r="QO38" s="273">
        <f t="shared" si="387"/>
        <v>1</v>
      </c>
      <c r="QP38" s="273">
        <f t="shared" si="387"/>
        <v>1</v>
      </c>
      <c r="QQ38" s="273">
        <f t="shared" si="387"/>
        <v>1</v>
      </c>
      <c r="QR38" s="273">
        <f t="shared" si="387"/>
        <v>1</v>
      </c>
      <c r="QS38" s="273">
        <f t="shared" si="387"/>
        <v>1</v>
      </c>
      <c r="QT38" s="273">
        <f t="shared" si="387"/>
        <v>1</v>
      </c>
      <c r="QU38" s="273">
        <f t="shared" si="387"/>
        <v>0</v>
      </c>
      <c r="QV38" s="273">
        <f t="shared" si="387"/>
        <v>1</v>
      </c>
      <c r="QW38" s="273">
        <f t="shared" si="387"/>
        <v>1</v>
      </c>
      <c r="QX38" s="273">
        <f t="shared" si="387"/>
        <v>1</v>
      </c>
      <c r="QY38" s="273">
        <f t="shared" si="387"/>
        <v>1</v>
      </c>
      <c r="QZ38" s="273">
        <f t="shared" si="387"/>
        <v>1</v>
      </c>
      <c r="RA38" s="273">
        <f t="shared" si="387"/>
        <v>1</v>
      </c>
      <c r="RB38" s="273">
        <f t="shared" si="387"/>
        <v>0</v>
      </c>
      <c r="RC38" s="273">
        <f t="shared" si="387"/>
        <v>1</v>
      </c>
      <c r="RD38" s="273">
        <f t="shared" si="387"/>
        <v>1</v>
      </c>
      <c r="RE38" s="273">
        <f t="shared" si="387"/>
        <v>1</v>
      </c>
      <c r="RF38" s="273">
        <f t="shared" si="387"/>
        <v>1</v>
      </c>
      <c r="RG38" s="273">
        <f t="shared" si="387"/>
        <v>1</v>
      </c>
      <c r="RH38" s="273">
        <f t="shared" si="387"/>
        <v>1</v>
      </c>
      <c r="RI38" s="273">
        <f t="shared" si="387"/>
        <v>0</v>
      </c>
      <c r="RJ38" s="273">
        <f t="shared" si="387"/>
        <v>1</v>
      </c>
      <c r="RK38" s="273">
        <f t="shared" si="387"/>
        <v>1</v>
      </c>
      <c r="RL38" s="273">
        <f t="shared" si="387"/>
        <v>1</v>
      </c>
      <c r="RM38" s="273">
        <f t="shared" si="387"/>
        <v>1</v>
      </c>
      <c r="RN38" s="273">
        <f t="shared" si="387"/>
        <v>1</v>
      </c>
      <c r="RO38" s="273">
        <f t="shared" si="387"/>
        <v>1</v>
      </c>
      <c r="RP38" s="273">
        <f t="shared" si="387"/>
        <v>0</v>
      </c>
      <c r="RQ38" s="273">
        <f t="shared" si="387"/>
        <v>1</v>
      </c>
      <c r="RR38" s="273">
        <f t="shared" si="387"/>
        <v>0</v>
      </c>
      <c r="RS38" s="273">
        <f t="shared" si="387"/>
        <v>0</v>
      </c>
      <c r="RT38" s="273">
        <f t="shared" si="387"/>
        <v>0</v>
      </c>
      <c r="RU38" s="273">
        <f t="shared" ref="RU38:TN38" si="388">IF(IFERROR(FIND(VLOOKUP($W30,カレンダーNoごと曜日表No付き,RU$1,0),$FL38),0)&gt;=1,1,0)</f>
        <v>1</v>
      </c>
      <c r="RV38" s="273">
        <f t="shared" si="388"/>
        <v>1</v>
      </c>
      <c r="RW38" s="273">
        <f t="shared" si="388"/>
        <v>0</v>
      </c>
      <c r="RX38" s="273">
        <f t="shared" si="388"/>
        <v>1</v>
      </c>
      <c r="RY38" s="273">
        <f t="shared" si="388"/>
        <v>1</v>
      </c>
      <c r="RZ38" s="273">
        <f t="shared" si="388"/>
        <v>1</v>
      </c>
      <c r="SA38" s="273">
        <f t="shared" si="388"/>
        <v>1</v>
      </c>
      <c r="SB38" s="273">
        <f t="shared" si="388"/>
        <v>1</v>
      </c>
      <c r="SC38" s="273">
        <f t="shared" si="388"/>
        <v>1</v>
      </c>
      <c r="SD38" s="273">
        <f t="shared" si="388"/>
        <v>0</v>
      </c>
      <c r="SE38" s="273">
        <f t="shared" si="388"/>
        <v>1</v>
      </c>
      <c r="SF38" s="273">
        <f t="shared" si="388"/>
        <v>1</v>
      </c>
      <c r="SG38" s="273">
        <f t="shared" si="388"/>
        <v>1</v>
      </c>
      <c r="SH38" s="273">
        <f t="shared" si="388"/>
        <v>1</v>
      </c>
      <c r="SI38" s="273">
        <f t="shared" si="388"/>
        <v>1</v>
      </c>
      <c r="SJ38" s="273">
        <f t="shared" si="388"/>
        <v>1</v>
      </c>
      <c r="SK38" s="273">
        <f t="shared" si="388"/>
        <v>0</v>
      </c>
      <c r="SL38" s="273">
        <f t="shared" si="388"/>
        <v>1</v>
      </c>
      <c r="SM38" s="273">
        <f t="shared" si="388"/>
        <v>1</v>
      </c>
      <c r="SN38" s="273">
        <f t="shared" si="388"/>
        <v>1</v>
      </c>
      <c r="SO38" s="273">
        <f t="shared" si="388"/>
        <v>1</v>
      </c>
      <c r="SP38" s="273">
        <f t="shared" si="388"/>
        <v>1</v>
      </c>
      <c r="SQ38" s="273">
        <f t="shared" si="388"/>
        <v>1</v>
      </c>
      <c r="SR38" s="273">
        <f t="shared" si="388"/>
        <v>0</v>
      </c>
      <c r="SS38" s="273">
        <f t="shared" si="388"/>
        <v>1</v>
      </c>
      <c r="ST38" s="273">
        <f t="shared" si="388"/>
        <v>1</v>
      </c>
      <c r="SU38" s="273">
        <f t="shared" si="388"/>
        <v>1</v>
      </c>
      <c r="SV38" s="273">
        <f t="shared" si="388"/>
        <v>1</v>
      </c>
      <c r="SW38" s="273">
        <f t="shared" si="388"/>
        <v>1</v>
      </c>
      <c r="SX38" s="273">
        <f t="shared" si="388"/>
        <v>1</v>
      </c>
      <c r="SY38" s="273">
        <f t="shared" si="388"/>
        <v>0</v>
      </c>
      <c r="SZ38" s="273">
        <f t="shared" si="388"/>
        <v>1</v>
      </c>
      <c r="TA38" s="273">
        <f t="shared" si="388"/>
        <v>1</v>
      </c>
      <c r="TB38" s="273">
        <f t="shared" si="388"/>
        <v>1</v>
      </c>
      <c r="TC38" s="273">
        <f t="shared" si="388"/>
        <v>1</v>
      </c>
      <c r="TD38" s="273">
        <f t="shared" si="388"/>
        <v>1</v>
      </c>
      <c r="TE38" s="273">
        <f t="shared" si="388"/>
        <v>1</v>
      </c>
      <c r="TF38" s="273">
        <f t="shared" si="388"/>
        <v>0</v>
      </c>
      <c r="TG38" s="273">
        <f t="shared" si="388"/>
        <v>1</v>
      </c>
      <c r="TH38" s="273">
        <f t="shared" si="388"/>
        <v>1</v>
      </c>
      <c r="TI38" s="273">
        <f t="shared" si="388"/>
        <v>1</v>
      </c>
      <c r="TJ38" s="273">
        <f t="shared" si="388"/>
        <v>1</v>
      </c>
      <c r="TK38" s="273">
        <f t="shared" si="388"/>
        <v>1</v>
      </c>
      <c r="TL38" s="273">
        <f t="shared" si="388"/>
        <v>1</v>
      </c>
      <c r="TM38" s="273">
        <f t="shared" si="388"/>
        <v>0</v>
      </c>
      <c r="TN38" s="273">
        <f t="shared" si="388"/>
        <v>1</v>
      </c>
    </row>
    <row r="39" spans="1:534" ht="18" customHeight="1" x14ac:dyDescent="0.15">
      <c r="A39" s="335">
        <v>9</v>
      </c>
      <c r="B39" s="341">
        <v>1</v>
      </c>
      <c r="C39" s="342" t="s">
        <v>287</v>
      </c>
      <c r="D39" s="345"/>
      <c r="E39" s="343" t="s">
        <v>261</v>
      </c>
      <c r="F39" s="343" t="s">
        <v>288</v>
      </c>
      <c r="G39" s="343" t="s">
        <v>261</v>
      </c>
      <c r="H39" s="340">
        <v>30.3</v>
      </c>
      <c r="I39" s="347"/>
      <c r="J39" s="352">
        <v>1</v>
      </c>
      <c r="K39" s="353">
        <v>1</v>
      </c>
      <c r="L39" s="353">
        <v>1</v>
      </c>
      <c r="M39" s="353">
        <v>1</v>
      </c>
      <c r="N39" s="353">
        <v>1</v>
      </c>
      <c r="O39" s="353">
        <v>1</v>
      </c>
      <c r="P39" s="353">
        <v>0</v>
      </c>
      <c r="Q39" s="353">
        <v>1</v>
      </c>
      <c r="R39" s="350">
        <v>0</v>
      </c>
      <c r="S39" s="349">
        <v>0</v>
      </c>
      <c r="T39" s="349">
        <v>0</v>
      </c>
      <c r="U39" s="349">
        <v>0</v>
      </c>
      <c r="V39" s="349">
        <v>0</v>
      </c>
      <c r="W39" s="351">
        <v>1</v>
      </c>
      <c r="X39" s="279"/>
      <c r="Y39" s="278"/>
      <c r="Z39" s="279"/>
      <c r="AA39" s="278"/>
      <c r="AB39" s="237">
        <f t="shared" si="96"/>
        <v>0</v>
      </c>
      <c r="AC39" s="237">
        <f t="shared" si="97"/>
        <v>1</v>
      </c>
      <c r="AD39" s="237">
        <f t="shared" si="98"/>
        <v>0</v>
      </c>
      <c r="AE39" s="267">
        <f t="shared" si="348"/>
        <v>0</v>
      </c>
      <c r="AF39" s="219" t="str">
        <f t="shared" si="349"/>
        <v>月</v>
      </c>
      <c r="AG39" s="219" t="str">
        <f t="shared" si="350"/>
        <v>火</v>
      </c>
      <c r="AH39" s="219" t="str">
        <f t="shared" si="351"/>
        <v>水</v>
      </c>
      <c r="AI39" s="219" t="str">
        <f t="shared" si="352"/>
        <v>木</v>
      </c>
      <c r="AJ39" s="219" t="str">
        <f t="shared" si="353"/>
        <v>金</v>
      </c>
      <c r="AK39" s="219" t="str">
        <f t="shared" si="354"/>
        <v>土</v>
      </c>
      <c r="AL39" s="219" t="str">
        <f t="shared" si="355"/>
        <v/>
      </c>
      <c r="AM39" s="219" t="str">
        <f t="shared" si="356"/>
        <v>祝</v>
      </c>
      <c r="AN39" s="219" t="str">
        <f t="shared" si="357"/>
        <v/>
      </c>
      <c r="AO39" s="219" t="str">
        <f t="shared" si="358"/>
        <v/>
      </c>
      <c r="AP39" s="219" t="str">
        <f t="shared" si="359"/>
        <v/>
      </c>
      <c r="AQ39" s="219" t="str">
        <f t="shared" si="360"/>
        <v/>
      </c>
      <c r="AR39" s="219" t="str">
        <f t="shared" si="361"/>
        <v/>
      </c>
      <c r="AS39" s="277">
        <f t="shared" si="362"/>
        <v>52</v>
      </c>
      <c r="AT39" s="267">
        <f t="shared" si="363"/>
        <v>50</v>
      </c>
      <c r="AU39" s="267">
        <f t="shared" si="364"/>
        <v>50</v>
      </c>
      <c r="AV39" s="267">
        <f t="shared" si="365"/>
        <v>51</v>
      </c>
      <c r="AW39" s="267">
        <f t="shared" si="366"/>
        <v>50</v>
      </c>
      <c r="AX39" s="267">
        <f t="shared" si="367"/>
        <v>50</v>
      </c>
      <c r="AY39" s="267">
        <f t="shared" si="368"/>
        <v>0</v>
      </c>
      <c r="AZ39" s="267">
        <f t="shared" si="369"/>
        <v>0</v>
      </c>
      <c r="BA39" s="238">
        <f t="shared" si="370"/>
        <v>0</v>
      </c>
      <c r="BB39" s="238">
        <f t="shared" si="371"/>
        <v>0</v>
      </c>
      <c r="BC39" s="238">
        <f t="shared" si="372"/>
        <v>0</v>
      </c>
      <c r="BD39" s="238">
        <f t="shared" si="373"/>
        <v>0</v>
      </c>
      <c r="BE39" s="240">
        <f t="shared" si="374"/>
        <v>0</v>
      </c>
      <c r="BF39" s="239">
        <f t="shared" si="375"/>
        <v>0</v>
      </c>
      <c r="BG39" s="241">
        <f t="shared" si="376"/>
        <v>303</v>
      </c>
      <c r="BH39" s="142">
        <v>18</v>
      </c>
      <c r="BI39" s="142">
        <f t="array" ref="BI39">MAX(IF(申請番号=BH39,計画運行回数))</f>
        <v>0</v>
      </c>
      <c r="BJ39" s="142">
        <f t="array" ref="BJ39">MIN(IF((申請番号=BH39)*(計画運行回数=BI39),キロ程_往))</f>
        <v>0</v>
      </c>
      <c r="BK39" s="142">
        <f t="array" ref="BK39">IFERROR((INDEX(キロ程_復,MATCH($BH39&amp;$BI39&amp;$BJ39,申請番号&amp;計画運行回数&amp;キロ程_往,0),0)),0)</f>
        <v>0</v>
      </c>
      <c r="BL39" s="142">
        <f>SUMIF(申請番号,$BH39,不定日数)+SUMIF(申請番号毎の運行日数_番号,$BH39,申請番号毎の運行回数_計)</f>
        <v>0</v>
      </c>
      <c r="BM39" s="142">
        <f>SUMIF(申請番号,$BH39,計画運行回数)</f>
        <v>0</v>
      </c>
      <c r="BN39" s="242" t="str">
        <f t="array" ref="BN39">IFERROR(IF(BS39&lt;&gt;3,(INDEX(系統名,MATCH($BH39&amp;$BI39&amp;$BJ39,申請番号&amp;計画運行回数&amp;キロ程_往,0),0)),INDEX(系統名,MATCH($BH39,申請番号,0))),"")</f>
        <v/>
      </c>
      <c r="BO39" s="242" t="str">
        <f t="array" ref="BO39">IFERROR((INDEX(起点,MATCH($BH39&amp;$BI39&amp;$BJ39,申請番号&amp;計画運行回数&amp;キロ程_往,0),0)),"")</f>
        <v/>
      </c>
      <c r="BP39" s="242" t="str">
        <f t="array" ref="BP39">IFERROR(IF(BS39&lt;&gt;3,(INDEX(経由,MATCH($BH39&amp;$BI39&amp;$BJ39,申請番号&amp;計画運行回数&amp;キロ程_往,0),0)),INDEX(経由,MATCH($BH39,申請番号,0))),"")</f>
        <v/>
      </c>
      <c r="BQ39" s="242" t="str">
        <f t="array" ref="BQ39">IFERROR((INDEX(終点,MATCH($BH39&amp;$BI39&amp;$BJ39,申請番号&amp;計画運行回数&amp;キロ程_往,0),0)),"")</f>
        <v/>
      </c>
      <c r="BR39" s="142">
        <f>+BJ39</f>
        <v>0</v>
      </c>
      <c r="BS39" s="142">
        <f>IF(SUMIF($A$5:$A$104,$BH39,$Y$5:$Y$104)&gt;0,2,IF(SUMIF($A$5:$A$104,$BH39,$AA$5:$AA$104)&gt;0,3,1))</f>
        <v>1</v>
      </c>
      <c r="BU39" s="243"/>
      <c r="BV39" s="153"/>
      <c r="BW39" s="153" t="str">
        <f t="shared" si="321"/>
        <v/>
      </c>
      <c r="BY39" s="275"/>
      <c r="BZ39" s="272"/>
      <c r="CA39" s="222"/>
      <c r="CB39" s="246"/>
      <c r="CC39" s="247" t="str">
        <f t="shared" si="322"/>
        <v/>
      </c>
      <c r="CD39" s="219">
        <f t="shared" si="323"/>
        <v>0</v>
      </c>
      <c r="CE39" s="219" t="str">
        <f t="shared" si="324"/>
        <v/>
      </c>
      <c r="CF39" s="220" t="str">
        <f t="shared" si="325"/>
        <v/>
      </c>
      <c r="CG39" s="222"/>
      <c r="CH39" s="260"/>
      <c r="CI39" s="247" t="str">
        <f t="shared" si="80"/>
        <v/>
      </c>
      <c r="CJ39" s="219">
        <f t="shared" si="326"/>
        <v>0</v>
      </c>
      <c r="CK39" s="219" t="str">
        <f t="shared" si="327"/>
        <v/>
      </c>
      <c r="CL39" s="220" t="str">
        <f t="shared" si="328"/>
        <v/>
      </c>
      <c r="CM39" s="222"/>
      <c r="CN39" s="246"/>
      <c r="CO39" s="247" t="str">
        <f t="shared" si="25"/>
        <v/>
      </c>
      <c r="CP39" s="219">
        <f t="shared" si="329"/>
        <v>0</v>
      </c>
      <c r="CQ39" s="219" t="str">
        <f t="shared" si="330"/>
        <v/>
      </c>
      <c r="CR39" s="220" t="str">
        <f t="shared" si="331"/>
        <v/>
      </c>
      <c r="CS39" s="221"/>
      <c r="CT39" s="246"/>
      <c r="CU39" s="247" t="str">
        <f t="shared" si="29"/>
        <v/>
      </c>
      <c r="CV39" s="219">
        <f t="shared" si="332"/>
        <v>0</v>
      </c>
      <c r="CW39" s="219" t="str">
        <f t="shared" si="333"/>
        <v/>
      </c>
      <c r="CX39" s="220" t="str">
        <f t="shared" si="334"/>
        <v/>
      </c>
      <c r="CY39" s="222"/>
      <c r="CZ39" s="246"/>
      <c r="DA39" s="247" t="str">
        <f t="shared" si="33"/>
        <v/>
      </c>
      <c r="DB39" s="219">
        <f t="shared" si="335"/>
        <v>0</v>
      </c>
      <c r="DC39" s="219" t="str">
        <f t="shared" si="81"/>
        <v/>
      </c>
      <c r="DD39" s="219" t="str">
        <f t="shared" si="82"/>
        <v/>
      </c>
      <c r="DE39" s="222"/>
      <c r="DF39" s="246"/>
      <c r="DG39" s="247" t="str">
        <f t="shared" si="37"/>
        <v/>
      </c>
      <c r="DH39" s="219">
        <f t="shared" si="336"/>
        <v>0</v>
      </c>
      <c r="DI39" s="219" t="str">
        <f t="shared" si="337"/>
        <v/>
      </c>
      <c r="DJ39" s="219" t="str">
        <f t="shared" si="338"/>
        <v/>
      </c>
      <c r="DK39" s="222"/>
      <c r="DL39" s="246"/>
      <c r="DM39" s="247" t="str">
        <f t="shared" si="41"/>
        <v/>
      </c>
      <c r="DN39" s="219">
        <f t="shared" si="339"/>
        <v>0</v>
      </c>
      <c r="DO39" s="219" t="str">
        <f t="shared" si="340"/>
        <v/>
      </c>
      <c r="DP39" s="220" t="str">
        <f t="shared" si="341"/>
        <v/>
      </c>
      <c r="FK39" s="155">
        <f t="shared" si="162"/>
        <v>6</v>
      </c>
      <c r="FL39" s="155" t="str">
        <f t="shared" si="163"/>
        <v>月火水木金土祝</v>
      </c>
      <c r="FM39" s="273">
        <f t="shared" ref="FM39:HX39" si="389">IF(IFERROR(FIND(VLOOKUP($W31,カレンダーNoごと曜日表No付き,FM$1,0),$FL39),0)&gt;=1,1,0)</f>
        <v>0</v>
      </c>
      <c r="FN39" s="273">
        <f t="shared" si="389"/>
        <v>1</v>
      </c>
      <c r="FO39" s="273">
        <f t="shared" si="389"/>
        <v>1</v>
      </c>
      <c r="FP39" s="273">
        <f t="shared" si="389"/>
        <v>1</v>
      </c>
      <c r="FQ39" s="273">
        <f t="shared" si="389"/>
        <v>1</v>
      </c>
      <c r="FR39" s="273">
        <f t="shared" si="389"/>
        <v>1</v>
      </c>
      <c r="FS39" s="273">
        <f t="shared" si="389"/>
        <v>1</v>
      </c>
      <c r="FT39" s="273">
        <f t="shared" si="389"/>
        <v>0</v>
      </c>
      <c r="FU39" s="273">
        <f t="shared" si="389"/>
        <v>1</v>
      </c>
      <c r="FV39" s="273">
        <f t="shared" si="389"/>
        <v>1</v>
      </c>
      <c r="FW39" s="273">
        <f t="shared" si="389"/>
        <v>1</v>
      </c>
      <c r="FX39" s="273">
        <f t="shared" si="389"/>
        <v>1</v>
      </c>
      <c r="FY39" s="273">
        <f t="shared" si="389"/>
        <v>1</v>
      </c>
      <c r="FZ39" s="273">
        <f t="shared" si="389"/>
        <v>1</v>
      </c>
      <c r="GA39" s="273">
        <f t="shared" si="389"/>
        <v>0</v>
      </c>
      <c r="GB39" s="273">
        <f t="shared" si="389"/>
        <v>1</v>
      </c>
      <c r="GC39" s="273">
        <f t="shared" si="389"/>
        <v>1</v>
      </c>
      <c r="GD39" s="273">
        <f t="shared" si="389"/>
        <v>1</v>
      </c>
      <c r="GE39" s="273">
        <f t="shared" si="389"/>
        <v>1</v>
      </c>
      <c r="GF39" s="273">
        <f t="shared" si="389"/>
        <v>1</v>
      </c>
      <c r="GG39" s="273">
        <f t="shared" si="389"/>
        <v>1</v>
      </c>
      <c r="GH39" s="273">
        <f t="shared" si="389"/>
        <v>0</v>
      </c>
      <c r="GI39" s="273">
        <f t="shared" si="389"/>
        <v>1</v>
      </c>
      <c r="GJ39" s="273">
        <f t="shared" si="389"/>
        <v>1</v>
      </c>
      <c r="GK39" s="273">
        <f t="shared" si="389"/>
        <v>1</v>
      </c>
      <c r="GL39" s="273">
        <f t="shared" si="389"/>
        <v>1</v>
      </c>
      <c r="GM39" s="273">
        <f t="shared" si="389"/>
        <v>1</v>
      </c>
      <c r="GN39" s="273">
        <f t="shared" si="389"/>
        <v>1</v>
      </c>
      <c r="GO39" s="273">
        <f t="shared" si="389"/>
        <v>0</v>
      </c>
      <c r="GP39" s="273">
        <f t="shared" si="389"/>
        <v>1</v>
      </c>
      <c r="GQ39" s="273">
        <f t="shared" si="389"/>
        <v>1</v>
      </c>
      <c r="GR39" s="273">
        <f t="shared" si="389"/>
        <v>1</v>
      </c>
      <c r="GS39" s="273">
        <f t="shared" si="389"/>
        <v>1</v>
      </c>
      <c r="GT39" s="273">
        <f t="shared" si="389"/>
        <v>1</v>
      </c>
      <c r="GU39" s="273">
        <f t="shared" si="389"/>
        <v>1</v>
      </c>
      <c r="GV39" s="273">
        <f t="shared" si="389"/>
        <v>0</v>
      </c>
      <c r="GW39" s="273">
        <f t="shared" si="389"/>
        <v>1</v>
      </c>
      <c r="GX39" s="273">
        <f t="shared" si="389"/>
        <v>1</v>
      </c>
      <c r="GY39" s="273">
        <f t="shared" si="389"/>
        <v>1</v>
      </c>
      <c r="GZ39" s="273">
        <f t="shared" si="389"/>
        <v>1</v>
      </c>
      <c r="HA39" s="273">
        <f t="shared" si="389"/>
        <v>1</v>
      </c>
      <c r="HB39" s="273">
        <f t="shared" si="389"/>
        <v>1</v>
      </c>
      <c r="HC39" s="273">
        <f t="shared" si="389"/>
        <v>0</v>
      </c>
      <c r="HD39" s="273">
        <f t="shared" si="389"/>
        <v>1</v>
      </c>
      <c r="HE39" s="273">
        <f t="shared" si="389"/>
        <v>1</v>
      </c>
      <c r="HF39" s="273">
        <f t="shared" si="389"/>
        <v>1</v>
      </c>
      <c r="HG39" s="273">
        <f t="shared" si="389"/>
        <v>1</v>
      </c>
      <c r="HH39" s="273">
        <f t="shared" si="389"/>
        <v>1</v>
      </c>
      <c r="HI39" s="273">
        <f t="shared" si="389"/>
        <v>1</v>
      </c>
      <c r="HJ39" s="273">
        <f t="shared" si="389"/>
        <v>0</v>
      </c>
      <c r="HK39" s="273">
        <f t="shared" si="389"/>
        <v>1</v>
      </c>
      <c r="HL39" s="273">
        <f t="shared" si="389"/>
        <v>1</v>
      </c>
      <c r="HM39" s="273">
        <f t="shared" si="389"/>
        <v>1</v>
      </c>
      <c r="HN39" s="273">
        <f t="shared" si="389"/>
        <v>1</v>
      </c>
      <c r="HO39" s="273">
        <f t="shared" si="389"/>
        <v>1</v>
      </c>
      <c r="HP39" s="273">
        <f t="shared" si="389"/>
        <v>1</v>
      </c>
      <c r="HQ39" s="273">
        <f t="shared" si="389"/>
        <v>0</v>
      </c>
      <c r="HR39" s="273">
        <f t="shared" si="389"/>
        <v>1</v>
      </c>
      <c r="HS39" s="273">
        <f t="shared" si="389"/>
        <v>1</v>
      </c>
      <c r="HT39" s="273">
        <f t="shared" si="389"/>
        <v>1</v>
      </c>
      <c r="HU39" s="273">
        <f t="shared" si="389"/>
        <v>1</v>
      </c>
      <c r="HV39" s="273">
        <f t="shared" si="389"/>
        <v>1</v>
      </c>
      <c r="HW39" s="273">
        <f t="shared" si="389"/>
        <v>1</v>
      </c>
      <c r="HX39" s="273">
        <f t="shared" si="389"/>
        <v>0</v>
      </c>
      <c r="HY39" s="273">
        <f t="shared" ref="HY39:KJ39" si="390">IF(IFERROR(FIND(VLOOKUP($W31,カレンダーNoごと曜日表No付き,HY$1,0),$FL39),0)&gt;=1,1,0)</f>
        <v>1</v>
      </c>
      <c r="HZ39" s="273">
        <f t="shared" si="390"/>
        <v>1</v>
      </c>
      <c r="IA39" s="273">
        <f t="shared" si="390"/>
        <v>1</v>
      </c>
      <c r="IB39" s="273">
        <f t="shared" si="390"/>
        <v>1</v>
      </c>
      <c r="IC39" s="273">
        <f t="shared" si="390"/>
        <v>1</v>
      </c>
      <c r="ID39" s="273">
        <f t="shared" si="390"/>
        <v>1</v>
      </c>
      <c r="IE39" s="273">
        <f t="shared" si="390"/>
        <v>0</v>
      </c>
      <c r="IF39" s="273">
        <f t="shared" si="390"/>
        <v>1</v>
      </c>
      <c r="IG39" s="273">
        <f t="shared" si="390"/>
        <v>1</v>
      </c>
      <c r="IH39" s="273">
        <f t="shared" si="390"/>
        <v>1</v>
      </c>
      <c r="II39" s="273">
        <f t="shared" si="390"/>
        <v>1</v>
      </c>
      <c r="IJ39" s="273">
        <f t="shared" si="390"/>
        <v>1</v>
      </c>
      <c r="IK39" s="273">
        <f t="shared" si="390"/>
        <v>1</v>
      </c>
      <c r="IL39" s="273">
        <f t="shared" si="390"/>
        <v>0</v>
      </c>
      <c r="IM39" s="273">
        <f t="shared" si="390"/>
        <v>1</v>
      </c>
      <c r="IN39" s="273">
        <f t="shared" si="390"/>
        <v>1</v>
      </c>
      <c r="IO39" s="273">
        <f t="shared" si="390"/>
        <v>1</v>
      </c>
      <c r="IP39" s="273">
        <f t="shared" si="390"/>
        <v>1</v>
      </c>
      <c r="IQ39" s="273">
        <f t="shared" si="390"/>
        <v>1</v>
      </c>
      <c r="IR39" s="273">
        <f t="shared" si="390"/>
        <v>1</v>
      </c>
      <c r="IS39" s="273">
        <f t="shared" si="390"/>
        <v>0</v>
      </c>
      <c r="IT39" s="273">
        <f t="shared" si="390"/>
        <v>1</v>
      </c>
      <c r="IU39" s="273">
        <f t="shared" si="390"/>
        <v>1</v>
      </c>
      <c r="IV39" s="273">
        <f t="shared" si="390"/>
        <v>1</v>
      </c>
      <c r="IW39" s="273">
        <f t="shared" si="390"/>
        <v>1</v>
      </c>
      <c r="IX39" s="273">
        <f t="shared" si="390"/>
        <v>0</v>
      </c>
      <c r="IY39" s="273">
        <f t="shared" si="390"/>
        <v>0</v>
      </c>
      <c r="IZ39" s="273">
        <f t="shared" si="390"/>
        <v>0</v>
      </c>
      <c r="JA39" s="273">
        <f t="shared" si="390"/>
        <v>0</v>
      </c>
      <c r="JB39" s="273">
        <f t="shared" si="390"/>
        <v>0</v>
      </c>
      <c r="JC39" s="273">
        <f t="shared" si="390"/>
        <v>0</v>
      </c>
      <c r="JD39" s="273">
        <f t="shared" si="390"/>
        <v>1</v>
      </c>
      <c r="JE39" s="273">
        <f t="shared" si="390"/>
        <v>1</v>
      </c>
      <c r="JF39" s="273">
        <f t="shared" si="390"/>
        <v>1</v>
      </c>
      <c r="JG39" s="273">
        <f t="shared" si="390"/>
        <v>0</v>
      </c>
      <c r="JH39" s="273">
        <f t="shared" si="390"/>
        <v>1</v>
      </c>
      <c r="JI39" s="273">
        <f t="shared" si="390"/>
        <v>1</v>
      </c>
      <c r="JJ39" s="273">
        <f t="shared" si="390"/>
        <v>1</v>
      </c>
      <c r="JK39" s="273">
        <f t="shared" si="390"/>
        <v>1</v>
      </c>
      <c r="JL39" s="273">
        <f t="shared" si="390"/>
        <v>1</v>
      </c>
      <c r="JM39" s="273">
        <f t="shared" si="390"/>
        <v>1</v>
      </c>
      <c r="JN39" s="273">
        <f t="shared" si="390"/>
        <v>0</v>
      </c>
      <c r="JO39" s="273">
        <f t="shared" si="390"/>
        <v>1</v>
      </c>
      <c r="JP39" s="273">
        <f t="shared" si="390"/>
        <v>1</v>
      </c>
      <c r="JQ39" s="273">
        <f t="shared" si="390"/>
        <v>1</v>
      </c>
      <c r="JR39" s="273">
        <f t="shared" si="390"/>
        <v>1</v>
      </c>
      <c r="JS39" s="273">
        <f t="shared" si="390"/>
        <v>1</v>
      </c>
      <c r="JT39" s="273">
        <f t="shared" si="390"/>
        <v>1</v>
      </c>
      <c r="JU39" s="273">
        <f t="shared" si="390"/>
        <v>0</v>
      </c>
      <c r="JV39" s="273">
        <f t="shared" si="390"/>
        <v>1</v>
      </c>
      <c r="JW39" s="273">
        <f t="shared" si="390"/>
        <v>1</v>
      </c>
      <c r="JX39" s="273">
        <f t="shared" si="390"/>
        <v>1</v>
      </c>
      <c r="JY39" s="273">
        <f t="shared" si="390"/>
        <v>1</v>
      </c>
      <c r="JZ39" s="273">
        <f t="shared" si="390"/>
        <v>1</v>
      </c>
      <c r="KA39" s="273">
        <f t="shared" si="390"/>
        <v>1</v>
      </c>
      <c r="KB39" s="273">
        <f t="shared" si="390"/>
        <v>0</v>
      </c>
      <c r="KC39" s="273">
        <f t="shared" si="390"/>
        <v>1</v>
      </c>
      <c r="KD39" s="273">
        <f t="shared" si="390"/>
        <v>1</v>
      </c>
      <c r="KE39" s="273">
        <f t="shared" si="390"/>
        <v>1</v>
      </c>
      <c r="KF39" s="273">
        <f t="shared" si="390"/>
        <v>1</v>
      </c>
      <c r="KG39" s="273">
        <f t="shared" si="390"/>
        <v>1</v>
      </c>
      <c r="KH39" s="273">
        <f t="shared" si="390"/>
        <v>1</v>
      </c>
      <c r="KI39" s="273">
        <f t="shared" si="390"/>
        <v>0</v>
      </c>
      <c r="KJ39" s="273">
        <f t="shared" si="390"/>
        <v>1</v>
      </c>
      <c r="KK39" s="273">
        <f t="shared" ref="KK39:MV39" si="391">IF(IFERROR(FIND(VLOOKUP($W31,カレンダーNoごと曜日表No付き,KK$1,0),$FL39),0)&gt;=1,1,0)</f>
        <v>1</v>
      </c>
      <c r="KL39" s="273">
        <f t="shared" si="391"/>
        <v>1</v>
      </c>
      <c r="KM39" s="273">
        <f t="shared" si="391"/>
        <v>1</v>
      </c>
      <c r="KN39" s="273">
        <f t="shared" si="391"/>
        <v>1</v>
      </c>
      <c r="KO39" s="273">
        <f t="shared" si="391"/>
        <v>1</v>
      </c>
      <c r="KP39" s="273">
        <f t="shared" si="391"/>
        <v>0</v>
      </c>
      <c r="KQ39" s="273">
        <f t="shared" si="391"/>
        <v>1</v>
      </c>
      <c r="KR39" s="273">
        <f t="shared" si="391"/>
        <v>1</v>
      </c>
      <c r="KS39" s="273">
        <f t="shared" si="391"/>
        <v>1</v>
      </c>
      <c r="KT39" s="273">
        <f t="shared" si="391"/>
        <v>1</v>
      </c>
      <c r="KU39" s="273">
        <f t="shared" si="391"/>
        <v>1</v>
      </c>
      <c r="KV39" s="273">
        <f t="shared" si="391"/>
        <v>1</v>
      </c>
      <c r="KW39" s="273">
        <f t="shared" si="391"/>
        <v>0</v>
      </c>
      <c r="KX39" s="273">
        <f t="shared" si="391"/>
        <v>1</v>
      </c>
      <c r="KY39" s="273">
        <f t="shared" si="391"/>
        <v>1</v>
      </c>
      <c r="KZ39" s="273">
        <f t="shared" si="391"/>
        <v>1</v>
      </c>
      <c r="LA39" s="273">
        <f t="shared" si="391"/>
        <v>1</v>
      </c>
      <c r="LB39" s="273">
        <f t="shared" si="391"/>
        <v>1</v>
      </c>
      <c r="LC39" s="273">
        <f t="shared" si="391"/>
        <v>1</v>
      </c>
      <c r="LD39" s="273">
        <f t="shared" si="391"/>
        <v>0</v>
      </c>
      <c r="LE39" s="273">
        <f t="shared" si="391"/>
        <v>1</v>
      </c>
      <c r="LF39" s="273">
        <f t="shared" si="391"/>
        <v>1</v>
      </c>
      <c r="LG39" s="273">
        <f t="shared" si="391"/>
        <v>1</v>
      </c>
      <c r="LH39" s="273">
        <f t="shared" si="391"/>
        <v>1</v>
      </c>
      <c r="LI39" s="273">
        <f t="shared" si="391"/>
        <v>1</v>
      </c>
      <c r="LJ39" s="273">
        <f t="shared" si="391"/>
        <v>1</v>
      </c>
      <c r="LK39" s="273">
        <f t="shared" si="391"/>
        <v>0</v>
      </c>
      <c r="LL39" s="273">
        <f t="shared" si="391"/>
        <v>1</v>
      </c>
      <c r="LM39" s="273">
        <f t="shared" si="391"/>
        <v>1</v>
      </c>
      <c r="LN39" s="273">
        <f t="shared" si="391"/>
        <v>1</v>
      </c>
      <c r="LO39" s="273">
        <f t="shared" si="391"/>
        <v>1</v>
      </c>
      <c r="LP39" s="273">
        <f t="shared" si="391"/>
        <v>1</v>
      </c>
      <c r="LQ39" s="273">
        <f t="shared" si="391"/>
        <v>1</v>
      </c>
      <c r="LR39" s="273">
        <f t="shared" si="391"/>
        <v>0</v>
      </c>
      <c r="LS39" s="273">
        <f t="shared" si="391"/>
        <v>1</v>
      </c>
      <c r="LT39" s="273">
        <f t="shared" si="391"/>
        <v>1</v>
      </c>
      <c r="LU39" s="273">
        <f t="shared" si="391"/>
        <v>1</v>
      </c>
      <c r="LV39" s="273">
        <f t="shared" si="391"/>
        <v>1</v>
      </c>
      <c r="LW39" s="273">
        <f t="shared" si="391"/>
        <v>1</v>
      </c>
      <c r="LX39" s="273">
        <f t="shared" si="391"/>
        <v>1</v>
      </c>
      <c r="LY39" s="273">
        <f t="shared" si="391"/>
        <v>0</v>
      </c>
      <c r="LZ39" s="273">
        <f t="shared" si="391"/>
        <v>1</v>
      </c>
      <c r="MA39" s="273">
        <f t="shared" si="391"/>
        <v>1</v>
      </c>
      <c r="MB39" s="273">
        <f t="shared" si="391"/>
        <v>1</v>
      </c>
      <c r="MC39" s="273">
        <f t="shared" si="391"/>
        <v>1</v>
      </c>
      <c r="MD39" s="273">
        <f t="shared" si="391"/>
        <v>1</v>
      </c>
      <c r="ME39" s="273">
        <f t="shared" si="391"/>
        <v>1</v>
      </c>
      <c r="MF39" s="273">
        <f t="shared" si="391"/>
        <v>0</v>
      </c>
      <c r="MG39" s="273">
        <f t="shared" si="391"/>
        <v>1</v>
      </c>
      <c r="MH39" s="273">
        <f t="shared" si="391"/>
        <v>1</v>
      </c>
      <c r="MI39" s="273">
        <f t="shared" si="391"/>
        <v>1</v>
      </c>
      <c r="MJ39" s="273">
        <f t="shared" si="391"/>
        <v>1</v>
      </c>
      <c r="MK39" s="273">
        <f t="shared" si="391"/>
        <v>1</v>
      </c>
      <c r="ML39" s="273">
        <f t="shared" si="391"/>
        <v>1</v>
      </c>
      <c r="MM39" s="273">
        <f t="shared" si="391"/>
        <v>0</v>
      </c>
      <c r="MN39" s="273">
        <f t="shared" si="391"/>
        <v>1</v>
      </c>
      <c r="MO39" s="273">
        <f t="shared" si="391"/>
        <v>1</v>
      </c>
      <c r="MP39" s="273">
        <f t="shared" si="391"/>
        <v>1</v>
      </c>
      <c r="MQ39" s="273">
        <f t="shared" si="391"/>
        <v>1</v>
      </c>
      <c r="MR39" s="273">
        <f t="shared" si="391"/>
        <v>1</v>
      </c>
      <c r="MS39" s="273">
        <f t="shared" si="391"/>
        <v>1</v>
      </c>
      <c r="MT39" s="273">
        <f t="shared" si="391"/>
        <v>0</v>
      </c>
      <c r="MU39" s="273">
        <f t="shared" si="391"/>
        <v>1</v>
      </c>
      <c r="MV39" s="273">
        <f t="shared" si="391"/>
        <v>1</v>
      </c>
      <c r="MW39" s="273">
        <f t="shared" ref="MW39:PH39" si="392">IF(IFERROR(FIND(VLOOKUP($W31,カレンダーNoごと曜日表No付き,MW$1,0),$FL39),0)&gt;=1,1,0)</f>
        <v>1</v>
      </c>
      <c r="MX39" s="273">
        <f t="shared" si="392"/>
        <v>1</v>
      </c>
      <c r="MY39" s="273">
        <f t="shared" si="392"/>
        <v>1</v>
      </c>
      <c r="MZ39" s="273">
        <f t="shared" si="392"/>
        <v>1</v>
      </c>
      <c r="NA39" s="273">
        <f t="shared" si="392"/>
        <v>0</v>
      </c>
      <c r="NB39" s="273">
        <f t="shared" si="392"/>
        <v>1</v>
      </c>
      <c r="NC39" s="273">
        <f t="shared" si="392"/>
        <v>1</v>
      </c>
      <c r="ND39" s="273">
        <f t="shared" si="392"/>
        <v>1</v>
      </c>
      <c r="NE39" s="273">
        <f t="shared" si="392"/>
        <v>1</v>
      </c>
      <c r="NF39" s="273">
        <f t="shared" si="392"/>
        <v>1</v>
      </c>
      <c r="NG39" s="273">
        <f t="shared" si="392"/>
        <v>1</v>
      </c>
      <c r="NH39" s="273">
        <f t="shared" si="392"/>
        <v>0</v>
      </c>
      <c r="NI39" s="273">
        <f t="shared" si="392"/>
        <v>1</v>
      </c>
      <c r="NJ39" s="273">
        <f t="shared" si="392"/>
        <v>1</v>
      </c>
      <c r="NK39" s="273">
        <f t="shared" si="392"/>
        <v>1</v>
      </c>
      <c r="NL39" s="273">
        <f t="shared" si="392"/>
        <v>1</v>
      </c>
      <c r="NM39" s="273">
        <f t="shared" si="392"/>
        <v>1</v>
      </c>
      <c r="NN39" s="273">
        <f t="shared" si="392"/>
        <v>1</v>
      </c>
      <c r="NO39" s="273">
        <f t="shared" si="392"/>
        <v>0</v>
      </c>
      <c r="NP39" s="273">
        <f t="shared" si="392"/>
        <v>1</v>
      </c>
      <c r="NQ39" s="273">
        <f t="shared" si="392"/>
        <v>1</v>
      </c>
      <c r="NR39" s="273">
        <f t="shared" si="392"/>
        <v>1</v>
      </c>
      <c r="NS39" s="273">
        <f t="shared" si="392"/>
        <v>1</v>
      </c>
      <c r="NT39" s="273">
        <f t="shared" si="392"/>
        <v>0</v>
      </c>
      <c r="NU39" s="273">
        <f t="shared" si="392"/>
        <v>0</v>
      </c>
      <c r="NV39" s="273">
        <f t="shared" si="392"/>
        <v>0</v>
      </c>
      <c r="NW39" s="273">
        <f t="shared" si="392"/>
        <v>1</v>
      </c>
      <c r="NX39" s="273">
        <f t="shared" si="392"/>
        <v>1</v>
      </c>
      <c r="NY39" s="273">
        <f t="shared" si="392"/>
        <v>1</v>
      </c>
      <c r="NZ39" s="273">
        <f t="shared" si="392"/>
        <v>1</v>
      </c>
      <c r="OA39" s="273">
        <f t="shared" si="392"/>
        <v>1</v>
      </c>
      <c r="OB39" s="273">
        <f t="shared" si="392"/>
        <v>1</v>
      </c>
      <c r="OC39" s="273">
        <f t="shared" si="392"/>
        <v>0</v>
      </c>
      <c r="OD39" s="273">
        <f t="shared" si="392"/>
        <v>1</v>
      </c>
      <c r="OE39" s="273">
        <f t="shared" si="392"/>
        <v>1</v>
      </c>
      <c r="OF39" s="273">
        <f t="shared" si="392"/>
        <v>1</v>
      </c>
      <c r="OG39" s="273">
        <f t="shared" si="392"/>
        <v>1</v>
      </c>
      <c r="OH39" s="273">
        <f t="shared" si="392"/>
        <v>1</v>
      </c>
      <c r="OI39" s="273">
        <f t="shared" si="392"/>
        <v>1</v>
      </c>
      <c r="OJ39" s="273">
        <f t="shared" si="392"/>
        <v>0</v>
      </c>
      <c r="OK39" s="273">
        <f t="shared" si="392"/>
        <v>1</v>
      </c>
      <c r="OL39" s="273">
        <f t="shared" si="392"/>
        <v>1</v>
      </c>
      <c r="OM39" s="273">
        <f t="shared" si="392"/>
        <v>1</v>
      </c>
      <c r="ON39" s="273">
        <f t="shared" si="392"/>
        <v>1</v>
      </c>
      <c r="OO39" s="273">
        <f t="shared" si="392"/>
        <v>1</v>
      </c>
      <c r="OP39" s="273">
        <f t="shared" si="392"/>
        <v>1</v>
      </c>
      <c r="OQ39" s="273">
        <f t="shared" si="392"/>
        <v>0</v>
      </c>
      <c r="OR39" s="273">
        <f t="shared" si="392"/>
        <v>1</v>
      </c>
      <c r="OS39" s="273">
        <f t="shared" si="392"/>
        <v>1</v>
      </c>
      <c r="OT39" s="273">
        <f t="shared" si="392"/>
        <v>1</v>
      </c>
      <c r="OU39" s="273">
        <f t="shared" si="392"/>
        <v>1</v>
      </c>
      <c r="OV39" s="273">
        <f t="shared" si="392"/>
        <v>1</v>
      </c>
      <c r="OW39" s="273">
        <f t="shared" si="392"/>
        <v>1</v>
      </c>
      <c r="OX39" s="273">
        <f t="shared" si="392"/>
        <v>0</v>
      </c>
      <c r="OY39" s="273">
        <f t="shared" si="392"/>
        <v>1</v>
      </c>
      <c r="OZ39" s="273">
        <f t="shared" si="392"/>
        <v>1</v>
      </c>
      <c r="PA39" s="273">
        <f t="shared" si="392"/>
        <v>1</v>
      </c>
      <c r="PB39" s="273">
        <f t="shared" si="392"/>
        <v>1</v>
      </c>
      <c r="PC39" s="273">
        <f t="shared" si="392"/>
        <v>1</v>
      </c>
      <c r="PD39" s="273">
        <f t="shared" si="392"/>
        <v>1</v>
      </c>
      <c r="PE39" s="273">
        <f t="shared" si="392"/>
        <v>0</v>
      </c>
      <c r="PF39" s="273">
        <f t="shared" si="392"/>
        <v>1</v>
      </c>
      <c r="PG39" s="273">
        <f t="shared" si="392"/>
        <v>1</v>
      </c>
      <c r="PH39" s="273">
        <f t="shared" si="392"/>
        <v>1</v>
      </c>
      <c r="PI39" s="273">
        <f t="shared" ref="PI39:RT39" si="393">IF(IFERROR(FIND(VLOOKUP($W31,カレンダーNoごと曜日表No付き,PI$1,0),$FL39),0)&gt;=1,1,0)</f>
        <v>1</v>
      </c>
      <c r="PJ39" s="273">
        <f t="shared" si="393"/>
        <v>1</v>
      </c>
      <c r="PK39" s="273">
        <f t="shared" si="393"/>
        <v>1</v>
      </c>
      <c r="PL39" s="273">
        <f t="shared" si="393"/>
        <v>0</v>
      </c>
      <c r="PM39" s="273">
        <f t="shared" si="393"/>
        <v>1</v>
      </c>
      <c r="PN39" s="273">
        <f t="shared" si="393"/>
        <v>1</v>
      </c>
      <c r="PO39" s="273">
        <f t="shared" si="393"/>
        <v>1</v>
      </c>
      <c r="PP39" s="273">
        <f t="shared" si="393"/>
        <v>1</v>
      </c>
      <c r="PQ39" s="273">
        <f t="shared" si="393"/>
        <v>1</v>
      </c>
      <c r="PR39" s="273">
        <f t="shared" si="393"/>
        <v>1</v>
      </c>
      <c r="PS39" s="273">
        <f t="shared" si="393"/>
        <v>0</v>
      </c>
      <c r="PT39" s="273">
        <f t="shared" si="393"/>
        <v>1</v>
      </c>
      <c r="PU39" s="273">
        <f t="shared" si="393"/>
        <v>1</v>
      </c>
      <c r="PV39" s="273">
        <f t="shared" si="393"/>
        <v>1</v>
      </c>
      <c r="PW39" s="273">
        <f t="shared" si="393"/>
        <v>1</v>
      </c>
      <c r="PX39" s="273">
        <f t="shared" si="393"/>
        <v>1</v>
      </c>
      <c r="PY39" s="273">
        <f t="shared" si="393"/>
        <v>1</v>
      </c>
      <c r="PZ39" s="273">
        <f t="shared" si="393"/>
        <v>0</v>
      </c>
      <c r="QA39" s="273">
        <f t="shared" si="393"/>
        <v>1</v>
      </c>
      <c r="QB39" s="273">
        <f t="shared" si="393"/>
        <v>1</v>
      </c>
      <c r="QC39" s="273">
        <f t="shared" si="393"/>
        <v>1</v>
      </c>
      <c r="QD39" s="273">
        <f t="shared" si="393"/>
        <v>1</v>
      </c>
      <c r="QE39" s="273">
        <f t="shared" si="393"/>
        <v>1</v>
      </c>
      <c r="QF39" s="273">
        <f t="shared" si="393"/>
        <v>1</v>
      </c>
      <c r="QG39" s="273">
        <f t="shared" si="393"/>
        <v>0</v>
      </c>
      <c r="QH39" s="273">
        <f t="shared" si="393"/>
        <v>1</v>
      </c>
      <c r="QI39" s="273">
        <f t="shared" si="393"/>
        <v>1</v>
      </c>
      <c r="QJ39" s="273">
        <f t="shared" si="393"/>
        <v>1</v>
      </c>
      <c r="QK39" s="273">
        <f t="shared" si="393"/>
        <v>1</v>
      </c>
      <c r="QL39" s="273">
        <f t="shared" si="393"/>
        <v>1</v>
      </c>
      <c r="QM39" s="273">
        <f t="shared" si="393"/>
        <v>1</v>
      </c>
      <c r="QN39" s="273">
        <f t="shared" si="393"/>
        <v>0</v>
      </c>
      <c r="QO39" s="273">
        <f t="shared" si="393"/>
        <v>1</v>
      </c>
      <c r="QP39" s="273">
        <f t="shared" si="393"/>
        <v>1</v>
      </c>
      <c r="QQ39" s="273">
        <f t="shared" si="393"/>
        <v>1</v>
      </c>
      <c r="QR39" s="273">
        <f t="shared" si="393"/>
        <v>1</v>
      </c>
      <c r="QS39" s="273">
        <f t="shared" si="393"/>
        <v>1</v>
      </c>
      <c r="QT39" s="273">
        <f t="shared" si="393"/>
        <v>1</v>
      </c>
      <c r="QU39" s="273">
        <f t="shared" si="393"/>
        <v>0</v>
      </c>
      <c r="QV39" s="273">
        <f t="shared" si="393"/>
        <v>1</v>
      </c>
      <c r="QW39" s="273">
        <f t="shared" si="393"/>
        <v>1</v>
      </c>
      <c r="QX39" s="273">
        <f t="shared" si="393"/>
        <v>1</v>
      </c>
      <c r="QY39" s="273">
        <f t="shared" si="393"/>
        <v>1</v>
      </c>
      <c r="QZ39" s="273">
        <f t="shared" si="393"/>
        <v>1</v>
      </c>
      <c r="RA39" s="273">
        <f t="shared" si="393"/>
        <v>1</v>
      </c>
      <c r="RB39" s="273">
        <f t="shared" si="393"/>
        <v>0</v>
      </c>
      <c r="RC39" s="273">
        <f t="shared" si="393"/>
        <v>1</v>
      </c>
      <c r="RD39" s="273">
        <f t="shared" si="393"/>
        <v>1</v>
      </c>
      <c r="RE39" s="273">
        <f t="shared" si="393"/>
        <v>1</v>
      </c>
      <c r="RF39" s="273">
        <f t="shared" si="393"/>
        <v>1</v>
      </c>
      <c r="RG39" s="273">
        <f t="shared" si="393"/>
        <v>1</v>
      </c>
      <c r="RH39" s="273">
        <f t="shared" si="393"/>
        <v>1</v>
      </c>
      <c r="RI39" s="273">
        <f t="shared" si="393"/>
        <v>0</v>
      </c>
      <c r="RJ39" s="273">
        <f t="shared" si="393"/>
        <v>1</v>
      </c>
      <c r="RK39" s="273">
        <f t="shared" si="393"/>
        <v>1</v>
      </c>
      <c r="RL39" s="273">
        <f t="shared" si="393"/>
        <v>1</v>
      </c>
      <c r="RM39" s="273">
        <f t="shared" si="393"/>
        <v>1</v>
      </c>
      <c r="RN39" s="273">
        <f t="shared" si="393"/>
        <v>1</v>
      </c>
      <c r="RO39" s="273">
        <f t="shared" si="393"/>
        <v>1</v>
      </c>
      <c r="RP39" s="273">
        <f t="shared" si="393"/>
        <v>0</v>
      </c>
      <c r="RQ39" s="273">
        <f t="shared" si="393"/>
        <v>1</v>
      </c>
      <c r="RR39" s="273">
        <f t="shared" si="393"/>
        <v>0</v>
      </c>
      <c r="RS39" s="273">
        <f t="shared" si="393"/>
        <v>0</v>
      </c>
      <c r="RT39" s="273">
        <f t="shared" si="393"/>
        <v>0</v>
      </c>
      <c r="RU39" s="273">
        <f t="shared" ref="RU39:TN39" si="394">IF(IFERROR(FIND(VLOOKUP($W31,カレンダーNoごと曜日表No付き,RU$1,0),$FL39),0)&gt;=1,1,0)</f>
        <v>1</v>
      </c>
      <c r="RV39" s="273">
        <f t="shared" si="394"/>
        <v>1</v>
      </c>
      <c r="RW39" s="273">
        <f t="shared" si="394"/>
        <v>0</v>
      </c>
      <c r="RX39" s="273">
        <f t="shared" si="394"/>
        <v>1</v>
      </c>
      <c r="RY39" s="273">
        <f t="shared" si="394"/>
        <v>1</v>
      </c>
      <c r="RZ39" s="273">
        <f t="shared" si="394"/>
        <v>1</v>
      </c>
      <c r="SA39" s="273">
        <f t="shared" si="394"/>
        <v>1</v>
      </c>
      <c r="SB39" s="273">
        <f t="shared" si="394"/>
        <v>1</v>
      </c>
      <c r="SC39" s="273">
        <f t="shared" si="394"/>
        <v>1</v>
      </c>
      <c r="SD39" s="273">
        <f t="shared" si="394"/>
        <v>0</v>
      </c>
      <c r="SE39" s="273">
        <f t="shared" si="394"/>
        <v>1</v>
      </c>
      <c r="SF39" s="273">
        <f t="shared" si="394"/>
        <v>1</v>
      </c>
      <c r="SG39" s="273">
        <f t="shared" si="394"/>
        <v>1</v>
      </c>
      <c r="SH39" s="273">
        <f t="shared" si="394"/>
        <v>1</v>
      </c>
      <c r="SI39" s="273">
        <f t="shared" si="394"/>
        <v>1</v>
      </c>
      <c r="SJ39" s="273">
        <f t="shared" si="394"/>
        <v>1</v>
      </c>
      <c r="SK39" s="273">
        <f t="shared" si="394"/>
        <v>0</v>
      </c>
      <c r="SL39" s="273">
        <f t="shared" si="394"/>
        <v>1</v>
      </c>
      <c r="SM39" s="273">
        <f t="shared" si="394"/>
        <v>1</v>
      </c>
      <c r="SN39" s="273">
        <f t="shared" si="394"/>
        <v>1</v>
      </c>
      <c r="SO39" s="273">
        <f t="shared" si="394"/>
        <v>1</v>
      </c>
      <c r="SP39" s="273">
        <f t="shared" si="394"/>
        <v>1</v>
      </c>
      <c r="SQ39" s="273">
        <f t="shared" si="394"/>
        <v>1</v>
      </c>
      <c r="SR39" s="273">
        <f t="shared" si="394"/>
        <v>0</v>
      </c>
      <c r="SS39" s="273">
        <f t="shared" si="394"/>
        <v>1</v>
      </c>
      <c r="ST39" s="273">
        <f t="shared" si="394"/>
        <v>1</v>
      </c>
      <c r="SU39" s="273">
        <f t="shared" si="394"/>
        <v>1</v>
      </c>
      <c r="SV39" s="273">
        <f t="shared" si="394"/>
        <v>1</v>
      </c>
      <c r="SW39" s="273">
        <f t="shared" si="394"/>
        <v>1</v>
      </c>
      <c r="SX39" s="273">
        <f t="shared" si="394"/>
        <v>1</v>
      </c>
      <c r="SY39" s="273">
        <f t="shared" si="394"/>
        <v>0</v>
      </c>
      <c r="SZ39" s="273">
        <f t="shared" si="394"/>
        <v>1</v>
      </c>
      <c r="TA39" s="273">
        <f t="shared" si="394"/>
        <v>1</v>
      </c>
      <c r="TB39" s="273">
        <f t="shared" si="394"/>
        <v>1</v>
      </c>
      <c r="TC39" s="273">
        <f t="shared" si="394"/>
        <v>1</v>
      </c>
      <c r="TD39" s="273">
        <f t="shared" si="394"/>
        <v>1</v>
      </c>
      <c r="TE39" s="273">
        <f t="shared" si="394"/>
        <v>1</v>
      </c>
      <c r="TF39" s="273">
        <f t="shared" si="394"/>
        <v>0</v>
      </c>
      <c r="TG39" s="273">
        <f t="shared" si="394"/>
        <v>1</v>
      </c>
      <c r="TH39" s="273">
        <f t="shared" si="394"/>
        <v>1</v>
      </c>
      <c r="TI39" s="273">
        <f t="shared" si="394"/>
        <v>1</v>
      </c>
      <c r="TJ39" s="273">
        <f t="shared" si="394"/>
        <v>1</v>
      </c>
      <c r="TK39" s="273">
        <f t="shared" si="394"/>
        <v>1</v>
      </c>
      <c r="TL39" s="273">
        <f t="shared" si="394"/>
        <v>1</v>
      </c>
      <c r="TM39" s="273">
        <f t="shared" si="394"/>
        <v>0</v>
      </c>
      <c r="TN39" s="273">
        <f t="shared" si="394"/>
        <v>1</v>
      </c>
    </row>
    <row r="40" spans="1:534" ht="18" customHeight="1" x14ac:dyDescent="0.15">
      <c r="A40" s="335">
        <v>9</v>
      </c>
      <c r="B40" s="341">
        <v>2</v>
      </c>
      <c r="C40" s="342" t="s">
        <v>287</v>
      </c>
      <c r="D40" s="345"/>
      <c r="E40" s="343" t="s">
        <v>261</v>
      </c>
      <c r="F40" s="343"/>
      <c r="G40" s="343" t="s">
        <v>268</v>
      </c>
      <c r="H40" s="340">
        <v>27.6</v>
      </c>
      <c r="I40" s="347"/>
      <c r="J40" s="352">
        <v>1</v>
      </c>
      <c r="K40" s="353">
        <v>1</v>
      </c>
      <c r="L40" s="353">
        <v>1</v>
      </c>
      <c r="M40" s="353">
        <v>1</v>
      </c>
      <c r="N40" s="353">
        <v>1</v>
      </c>
      <c r="O40" s="353">
        <v>1</v>
      </c>
      <c r="P40" s="353">
        <v>0</v>
      </c>
      <c r="Q40" s="353">
        <v>1</v>
      </c>
      <c r="R40" s="350">
        <v>0</v>
      </c>
      <c r="S40" s="349">
        <v>0</v>
      </c>
      <c r="T40" s="349">
        <v>0</v>
      </c>
      <c r="U40" s="349">
        <v>0</v>
      </c>
      <c r="V40" s="349">
        <v>0</v>
      </c>
      <c r="W40" s="351">
        <v>1</v>
      </c>
      <c r="X40" s="279"/>
      <c r="Y40" s="278"/>
      <c r="Z40" s="279"/>
      <c r="AA40" s="278"/>
      <c r="AB40" s="237">
        <f t="shared" si="96"/>
        <v>0</v>
      </c>
      <c r="AC40" s="237">
        <f t="shared" si="97"/>
        <v>1</v>
      </c>
      <c r="AD40" s="237">
        <f t="shared" si="98"/>
        <v>0</v>
      </c>
      <c r="AE40" s="267">
        <f t="shared" si="348"/>
        <v>0</v>
      </c>
      <c r="AF40" s="219" t="str">
        <f t="shared" si="349"/>
        <v>月</v>
      </c>
      <c r="AG40" s="219" t="str">
        <f t="shared" si="350"/>
        <v>火</v>
      </c>
      <c r="AH40" s="219" t="str">
        <f t="shared" si="351"/>
        <v>水</v>
      </c>
      <c r="AI40" s="219" t="str">
        <f t="shared" si="352"/>
        <v>木</v>
      </c>
      <c r="AJ40" s="219" t="str">
        <f t="shared" si="353"/>
        <v>金</v>
      </c>
      <c r="AK40" s="219" t="str">
        <f t="shared" si="354"/>
        <v>土</v>
      </c>
      <c r="AL40" s="219" t="str">
        <f t="shared" si="355"/>
        <v/>
      </c>
      <c r="AM40" s="219" t="str">
        <f t="shared" si="356"/>
        <v>祝</v>
      </c>
      <c r="AN40" s="219" t="str">
        <f t="shared" si="357"/>
        <v/>
      </c>
      <c r="AO40" s="219" t="str">
        <f t="shared" si="358"/>
        <v/>
      </c>
      <c r="AP40" s="219" t="str">
        <f t="shared" si="359"/>
        <v/>
      </c>
      <c r="AQ40" s="219" t="str">
        <f t="shared" si="360"/>
        <v/>
      </c>
      <c r="AR40" s="219" t="str">
        <f t="shared" si="361"/>
        <v/>
      </c>
      <c r="AS40" s="277">
        <f t="shared" si="362"/>
        <v>52</v>
      </c>
      <c r="AT40" s="267">
        <f t="shared" si="363"/>
        <v>50</v>
      </c>
      <c r="AU40" s="267">
        <f t="shared" si="364"/>
        <v>50</v>
      </c>
      <c r="AV40" s="267">
        <f t="shared" si="365"/>
        <v>51</v>
      </c>
      <c r="AW40" s="267">
        <f t="shared" si="366"/>
        <v>50</v>
      </c>
      <c r="AX40" s="267">
        <f t="shared" si="367"/>
        <v>50</v>
      </c>
      <c r="AY40" s="267">
        <f t="shared" si="368"/>
        <v>0</v>
      </c>
      <c r="AZ40" s="267">
        <f t="shared" si="369"/>
        <v>0</v>
      </c>
      <c r="BA40" s="238">
        <f t="shared" si="370"/>
        <v>0</v>
      </c>
      <c r="BB40" s="238">
        <f t="shared" si="371"/>
        <v>0</v>
      </c>
      <c r="BC40" s="238">
        <f t="shared" si="372"/>
        <v>0</v>
      </c>
      <c r="BD40" s="238">
        <f t="shared" si="373"/>
        <v>0</v>
      </c>
      <c r="BE40" s="240">
        <f t="shared" si="374"/>
        <v>0</v>
      </c>
      <c r="BF40" s="239">
        <f t="shared" si="375"/>
        <v>0</v>
      </c>
      <c r="BG40" s="241">
        <f t="shared" si="376"/>
        <v>303</v>
      </c>
      <c r="BH40" s="142">
        <v>18</v>
      </c>
      <c r="BN40" s="242"/>
      <c r="BO40" s="242"/>
      <c r="BP40" s="242"/>
      <c r="BQ40" s="242"/>
      <c r="BR40" s="142">
        <f>+BK39</f>
        <v>0</v>
      </c>
      <c r="BU40" s="243"/>
      <c r="BV40" s="153"/>
      <c r="BW40" s="153" t="str">
        <f t="shared" si="321"/>
        <v/>
      </c>
      <c r="BY40" s="275"/>
      <c r="BZ40" s="272"/>
      <c r="CA40" s="222"/>
      <c r="CB40" s="246"/>
      <c r="CC40" s="247" t="str">
        <f t="shared" si="322"/>
        <v/>
      </c>
      <c r="CD40" s="219">
        <f t="shared" si="323"/>
        <v>0</v>
      </c>
      <c r="CE40" s="219" t="str">
        <f t="shared" si="324"/>
        <v/>
      </c>
      <c r="CF40" s="220" t="str">
        <f t="shared" si="325"/>
        <v/>
      </c>
      <c r="CG40" s="222"/>
      <c r="CH40" s="260"/>
      <c r="CI40" s="247" t="str">
        <f t="shared" si="80"/>
        <v/>
      </c>
      <c r="CJ40" s="219">
        <f t="shared" si="326"/>
        <v>0</v>
      </c>
      <c r="CK40" s="219" t="str">
        <f t="shared" si="327"/>
        <v/>
      </c>
      <c r="CL40" s="220" t="str">
        <f t="shared" si="328"/>
        <v/>
      </c>
      <c r="CM40" s="222"/>
      <c r="CN40" s="246"/>
      <c r="CO40" s="247" t="str">
        <f t="shared" si="25"/>
        <v/>
      </c>
      <c r="CP40" s="219">
        <f t="shared" si="329"/>
        <v>0</v>
      </c>
      <c r="CQ40" s="219" t="str">
        <f t="shared" si="330"/>
        <v/>
      </c>
      <c r="CR40" s="220" t="str">
        <f t="shared" si="331"/>
        <v/>
      </c>
      <c r="CS40" s="221"/>
      <c r="CT40" s="246"/>
      <c r="CU40" s="247" t="str">
        <f t="shared" si="29"/>
        <v/>
      </c>
      <c r="CV40" s="219">
        <f t="shared" si="332"/>
        <v>0</v>
      </c>
      <c r="CW40" s="219" t="str">
        <f t="shared" si="333"/>
        <v/>
      </c>
      <c r="CX40" s="220" t="str">
        <f t="shared" si="334"/>
        <v/>
      </c>
      <c r="CY40" s="222"/>
      <c r="CZ40" s="246"/>
      <c r="DA40" s="247" t="str">
        <f t="shared" si="33"/>
        <v/>
      </c>
      <c r="DB40" s="219">
        <f t="shared" si="335"/>
        <v>0</v>
      </c>
      <c r="DC40" s="219" t="str">
        <f t="shared" si="81"/>
        <v/>
      </c>
      <c r="DD40" s="219" t="str">
        <f t="shared" si="82"/>
        <v/>
      </c>
      <c r="DE40" s="222"/>
      <c r="DF40" s="246"/>
      <c r="DG40" s="247" t="str">
        <f t="shared" si="37"/>
        <v/>
      </c>
      <c r="DH40" s="219">
        <f t="shared" si="336"/>
        <v>0</v>
      </c>
      <c r="DI40" s="219" t="str">
        <f t="shared" si="337"/>
        <v/>
      </c>
      <c r="DJ40" s="219" t="str">
        <f t="shared" si="338"/>
        <v/>
      </c>
      <c r="DK40" s="222"/>
      <c r="DL40" s="246"/>
      <c r="DM40" s="247" t="str">
        <f t="shared" si="41"/>
        <v/>
      </c>
      <c r="DN40" s="219">
        <f t="shared" si="339"/>
        <v>0</v>
      </c>
      <c r="DO40" s="219" t="str">
        <f t="shared" si="340"/>
        <v/>
      </c>
      <c r="DP40" s="220" t="str">
        <f t="shared" si="341"/>
        <v/>
      </c>
      <c r="FK40" s="155">
        <f t="shared" si="162"/>
        <v>6</v>
      </c>
      <c r="FL40" s="155" t="str">
        <f t="shared" si="163"/>
        <v>月火水木金土祝</v>
      </c>
      <c r="FM40" s="273">
        <f t="shared" ref="FM40:HX40" si="395">IF(IFERROR(FIND(VLOOKUP($W32,カレンダーNoごと曜日表No付き,FM$1,0),$FL40),0)&gt;=1,1,0)</f>
        <v>0</v>
      </c>
      <c r="FN40" s="273">
        <f t="shared" si="395"/>
        <v>1</v>
      </c>
      <c r="FO40" s="273">
        <f t="shared" si="395"/>
        <v>1</v>
      </c>
      <c r="FP40" s="273">
        <f t="shared" si="395"/>
        <v>1</v>
      </c>
      <c r="FQ40" s="273">
        <f t="shared" si="395"/>
        <v>1</v>
      </c>
      <c r="FR40" s="273">
        <f t="shared" si="395"/>
        <v>1</v>
      </c>
      <c r="FS40" s="273">
        <f t="shared" si="395"/>
        <v>1</v>
      </c>
      <c r="FT40" s="273">
        <f t="shared" si="395"/>
        <v>0</v>
      </c>
      <c r="FU40" s="273">
        <f t="shared" si="395"/>
        <v>1</v>
      </c>
      <c r="FV40" s="273">
        <f t="shared" si="395"/>
        <v>1</v>
      </c>
      <c r="FW40" s="273">
        <f t="shared" si="395"/>
        <v>1</v>
      </c>
      <c r="FX40" s="273">
        <f t="shared" si="395"/>
        <v>1</v>
      </c>
      <c r="FY40" s="273">
        <f t="shared" si="395"/>
        <v>1</v>
      </c>
      <c r="FZ40" s="273">
        <f t="shared" si="395"/>
        <v>1</v>
      </c>
      <c r="GA40" s="273">
        <f t="shared" si="395"/>
        <v>0</v>
      </c>
      <c r="GB40" s="273">
        <f t="shared" si="395"/>
        <v>1</v>
      </c>
      <c r="GC40" s="273">
        <f t="shared" si="395"/>
        <v>1</v>
      </c>
      <c r="GD40" s="273">
        <f t="shared" si="395"/>
        <v>1</v>
      </c>
      <c r="GE40" s="273">
        <f t="shared" si="395"/>
        <v>1</v>
      </c>
      <c r="GF40" s="273">
        <f t="shared" si="395"/>
        <v>1</v>
      </c>
      <c r="GG40" s="273">
        <f t="shared" si="395"/>
        <v>1</v>
      </c>
      <c r="GH40" s="273">
        <f t="shared" si="395"/>
        <v>0</v>
      </c>
      <c r="GI40" s="273">
        <f t="shared" si="395"/>
        <v>1</v>
      </c>
      <c r="GJ40" s="273">
        <f t="shared" si="395"/>
        <v>1</v>
      </c>
      <c r="GK40" s="273">
        <f t="shared" si="395"/>
        <v>1</v>
      </c>
      <c r="GL40" s="273">
        <f t="shared" si="395"/>
        <v>1</v>
      </c>
      <c r="GM40" s="273">
        <f t="shared" si="395"/>
        <v>1</v>
      </c>
      <c r="GN40" s="273">
        <f t="shared" si="395"/>
        <v>1</v>
      </c>
      <c r="GO40" s="273">
        <f t="shared" si="395"/>
        <v>0</v>
      </c>
      <c r="GP40" s="273">
        <f t="shared" si="395"/>
        <v>1</v>
      </c>
      <c r="GQ40" s="273">
        <f t="shared" si="395"/>
        <v>1</v>
      </c>
      <c r="GR40" s="273">
        <f t="shared" si="395"/>
        <v>1</v>
      </c>
      <c r="GS40" s="273">
        <f t="shared" si="395"/>
        <v>1</v>
      </c>
      <c r="GT40" s="273">
        <f t="shared" si="395"/>
        <v>1</v>
      </c>
      <c r="GU40" s="273">
        <f t="shared" si="395"/>
        <v>1</v>
      </c>
      <c r="GV40" s="273">
        <f t="shared" si="395"/>
        <v>0</v>
      </c>
      <c r="GW40" s="273">
        <f t="shared" si="395"/>
        <v>1</v>
      </c>
      <c r="GX40" s="273">
        <f t="shared" si="395"/>
        <v>1</v>
      </c>
      <c r="GY40" s="273">
        <f t="shared" si="395"/>
        <v>1</v>
      </c>
      <c r="GZ40" s="273">
        <f t="shared" si="395"/>
        <v>1</v>
      </c>
      <c r="HA40" s="273">
        <f t="shared" si="395"/>
        <v>1</v>
      </c>
      <c r="HB40" s="273">
        <f t="shared" si="395"/>
        <v>1</v>
      </c>
      <c r="HC40" s="273">
        <f t="shared" si="395"/>
        <v>0</v>
      </c>
      <c r="HD40" s="273">
        <f t="shared" si="395"/>
        <v>1</v>
      </c>
      <c r="HE40" s="273">
        <f t="shared" si="395"/>
        <v>1</v>
      </c>
      <c r="HF40" s="273">
        <f t="shared" si="395"/>
        <v>1</v>
      </c>
      <c r="HG40" s="273">
        <f t="shared" si="395"/>
        <v>1</v>
      </c>
      <c r="HH40" s="273">
        <f t="shared" si="395"/>
        <v>1</v>
      </c>
      <c r="HI40" s="273">
        <f t="shared" si="395"/>
        <v>1</v>
      </c>
      <c r="HJ40" s="273">
        <f t="shared" si="395"/>
        <v>0</v>
      </c>
      <c r="HK40" s="273">
        <f t="shared" si="395"/>
        <v>1</v>
      </c>
      <c r="HL40" s="273">
        <f t="shared" si="395"/>
        <v>1</v>
      </c>
      <c r="HM40" s="273">
        <f t="shared" si="395"/>
        <v>1</v>
      </c>
      <c r="HN40" s="273">
        <f t="shared" si="395"/>
        <v>1</v>
      </c>
      <c r="HO40" s="273">
        <f t="shared" si="395"/>
        <v>1</v>
      </c>
      <c r="HP40" s="273">
        <f t="shared" si="395"/>
        <v>1</v>
      </c>
      <c r="HQ40" s="273">
        <f t="shared" si="395"/>
        <v>0</v>
      </c>
      <c r="HR40" s="273">
        <f t="shared" si="395"/>
        <v>1</v>
      </c>
      <c r="HS40" s="273">
        <f t="shared" si="395"/>
        <v>1</v>
      </c>
      <c r="HT40" s="273">
        <f t="shared" si="395"/>
        <v>1</v>
      </c>
      <c r="HU40" s="273">
        <f t="shared" si="395"/>
        <v>1</v>
      </c>
      <c r="HV40" s="273">
        <f t="shared" si="395"/>
        <v>1</v>
      </c>
      <c r="HW40" s="273">
        <f t="shared" si="395"/>
        <v>1</v>
      </c>
      <c r="HX40" s="273">
        <f t="shared" si="395"/>
        <v>0</v>
      </c>
      <c r="HY40" s="273">
        <f t="shared" ref="HY40:KJ40" si="396">IF(IFERROR(FIND(VLOOKUP($W32,カレンダーNoごと曜日表No付き,HY$1,0),$FL40),0)&gt;=1,1,0)</f>
        <v>1</v>
      </c>
      <c r="HZ40" s="273">
        <f t="shared" si="396"/>
        <v>1</v>
      </c>
      <c r="IA40" s="273">
        <f t="shared" si="396"/>
        <v>1</v>
      </c>
      <c r="IB40" s="273">
        <f t="shared" si="396"/>
        <v>1</v>
      </c>
      <c r="IC40" s="273">
        <f t="shared" si="396"/>
        <v>1</v>
      </c>
      <c r="ID40" s="273">
        <f t="shared" si="396"/>
        <v>1</v>
      </c>
      <c r="IE40" s="273">
        <f t="shared" si="396"/>
        <v>0</v>
      </c>
      <c r="IF40" s="273">
        <f t="shared" si="396"/>
        <v>1</v>
      </c>
      <c r="IG40" s="273">
        <f t="shared" si="396"/>
        <v>1</v>
      </c>
      <c r="IH40" s="273">
        <f t="shared" si="396"/>
        <v>1</v>
      </c>
      <c r="II40" s="273">
        <f t="shared" si="396"/>
        <v>1</v>
      </c>
      <c r="IJ40" s="273">
        <f t="shared" si="396"/>
        <v>1</v>
      </c>
      <c r="IK40" s="273">
        <f t="shared" si="396"/>
        <v>1</v>
      </c>
      <c r="IL40" s="273">
        <f t="shared" si="396"/>
        <v>0</v>
      </c>
      <c r="IM40" s="273">
        <f t="shared" si="396"/>
        <v>1</v>
      </c>
      <c r="IN40" s="273">
        <f t="shared" si="396"/>
        <v>1</v>
      </c>
      <c r="IO40" s="273">
        <f t="shared" si="396"/>
        <v>1</v>
      </c>
      <c r="IP40" s="273">
        <f t="shared" si="396"/>
        <v>1</v>
      </c>
      <c r="IQ40" s="273">
        <f t="shared" si="396"/>
        <v>1</v>
      </c>
      <c r="IR40" s="273">
        <f t="shared" si="396"/>
        <v>1</v>
      </c>
      <c r="IS40" s="273">
        <f t="shared" si="396"/>
        <v>0</v>
      </c>
      <c r="IT40" s="273">
        <f t="shared" si="396"/>
        <v>1</v>
      </c>
      <c r="IU40" s="273">
        <f t="shared" si="396"/>
        <v>1</v>
      </c>
      <c r="IV40" s="273">
        <f t="shared" si="396"/>
        <v>1</v>
      </c>
      <c r="IW40" s="273">
        <f t="shared" si="396"/>
        <v>1</v>
      </c>
      <c r="IX40" s="273">
        <f t="shared" si="396"/>
        <v>0</v>
      </c>
      <c r="IY40" s="273">
        <f t="shared" si="396"/>
        <v>0</v>
      </c>
      <c r="IZ40" s="273">
        <f t="shared" si="396"/>
        <v>0</v>
      </c>
      <c r="JA40" s="273">
        <f t="shared" si="396"/>
        <v>0</v>
      </c>
      <c r="JB40" s="273">
        <f t="shared" si="396"/>
        <v>0</v>
      </c>
      <c r="JC40" s="273">
        <f t="shared" si="396"/>
        <v>0</v>
      </c>
      <c r="JD40" s="273">
        <f t="shared" si="396"/>
        <v>1</v>
      </c>
      <c r="JE40" s="273">
        <f t="shared" si="396"/>
        <v>1</v>
      </c>
      <c r="JF40" s="273">
        <f t="shared" si="396"/>
        <v>1</v>
      </c>
      <c r="JG40" s="273">
        <f t="shared" si="396"/>
        <v>0</v>
      </c>
      <c r="JH40" s="273">
        <f t="shared" si="396"/>
        <v>1</v>
      </c>
      <c r="JI40" s="273">
        <f t="shared" si="396"/>
        <v>1</v>
      </c>
      <c r="JJ40" s="273">
        <f t="shared" si="396"/>
        <v>1</v>
      </c>
      <c r="JK40" s="273">
        <f t="shared" si="396"/>
        <v>1</v>
      </c>
      <c r="JL40" s="273">
        <f t="shared" si="396"/>
        <v>1</v>
      </c>
      <c r="JM40" s="273">
        <f t="shared" si="396"/>
        <v>1</v>
      </c>
      <c r="JN40" s="273">
        <f t="shared" si="396"/>
        <v>0</v>
      </c>
      <c r="JO40" s="273">
        <f t="shared" si="396"/>
        <v>1</v>
      </c>
      <c r="JP40" s="273">
        <f t="shared" si="396"/>
        <v>1</v>
      </c>
      <c r="JQ40" s="273">
        <f t="shared" si="396"/>
        <v>1</v>
      </c>
      <c r="JR40" s="273">
        <f t="shared" si="396"/>
        <v>1</v>
      </c>
      <c r="JS40" s="273">
        <f t="shared" si="396"/>
        <v>1</v>
      </c>
      <c r="JT40" s="273">
        <f t="shared" si="396"/>
        <v>1</v>
      </c>
      <c r="JU40" s="273">
        <f t="shared" si="396"/>
        <v>0</v>
      </c>
      <c r="JV40" s="273">
        <f t="shared" si="396"/>
        <v>1</v>
      </c>
      <c r="JW40" s="273">
        <f t="shared" si="396"/>
        <v>1</v>
      </c>
      <c r="JX40" s="273">
        <f t="shared" si="396"/>
        <v>1</v>
      </c>
      <c r="JY40" s="273">
        <f t="shared" si="396"/>
        <v>1</v>
      </c>
      <c r="JZ40" s="273">
        <f t="shared" si="396"/>
        <v>1</v>
      </c>
      <c r="KA40" s="273">
        <f t="shared" si="396"/>
        <v>1</v>
      </c>
      <c r="KB40" s="273">
        <f t="shared" si="396"/>
        <v>0</v>
      </c>
      <c r="KC40" s="273">
        <f t="shared" si="396"/>
        <v>1</v>
      </c>
      <c r="KD40" s="273">
        <f t="shared" si="396"/>
        <v>1</v>
      </c>
      <c r="KE40" s="273">
        <f t="shared" si="396"/>
        <v>1</v>
      </c>
      <c r="KF40" s="273">
        <f t="shared" si="396"/>
        <v>1</v>
      </c>
      <c r="KG40" s="273">
        <f t="shared" si="396"/>
        <v>1</v>
      </c>
      <c r="KH40" s="273">
        <f t="shared" si="396"/>
        <v>1</v>
      </c>
      <c r="KI40" s="273">
        <f t="shared" si="396"/>
        <v>0</v>
      </c>
      <c r="KJ40" s="273">
        <f t="shared" si="396"/>
        <v>1</v>
      </c>
      <c r="KK40" s="273">
        <f t="shared" ref="KK40:MV40" si="397">IF(IFERROR(FIND(VLOOKUP($W32,カレンダーNoごと曜日表No付き,KK$1,0),$FL40),0)&gt;=1,1,0)</f>
        <v>1</v>
      </c>
      <c r="KL40" s="273">
        <f t="shared" si="397"/>
        <v>1</v>
      </c>
      <c r="KM40" s="273">
        <f t="shared" si="397"/>
        <v>1</v>
      </c>
      <c r="KN40" s="273">
        <f t="shared" si="397"/>
        <v>1</v>
      </c>
      <c r="KO40" s="273">
        <f t="shared" si="397"/>
        <v>1</v>
      </c>
      <c r="KP40" s="273">
        <f t="shared" si="397"/>
        <v>0</v>
      </c>
      <c r="KQ40" s="273">
        <f t="shared" si="397"/>
        <v>1</v>
      </c>
      <c r="KR40" s="273">
        <f t="shared" si="397"/>
        <v>1</v>
      </c>
      <c r="KS40" s="273">
        <f t="shared" si="397"/>
        <v>1</v>
      </c>
      <c r="KT40" s="273">
        <f t="shared" si="397"/>
        <v>1</v>
      </c>
      <c r="KU40" s="273">
        <f t="shared" si="397"/>
        <v>1</v>
      </c>
      <c r="KV40" s="273">
        <f t="shared" si="397"/>
        <v>1</v>
      </c>
      <c r="KW40" s="273">
        <f t="shared" si="397"/>
        <v>0</v>
      </c>
      <c r="KX40" s="273">
        <f t="shared" si="397"/>
        <v>1</v>
      </c>
      <c r="KY40" s="273">
        <f t="shared" si="397"/>
        <v>1</v>
      </c>
      <c r="KZ40" s="273">
        <f t="shared" si="397"/>
        <v>1</v>
      </c>
      <c r="LA40" s="273">
        <f t="shared" si="397"/>
        <v>1</v>
      </c>
      <c r="LB40" s="273">
        <f t="shared" si="397"/>
        <v>1</v>
      </c>
      <c r="LC40" s="273">
        <f t="shared" si="397"/>
        <v>1</v>
      </c>
      <c r="LD40" s="273">
        <f t="shared" si="397"/>
        <v>0</v>
      </c>
      <c r="LE40" s="273">
        <f t="shared" si="397"/>
        <v>1</v>
      </c>
      <c r="LF40" s="273">
        <f t="shared" si="397"/>
        <v>1</v>
      </c>
      <c r="LG40" s="273">
        <f t="shared" si="397"/>
        <v>1</v>
      </c>
      <c r="LH40" s="273">
        <f t="shared" si="397"/>
        <v>1</v>
      </c>
      <c r="LI40" s="273">
        <f t="shared" si="397"/>
        <v>1</v>
      </c>
      <c r="LJ40" s="273">
        <f t="shared" si="397"/>
        <v>1</v>
      </c>
      <c r="LK40" s="273">
        <f t="shared" si="397"/>
        <v>0</v>
      </c>
      <c r="LL40" s="273">
        <f t="shared" si="397"/>
        <v>1</v>
      </c>
      <c r="LM40" s="273">
        <f t="shared" si="397"/>
        <v>1</v>
      </c>
      <c r="LN40" s="273">
        <f t="shared" si="397"/>
        <v>1</v>
      </c>
      <c r="LO40" s="273">
        <f t="shared" si="397"/>
        <v>1</v>
      </c>
      <c r="LP40" s="273">
        <f t="shared" si="397"/>
        <v>1</v>
      </c>
      <c r="LQ40" s="273">
        <f t="shared" si="397"/>
        <v>1</v>
      </c>
      <c r="LR40" s="273">
        <f t="shared" si="397"/>
        <v>0</v>
      </c>
      <c r="LS40" s="273">
        <f t="shared" si="397"/>
        <v>1</v>
      </c>
      <c r="LT40" s="273">
        <f t="shared" si="397"/>
        <v>1</v>
      </c>
      <c r="LU40" s="273">
        <f t="shared" si="397"/>
        <v>1</v>
      </c>
      <c r="LV40" s="273">
        <f t="shared" si="397"/>
        <v>1</v>
      </c>
      <c r="LW40" s="273">
        <f t="shared" si="397"/>
        <v>1</v>
      </c>
      <c r="LX40" s="273">
        <f t="shared" si="397"/>
        <v>1</v>
      </c>
      <c r="LY40" s="273">
        <f t="shared" si="397"/>
        <v>0</v>
      </c>
      <c r="LZ40" s="273">
        <f t="shared" si="397"/>
        <v>1</v>
      </c>
      <c r="MA40" s="273">
        <f t="shared" si="397"/>
        <v>1</v>
      </c>
      <c r="MB40" s="273">
        <f t="shared" si="397"/>
        <v>1</v>
      </c>
      <c r="MC40" s="273">
        <f t="shared" si="397"/>
        <v>1</v>
      </c>
      <c r="MD40" s="273">
        <f t="shared" si="397"/>
        <v>1</v>
      </c>
      <c r="ME40" s="273">
        <f t="shared" si="397"/>
        <v>1</v>
      </c>
      <c r="MF40" s="273">
        <f t="shared" si="397"/>
        <v>0</v>
      </c>
      <c r="MG40" s="273">
        <f t="shared" si="397"/>
        <v>1</v>
      </c>
      <c r="MH40" s="273">
        <f t="shared" si="397"/>
        <v>1</v>
      </c>
      <c r="MI40" s="273">
        <f t="shared" si="397"/>
        <v>1</v>
      </c>
      <c r="MJ40" s="273">
        <f t="shared" si="397"/>
        <v>1</v>
      </c>
      <c r="MK40" s="273">
        <f t="shared" si="397"/>
        <v>1</v>
      </c>
      <c r="ML40" s="273">
        <f t="shared" si="397"/>
        <v>1</v>
      </c>
      <c r="MM40" s="273">
        <f t="shared" si="397"/>
        <v>0</v>
      </c>
      <c r="MN40" s="273">
        <f t="shared" si="397"/>
        <v>1</v>
      </c>
      <c r="MO40" s="273">
        <f t="shared" si="397"/>
        <v>1</v>
      </c>
      <c r="MP40" s="273">
        <f t="shared" si="397"/>
        <v>1</v>
      </c>
      <c r="MQ40" s="273">
        <f t="shared" si="397"/>
        <v>1</v>
      </c>
      <c r="MR40" s="273">
        <f t="shared" si="397"/>
        <v>1</v>
      </c>
      <c r="MS40" s="273">
        <f t="shared" si="397"/>
        <v>1</v>
      </c>
      <c r="MT40" s="273">
        <f t="shared" si="397"/>
        <v>0</v>
      </c>
      <c r="MU40" s="273">
        <f t="shared" si="397"/>
        <v>1</v>
      </c>
      <c r="MV40" s="273">
        <f t="shared" si="397"/>
        <v>1</v>
      </c>
      <c r="MW40" s="273">
        <f t="shared" ref="MW40:PH40" si="398">IF(IFERROR(FIND(VLOOKUP($W32,カレンダーNoごと曜日表No付き,MW$1,0),$FL40),0)&gt;=1,1,0)</f>
        <v>1</v>
      </c>
      <c r="MX40" s="273">
        <f t="shared" si="398"/>
        <v>1</v>
      </c>
      <c r="MY40" s="273">
        <f t="shared" si="398"/>
        <v>1</v>
      </c>
      <c r="MZ40" s="273">
        <f t="shared" si="398"/>
        <v>1</v>
      </c>
      <c r="NA40" s="273">
        <f t="shared" si="398"/>
        <v>0</v>
      </c>
      <c r="NB40" s="273">
        <f t="shared" si="398"/>
        <v>1</v>
      </c>
      <c r="NC40" s="273">
        <f t="shared" si="398"/>
        <v>1</v>
      </c>
      <c r="ND40" s="273">
        <f t="shared" si="398"/>
        <v>1</v>
      </c>
      <c r="NE40" s="273">
        <f t="shared" si="398"/>
        <v>1</v>
      </c>
      <c r="NF40" s="273">
        <f t="shared" si="398"/>
        <v>1</v>
      </c>
      <c r="NG40" s="273">
        <f t="shared" si="398"/>
        <v>1</v>
      </c>
      <c r="NH40" s="273">
        <f t="shared" si="398"/>
        <v>0</v>
      </c>
      <c r="NI40" s="273">
        <f t="shared" si="398"/>
        <v>1</v>
      </c>
      <c r="NJ40" s="273">
        <f t="shared" si="398"/>
        <v>1</v>
      </c>
      <c r="NK40" s="273">
        <f t="shared" si="398"/>
        <v>1</v>
      </c>
      <c r="NL40" s="273">
        <f t="shared" si="398"/>
        <v>1</v>
      </c>
      <c r="NM40" s="273">
        <f t="shared" si="398"/>
        <v>1</v>
      </c>
      <c r="NN40" s="273">
        <f t="shared" si="398"/>
        <v>1</v>
      </c>
      <c r="NO40" s="273">
        <f t="shared" si="398"/>
        <v>0</v>
      </c>
      <c r="NP40" s="273">
        <f t="shared" si="398"/>
        <v>1</v>
      </c>
      <c r="NQ40" s="273">
        <f t="shared" si="398"/>
        <v>1</v>
      </c>
      <c r="NR40" s="273">
        <f t="shared" si="398"/>
        <v>1</v>
      </c>
      <c r="NS40" s="273">
        <f t="shared" si="398"/>
        <v>1</v>
      </c>
      <c r="NT40" s="273">
        <f t="shared" si="398"/>
        <v>0</v>
      </c>
      <c r="NU40" s="273">
        <f t="shared" si="398"/>
        <v>0</v>
      </c>
      <c r="NV40" s="273">
        <f t="shared" si="398"/>
        <v>0</v>
      </c>
      <c r="NW40" s="273">
        <f t="shared" si="398"/>
        <v>1</v>
      </c>
      <c r="NX40" s="273">
        <f t="shared" si="398"/>
        <v>1</v>
      </c>
      <c r="NY40" s="273">
        <f t="shared" si="398"/>
        <v>1</v>
      </c>
      <c r="NZ40" s="273">
        <f t="shared" si="398"/>
        <v>1</v>
      </c>
      <c r="OA40" s="273">
        <f t="shared" si="398"/>
        <v>1</v>
      </c>
      <c r="OB40" s="273">
        <f t="shared" si="398"/>
        <v>1</v>
      </c>
      <c r="OC40" s="273">
        <f t="shared" si="398"/>
        <v>0</v>
      </c>
      <c r="OD40" s="273">
        <f t="shared" si="398"/>
        <v>1</v>
      </c>
      <c r="OE40" s="273">
        <f t="shared" si="398"/>
        <v>1</v>
      </c>
      <c r="OF40" s="273">
        <f t="shared" si="398"/>
        <v>1</v>
      </c>
      <c r="OG40" s="273">
        <f t="shared" si="398"/>
        <v>1</v>
      </c>
      <c r="OH40" s="273">
        <f t="shared" si="398"/>
        <v>1</v>
      </c>
      <c r="OI40" s="273">
        <f t="shared" si="398"/>
        <v>1</v>
      </c>
      <c r="OJ40" s="273">
        <f t="shared" si="398"/>
        <v>0</v>
      </c>
      <c r="OK40" s="273">
        <f t="shared" si="398"/>
        <v>1</v>
      </c>
      <c r="OL40" s="273">
        <f t="shared" si="398"/>
        <v>1</v>
      </c>
      <c r="OM40" s="273">
        <f t="shared" si="398"/>
        <v>1</v>
      </c>
      <c r="ON40" s="273">
        <f t="shared" si="398"/>
        <v>1</v>
      </c>
      <c r="OO40" s="273">
        <f t="shared" si="398"/>
        <v>1</v>
      </c>
      <c r="OP40" s="273">
        <f t="shared" si="398"/>
        <v>1</v>
      </c>
      <c r="OQ40" s="273">
        <f t="shared" si="398"/>
        <v>0</v>
      </c>
      <c r="OR40" s="273">
        <f t="shared" si="398"/>
        <v>1</v>
      </c>
      <c r="OS40" s="273">
        <f t="shared" si="398"/>
        <v>1</v>
      </c>
      <c r="OT40" s="273">
        <f t="shared" si="398"/>
        <v>1</v>
      </c>
      <c r="OU40" s="273">
        <f t="shared" si="398"/>
        <v>1</v>
      </c>
      <c r="OV40" s="273">
        <f t="shared" si="398"/>
        <v>1</v>
      </c>
      <c r="OW40" s="273">
        <f t="shared" si="398"/>
        <v>1</v>
      </c>
      <c r="OX40" s="273">
        <f t="shared" si="398"/>
        <v>0</v>
      </c>
      <c r="OY40" s="273">
        <f t="shared" si="398"/>
        <v>1</v>
      </c>
      <c r="OZ40" s="273">
        <f t="shared" si="398"/>
        <v>1</v>
      </c>
      <c r="PA40" s="273">
        <f t="shared" si="398"/>
        <v>1</v>
      </c>
      <c r="PB40" s="273">
        <f t="shared" si="398"/>
        <v>1</v>
      </c>
      <c r="PC40" s="273">
        <f t="shared" si="398"/>
        <v>1</v>
      </c>
      <c r="PD40" s="273">
        <f t="shared" si="398"/>
        <v>1</v>
      </c>
      <c r="PE40" s="273">
        <f t="shared" si="398"/>
        <v>0</v>
      </c>
      <c r="PF40" s="273">
        <f t="shared" si="398"/>
        <v>1</v>
      </c>
      <c r="PG40" s="273">
        <f t="shared" si="398"/>
        <v>1</v>
      </c>
      <c r="PH40" s="273">
        <f t="shared" si="398"/>
        <v>1</v>
      </c>
      <c r="PI40" s="273">
        <f t="shared" ref="PI40:RT40" si="399">IF(IFERROR(FIND(VLOOKUP($W32,カレンダーNoごと曜日表No付き,PI$1,0),$FL40),0)&gt;=1,1,0)</f>
        <v>1</v>
      </c>
      <c r="PJ40" s="273">
        <f t="shared" si="399"/>
        <v>1</v>
      </c>
      <c r="PK40" s="273">
        <f t="shared" si="399"/>
        <v>1</v>
      </c>
      <c r="PL40" s="273">
        <f t="shared" si="399"/>
        <v>0</v>
      </c>
      <c r="PM40" s="273">
        <f t="shared" si="399"/>
        <v>1</v>
      </c>
      <c r="PN40" s="273">
        <f t="shared" si="399"/>
        <v>1</v>
      </c>
      <c r="PO40" s="273">
        <f t="shared" si="399"/>
        <v>1</v>
      </c>
      <c r="PP40" s="273">
        <f t="shared" si="399"/>
        <v>1</v>
      </c>
      <c r="PQ40" s="273">
        <f t="shared" si="399"/>
        <v>1</v>
      </c>
      <c r="PR40" s="273">
        <f t="shared" si="399"/>
        <v>1</v>
      </c>
      <c r="PS40" s="273">
        <f t="shared" si="399"/>
        <v>0</v>
      </c>
      <c r="PT40" s="273">
        <f t="shared" si="399"/>
        <v>1</v>
      </c>
      <c r="PU40" s="273">
        <f t="shared" si="399"/>
        <v>1</v>
      </c>
      <c r="PV40" s="273">
        <f t="shared" si="399"/>
        <v>1</v>
      </c>
      <c r="PW40" s="273">
        <f t="shared" si="399"/>
        <v>1</v>
      </c>
      <c r="PX40" s="273">
        <f t="shared" si="399"/>
        <v>1</v>
      </c>
      <c r="PY40" s="273">
        <f t="shared" si="399"/>
        <v>1</v>
      </c>
      <c r="PZ40" s="273">
        <f t="shared" si="399"/>
        <v>0</v>
      </c>
      <c r="QA40" s="273">
        <f t="shared" si="399"/>
        <v>1</v>
      </c>
      <c r="QB40" s="273">
        <f t="shared" si="399"/>
        <v>1</v>
      </c>
      <c r="QC40" s="273">
        <f t="shared" si="399"/>
        <v>1</v>
      </c>
      <c r="QD40" s="273">
        <f t="shared" si="399"/>
        <v>1</v>
      </c>
      <c r="QE40" s="273">
        <f t="shared" si="399"/>
        <v>1</v>
      </c>
      <c r="QF40" s="273">
        <f t="shared" si="399"/>
        <v>1</v>
      </c>
      <c r="QG40" s="273">
        <f t="shared" si="399"/>
        <v>0</v>
      </c>
      <c r="QH40" s="273">
        <f t="shared" si="399"/>
        <v>1</v>
      </c>
      <c r="QI40" s="273">
        <f t="shared" si="399"/>
        <v>1</v>
      </c>
      <c r="QJ40" s="273">
        <f t="shared" si="399"/>
        <v>1</v>
      </c>
      <c r="QK40" s="273">
        <f t="shared" si="399"/>
        <v>1</v>
      </c>
      <c r="QL40" s="273">
        <f t="shared" si="399"/>
        <v>1</v>
      </c>
      <c r="QM40" s="273">
        <f t="shared" si="399"/>
        <v>1</v>
      </c>
      <c r="QN40" s="273">
        <f t="shared" si="399"/>
        <v>0</v>
      </c>
      <c r="QO40" s="273">
        <f t="shared" si="399"/>
        <v>1</v>
      </c>
      <c r="QP40" s="273">
        <f t="shared" si="399"/>
        <v>1</v>
      </c>
      <c r="QQ40" s="273">
        <f t="shared" si="399"/>
        <v>1</v>
      </c>
      <c r="QR40" s="273">
        <f t="shared" si="399"/>
        <v>1</v>
      </c>
      <c r="QS40" s="273">
        <f t="shared" si="399"/>
        <v>1</v>
      </c>
      <c r="QT40" s="273">
        <f t="shared" si="399"/>
        <v>1</v>
      </c>
      <c r="QU40" s="273">
        <f t="shared" si="399"/>
        <v>0</v>
      </c>
      <c r="QV40" s="273">
        <f t="shared" si="399"/>
        <v>1</v>
      </c>
      <c r="QW40" s="273">
        <f t="shared" si="399"/>
        <v>1</v>
      </c>
      <c r="QX40" s="273">
        <f t="shared" si="399"/>
        <v>1</v>
      </c>
      <c r="QY40" s="273">
        <f t="shared" si="399"/>
        <v>1</v>
      </c>
      <c r="QZ40" s="273">
        <f t="shared" si="399"/>
        <v>1</v>
      </c>
      <c r="RA40" s="273">
        <f t="shared" si="399"/>
        <v>1</v>
      </c>
      <c r="RB40" s="273">
        <f t="shared" si="399"/>
        <v>0</v>
      </c>
      <c r="RC40" s="273">
        <f t="shared" si="399"/>
        <v>1</v>
      </c>
      <c r="RD40" s="273">
        <f t="shared" si="399"/>
        <v>1</v>
      </c>
      <c r="RE40" s="273">
        <f t="shared" si="399"/>
        <v>1</v>
      </c>
      <c r="RF40" s="273">
        <f t="shared" si="399"/>
        <v>1</v>
      </c>
      <c r="RG40" s="273">
        <f t="shared" si="399"/>
        <v>1</v>
      </c>
      <c r="RH40" s="273">
        <f t="shared" si="399"/>
        <v>1</v>
      </c>
      <c r="RI40" s="273">
        <f t="shared" si="399"/>
        <v>0</v>
      </c>
      <c r="RJ40" s="273">
        <f t="shared" si="399"/>
        <v>1</v>
      </c>
      <c r="RK40" s="273">
        <f t="shared" si="399"/>
        <v>1</v>
      </c>
      <c r="RL40" s="273">
        <f t="shared" si="399"/>
        <v>1</v>
      </c>
      <c r="RM40" s="273">
        <f t="shared" si="399"/>
        <v>1</v>
      </c>
      <c r="RN40" s="273">
        <f t="shared" si="399"/>
        <v>1</v>
      </c>
      <c r="RO40" s="273">
        <f t="shared" si="399"/>
        <v>1</v>
      </c>
      <c r="RP40" s="273">
        <f t="shared" si="399"/>
        <v>0</v>
      </c>
      <c r="RQ40" s="273">
        <f t="shared" si="399"/>
        <v>1</v>
      </c>
      <c r="RR40" s="273">
        <f t="shared" si="399"/>
        <v>0</v>
      </c>
      <c r="RS40" s="273">
        <f t="shared" si="399"/>
        <v>0</v>
      </c>
      <c r="RT40" s="273">
        <f t="shared" si="399"/>
        <v>0</v>
      </c>
      <c r="RU40" s="273">
        <f t="shared" ref="RU40:TN40" si="400">IF(IFERROR(FIND(VLOOKUP($W32,カレンダーNoごと曜日表No付き,RU$1,0),$FL40),0)&gt;=1,1,0)</f>
        <v>1</v>
      </c>
      <c r="RV40" s="273">
        <f t="shared" si="400"/>
        <v>1</v>
      </c>
      <c r="RW40" s="273">
        <f t="shared" si="400"/>
        <v>0</v>
      </c>
      <c r="RX40" s="273">
        <f t="shared" si="400"/>
        <v>1</v>
      </c>
      <c r="RY40" s="273">
        <f t="shared" si="400"/>
        <v>1</v>
      </c>
      <c r="RZ40" s="273">
        <f t="shared" si="400"/>
        <v>1</v>
      </c>
      <c r="SA40" s="273">
        <f t="shared" si="400"/>
        <v>1</v>
      </c>
      <c r="SB40" s="273">
        <f t="shared" si="400"/>
        <v>1</v>
      </c>
      <c r="SC40" s="273">
        <f t="shared" si="400"/>
        <v>1</v>
      </c>
      <c r="SD40" s="273">
        <f t="shared" si="400"/>
        <v>0</v>
      </c>
      <c r="SE40" s="273">
        <f t="shared" si="400"/>
        <v>1</v>
      </c>
      <c r="SF40" s="273">
        <f t="shared" si="400"/>
        <v>1</v>
      </c>
      <c r="SG40" s="273">
        <f t="shared" si="400"/>
        <v>1</v>
      </c>
      <c r="SH40" s="273">
        <f t="shared" si="400"/>
        <v>1</v>
      </c>
      <c r="SI40" s="273">
        <f t="shared" si="400"/>
        <v>1</v>
      </c>
      <c r="SJ40" s="273">
        <f t="shared" si="400"/>
        <v>1</v>
      </c>
      <c r="SK40" s="273">
        <f t="shared" si="400"/>
        <v>0</v>
      </c>
      <c r="SL40" s="273">
        <f t="shared" si="400"/>
        <v>1</v>
      </c>
      <c r="SM40" s="273">
        <f t="shared" si="400"/>
        <v>1</v>
      </c>
      <c r="SN40" s="273">
        <f t="shared" si="400"/>
        <v>1</v>
      </c>
      <c r="SO40" s="273">
        <f t="shared" si="400"/>
        <v>1</v>
      </c>
      <c r="SP40" s="273">
        <f t="shared" si="400"/>
        <v>1</v>
      </c>
      <c r="SQ40" s="273">
        <f t="shared" si="400"/>
        <v>1</v>
      </c>
      <c r="SR40" s="273">
        <f t="shared" si="400"/>
        <v>0</v>
      </c>
      <c r="SS40" s="273">
        <f t="shared" si="400"/>
        <v>1</v>
      </c>
      <c r="ST40" s="273">
        <f t="shared" si="400"/>
        <v>1</v>
      </c>
      <c r="SU40" s="273">
        <f t="shared" si="400"/>
        <v>1</v>
      </c>
      <c r="SV40" s="273">
        <f t="shared" si="400"/>
        <v>1</v>
      </c>
      <c r="SW40" s="273">
        <f t="shared" si="400"/>
        <v>1</v>
      </c>
      <c r="SX40" s="273">
        <f t="shared" si="400"/>
        <v>1</v>
      </c>
      <c r="SY40" s="273">
        <f t="shared" si="400"/>
        <v>0</v>
      </c>
      <c r="SZ40" s="273">
        <f t="shared" si="400"/>
        <v>1</v>
      </c>
      <c r="TA40" s="273">
        <f t="shared" si="400"/>
        <v>1</v>
      </c>
      <c r="TB40" s="273">
        <f t="shared" si="400"/>
        <v>1</v>
      </c>
      <c r="TC40" s="273">
        <f t="shared" si="400"/>
        <v>1</v>
      </c>
      <c r="TD40" s="273">
        <f t="shared" si="400"/>
        <v>1</v>
      </c>
      <c r="TE40" s="273">
        <f t="shared" si="400"/>
        <v>1</v>
      </c>
      <c r="TF40" s="273">
        <f t="shared" si="400"/>
        <v>0</v>
      </c>
      <c r="TG40" s="273">
        <f t="shared" si="400"/>
        <v>1</v>
      </c>
      <c r="TH40" s="273">
        <f t="shared" si="400"/>
        <v>1</v>
      </c>
      <c r="TI40" s="273">
        <f t="shared" si="400"/>
        <v>1</v>
      </c>
      <c r="TJ40" s="273">
        <f t="shared" si="400"/>
        <v>1</v>
      </c>
      <c r="TK40" s="273">
        <f t="shared" si="400"/>
        <v>1</v>
      </c>
      <c r="TL40" s="273">
        <f t="shared" si="400"/>
        <v>1</v>
      </c>
      <c r="TM40" s="273">
        <f t="shared" si="400"/>
        <v>0</v>
      </c>
      <c r="TN40" s="273">
        <f t="shared" si="400"/>
        <v>1</v>
      </c>
    </row>
    <row r="41" spans="1:534" ht="18" customHeight="1" x14ac:dyDescent="0.15">
      <c r="A41" s="335">
        <v>9</v>
      </c>
      <c r="B41" s="341">
        <v>3</v>
      </c>
      <c r="C41" s="342" t="s">
        <v>287</v>
      </c>
      <c r="D41" s="345" t="s">
        <v>253</v>
      </c>
      <c r="E41" s="343" t="s">
        <v>256</v>
      </c>
      <c r="F41" s="343"/>
      <c r="G41" s="343" t="s">
        <v>268</v>
      </c>
      <c r="H41" s="340">
        <v>26</v>
      </c>
      <c r="I41" s="347"/>
      <c r="J41" s="352">
        <v>1</v>
      </c>
      <c r="K41" s="353">
        <v>1</v>
      </c>
      <c r="L41" s="353">
        <v>1</v>
      </c>
      <c r="M41" s="353">
        <v>1</v>
      </c>
      <c r="N41" s="353">
        <v>1</v>
      </c>
      <c r="O41" s="353">
        <v>1</v>
      </c>
      <c r="P41" s="353">
        <v>0</v>
      </c>
      <c r="Q41" s="353">
        <v>1</v>
      </c>
      <c r="R41" s="350">
        <v>0</v>
      </c>
      <c r="S41" s="353">
        <v>0</v>
      </c>
      <c r="T41" s="353">
        <v>0</v>
      </c>
      <c r="U41" s="353">
        <v>0</v>
      </c>
      <c r="V41" s="354">
        <v>0</v>
      </c>
      <c r="W41" s="351">
        <v>1</v>
      </c>
      <c r="X41" s="279"/>
      <c r="Y41" s="278"/>
      <c r="Z41" s="279"/>
      <c r="AA41" s="278"/>
      <c r="AB41" s="237">
        <f t="shared" si="96"/>
        <v>0</v>
      </c>
      <c r="AC41" s="237">
        <f t="shared" si="97"/>
        <v>1</v>
      </c>
      <c r="AD41" s="237">
        <f t="shared" si="98"/>
        <v>0</v>
      </c>
      <c r="AE41" s="267">
        <f t="shared" si="348"/>
        <v>0</v>
      </c>
      <c r="AF41" s="219" t="str">
        <f t="shared" si="349"/>
        <v>月</v>
      </c>
      <c r="AG41" s="219" t="str">
        <f t="shared" si="350"/>
        <v>火</v>
      </c>
      <c r="AH41" s="219" t="str">
        <f t="shared" si="351"/>
        <v>水</v>
      </c>
      <c r="AI41" s="219" t="str">
        <f t="shared" si="352"/>
        <v>木</v>
      </c>
      <c r="AJ41" s="219" t="str">
        <f t="shared" si="353"/>
        <v>金</v>
      </c>
      <c r="AK41" s="219" t="str">
        <f t="shared" si="354"/>
        <v>土</v>
      </c>
      <c r="AL41" s="219" t="str">
        <f t="shared" si="355"/>
        <v/>
      </c>
      <c r="AM41" s="219" t="str">
        <f t="shared" si="356"/>
        <v>祝</v>
      </c>
      <c r="AN41" s="219" t="str">
        <f t="shared" si="357"/>
        <v/>
      </c>
      <c r="AO41" s="219" t="str">
        <f t="shared" si="358"/>
        <v/>
      </c>
      <c r="AP41" s="219" t="str">
        <f t="shared" si="359"/>
        <v/>
      </c>
      <c r="AQ41" s="219" t="str">
        <f t="shared" si="360"/>
        <v/>
      </c>
      <c r="AR41" s="219" t="str">
        <f t="shared" si="361"/>
        <v/>
      </c>
      <c r="AS41" s="277">
        <f t="shared" si="362"/>
        <v>52</v>
      </c>
      <c r="AT41" s="267">
        <f t="shared" si="363"/>
        <v>50</v>
      </c>
      <c r="AU41" s="267">
        <f t="shared" si="364"/>
        <v>50</v>
      </c>
      <c r="AV41" s="267">
        <f t="shared" si="365"/>
        <v>51</v>
      </c>
      <c r="AW41" s="267">
        <f t="shared" si="366"/>
        <v>50</v>
      </c>
      <c r="AX41" s="267">
        <f t="shared" si="367"/>
        <v>50</v>
      </c>
      <c r="AY41" s="267">
        <f t="shared" si="368"/>
        <v>0</v>
      </c>
      <c r="AZ41" s="267">
        <f t="shared" si="369"/>
        <v>0</v>
      </c>
      <c r="BA41" s="238">
        <f t="shared" si="370"/>
        <v>0</v>
      </c>
      <c r="BB41" s="238">
        <f t="shared" si="371"/>
        <v>0</v>
      </c>
      <c r="BC41" s="238">
        <f t="shared" si="372"/>
        <v>0</v>
      </c>
      <c r="BD41" s="238">
        <f t="shared" si="373"/>
        <v>0</v>
      </c>
      <c r="BE41" s="240">
        <f t="shared" si="374"/>
        <v>0</v>
      </c>
      <c r="BF41" s="239">
        <f t="shared" si="375"/>
        <v>0</v>
      </c>
      <c r="BG41" s="241">
        <f t="shared" si="376"/>
        <v>303</v>
      </c>
      <c r="BH41" s="142">
        <v>19</v>
      </c>
      <c r="BI41" s="142">
        <f t="array" ref="BI41">MAX(IF(申請番号=BH41,計画運行回数))</f>
        <v>0</v>
      </c>
      <c r="BJ41" s="142">
        <f t="array" ref="BJ41">MIN(IF((申請番号=BH41)*(計画運行回数=BI41),キロ程_往))</f>
        <v>0</v>
      </c>
      <c r="BK41" s="142">
        <f t="array" ref="BK41">IFERROR((INDEX(キロ程_復,MATCH($BH41&amp;$BI41&amp;$BJ41,申請番号&amp;計画運行回数&amp;キロ程_往,0),0)),0)</f>
        <v>0</v>
      </c>
      <c r="BL41" s="142">
        <f>SUMIF(申請番号,$BH41,不定日数)+SUMIF(申請番号毎の運行日数_番号,$BH41,申請番号毎の運行回数_計)</f>
        <v>0</v>
      </c>
      <c r="BM41" s="142">
        <f>SUMIF(申請番号,$BH41,計画運行回数)</f>
        <v>0</v>
      </c>
      <c r="BN41" s="242" t="str">
        <f t="array" ref="BN41">IFERROR(IF(BS41&lt;&gt;3,(INDEX(系統名,MATCH($BH41&amp;$BI41&amp;$BJ41,申請番号&amp;計画運行回数&amp;キロ程_往,0),0)),INDEX(系統名,MATCH($BH41,申請番号,0))),"")</f>
        <v/>
      </c>
      <c r="BO41" s="242" t="str">
        <f t="array" ref="BO41">IFERROR((INDEX(起点,MATCH($BH41&amp;$BI41&amp;$BJ41,申請番号&amp;計画運行回数&amp;キロ程_往,0),0)),"")</f>
        <v/>
      </c>
      <c r="BP41" s="242" t="str">
        <f t="array" ref="BP41">IFERROR(IF(BS41&lt;&gt;3,(INDEX(経由,MATCH($BH41&amp;$BI41&amp;$BJ41,申請番号&amp;計画運行回数&amp;キロ程_往,0),0)),INDEX(経由,MATCH($BH41,申請番号,0))),"")</f>
        <v/>
      </c>
      <c r="BQ41" s="242" t="str">
        <f t="array" ref="BQ41">IFERROR((INDEX(終点,MATCH($BH41&amp;$BI41&amp;$BJ41,申請番号&amp;計画運行回数&amp;キロ程_往,0),0)),"")</f>
        <v/>
      </c>
      <c r="BR41" s="142">
        <f>+BJ41</f>
        <v>0</v>
      </c>
      <c r="BS41" s="142">
        <f>IF(SUMIF($A$5:$A$104,$BH41,$Y$5:$Y$104)&gt;0,2,IF(SUMIF($A$5:$A$104,$BH41,$AA$5:$AA$104)&gt;0,3,1))</f>
        <v>1</v>
      </c>
      <c r="BU41" s="243"/>
      <c r="BV41" s="153"/>
      <c r="BW41" s="153" t="str">
        <f t="shared" si="321"/>
        <v/>
      </c>
      <c r="BY41" s="244"/>
      <c r="BZ41" s="272"/>
      <c r="CA41" s="222"/>
      <c r="CB41" s="246"/>
      <c r="CC41" s="247" t="str">
        <f t="shared" si="322"/>
        <v/>
      </c>
      <c r="CD41" s="219">
        <f t="shared" si="323"/>
        <v>0</v>
      </c>
      <c r="CE41" s="219" t="str">
        <f t="shared" si="324"/>
        <v/>
      </c>
      <c r="CF41" s="220" t="str">
        <f t="shared" si="325"/>
        <v/>
      </c>
      <c r="CG41" s="222"/>
      <c r="CH41" s="260"/>
      <c r="CI41" s="247" t="str">
        <f t="shared" si="80"/>
        <v/>
      </c>
      <c r="CJ41" s="219">
        <f t="shared" si="326"/>
        <v>0</v>
      </c>
      <c r="CK41" s="219" t="str">
        <f t="shared" si="327"/>
        <v/>
      </c>
      <c r="CL41" s="220" t="str">
        <f t="shared" si="328"/>
        <v/>
      </c>
      <c r="CM41" s="222"/>
      <c r="CN41" s="246"/>
      <c r="CO41" s="247" t="str">
        <f t="shared" si="25"/>
        <v/>
      </c>
      <c r="CP41" s="219">
        <f t="shared" si="329"/>
        <v>0</v>
      </c>
      <c r="CQ41" s="219" t="str">
        <f t="shared" si="330"/>
        <v/>
      </c>
      <c r="CR41" s="220" t="str">
        <f t="shared" si="331"/>
        <v/>
      </c>
      <c r="CS41" s="221"/>
      <c r="CT41" s="246"/>
      <c r="CU41" s="247" t="str">
        <f t="shared" si="29"/>
        <v/>
      </c>
      <c r="CV41" s="219">
        <f t="shared" si="332"/>
        <v>0</v>
      </c>
      <c r="CW41" s="219" t="str">
        <f t="shared" si="333"/>
        <v/>
      </c>
      <c r="CX41" s="220" t="str">
        <f t="shared" si="334"/>
        <v/>
      </c>
      <c r="CY41" s="222"/>
      <c r="CZ41" s="246"/>
      <c r="DA41" s="247" t="str">
        <f t="shared" si="33"/>
        <v/>
      </c>
      <c r="DB41" s="219">
        <f t="shared" si="335"/>
        <v>0</v>
      </c>
      <c r="DC41" s="219" t="str">
        <f t="shared" si="81"/>
        <v/>
      </c>
      <c r="DD41" s="219" t="str">
        <f t="shared" si="82"/>
        <v/>
      </c>
      <c r="DE41" s="222"/>
      <c r="DF41" s="246"/>
      <c r="DG41" s="247" t="str">
        <f t="shared" si="37"/>
        <v/>
      </c>
      <c r="DH41" s="219">
        <f t="shared" si="336"/>
        <v>0</v>
      </c>
      <c r="DI41" s="219" t="str">
        <f t="shared" si="337"/>
        <v/>
      </c>
      <c r="DJ41" s="219" t="str">
        <f t="shared" si="338"/>
        <v/>
      </c>
      <c r="DK41" s="222"/>
      <c r="DL41" s="246"/>
      <c r="DM41" s="247" t="str">
        <f t="shared" si="41"/>
        <v/>
      </c>
      <c r="DN41" s="219">
        <f t="shared" si="339"/>
        <v>0</v>
      </c>
      <c r="DO41" s="219" t="str">
        <f t="shared" si="340"/>
        <v/>
      </c>
      <c r="DP41" s="220" t="str">
        <f t="shared" si="341"/>
        <v/>
      </c>
      <c r="FK41" s="155">
        <f t="shared" si="162"/>
        <v>6</v>
      </c>
      <c r="FL41" s="155" t="str">
        <f t="shared" si="163"/>
        <v>月火水木金土祝</v>
      </c>
      <c r="FM41" s="273">
        <f t="shared" ref="FM41:HX41" si="401">IF(IFERROR(FIND(VLOOKUP($W33,カレンダーNoごと曜日表No付き,FM$1,0),$FL41),0)&gt;=1,1,0)</f>
        <v>0</v>
      </c>
      <c r="FN41" s="273">
        <f t="shared" si="401"/>
        <v>1</v>
      </c>
      <c r="FO41" s="273">
        <f t="shared" si="401"/>
        <v>1</v>
      </c>
      <c r="FP41" s="273">
        <f t="shared" si="401"/>
        <v>1</v>
      </c>
      <c r="FQ41" s="273">
        <f t="shared" si="401"/>
        <v>1</v>
      </c>
      <c r="FR41" s="273">
        <f t="shared" si="401"/>
        <v>1</v>
      </c>
      <c r="FS41" s="273">
        <f t="shared" si="401"/>
        <v>1</v>
      </c>
      <c r="FT41" s="273">
        <f t="shared" si="401"/>
        <v>0</v>
      </c>
      <c r="FU41" s="273">
        <f t="shared" si="401"/>
        <v>1</v>
      </c>
      <c r="FV41" s="273">
        <f t="shared" si="401"/>
        <v>1</v>
      </c>
      <c r="FW41" s="273">
        <f t="shared" si="401"/>
        <v>1</v>
      </c>
      <c r="FX41" s="273">
        <f t="shared" si="401"/>
        <v>1</v>
      </c>
      <c r="FY41" s="273">
        <f t="shared" si="401"/>
        <v>1</v>
      </c>
      <c r="FZ41" s="273">
        <f t="shared" si="401"/>
        <v>1</v>
      </c>
      <c r="GA41" s="273">
        <f t="shared" si="401"/>
        <v>0</v>
      </c>
      <c r="GB41" s="273">
        <f t="shared" si="401"/>
        <v>1</v>
      </c>
      <c r="GC41" s="273">
        <f t="shared" si="401"/>
        <v>1</v>
      </c>
      <c r="GD41" s="273">
        <f t="shared" si="401"/>
        <v>1</v>
      </c>
      <c r="GE41" s="273">
        <f t="shared" si="401"/>
        <v>1</v>
      </c>
      <c r="GF41" s="273">
        <f t="shared" si="401"/>
        <v>1</v>
      </c>
      <c r="GG41" s="273">
        <f t="shared" si="401"/>
        <v>1</v>
      </c>
      <c r="GH41" s="273">
        <f t="shared" si="401"/>
        <v>0</v>
      </c>
      <c r="GI41" s="273">
        <f t="shared" si="401"/>
        <v>1</v>
      </c>
      <c r="GJ41" s="273">
        <f t="shared" si="401"/>
        <v>1</v>
      </c>
      <c r="GK41" s="273">
        <f t="shared" si="401"/>
        <v>1</v>
      </c>
      <c r="GL41" s="273">
        <f t="shared" si="401"/>
        <v>1</v>
      </c>
      <c r="GM41" s="273">
        <f t="shared" si="401"/>
        <v>1</v>
      </c>
      <c r="GN41" s="273">
        <f t="shared" si="401"/>
        <v>1</v>
      </c>
      <c r="GO41" s="273">
        <f t="shared" si="401"/>
        <v>0</v>
      </c>
      <c r="GP41" s="273">
        <f t="shared" si="401"/>
        <v>1</v>
      </c>
      <c r="GQ41" s="273">
        <f t="shared" si="401"/>
        <v>1</v>
      </c>
      <c r="GR41" s="273">
        <f t="shared" si="401"/>
        <v>1</v>
      </c>
      <c r="GS41" s="273">
        <f t="shared" si="401"/>
        <v>1</v>
      </c>
      <c r="GT41" s="273">
        <f t="shared" si="401"/>
        <v>1</v>
      </c>
      <c r="GU41" s="273">
        <f t="shared" si="401"/>
        <v>1</v>
      </c>
      <c r="GV41" s="273">
        <f t="shared" si="401"/>
        <v>0</v>
      </c>
      <c r="GW41" s="273">
        <f t="shared" si="401"/>
        <v>1</v>
      </c>
      <c r="GX41" s="273">
        <f t="shared" si="401"/>
        <v>1</v>
      </c>
      <c r="GY41" s="273">
        <f t="shared" si="401"/>
        <v>1</v>
      </c>
      <c r="GZ41" s="273">
        <f t="shared" si="401"/>
        <v>1</v>
      </c>
      <c r="HA41" s="273">
        <f t="shared" si="401"/>
        <v>1</v>
      </c>
      <c r="HB41" s="273">
        <f t="shared" si="401"/>
        <v>1</v>
      </c>
      <c r="HC41" s="273">
        <f t="shared" si="401"/>
        <v>0</v>
      </c>
      <c r="HD41" s="273">
        <f t="shared" si="401"/>
        <v>1</v>
      </c>
      <c r="HE41" s="273">
        <f t="shared" si="401"/>
        <v>1</v>
      </c>
      <c r="HF41" s="273">
        <f t="shared" si="401"/>
        <v>1</v>
      </c>
      <c r="HG41" s="273">
        <f t="shared" si="401"/>
        <v>1</v>
      </c>
      <c r="HH41" s="273">
        <f t="shared" si="401"/>
        <v>1</v>
      </c>
      <c r="HI41" s="273">
        <f t="shared" si="401"/>
        <v>1</v>
      </c>
      <c r="HJ41" s="273">
        <f t="shared" si="401"/>
        <v>0</v>
      </c>
      <c r="HK41" s="273">
        <f t="shared" si="401"/>
        <v>1</v>
      </c>
      <c r="HL41" s="273">
        <f t="shared" si="401"/>
        <v>1</v>
      </c>
      <c r="HM41" s="273">
        <f t="shared" si="401"/>
        <v>1</v>
      </c>
      <c r="HN41" s="273">
        <f t="shared" si="401"/>
        <v>1</v>
      </c>
      <c r="HO41" s="273">
        <f t="shared" si="401"/>
        <v>1</v>
      </c>
      <c r="HP41" s="273">
        <f t="shared" si="401"/>
        <v>1</v>
      </c>
      <c r="HQ41" s="273">
        <f t="shared" si="401"/>
        <v>0</v>
      </c>
      <c r="HR41" s="273">
        <f t="shared" si="401"/>
        <v>1</v>
      </c>
      <c r="HS41" s="273">
        <f t="shared" si="401"/>
        <v>1</v>
      </c>
      <c r="HT41" s="273">
        <f t="shared" si="401"/>
        <v>1</v>
      </c>
      <c r="HU41" s="273">
        <f t="shared" si="401"/>
        <v>1</v>
      </c>
      <c r="HV41" s="273">
        <f t="shared" si="401"/>
        <v>1</v>
      </c>
      <c r="HW41" s="273">
        <f t="shared" si="401"/>
        <v>1</v>
      </c>
      <c r="HX41" s="273">
        <f t="shared" si="401"/>
        <v>0</v>
      </c>
      <c r="HY41" s="273">
        <f t="shared" ref="HY41:KJ41" si="402">IF(IFERROR(FIND(VLOOKUP($W33,カレンダーNoごと曜日表No付き,HY$1,0),$FL41),0)&gt;=1,1,0)</f>
        <v>1</v>
      </c>
      <c r="HZ41" s="273">
        <f t="shared" si="402"/>
        <v>1</v>
      </c>
      <c r="IA41" s="273">
        <f t="shared" si="402"/>
        <v>1</v>
      </c>
      <c r="IB41" s="273">
        <f t="shared" si="402"/>
        <v>1</v>
      </c>
      <c r="IC41" s="273">
        <f t="shared" si="402"/>
        <v>1</v>
      </c>
      <c r="ID41" s="273">
        <f t="shared" si="402"/>
        <v>1</v>
      </c>
      <c r="IE41" s="273">
        <f t="shared" si="402"/>
        <v>0</v>
      </c>
      <c r="IF41" s="273">
        <f t="shared" si="402"/>
        <v>1</v>
      </c>
      <c r="IG41" s="273">
        <f t="shared" si="402"/>
        <v>1</v>
      </c>
      <c r="IH41" s="273">
        <f t="shared" si="402"/>
        <v>1</v>
      </c>
      <c r="II41" s="273">
        <f t="shared" si="402"/>
        <v>1</v>
      </c>
      <c r="IJ41" s="273">
        <f t="shared" si="402"/>
        <v>1</v>
      </c>
      <c r="IK41" s="273">
        <f t="shared" si="402"/>
        <v>1</v>
      </c>
      <c r="IL41" s="273">
        <f t="shared" si="402"/>
        <v>0</v>
      </c>
      <c r="IM41" s="273">
        <f t="shared" si="402"/>
        <v>1</v>
      </c>
      <c r="IN41" s="273">
        <f t="shared" si="402"/>
        <v>1</v>
      </c>
      <c r="IO41" s="273">
        <f t="shared" si="402"/>
        <v>1</v>
      </c>
      <c r="IP41" s="273">
        <f t="shared" si="402"/>
        <v>1</v>
      </c>
      <c r="IQ41" s="273">
        <f t="shared" si="402"/>
        <v>1</v>
      </c>
      <c r="IR41" s="273">
        <f t="shared" si="402"/>
        <v>1</v>
      </c>
      <c r="IS41" s="273">
        <f t="shared" si="402"/>
        <v>0</v>
      </c>
      <c r="IT41" s="273">
        <f t="shared" si="402"/>
        <v>1</v>
      </c>
      <c r="IU41" s="273">
        <f t="shared" si="402"/>
        <v>1</v>
      </c>
      <c r="IV41" s="273">
        <f t="shared" si="402"/>
        <v>1</v>
      </c>
      <c r="IW41" s="273">
        <f t="shared" si="402"/>
        <v>1</v>
      </c>
      <c r="IX41" s="273">
        <f t="shared" si="402"/>
        <v>0</v>
      </c>
      <c r="IY41" s="273">
        <f t="shared" si="402"/>
        <v>0</v>
      </c>
      <c r="IZ41" s="273">
        <f t="shared" si="402"/>
        <v>0</v>
      </c>
      <c r="JA41" s="273">
        <f t="shared" si="402"/>
        <v>0</v>
      </c>
      <c r="JB41" s="273">
        <f t="shared" si="402"/>
        <v>0</v>
      </c>
      <c r="JC41" s="273">
        <f t="shared" si="402"/>
        <v>0</v>
      </c>
      <c r="JD41" s="273">
        <f t="shared" si="402"/>
        <v>1</v>
      </c>
      <c r="JE41" s="273">
        <f t="shared" si="402"/>
        <v>1</v>
      </c>
      <c r="JF41" s="273">
        <f t="shared" si="402"/>
        <v>1</v>
      </c>
      <c r="JG41" s="273">
        <f t="shared" si="402"/>
        <v>0</v>
      </c>
      <c r="JH41" s="273">
        <f t="shared" si="402"/>
        <v>1</v>
      </c>
      <c r="JI41" s="273">
        <f t="shared" si="402"/>
        <v>1</v>
      </c>
      <c r="JJ41" s="273">
        <f t="shared" si="402"/>
        <v>1</v>
      </c>
      <c r="JK41" s="273">
        <f t="shared" si="402"/>
        <v>1</v>
      </c>
      <c r="JL41" s="273">
        <f t="shared" si="402"/>
        <v>1</v>
      </c>
      <c r="JM41" s="273">
        <f t="shared" si="402"/>
        <v>1</v>
      </c>
      <c r="JN41" s="273">
        <f t="shared" si="402"/>
        <v>0</v>
      </c>
      <c r="JO41" s="273">
        <f t="shared" si="402"/>
        <v>1</v>
      </c>
      <c r="JP41" s="273">
        <f t="shared" si="402"/>
        <v>1</v>
      </c>
      <c r="JQ41" s="273">
        <f t="shared" si="402"/>
        <v>1</v>
      </c>
      <c r="JR41" s="273">
        <f t="shared" si="402"/>
        <v>1</v>
      </c>
      <c r="JS41" s="273">
        <f t="shared" si="402"/>
        <v>1</v>
      </c>
      <c r="JT41" s="273">
        <f t="shared" si="402"/>
        <v>1</v>
      </c>
      <c r="JU41" s="273">
        <f t="shared" si="402"/>
        <v>0</v>
      </c>
      <c r="JV41" s="273">
        <f t="shared" si="402"/>
        <v>1</v>
      </c>
      <c r="JW41" s="273">
        <f t="shared" si="402"/>
        <v>1</v>
      </c>
      <c r="JX41" s="273">
        <f t="shared" si="402"/>
        <v>1</v>
      </c>
      <c r="JY41" s="273">
        <f t="shared" si="402"/>
        <v>1</v>
      </c>
      <c r="JZ41" s="273">
        <f t="shared" si="402"/>
        <v>1</v>
      </c>
      <c r="KA41" s="273">
        <f t="shared" si="402"/>
        <v>1</v>
      </c>
      <c r="KB41" s="273">
        <f t="shared" si="402"/>
        <v>0</v>
      </c>
      <c r="KC41" s="273">
        <f t="shared" si="402"/>
        <v>1</v>
      </c>
      <c r="KD41" s="273">
        <f t="shared" si="402"/>
        <v>1</v>
      </c>
      <c r="KE41" s="273">
        <f t="shared" si="402"/>
        <v>1</v>
      </c>
      <c r="KF41" s="273">
        <f t="shared" si="402"/>
        <v>1</v>
      </c>
      <c r="KG41" s="273">
        <f t="shared" si="402"/>
        <v>1</v>
      </c>
      <c r="KH41" s="273">
        <f t="shared" si="402"/>
        <v>1</v>
      </c>
      <c r="KI41" s="273">
        <f t="shared" si="402"/>
        <v>0</v>
      </c>
      <c r="KJ41" s="273">
        <f t="shared" si="402"/>
        <v>1</v>
      </c>
      <c r="KK41" s="273">
        <f t="shared" ref="KK41:MV41" si="403">IF(IFERROR(FIND(VLOOKUP($W33,カレンダーNoごと曜日表No付き,KK$1,0),$FL41),0)&gt;=1,1,0)</f>
        <v>1</v>
      </c>
      <c r="KL41" s="273">
        <f t="shared" si="403"/>
        <v>1</v>
      </c>
      <c r="KM41" s="273">
        <f t="shared" si="403"/>
        <v>1</v>
      </c>
      <c r="KN41" s="273">
        <f t="shared" si="403"/>
        <v>1</v>
      </c>
      <c r="KO41" s="273">
        <f t="shared" si="403"/>
        <v>1</v>
      </c>
      <c r="KP41" s="273">
        <f t="shared" si="403"/>
        <v>0</v>
      </c>
      <c r="KQ41" s="273">
        <f t="shared" si="403"/>
        <v>1</v>
      </c>
      <c r="KR41" s="273">
        <f t="shared" si="403"/>
        <v>1</v>
      </c>
      <c r="KS41" s="273">
        <f t="shared" si="403"/>
        <v>1</v>
      </c>
      <c r="KT41" s="273">
        <f t="shared" si="403"/>
        <v>1</v>
      </c>
      <c r="KU41" s="273">
        <f t="shared" si="403"/>
        <v>1</v>
      </c>
      <c r="KV41" s="273">
        <f t="shared" si="403"/>
        <v>1</v>
      </c>
      <c r="KW41" s="273">
        <f t="shared" si="403"/>
        <v>0</v>
      </c>
      <c r="KX41" s="273">
        <f t="shared" si="403"/>
        <v>1</v>
      </c>
      <c r="KY41" s="273">
        <f t="shared" si="403"/>
        <v>1</v>
      </c>
      <c r="KZ41" s="273">
        <f t="shared" si="403"/>
        <v>1</v>
      </c>
      <c r="LA41" s="273">
        <f t="shared" si="403"/>
        <v>1</v>
      </c>
      <c r="LB41" s="273">
        <f t="shared" si="403"/>
        <v>1</v>
      </c>
      <c r="LC41" s="273">
        <f t="shared" si="403"/>
        <v>1</v>
      </c>
      <c r="LD41" s="273">
        <f t="shared" si="403"/>
        <v>0</v>
      </c>
      <c r="LE41" s="273">
        <f t="shared" si="403"/>
        <v>1</v>
      </c>
      <c r="LF41" s="273">
        <f t="shared" si="403"/>
        <v>1</v>
      </c>
      <c r="LG41" s="273">
        <f t="shared" si="403"/>
        <v>1</v>
      </c>
      <c r="LH41" s="273">
        <f t="shared" si="403"/>
        <v>1</v>
      </c>
      <c r="LI41" s="273">
        <f t="shared" si="403"/>
        <v>1</v>
      </c>
      <c r="LJ41" s="273">
        <f t="shared" si="403"/>
        <v>1</v>
      </c>
      <c r="LK41" s="273">
        <f t="shared" si="403"/>
        <v>0</v>
      </c>
      <c r="LL41" s="273">
        <f t="shared" si="403"/>
        <v>1</v>
      </c>
      <c r="LM41" s="273">
        <f t="shared" si="403"/>
        <v>1</v>
      </c>
      <c r="LN41" s="273">
        <f t="shared" si="403"/>
        <v>1</v>
      </c>
      <c r="LO41" s="273">
        <f t="shared" si="403"/>
        <v>1</v>
      </c>
      <c r="LP41" s="273">
        <f t="shared" si="403"/>
        <v>1</v>
      </c>
      <c r="LQ41" s="273">
        <f t="shared" si="403"/>
        <v>1</v>
      </c>
      <c r="LR41" s="273">
        <f t="shared" si="403"/>
        <v>0</v>
      </c>
      <c r="LS41" s="273">
        <f t="shared" si="403"/>
        <v>1</v>
      </c>
      <c r="LT41" s="273">
        <f t="shared" si="403"/>
        <v>1</v>
      </c>
      <c r="LU41" s="273">
        <f t="shared" si="403"/>
        <v>1</v>
      </c>
      <c r="LV41" s="273">
        <f t="shared" si="403"/>
        <v>1</v>
      </c>
      <c r="LW41" s="273">
        <f t="shared" si="403"/>
        <v>1</v>
      </c>
      <c r="LX41" s="273">
        <f t="shared" si="403"/>
        <v>1</v>
      </c>
      <c r="LY41" s="273">
        <f t="shared" si="403"/>
        <v>0</v>
      </c>
      <c r="LZ41" s="273">
        <f t="shared" si="403"/>
        <v>1</v>
      </c>
      <c r="MA41" s="273">
        <f t="shared" si="403"/>
        <v>1</v>
      </c>
      <c r="MB41" s="273">
        <f t="shared" si="403"/>
        <v>1</v>
      </c>
      <c r="MC41" s="273">
        <f t="shared" si="403"/>
        <v>1</v>
      </c>
      <c r="MD41" s="273">
        <f t="shared" si="403"/>
        <v>1</v>
      </c>
      <c r="ME41" s="273">
        <f t="shared" si="403"/>
        <v>1</v>
      </c>
      <c r="MF41" s="273">
        <f t="shared" si="403"/>
        <v>0</v>
      </c>
      <c r="MG41" s="273">
        <f t="shared" si="403"/>
        <v>1</v>
      </c>
      <c r="MH41" s="273">
        <f t="shared" si="403"/>
        <v>1</v>
      </c>
      <c r="MI41" s="273">
        <f t="shared" si="403"/>
        <v>1</v>
      </c>
      <c r="MJ41" s="273">
        <f t="shared" si="403"/>
        <v>1</v>
      </c>
      <c r="MK41" s="273">
        <f t="shared" si="403"/>
        <v>1</v>
      </c>
      <c r="ML41" s="273">
        <f t="shared" si="403"/>
        <v>1</v>
      </c>
      <c r="MM41" s="273">
        <f t="shared" si="403"/>
        <v>0</v>
      </c>
      <c r="MN41" s="273">
        <f t="shared" si="403"/>
        <v>1</v>
      </c>
      <c r="MO41" s="273">
        <f t="shared" si="403"/>
        <v>1</v>
      </c>
      <c r="MP41" s="273">
        <f t="shared" si="403"/>
        <v>1</v>
      </c>
      <c r="MQ41" s="273">
        <f t="shared" si="403"/>
        <v>1</v>
      </c>
      <c r="MR41" s="273">
        <f t="shared" si="403"/>
        <v>1</v>
      </c>
      <c r="MS41" s="273">
        <f t="shared" si="403"/>
        <v>1</v>
      </c>
      <c r="MT41" s="273">
        <f t="shared" si="403"/>
        <v>0</v>
      </c>
      <c r="MU41" s="273">
        <f t="shared" si="403"/>
        <v>1</v>
      </c>
      <c r="MV41" s="273">
        <f t="shared" si="403"/>
        <v>1</v>
      </c>
      <c r="MW41" s="273">
        <f t="shared" ref="MW41:PH41" si="404">IF(IFERROR(FIND(VLOOKUP($W33,カレンダーNoごと曜日表No付き,MW$1,0),$FL41),0)&gt;=1,1,0)</f>
        <v>1</v>
      </c>
      <c r="MX41" s="273">
        <f t="shared" si="404"/>
        <v>1</v>
      </c>
      <c r="MY41" s="273">
        <f t="shared" si="404"/>
        <v>1</v>
      </c>
      <c r="MZ41" s="273">
        <f t="shared" si="404"/>
        <v>1</v>
      </c>
      <c r="NA41" s="273">
        <f t="shared" si="404"/>
        <v>0</v>
      </c>
      <c r="NB41" s="273">
        <f t="shared" si="404"/>
        <v>1</v>
      </c>
      <c r="NC41" s="273">
        <f t="shared" si="404"/>
        <v>1</v>
      </c>
      <c r="ND41" s="273">
        <f t="shared" si="404"/>
        <v>1</v>
      </c>
      <c r="NE41" s="273">
        <f t="shared" si="404"/>
        <v>1</v>
      </c>
      <c r="NF41" s="273">
        <f t="shared" si="404"/>
        <v>1</v>
      </c>
      <c r="NG41" s="273">
        <f t="shared" si="404"/>
        <v>1</v>
      </c>
      <c r="NH41" s="273">
        <f t="shared" si="404"/>
        <v>0</v>
      </c>
      <c r="NI41" s="273">
        <f t="shared" si="404"/>
        <v>1</v>
      </c>
      <c r="NJ41" s="273">
        <f t="shared" si="404"/>
        <v>1</v>
      </c>
      <c r="NK41" s="273">
        <f t="shared" si="404"/>
        <v>1</v>
      </c>
      <c r="NL41" s="273">
        <f t="shared" si="404"/>
        <v>1</v>
      </c>
      <c r="NM41" s="273">
        <f t="shared" si="404"/>
        <v>1</v>
      </c>
      <c r="NN41" s="273">
        <f t="shared" si="404"/>
        <v>1</v>
      </c>
      <c r="NO41" s="273">
        <f t="shared" si="404"/>
        <v>0</v>
      </c>
      <c r="NP41" s="273">
        <f t="shared" si="404"/>
        <v>1</v>
      </c>
      <c r="NQ41" s="273">
        <f t="shared" si="404"/>
        <v>1</v>
      </c>
      <c r="NR41" s="273">
        <f t="shared" si="404"/>
        <v>1</v>
      </c>
      <c r="NS41" s="273">
        <f t="shared" si="404"/>
        <v>1</v>
      </c>
      <c r="NT41" s="273">
        <f t="shared" si="404"/>
        <v>0</v>
      </c>
      <c r="NU41" s="273">
        <f t="shared" si="404"/>
        <v>0</v>
      </c>
      <c r="NV41" s="273">
        <f t="shared" si="404"/>
        <v>0</v>
      </c>
      <c r="NW41" s="273">
        <f t="shared" si="404"/>
        <v>1</v>
      </c>
      <c r="NX41" s="273">
        <f t="shared" si="404"/>
        <v>1</v>
      </c>
      <c r="NY41" s="273">
        <f t="shared" si="404"/>
        <v>1</v>
      </c>
      <c r="NZ41" s="273">
        <f t="shared" si="404"/>
        <v>1</v>
      </c>
      <c r="OA41" s="273">
        <f t="shared" si="404"/>
        <v>1</v>
      </c>
      <c r="OB41" s="273">
        <f t="shared" si="404"/>
        <v>1</v>
      </c>
      <c r="OC41" s="273">
        <f t="shared" si="404"/>
        <v>0</v>
      </c>
      <c r="OD41" s="273">
        <f t="shared" si="404"/>
        <v>1</v>
      </c>
      <c r="OE41" s="273">
        <f t="shared" si="404"/>
        <v>1</v>
      </c>
      <c r="OF41" s="273">
        <f t="shared" si="404"/>
        <v>1</v>
      </c>
      <c r="OG41" s="273">
        <f t="shared" si="404"/>
        <v>1</v>
      </c>
      <c r="OH41" s="273">
        <f t="shared" si="404"/>
        <v>1</v>
      </c>
      <c r="OI41" s="273">
        <f t="shared" si="404"/>
        <v>1</v>
      </c>
      <c r="OJ41" s="273">
        <f t="shared" si="404"/>
        <v>0</v>
      </c>
      <c r="OK41" s="273">
        <f t="shared" si="404"/>
        <v>1</v>
      </c>
      <c r="OL41" s="273">
        <f t="shared" si="404"/>
        <v>1</v>
      </c>
      <c r="OM41" s="273">
        <f t="shared" si="404"/>
        <v>1</v>
      </c>
      <c r="ON41" s="273">
        <f t="shared" si="404"/>
        <v>1</v>
      </c>
      <c r="OO41" s="273">
        <f t="shared" si="404"/>
        <v>1</v>
      </c>
      <c r="OP41" s="273">
        <f t="shared" si="404"/>
        <v>1</v>
      </c>
      <c r="OQ41" s="273">
        <f t="shared" si="404"/>
        <v>0</v>
      </c>
      <c r="OR41" s="273">
        <f t="shared" si="404"/>
        <v>1</v>
      </c>
      <c r="OS41" s="273">
        <f t="shared" si="404"/>
        <v>1</v>
      </c>
      <c r="OT41" s="273">
        <f t="shared" si="404"/>
        <v>1</v>
      </c>
      <c r="OU41" s="273">
        <f t="shared" si="404"/>
        <v>1</v>
      </c>
      <c r="OV41" s="273">
        <f t="shared" si="404"/>
        <v>1</v>
      </c>
      <c r="OW41" s="273">
        <f t="shared" si="404"/>
        <v>1</v>
      </c>
      <c r="OX41" s="273">
        <f t="shared" si="404"/>
        <v>0</v>
      </c>
      <c r="OY41" s="273">
        <f t="shared" si="404"/>
        <v>1</v>
      </c>
      <c r="OZ41" s="273">
        <f t="shared" si="404"/>
        <v>1</v>
      </c>
      <c r="PA41" s="273">
        <f t="shared" si="404"/>
        <v>1</v>
      </c>
      <c r="PB41" s="273">
        <f t="shared" si="404"/>
        <v>1</v>
      </c>
      <c r="PC41" s="273">
        <f t="shared" si="404"/>
        <v>1</v>
      </c>
      <c r="PD41" s="273">
        <f t="shared" si="404"/>
        <v>1</v>
      </c>
      <c r="PE41" s="273">
        <f t="shared" si="404"/>
        <v>0</v>
      </c>
      <c r="PF41" s="273">
        <f t="shared" si="404"/>
        <v>1</v>
      </c>
      <c r="PG41" s="273">
        <f t="shared" si="404"/>
        <v>1</v>
      </c>
      <c r="PH41" s="273">
        <f t="shared" si="404"/>
        <v>1</v>
      </c>
      <c r="PI41" s="273">
        <f t="shared" ref="PI41:RT41" si="405">IF(IFERROR(FIND(VLOOKUP($W33,カレンダーNoごと曜日表No付き,PI$1,0),$FL41),0)&gt;=1,1,0)</f>
        <v>1</v>
      </c>
      <c r="PJ41" s="273">
        <f t="shared" si="405"/>
        <v>1</v>
      </c>
      <c r="PK41" s="273">
        <f t="shared" si="405"/>
        <v>1</v>
      </c>
      <c r="PL41" s="273">
        <f t="shared" si="405"/>
        <v>0</v>
      </c>
      <c r="PM41" s="273">
        <f t="shared" si="405"/>
        <v>1</v>
      </c>
      <c r="PN41" s="273">
        <f t="shared" si="405"/>
        <v>1</v>
      </c>
      <c r="PO41" s="273">
        <f t="shared" si="405"/>
        <v>1</v>
      </c>
      <c r="PP41" s="273">
        <f t="shared" si="405"/>
        <v>1</v>
      </c>
      <c r="PQ41" s="273">
        <f t="shared" si="405"/>
        <v>1</v>
      </c>
      <c r="PR41" s="273">
        <f t="shared" si="405"/>
        <v>1</v>
      </c>
      <c r="PS41" s="273">
        <f t="shared" si="405"/>
        <v>0</v>
      </c>
      <c r="PT41" s="273">
        <f t="shared" si="405"/>
        <v>1</v>
      </c>
      <c r="PU41" s="273">
        <f t="shared" si="405"/>
        <v>1</v>
      </c>
      <c r="PV41" s="273">
        <f t="shared" si="405"/>
        <v>1</v>
      </c>
      <c r="PW41" s="273">
        <f t="shared" si="405"/>
        <v>1</v>
      </c>
      <c r="PX41" s="273">
        <f t="shared" si="405"/>
        <v>1</v>
      </c>
      <c r="PY41" s="273">
        <f t="shared" si="405"/>
        <v>1</v>
      </c>
      <c r="PZ41" s="273">
        <f t="shared" si="405"/>
        <v>0</v>
      </c>
      <c r="QA41" s="273">
        <f t="shared" si="405"/>
        <v>1</v>
      </c>
      <c r="QB41" s="273">
        <f t="shared" si="405"/>
        <v>1</v>
      </c>
      <c r="QC41" s="273">
        <f t="shared" si="405"/>
        <v>1</v>
      </c>
      <c r="QD41" s="273">
        <f t="shared" si="405"/>
        <v>1</v>
      </c>
      <c r="QE41" s="273">
        <f t="shared" si="405"/>
        <v>1</v>
      </c>
      <c r="QF41" s="273">
        <f t="shared" si="405"/>
        <v>1</v>
      </c>
      <c r="QG41" s="273">
        <f t="shared" si="405"/>
        <v>0</v>
      </c>
      <c r="QH41" s="273">
        <f t="shared" si="405"/>
        <v>1</v>
      </c>
      <c r="QI41" s="273">
        <f t="shared" si="405"/>
        <v>1</v>
      </c>
      <c r="QJ41" s="273">
        <f t="shared" si="405"/>
        <v>1</v>
      </c>
      <c r="QK41" s="273">
        <f t="shared" si="405"/>
        <v>1</v>
      </c>
      <c r="QL41" s="273">
        <f t="shared" si="405"/>
        <v>1</v>
      </c>
      <c r="QM41" s="273">
        <f t="shared" si="405"/>
        <v>1</v>
      </c>
      <c r="QN41" s="273">
        <f t="shared" si="405"/>
        <v>0</v>
      </c>
      <c r="QO41" s="273">
        <f t="shared" si="405"/>
        <v>1</v>
      </c>
      <c r="QP41" s="273">
        <f t="shared" si="405"/>
        <v>1</v>
      </c>
      <c r="QQ41" s="273">
        <f t="shared" si="405"/>
        <v>1</v>
      </c>
      <c r="QR41" s="273">
        <f t="shared" si="405"/>
        <v>1</v>
      </c>
      <c r="QS41" s="273">
        <f t="shared" si="405"/>
        <v>1</v>
      </c>
      <c r="QT41" s="273">
        <f t="shared" si="405"/>
        <v>1</v>
      </c>
      <c r="QU41" s="273">
        <f t="shared" si="405"/>
        <v>0</v>
      </c>
      <c r="QV41" s="273">
        <f t="shared" si="405"/>
        <v>1</v>
      </c>
      <c r="QW41" s="273">
        <f t="shared" si="405"/>
        <v>1</v>
      </c>
      <c r="QX41" s="273">
        <f t="shared" si="405"/>
        <v>1</v>
      </c>
      <c r="QY41" s="273">
        <f t="shared" si="405"/>
        <v>1</v>
      </c>
      <c r="QZ41" s="273">
        <f t="shared" si="405"/>
        <v>1</v>
      </c>
      <c r="RA41" s="273">
        <f t="shared" si="405"/>
        <v>1</v>
      </c>
      <c r="RB41" s="273">
        <f t="shared" si="405"/>
        <v>0</v>
      </c>
      <c r="RC41" s="273">
        <f t="shared" si="405"/>
        <v>1</v>
      </c>
      <c r="RD41" s="273">
        <f t="shared" si="405"/>
        <v>1</v>
      </c>
      <c r="RE41" s="273">
        <f t="shared" si="405"/>
        <v>1</v>
      </c>
      <c r="RF41" s="273">
        <f t="shared" si="405"/>
        <v>1</v>
      </c>
      <c r="RG41" s="273">
        <f t="shared" si="405"/>
        <v>1</v>
      </c>
      <c r="RH41" s="273">
        <f t="shared" si="405"/>
        <v>1</v>
      </c>
      <c r="RI41" s="273">
        <f t="shared" si="405"/>
        <v>0</v>
      </c>
      <c r="RJ41" s="273">
        <f t="shared" si="405"/>
        <v>1</v>
      </c>
      <c r="RK41" s="273">
        <f t="shared" si="405"/>
        <v>1</v>
      </c>
      <c r="RL41" s="273">
        <f t="shared" si="405"/>
        <v>1</v>
      </c>
      <c r="RM41" s="273">
        <f t="shared" si="405"/>
        <v>1</v>
      </c>
      <c r="RN41" s="273">
        <f t="shared" si="405"/>
        <v>1</v>
      </c>
      <c r="RO41" s="273">
        <f t="shared" si="405"/>
        <v>1</v>
      </c>
      <c r="RP41" s="273">
        <f t="shared" si="405"/>
        <v>0</v>
      </c>
      <c r="RQ41" s="273">
        <f t="shared" si="405"/>
        <v>1</v>
      </c>
      <c r="RR41" s="273">
        <f t="shared" si="405"/>
        <v>0</v>
      </c>
      <c r="RS41" s="273">
        <f t="shared" si="405"/>
        <v>0</v>
      </c>
      <c r="RT41" s="273">
        <f t="shared" si="405"/>
        <v>0</v>
      </c>
      <c r="RU41" s="273">
        <f t="shared" ref="RU41:TN41" si="406">IF(IFERROR(FIND(VLOOKUP($W33,カレンダーNoごと曜日表No付き,RU$1,0),$FL41),0)&gt;=1,1,0)</f>
        <v>1</v>
      </c>
      <c r="RV41" s="273">
        <f t="shared" si="406"/>
        <v>1</v>
      </c>
      <c r="RW41" s="273">
        <f t="shared" si="406"/>
        <v>0</v>
      </c>
      <c r="RX41" s="273">
        <f t="shared" si="406"/>
        <v>1</v>
      </c>
      <c r="RY41" s="273">
        <f t="shared" si="406"/>
        <v>1</v>
      </c>
      <c r="RZ41" s="273">
        <f t="shared" si="406"/>
        <v>1</v>
      </c>
      <c r="SA41" s="273">
        <f t="shared" si="406"/>
        <v>1</v>
      </c>
      <c r="SB41" s="273">
        <f t="shared" si="406"/>
        <v>1</v>
      </c>
      <c r="SC41" s="273">
        <f t="shared" si="406"/>
        <v>1</v>
      </c>
      <c r="SD41" s="273">
        <f t="shared" si="406"/>
        <v>0</v>
      </c>
      <c r="SE41" s="273">
        <f t="shared" si="406"/>
        <v>1</v>
      </c>
      <c r="SF41" s="273">
        <f t="shared" si="406"/>
        <v>1</v>
      </c>
      <c r="SG41" s="273">
        <f t="shared" si="406"/>
        <v>1</v>
      </c>
      <c r="SH41" s="273">
        <f t="shared" si="406"/>
        <v>1</v>
      </c>
      <c r="SI41" s="273">
        <f t="shared" si="406"/>
        <v>1</v>
      </c>
      <c r="SJ41" s="273">
        <f t="shared" si="406"/>
        <v>1</v>
      </c>
      <c r="SK41" s="273">
        <f t="shared" si="406"/>
        <v>0</v>
      </c>
      <c r="SL41" s="273">
        <f t="shared" si="406"/>
        <v>1</v>
      </c>
      <c r="SM41" s="273">
        <f t="shared" si="406"/>
        <v>1</v>
      </c>
      <c r="SN41" s="273">
        <f t="shared" si="406"/>
        <v>1</v>
      </c>
      <c r="SO41" s="273">
        <f t="shared" si="406"/>
        <v>1</v>
      </c>
      <c r="SP41" s="273">
        <f t="shared" si="406"/>
        <v>1</v>
      </c>
      <c r="SQ41" s="273">
        <f t="shared" si="406"/>
        <v>1</v>
      </c>
      <c r="SR41" s="273">
        <f t="shared" si="406"/>
        <v>0</v>
      </c>
      <c r="SS41" s="273">
        <f t="shared" si="406"/>
        <v>1</v>
      </c>
      <c r="ST41" s="273">
        <f t="shared" si="406"/>
        <v>1</v>
      </c>
      <c r="SU41" s="273">
        <f t="shared" si="406"/>
        <v>1</v>
      </c>
      <c r="SV41" s="273">
        <f t="shared" si="406"/>
        <v>1</v>
      </c>
      <c r="SW41" s="273">
        <f t="shared" si="406"/>
        <v>1</v>
      </c>
      <c r="SX41" s="273">
        <f t="shared" si="406"/>
        <v>1</v>
      </c>
      <c r="SY41" s="273">
        <f t="shared" si="406"/>
        <v>0</v>
      </c>
      <c r="SZ41" s="273">
        <f t="shared" si="406"/>
        <v>1</v>
      </c>
      <c r="TA41" s="273">
        <f t="shared" si="406"/>
        <v>1</v>
      </c>
      <c r="TB41" s="273">
        <f t="shared" si="406"/>
        <v>1</v>
      </c>
      <c r="TC41" s="273">
        <f t="shared" si="406"/>
        <v>1</v>
      </c>
      <c r="TD41" s="273">
        <f t="shared" si="406"/>
        <v>1</v>
      </c>
      <c r="TE41" s="273">
        <f t="shared" si="406"/>
        <v>1</v>
      </c>
      <c r="TF41" s="273">
        <f t="shared" si="406"/>
        <v>0</v>
      </c>
      <c r="TG41" s="273">
        <f t="shared" si="406"/>
        <v>1</v>
      </c>
      <c r="TH41" s="273">
        <f t="shared" si="406"/>
        <v>1</v>
      </c>
      <c r="TI41" s="273">
        <f t="shared" si="406"/>
        <v>1</v>
      </c>
      <c r="TJ41" s="273">
        <f t="shared" si="406"/>
        <v>1</v>
      </c>
      <c r="TK41" s="273">
        <f t="shared" si="406"/>
        <v>1</v>
      </c>
      <c r="TL41" s="273">
        <f t="shared" si="406"/>
        <v>1</v>
      </c>
      <c r="TM41" s="273">
        <f t="shared" si="406"/>
        <v>0</v>
      </c>
      <c r="TN41" s="273">
        <f t="shared" si="406"/>
        <v>1</v>
      </c>
    </row>
    <row r="42" spans="1:534" ht="18" customHeight="1" x14ac:dyDescent="0.15">
      <c r="A42" s="344">
        <v>10</v>
      </c>
      <c r="B42" s="341">
        <v>1</v>
      </c>
      <c r="C42" s="342" t="s">
        <v>289</v>
      </c>
      <c r="D42" s="345" t="s">
        <v>253</v>
      </c>
      <c r="E42" s="343" t="s">
        <v>277</v>
      </c>
      <c r="F42" s="343" t="s">
        <v>290</v>
      </c>
      <c r="G42" s="343" t="s">
        <v>263</v>
      </c>
      <c r="H42" s="340">
        <v>17.3</v>
      </c>
      <c r="I42" s="347"/>
      <c r="J42" s="352">
        <v>1.5</v>
      </c>
      <c r="K42" s="353">
        <v>1.5</v>
      </c>
      <c r="L42" s="353">
        <v>1.5</v>
      </c>
      <c r="M42" s="353">
        <v>1.5</v>
      </c>
      <c r="N42" s="353">
        <v>1.5</v>
      </c>
      <c r="O42" s="353">
        <v>1.5</v>
      </c>
      <c r="P42" s="353">
        <v>0</v>
      </c>
      <c r="Q42" s="353">
        <v>0.5</v>
      </c>
      <c r="R42" s="350">
        <v>0</v>
      </c>
      <c r="S42" s="349">
        <v>0</v>
      </c>
      <c r="T42" s="349">
        <v>0</v>
      </c>
      <c r="U42" s="349">
        <v>0</v>
      </c>
      <c r="V42" s="349">
        <v>0</v>
      </c>
      <c r="W42" s="351">
        <v>1</v>
      </c>
      <c r="X42" s="279"/>
      <c r="Y42" s="278"/>
      <c r="Z42" s="279"/>
      <c r="AA42" s="278"/>
      <c r="AB42" s="237">
        <f t="shared" si="96"/>
        <v>0</v>
      </c>
      <c r="AC42" s="237">
        <f t="shared" si="97"/>
        <v>1</v>
      </c>
      <c r="AD42" s="237">
        <f t="shared" si="98"/>
        <v>0</v>
      </c>
      <c r="AE42" s="267">
        <f t="shared" si="348"/>
        <v>0</v>
      </c>
      <c r="AF42" s="219" t="str">
        <f t="shared" si="349"/>
        <v>月</v>
      </c>
      <c r="AG42" s="219" t="str">
        <f t="shared" si="350"/>
        <v>火</v>
      </c>
      <c r="AH42" s="219" t="str">
        <f t="shared" si="351"/>
        <v>水</v>
      </c>
      <c r="AI42" s="219" t="str">
        <f t="shared" si="352"/>
        <v>木</v>
      </c>
      <c r="AJ42" s="219" t="str">
        <f t="shared" si="353"/>
        <v>金</v>
      </c>
      <c r="AK42" s="219" t="str">
        <f t="shared" si="354"/>
        <v>土</v>
      </c>
      <c r="AL42" s="219" t="str">
        <f t="shared" si="355"/>
        <v/>
      </c>
      <c r="AM42" s="219" t="str">
        <f t="shared" si="356"/>
        <v>祝</v>
      </c>
      <c r="AN42" s="219" t="str">
        <f t="shared" si="357"/>
        <v/>
      </c>
      <c r="AO42" s="219" t="str">
        <f t="shared" si="358"/>
        <v/>
      </c>
      <c r="AP42" s="219" t="str">
        <f t="shared" si="359"/>
        <v/>
      </c>
      <c r="AQ42" s="219" t="str">
        <f t="shared" si="360"/>
        <v/>
      </c>
      <c r="AR42" s="219" t="str">
        <f t="shared" si="361"/>
        <v/>
      </c>
      <c r="AS42" s="277">
        <f t="shared" si="362"/>
        <v>78</v>
      </c>
      <c r="AT42" s="267">
        <f t="shared" si="363"/>
        <v>75</v>
      </c>
      <c r="AU42" s="267">
        <f t="shared" si="364"/>
        <v>75</v>
      </c>
      <c r="AV42" s="267">
        <f t="shared" si="365"/>
        <v>76.5</v>
      </c>
      <c r="AW42" s="267">
        <f t="shared" si="366"/>
        <v>75</v>
      </c>
      <c r="AX42" s="267">
        <f t="shared" si="367"/>
        <v>75</v>
      </c>
      <c r="AY42" s="267">
        <f t="shared" si="368"/>
        <v>0</v>
      </c>
      <c r="AZ42" s="267">
        <f t="shared" si="369"/>
        <v>0</v>
      </c>
      <c r="BA42" s="238">
        <f t="shared" si="370"/>
        <v>0</v>
      </c>
      <c r="BB42" s="238">
        <f t="shared" si="371"/>
        <v>0</v>
      </c>
      <c r="BC42" s="238">
        <f t="shared" si="372"/>
        <v>0</v>
      </c>
      <c r="BD42" s="238">
        <f t="shared" si="373"/>
        <v>0</v>
      </c>
      <c r="BE42" s="240">
        <f t="shared" si="374"/>
        <v>0</v>
      </c>
      <c r="BF42" s="239">
        <f t="shared" si="375"/>
        <v>0</v>
      </c>
      <c r="BG42" s="241">
        <f t="shared" si="376"/>
        <v>454.5</v>
      </c>
      <c r="BH42" s="142">
        <v>19</v>
      </c>
      <c r="BN42" s="242"/>
      <c r="BO42" s="242"/>
      <c r="BP42" s="242"/>
      <c r="BQ42" s="242"/>
      <c r="BR42" s="142">
        <f>+BK41</f>
        <v>0</v>
      </c>
      <c r="BU42" s="243"/>
      <c r="BV42" s="153"/>
      <c r="BW42" s="153" t="str">
        <f t="shared" si="321"/>
        <v/>
      </c>
      <c r="BY42" s="244"/>
      <c r="BZ42" s="272"/>
      <c r="CA42" s="222"/>
      <c r="CB42" s="246"/>
      <c r="CC42" s="247" t="str">
        <f t="shared" si="322"/>
        <v/>
      </c>
      <c r="CD42" s="219">
        <f t="shared" si="323"/>
        <v>0</v>
      </c>
      <c r="CE42" s="219" t="str">
        <f t="shared" si="324"/>
        <v/>
      </c>
      <c r="CF42" s="220" t="str">
        <f t="shared" si="325"/>
        <v/>
      </c>
      <c r="CG42" s="222"/>
      <c r="CH42" s="260"/>
      <c r="CI42" s="247" t="str">
        <f t="shared" si="80"/>
        <v/>
      </c>
      <c r="CJ42" s="219">
        <f t="shared" si="326"/>
        <v>0</v>
      </c>
      <c r="CK42" s="219" t="str">
        <f t="shared" si="327"/>
        <v/>
      </c>
      <c r="CL42" s="220" t="str">
        <f t="shared" si="328"/>
        <v/>
      </c>
      <c r="CM42" s="222"/>
      <c r="CN42" s="246"/>
      <c r="CO42" s="247" t="str">
        <f t="shared" si="25"/>
        <v/>
      </c>
      <c r="CP42" s="219">
        <f t="shared" si="329"/>
        <v>0</v>
      </c>
      <c r="CQ42" s="219" t="str">
        <f t="shared" si="330"/>
        <v/>
      </c>
      <c r="CR42" s="220" t="str">
        <f t="shared" si="331"/>
        <v/>
      </c>
      <c r="CS42" s="221"/>
      <c r="CT42" s="246"/>
      <c r="CU42" s="247" t="str">
        <f t="shared" si="29"/>
        <v/>
      </c>
      <c r="CV42" s="219">
        <f t="shared" si="332"/>
        <v>0</v>
      </c>
      <c r="CW42" s="219" t="str">
        <f t="shared" si="333"/>
        <v/>
      </c>
      <c r="CX42" s="220" t="str">
        <f t="shared" si="334"/>
        <v/>
      </c>
      <c r="CY42" s="222"/>
      <c r="CZ42" s="246"/>
      <c r="DA42" s="247" t="str">
        <f t="shared" si="33"/>
        <v/>
      </c>
      <c r="DB42" s="219">
        <f t="shared" si="335"/>
        <v>0</v>
      </c>
      <c r="DC42" s="219" t="str">
        <f t="shared" si="81"/>
        <v/>
      </c>
      <c r="DD42" s="219" t="str">
        <f t="shared" si="82"/>
        <v/>
      </c>
      <c r="DE42" s="222"/>
      <c r="DF42" s="246"/>
      <c r="DG42" s="247" t="str">
        <f t="shared" si="37"/>
        <v/>
      </c>
      <c r="DH42" s="219">
        <f t="shared" si="336"/>
        <v>0</v>
      </c>
      <c r="DI42" s="219" t="str">
        <f t="shared" si="337"/>
        <v/>
      </c>
      <c r="DJ42" s="219" t="str">
        <f t="shared" si="338"/>
        <v/>
      </c>
      <c r="DK42" s="222"/>
      <c r="DL42" s="246"/>
      <c r="DM42" s="247" t="str">
        <f t="shared" si="41"/>
        <v/>
      </c>
      <c r="DN42" s="219">
        <f t="shared" si="339"/>
        <v>0</v>
      </c>
      <c r="DO42" s="219" t="str">
        <f t="shared" si="340"/>
        <v/>
      </c>
      <c r="DP42" s="220" t="str">
        <f t="shared" si="341"/>
        <v/>
      </c>
      <c r="FK42" s="155">
        <f t="shared" si="162"/>
        <v>6</v>
      </c>
      <c r="FL42" s="155" t="str">
        <f t="shared" si="163"/>
        <v>月火水木金土祝</v>
      </c>
      <c r="FM42" s="273">
        <f t="shared" ref="FM42:HX42" si="407">IF(IFERROR(FIND(VLOOKUP($W34,カレンダーNoごと曜日表No付き,FM$1,0),$FL42),0)&gt;=1,1,0)</f>
        <v>0</v>
      </c>
      <c r="FN42" s="273">
        <f t="shared" si="407"/>
        <v>1</v>
      </c>
      <c r="FO42" s="273">
        <f t="shared" si="407"/>
        <v>1</v>
      </c>
      <c r="FP42" s="273">
        <f t="shared" si="407"/>
        <v>1</v>
      </c>
      <c r="FQ42" s="273">
        <f t="shared" si="407"/>
        <v>1</v>
      </c>
      <c r="FR42" s="273">
        <f t="shared" si="407"/>
        <v>1</v>
      </c>
      <c r="FS42" s="273">
        <f t="shared" si="407"/>
        <v>1</v>
      </c>
      <c r="FT42" s="273">
        <f t="shared" si="407"/>
        <v>0</v>
      </c>
      <c r="FU42" s="273">
        <f t="shared" si="407"/>
        <v>1</v>
      </c>
      <c r="FV42" s="273">
        <f t="shared" si="407"/>
        <v>1</v>
      </c>
      <c r="FW42" s="273">
        <f t="shared" si="407"/>
        <v>1</v>
      </c>
      <c r="FX42" s="273">
        <f t="shared" si="407"/>
        <v>1</v>
      </c>
      <c r="FY42" s="273">
        <f t="shared" si="407"/>
        <v>1</v>
      </c>
      <c r="FZ42" s="273">
        <f t="shared" si="407"/>
        <v>1</v>
      </c>
      <c r="GA42" s="273">
        <f t="shared" si="407"/>
        <v>0</v>
      </c>
      <c r="GB42" s="273">
        <f t="shared" si="407"/>
        <v>1</v>
      </c>
      <c r="GC42" s="273">
        <f t="shared" si="407"/>
        <v>1</v>
      </c>
      <c r="GD42" s="273">
        <f t="shared" si="407"/>
        <v>1</v>
      </c>
      <c r="GE42" s="273">
        <f t="shared" si="407"/>
        <v>1</v>
      </c>
      <c r="GF42" s="273">
        <f t="shared" si="407"/>
        <v>1</v>
      </c>
      <c r="GG42" s="273">
        <f t="shared" si="407"/>
        <v>1</v>
      </c>
      <c r="GH42" s="273">
        <f t="shared" si="407"/>
        <v>0</v>
      </c>
      <c r="GI42" s="273">
        <f t="shared" si="407"/>
        <v>1</v>
      </c>
      <c r="GJ42" s="273">
        <f t="shared" si="407"/>
        <v>1</v>
      </c>
      <c r="GK42" s="273">
        <f t="shared" si="407"/>
        <v>1</v>
      </c>
      <c r="GL42" s="273">
        <f t="shared" si="407"/>
        <v>1</v>
      </c>
      <c r="GM42" s="273">
        <f t="shared" si="407"/>
        <v>1</v>
      </c>
      <c r="GN42" s="273">
        <f t="shared" si="407"/>
        <v>1</v>
      </c>
      <c r="GO42" s="273">
        <f t="shared" si="407"/>
        <v>0</v>
      </c>
      <c r="GP42" s="273">
        <f t="shared" si="407"/>
        <v>1</v>
      </c>
      <c r="GQ42" s="273">
        <f t="shared" si="407"/>
        <v>1</v>
      </c>
      <c r="GR42" s="273">
        <f t="shared" si="407"/>
        <v>1</v>
      </c>
      <c r="GS42" s="273">
        <f t="shared" si="407"/>
        <v>1</v>
      </c>
      <c r="GT42" s="273">
        <f t="shared" si="407"/>
        <v>1</v>
      </c>
      <c r="GU42" s="273">
        <f t="shared" si="407"/>
        <v>1</v>
      </c>
      <c r="GV42" s="273">
        <f t="shared" si="407"/>
        <v>0</v>
      </c>
      <c r="GW42" s="273">
        <f t="shared" si="407"/>
        <v>1</v>
      </c>
      <c r="GX42" s="273">
        <f t="shared" si="407"/>
        <v>1</v>
      </c>
      <c r="GY42" s="273">
        <f t="shared" si="407"/>
        <v>1</v>
      </c>
      <c r="GZ42" s="273">
        <f t="shared" si="407"/>
        <v>1</v>
      </c>
      <c r="HA42" s="273">
        <f t="shared" si="407"/>
        <v>1</v>
      </c>
      <c r="HB42" s="273">
        <f t="shared" si="407"/>
        <v>1</v>
      </c>
      <c r="HC42" s="273">
        <f t="shared" si="407"/>
        <v>0</v>
      </c>
      <c r="HD42" s="273">
        <f t="shared" si="407"/>
        <v>1</v>
      </c>
      <c r="HE42" s="273">
        <f t="shared" si="407"/>
        <v>1</v>
      </c>
      <c r="HF42" s="273">
        <f t="shared" si="407"/>
        <v>1</v>
      </c>
      <c r="HG42" s="273">
        <f t="shared" si="407"/>
        <v>1</v>
      </c>
      <c r="HH42" s="273">
        <f t="shared" si="407"/>
        <v>1</v>
      </c>
      <c r="HI42" s="273">
        <f t="shared" si="407"/>
        <v>1</v>
      </c>
      <c r="HJ42" s="273">
        <f t="shared" si="407"/>
        <v>0</v>
      </c>
      <c r="HK42" s="273">
        <f t="shared" si="407"/>
        <v>1</v>
      </c>
      <c r="HL42" s="273">
        <f t="shared" si="407"/>
        <v>1</v>
      </c>
      <c r="HM42" s="273">
        <f t="shared" si="407"/>
        <v>1</v>
      </c>
      <c r="HN42" s="273">
        <f t="shared" si="407"/>
        <v>1</v>
      </c>
      <c r="HO42" s="273">
        <f t="shared" si="407"/>
        <v>1</v>
      </c>
      <c r="HP42" s="273">
        <f t="shared" si="407"/>
        <v>1</v>
      </c>
      <c r="HQ42" s="273">
        <f t="shared" si="407"/>
        <v>0</v>
      </c>
      <c r="HR42" s="273">
        <f t="shared" si="407"/>
        <v>1</v>
      </c>
      <c r="HS42" s="273">
        <f t="shared" si="407"/>
        <v>1</v>
      </c>
      <c r="HT42" s="273">
        <f t="shared" si="407"/>
        <v>1</v>
      </c>
      <c r="HU42" s="273">
        <f t="shared" si="407"/>
        <v>1</v>
      </c>
      <c r="HV42" s="273">
        <f t="shared" si="407"/>
        <v>1</v>
      </c>
      <c r="HW42" s="273">
        <f t="shared" si="407"/>
        <v>1</v>
      </c>
      <c r="HX42" s="273">
        <f t="shared" si="407"/>
        <v>0</v>
      </c>
      <c r="HY42" s="273">
        <f t="shared" ref="HY42:KJ42" si="408">IF(IFERROR(FIND(VLOOKUP($W34,カレンダーNoごと曜日表No付き,HY$1,0),$FL42),0)&gt;=1,1,0)</f>
        <v>1</v>
      </c>
      <c r="HZ42" s="273">
        <f t="shared" si="408"/>
        <v>1</v>
      </c>
      <c r="IA42" s="273">
        <f t="shared" si="408"/>
        <v>1</v>
      </c>
      <c r="IB42" s="273">
        <f t="shared" si="408"/>
        <v>1</v>
      </c>
      <c r="IC42" s="273">
        <f t="shared" si="408"/>
        <v>1</v>
      </c>
      <c r="ID42" s="273">
        <f t="shared" si="408"/>
        <v>1</v>
      </c>
      <c r="IE42" s="273">
        <f t="shared" si="408"/>
        <v>0</v>
      </c>
      <c r="IF42" s="273">
        <f t="shared" si="408"/>
        <v>1</v>
      </c>
      <c r="IG42" s="273">
        <f t="shared" si="408"/>
        <v>1</v>
      </c>
      <c r="IH42" s="273">
        <f t="shared" si="408"/>
        <v>1</v>
      </c>
      <c r="II42" s="273">
        <f t="shared" si="408"/>
        <v>1</v>
      </c>
      <c r="IJ42" s="273">
        <f t="shared" si="408"/>
        <v>1</v>
      </c>
      <c r="IK42" s="273">
        <f t="shared" si="408"/>
        <v>1</v>
      </c>
      <c r="IL42" s="273">
        <f t="shared" si="408"/>
        <v>0</v>
      </c>
      <c r="IM42" s="273">
        <f t="shared" si="408"/>
        <v>1</v>
      </c>
      <c r="IN42" s="273">
        <f t="shared" si="408"/>
        <v>1</v>
      </c>
      <c r="IO42" s="273">
        <f t="shared" si="408"/>
        <v>1</v>
      </c>
      <c r="IP42" s="273">
        <f t="shared" si="408"/>
        <v>1</v>
      </c>
      <c r="IQ42" s="273">
        <f t="shared" si="408"/>
        <v>1</v>
      </c>
      <c r="IR42" s="273">
        <f t="shared" si="408"/>
        <v>1</v>
      </c>
      <c r="IS42" s="273">
        <f t="shared" si="408"/>
        <v>0</v>
      </c>
      <c r="IT42" s="273">
        <f t="shared" si="408"/>
        <v>1</v>
      </c>
      <c r="IU42" s="273">
        <f t="shared" si="408"/>
        <v>1</v>
      </c>
      <c r="IV42" s="273">
        <f t="shared" si="408"/>
        <v>1</v>
      </c>
      <c r="IW42" s="273">
        <f t="shared" si="408"/>
        <v>1</v>
      </c>
      <c r="IX42" s="273">
        <f t="shared" si="408"/>
        <v>0</v>
      </c>
      <c r="IY42" s="273">
        <f t="shared" si="408"/>
        <v>0</v>
      </c>
      <c r="IZ42" s="273">
        <f t="shared" si="408"/>
        <v>0</v>
      </c>
      <c r="JA42" s="273">
        <f t="shared" si="408"/>
        <v>0</v>
      </c>
      <c r="JB42" s="273">
        <f t="shared" si="408"/>
        <v>0</v>
      </c>
      <c r="JC42" s="273">
        <f t="shared" si="408"/>
        <v>0</v>
      </c>
      <c r="JD42" s="273">
        <f t="shared" si="408"/>
        <v>1</v>
      </c>
      <c r="JE42" s="273">
        <f t="shared" si="408"/>
        <v>1</v>
      </c>
      <c r="JF42" s="273">
        <f t="shared" si="408"/>
        <v>1</v>
      </c>
      <c r="JG42" s="273">
        <f t="shared" si="408"/>
        <v>0</v>
      </c>
      <c r="JH42" s="273">
        <f t="shared" si="408"/>
        <v>1</v>
      </c>
      <c r="JI42" s="273">
        <f t="shared" si="408"/>
        <v>1</v>
      </c>
      <c r="JJ42" s="273">
        <f t="shared" si="408"/>
        <v>1</v>
      </c>
      <c r="JK42" s="273">
        <f t="shared" si="408"/>
        <v>1</v>
      </c>
      <c r="JL42" s="273">
        <f t="shared" si="408"/>
        <v>1</v>
      </c>
      <c r="JM42" s="273">
        <f t="shared" si="408"/>
        <v>1</v>
      </c>
      <c r="JN42" s="273">
        <f t="shared" si="408"/>
        <v>0</v>
      </c>
      <c r="JO42" s="273">
        <f t="shared" si="408"/>
        <v>1</v>
      </c>
      <c r="JP42" s="273">
        <f t="shared" si="408"/>
        <v>1</v>
      </c>
      <c r="JQ42" s="273">
        <f t="shared" si="408"/>
        <v>1</v>
      </c>
      <c r="JR42" s="273">
        <f t="shared" si="408"/>
        <v>1</v>
      </c>
      <c r="JS42" s="273">
        <f t="shared" si="408"/>
        <v>1</v>
      </c>
      <c r="JT42" s="273">
        <f t="shared" si="408"/>
        <v>1</v>
      </c>
      <c r="JU42" s="273">
        <f t="shared" si="408"/>
        <v>0</v>
      </c>
      <c r="JV42" s="273">
        <f t="shared" si="408"/>
        <v>1</v>
      </c>
      <c r="JW42" s="273">
        <f t="shared" si="408"/>
        <v>1</v>
      </c>
      <c r="JX42" s="273">
        <f t="shared" si="408"/>
        <v>1</v>
      </c>
      <c r="JY42" s="273">
        <f t="shared" si="408"/>
        <v>1</v>
      </c>
      <c r="JZ42" s="273">
        <f t="shared" si="408"/>
        <v>1</v>
      </c>
      <c r="KA42" s="273">
        <f t="shared" si="408"/>
        <v>1</v>
      </c>
      <c r="KB42" s="273">
        <f t="shared" si="408"/>
        <v>0</v>
      </c>
      <c r="KC42" s="273">
        <f t="shared" si="408"/>
        <v>1</v>
      </c>
      <c r="KD42" s="273">
        <f t="shared" si="408"/>
        <v>1</v>
      </c>
      <c r="KE42" s="273">
        <f t="shared" si="408"/>
        <v>1</v>
      </c>
      <c r="KF42" s="273">
        <f t="shared" si="408"/>
        <v>1</v>
      </c>
      <c r="KG42" s="273">
        <f t="shared" si="408"/>
        <v>1</v>
      </c>
      <c r="KH42" s="273">
        <f t="shared" si="408"/>
        <v>1</v>
      </c>
      <c r="KI42" s="273">
        <f t="shared" si="408"/>
        <v>0</v>
      </c>
      <c r="KJ42" s="273">
        <f t="shared" si="408"/>
        <v>1</v>
      </c>
      <c r="KK42" s="273">
        <f t="shared" ref="KK42:MV42" si="409">IF(IFERROR(FIND(VLOOKUP($W34,カレンダーNoごと曜日表No付き,KK$1,0),$FL42),0)&gt;=1,1,0)</f>
        <v>1</v>
      </c>
      <c r="KL42" s="273">
        <f t="shared" si="409"/>
        <v>1</v>
      </c>
      <c r="KM42" s="273">
        <f t="shared" si="409"/>
        <v>1</v>
      </c>
      <c r="KN42" s="273">
        <f t="shared" si="409"/>
        <v>1</v>
      </c>
      <c r="KO42" s="273">
        <f t="shared" si="409"/>
        <v>1</v>
      </c>
      <c r="KP42" s="273">
        <f t="shared" si="409"/>
        <v>0</v>
      </c>
      <c r="KQ42" s="273">
        <f t="shared" si="409"/>
        <v>1</v>
      </c>
      <c r="KR42" s="273">
        <f t="shared" si="409"/>
        <v>1</v>
      </c>
      <c r="KS42" s="273">
        <f t="shared" si="409"/>
        <v>1</v>
      </c>
      <c r="KT42" s="273">
        <f t="shared" si="409"/>
        <v>1</v>
      </c>
      <c r="KU42" s="273">
        <f t="shared" si="409"/>
        <v>1</v>
      </c>
      <c r="KV42" s="273">
        <f t="shared" si="409"/>
        <v>1</v>
      </c>
      <c r="KW42" s="273">
        <f t="shared" si="409"/>
        <v>0</v>
      </c>
      <c r="KX42" s="273">
        <f t="shared" si="409"/>
        <v>1</v>
      </c>
      <c r="KY42" s="273">
        <f t="shared" si="409"/>
        <v>1</v>
      </c>
      <c r="KZ42" s="273">
        <f t="shared" si="409"/>
        <v>1</v>
      </c>
      <c r="LA42" s="273">
        <f t="shared" si="409"/>
        <v>1</v>
      </c>
      <c r="LB42" s="273">
        <f t="shared" si="409"/>
        <v>1</v>
      </c>
      <c r="LC42" s="273">
        <f t="shared" si="409"/>
        <v>1</v>
      </c>
      <c r="LD42" s="273">
        <f t="shared" si="409"/>
        <v>0</v>
      </c>
      <c r="LE42" s="273">
        <f t="shared" si="409"/>
        <v>1</v>
      </c>
      <c r="LF42" s="273">
        <f t="shared" si="409"/>
        <v>1</v>
      </c>
      <c r="LG42" s="273">
        <f t="shared" si="409"/>
        <v>1</v>
      </c>
      <c r="LH42" s="273">
        <f t="shared" si="409"/>
        <v>1</v>
      </c>
      <c r="LI42" s="273">
        <f t="shared" si="409"/>
        <v>1</v>
      </c>
      <c r="LJ42" s="273">
        <f t="shared" si="409"/>
        <v>1</v>
      </c>
      <c r="LK42" s="273">
        <f t="shared" si="409"/>
        <v>0</v>
      </c>
      <c r="LL42" s="273">
        <f t="shared" si="409"/>
        <v>1</v>
      </c>
      <c r="LM42" s="273">
        <f t="shared" si="409"/>
        <v>1</v>
      </c>
      <c r="LN42" s="273">
        <f t="shared" si="409"/>
        <v>1</v>
      </c>
      <c r="LO42" s="273">
        <f t="shared" si="409"/>
        <v>1</v>
      </c>
      <c r="LP42" s="273">
        <f t="shared" si="409"/>
        <v>1</v>
      </c>
      <c r="LQ42" s="273">
        <f t="shared" si="409"/>
        <v>1</v>
      </c>
      <c r="LR42" s="273">
        <f t="shared" si="409"/>
        <v>0</v>
      </c>
      <c r="LS42" s="273">
        <f t="shared" si="409"/>
        <v>1</v>
      </c>
      <c r="LT42" s="273">
        <f t="shared" si="409"/>
        <v>1</v>
      </c>
      <c r="LU42" s="273">
        <f t="shared" si="409"/>
        <v>1</v>
      </c>
      <c r="LV42" s="273">
        <f t="shared" si="409"/>
        <v>1</v>
      </c>
      <c r="LW42" s="273">
        <f t="shared" si="409"/>
        <v>1</v>
      </c>
      <c r="LX42" s="273">
        <f t="shared" si="409"/>
        <v>1</v>
      </c>
      <c r="LY42" s="273">
        <f t="shared" si="409"/>
        <v>0</v>
      </c>
      <c r="LZ42" s="273">
        <f t="shared" si="409"/>
        <v>1</v>
      </c>
      <c r="MA42" s="273">
        <f t="shared" si="409"/>
        <v>1</v>
      </c>
      <c r="MB42" s="273">
        <f t="shared" si="409"/>
        <v>1</v>
      </c>
      <c r="MC42" s="273">
        <f t="shared" si="409"/>
        <v>1</v>
      </c>
      <c r="MD42" s="273">
        <f t="shared" si="409"/>
        <v>1</v>
      </c>
      <c r="ME42" s="273">
        <f t="shared" si="409"/>
        <v>1</v>
      </c>
      <c r="MF42" s="273">
        <f t="shared" si="409"/>
        <v>0</v>
      </c>
      <c r="MG42" s="273">
        <f t="shared" si="409"/>
        <v>1</v>
      </c>
      <c r="MH42" s="273">
        <f t="shared" si="409"/>
        <v>1</v>
      </c>
      <c r="MI42" s="273">
        <f t="shared" si="409"/>
        <v>1</v>
      </c>
      <c r="MJ42" s="273">
        <f t="shared" si="409"/>
        <v>1</v>
      </c>
      <c r="MK42" s="273">
        <f t="shared" si="409"/>
        <v>1</v>
      </c>
      <c r="ML42" s="273">
        <f t="shared" si="409"/>
        <v>1</v>
      </c>
      <c r="MM42" s="273">
        <f t="shared" si="409"/>
        <v>0</v>
      </c>
      <c r="MN42" s="273">
        <f t="shared" si="409"/>
        <v>1</v>
      </c>
      <c r="MO42" s="273">
        <f t="shared" si="409"/>
        <v>1</v>
      </c>
      <c r="MP42" s="273">
        <f t="shared" si="409"/>
        <v>1</v>
      </c>
      <c r="MQ42" s="273">
        <f t="shared" si="409"/>
        <v>1</v>
      </c>
      <c r="MR42" s="273">
        <f t="shared" si="409"/>
        <v>1</v>
      </c>
      <c r="MS42" s="273">
        <f t="shared" si="409"/>
        <v>1</v>
      </c>
      <c r="MT42" s="273">
        <f t="shared" si="409"/>
        <v>0</v>
      </c>
      <c r="MU42" s="273">
        <f t="shared" si="409"/>
        <v>1</v>
      </c>
      <c r="MV42" s="273">
        <f t="shared" si="409"/>
        <v>1</v>
      </c>
      <c r="MW42" s="273">
        <f t="shared" ref="MW42:PH42" si="410">IF(IFERROR(FIND(VLOOKUP($W34,カレンダーNoごと曜日表No付き,MW$1,0),$FL42),0)&gt;=1,1,0)</f>
        <v>1</v>
      </c>
      <c r="MX42" s="273">
        <f t="shared" si="410"/>
        <v>1</v>
      </c>
      <c r="MY42" s="273">
        <f t="shared" si="410"/>
        <v>1</v>
      </c>
      <c r="MZ42" s="273">
        <f t="shared" si="410"/>
        <v>1</v>
      </c>
      <c r="NA42" s="273">
        <f t="shared" si="410"/>
        <v>0</v>
      </c>
      <c r="NB42" s="273">
        <f t="shared" si="410"/>
        <v>1</v>
      </c>
      <c r="NC42" s="273">
        <f t="shared" si="410"/>
        <v>1</v>
      </c>
      <c r="ND42" s="273">
        <f t="shared" si="410"/>
        <v>1</v>
      </c>
      <c r="NE42" s="273">
        <f t="shared" si="410"/>
        <v>1</v>
      </c>
      <c r="NF42" s="273">
        <f t="shared" si="410"/>
        <v>1</v>
      </c>
      <c r="NG42" s="273">
        <f t="shared" si="410"/>
        <v>1</v>
      </c>
      <c r="NH42" s="273">
        <f t="shared" si="410"/>
        <v>0</v>
      </c>
      <c r="NI42" s="273">
        <f t="shared" si="410"/>
        <v>1</v>
      </c>
      <c r="NJ42" s="273">
        <f t="shared" si="410"/>
        <v>1</v>
      </c>
      <c r="NK42" s="273">
        <f t="shared" si="410"/>
        <v>1</v>
      </c>
      <c r="NL42" s="273">
        <f t="shared" si="410"/>
        <v>1</v>
      </c>
      <c r="NM42" s="273">
        <f t="shared" si="410"/>
        <v>1</v>
      </c>
      <c r="NN42" s="273">
        <f t="shared" si="410"/>
        <v>1</v>
      </c>
      <c r="NO42" s="273">
        <f t="shared" si="410"/>
        <v>0</v>
      </c>
      <c r="NP42" s="273">
        <f t="shared" si="410"/>
        <v>1</v>
      </c>
      <c r="NQ42" s="273">
        <f t="shared" si="410"/>
        <v>1</v>
      </c>
      <c r="NR42" s="273">
        <f t="shared" si="410"/>
        <v>1</v>
      </c>
      <c r="NS42" s="273">
        <f t="shared" si="410"/>
        <v>1</v>
      </c>
      <c r="NT42" s="273">
        <f t="shared" si="410"/>
        <v>0</v>
      </c>
      <c r="NU42" s="273">
        <f t="shared" si="410"/>
        <v>0</v>
      </c>
      <c r="NV42" s="273">
        <f t="shared" si="410"/>
        <v>0</v>
      </c>
      <c r="NW42" s="273">
        <f t="shared" si="410"/>
        <v>1</v>
      </c>
      <c r="NX42" s="273">
        <f t="shared" si="410"/>
        <v>1</v>
      </c>
      <c r="NY42" s="273">
        <f t="shared" si="410"/>
        <v>1</v>
      </c>
      <c r="NZ42" s="273">
        <f t="shared" si="410"/>
        <v>1</v>
      </c>
      <c r="OA42" s="273">
        <f t="shared" si="410"/>
        <v>1</v>
      </c>
      <c r="OB42" s="273">
        <f t="shared" si="410"/>
        <v>1</v>
      </c>
      <c r="OC42" s="273">
        <f t="shared" si="410"/>
        <v>0</v>
      </c>
      <c r="OD42" s="273">
        <f t="shared" si="410"/>
        <v>1</v>
      </c>
      <c r="OE42" s="273">
        <f t="shared" si="410"/>
        <v>1</v>
      </c>
      <c r="OF42" s="273">
        <f t="shared" si="410"/>
        <v>1</v>
      </c>
      <c r="OG42" s="273">
        <f t="shared" si="410"/>
        <v>1</v>
      </c>
      <c r="OH42" s="273">
        <f t="shared" si="410"/>
        <v>1</v>
      </c>
      <c r="OI42" s="273">
        <f t="shared" si="410"/>
        <v>1</v>
      </c>
      <c r="OJ42" s="273">
        <f t="shared" si="410"/>
        <v>0</v>
      </c>
      <c r="OK42" s="273">
        <f t="shared" si="410"/>
        <v>1</v>
      </c>
      <c r="OL42" s="273">
        <f t="shared" si="410"/>
        <v>1</v>
      </c>
      <c r="OM42" s="273">
        <f t="shared" si="410"/>
        <v>1</v>
      </c>
      <c r="ON42" s="273">
        <f t="shared" si="410"/>
        <v>1</v>
      </c>
      <c r="OO42" s="273">
        <f t="shared" si="410"/>
        <v>1</v>
      </c>
      <c r="OP42" s="273">
        <f t="shared" si="410"/>
        <v>1</v>
      </c>
      <c r="OQ42" s="273">
        <f t="shared" si="410"/>
        <v>0</v>
      </c>
      <c r="OR42" s="273">
        <f t="shared" si="410"/>
        <v>1</v>
      </c>
      <c r="OS42" s="273">
        <f t="shared" si="410"/>
        <v>1</v>
      </c>
      <c r="OT42" s="273">
        <f t="shared" si="410"/>
        <v>1</v>
      </c>
      <c r="OU42" s="273">
        <f t="shared" si="410"/>
        <v>1</v>
      </c>
      <c r="OV42" s="273">
        <f t="shared" si="410"/>
        <v>1</v>
      </c>
      <c r="OW42" s="273">
        <f t="shared" si="410"/>
        <v>1</v>
      </c>
      <c r="OX42" s="273">
        <f t="shared" si="410"/>
        <v>0</v>
      </c>
      <c r="OY42" s="273">
        <f t="shared" si="410"/>
        <v>1</v>
      </c>
      <c r="OZ42" s="273">
        <f t="shared" si="410"/>
        <v>1</v>
      </c>
      <c r="PA42" s="273">
        <f t="shared" si="410"/>
        <v>1</v>
      </c>
      <c r="PB42" s="273">
        <f t="shared" si="410"/>
        <v>1</v>
      </c>
      <c r="PC42" s="273">
        <f t="shared" si="410"/>
        <v>1</v>
      </c>
      <c r="PD42" s="273">
        <f t="shared" si="410"/>
        <v>1</v>
      </c>
      <c r="PE42" s="273">
        <f t="shared" si="410"/>
        <v>0</v>
      </c>
      <c r="PF42" s="273">
        <f t="shared" si="410"/>
        <v>1</v>
      </c>
      <c r="PG42" s="273">
        <f t="shared" si="410"/>
        <v>1</v>
      </c>
      <c r="PH42" s="273">
        <f t="shared" si="410"/>
        <v>1</v>
      </c>
      <c r="PI42" s="273">
        <f t="shared" ref="PI42:RT42" si="411">IF(IFERROR(FIND(VLOOKUP($W34,カレンダーNoごと曜日表No付き,PI$1,0),$FL42),0)&gt;=1,1,0)</f>
        <v>1</v>
      </c>
      <c r="PJ42" s="273">
        <f t="shared" si="411"/>
        <v>1</v>
      </c>
      <c r="PK42" s="273">
        <f t="shared" si="411"/>
        <v>1</v>
      </c>
      <c r="PL42" s="273">
        <f t="shared" si="411"/>
        <v>0</v>
      </c>
      <c r="PM42" s="273">
        <f t="shared" si="411"/>
        <v>1</v>
      </c>
      <c r="PN42" s="273">
        <f t="shared" si="411"/>
        <v>1</v>
      </c>
      <c r="PO42" s="273">
        <f t="shared" si="411"/>
        <v>1</v>
      </c>
      <c r="PP42" s="273">
        <f t="shared" si="411"/>
        <v>1</v>
      </c>
      <c r="PQ42" s="273">
        <f t="shared" si="411"/>
        <v>1</v>
      </c>
      <c r="PR42" s="273">
        <f t="shared" si="411"/>
        <v>1</v>
      </c>
      <c r="PS42" s="273">
        <f t="shared" si="411"/>
        <v>0</v>
      </c>
      <c r="PT42" s="273">
        <f t="shared" si="411"/>
        <v>1</v>
      </c>
      <c r="PU42" s="273">
        <f t="shared" si="411"/>
        <v>1</v>
      </c>
      <c r="PV42" s="273">
        <f t="shared" si="411"/>
        <v>1</v>
      </c>
      <c r="PW42" s="273">
        <f t="shared" si="411"/>
        <v>1</v>
      </c>
      <c r="PX42" s="273">
        <f t="shared" si="411"/>
        <v>1</v>
      </c>
      <c r="PY42" s="273">
        <f t="shared" si="411"/>
        <v>1</v>
      </c>
      <c r="PZ42" s="273">
        <f t="shared" si="411"/>
        <v>0</v>
      </c>
      <c r="QA42" s="273">
        <f t="shared" si="411"/>
        <v>1</v>
      </c>
      <c r="QB42" s="273">
        <f t="shared" si="411"/>
        <v>1</v>
      </c>
      <c r="QC42" s="273">
        <f t="shared" si="411"/>
        <v>1</v>
      </c>
      <c r="QD42" s="273">
        <f t="shared" si="411"/>
        <v>1</v>
      </c>
      <c r="QE42" s="273">
        <f t="shared" si="411"/>
        <v>1</v>
      </c>
      <c r="QF42" s="273">
        <f t="shared" si="411"/>
        <v>1</v>
      </c>
      <c r="QG42" s="273">
        <f t="shared" si="411"/>
        <v>0</v>
      </c>
      <c r="QH42" s="273">
        <f t="shared" si="411"/>
        <v>1</v>
      </c>
      <c r="QI42" s="273">
        <f t="shared" si="411"/>
        <v>1</v>
      </c>
      <c r="QJ42" s="273">
        <f t="shared" si="411"/>
        <v>1</v>
      </c>
      <c r="QK42" s="273">
        <f t="shared" si="411"/>
        <v>1</v>
      </c>
      <c r="QL42" s="273">
        <f t="shared" si="411"/>
        <v>1</v>
      </c>
      <c r="QM42" s="273">
        <f t="shared" si="411"/>
        <v>1</v>
      </c>
      <c r="QN42" s="273">
        <f t="shared" si="411"/>
        <v>0</v>
      </c>
      <c r="QO42" s="273">
        <f t="shared" si="411"/>
        <v>1</v>
      </c>
      <c r="QP42" s="273">
        <f t="shared" si="411"/>
        <v>1</v>
      </c>
      <c r="QQ42" s="273">
        <f t="shared" si="411"/>
        <v>1</v>
      </c>
      <c r="QR42" s="273">
        <f t="shared" si="411"/>
        <v>1</v>
      </c>
      <c r="QS42" s="273">
        <f t="shared" si="411"/>
        <v>1</v>
      </c>
      <c r="QT42" s="273">
        <f t="shared" si="411"/>
        <v>1</v>
      </c>
      <c r="QU42" s="273">
        <f t="shared" si="411"/>
        <v>0</v>
      </c>
      <c r="QV42" s="273">
        <f t="shared" si="411"/>
        <v>1</v>
      </c>
      <c r="QW42" s="273">
        <f t="shared" si="411"/>
        <v>1</v>
      </c>
      <c r="QX42" s="273">
        <f t="shared" si="411"/>
        <v>1</v>
      </c>
      <c r="QY42" s="273">
        <f t="shared" si="411"/>
        <v>1</v>
      </c>
      <c r="QZ42" s="273">
        <f t="shared" si="411"/>
        <v>1</v>
      </c>
      <c r="RA42" s="273">
        <f t="shared" si="411"/>
        <v>1</v>
      </c>
      <c r="RB42" s="273">
        <f t="shared" si="411"/>
        <v>0</v>
      </c>
      <c r="RC42" s="273">
        <f t="shared" si="411"/>
        <v>1</v>
      </c>
      <c r="RD42" s="273">
        <f t="shared" si="411"/>
        <v>1</v>
      </c>
      <c r="RE42" s="273">
        <f t="shared" si="411"/>
        <v>1</v>
      </c>
      <c r="RF42" s="273">
        <f t="shared" si="411"/>
        <v>1</v>
      </c>
      <c r="RG42" s="273">
        <f t="shared" si="411"/>
        <v>1</v>
      </c>
      <c r="RH42" s="273">
        <f t="shared" si="411"/>
        <v>1</v>
      </c>
      <c r="RI42" s="273">
        <f t="shared" si="411"/>
        <v>0</v>
      </c>
      <c r="RJ42" s="273">
        <f t="shared" si="411"/>
        <v>1</v>
      </c>
      <c r="RK42" s="273">
        <f t="shared" si="411"/>
        <v>1</v>
      </c>
      <c r="RL42" s="273">
        <f t="shared" si="411"/>
        <v>1</v>
      </c>
      <c r="RM42" s="273">
        <f t="shared" si="411"/>
        <v>1</v>
      </c>
      <c r="RN42" s="273">
        <f t="shared" si="411"/>
        <v>1</v>
      </c>
      <c r="RO42" s="273">
        <f t="shared" si="411"/>
        <v>1</v>
      </c>
      <c r="RP42" s="273">
        <f t="shared" si="411"/>
        <v>0</v>
      </c>
      <c r="RQ42" s="273">
        <f t="shared" si="411"/>
        <v>1</v>
      </c>
      <c r="RR42" s="273">
        <f t="shared" si="411"/>
        <v>0</v>
      </c>
      <c r="RS42" s="273">
        <f t="shared" si="411"/>
        <v>0</v>
      </c>
      <c r="RT42" s="273">
        <f t="shared" si="411"/>
        <v>0</v>
      </c>
      <c r="RU42" s="273">
        <f t="shared" ref="RU42:TN42" si="412">IF(IFERROR(FIND(VLOOKUP($W34,カレンダーNoごと曜日表No付き,RU$1,0),$FL42),0)&gt;=1,1,0)</f>
        <v>1</v>
      </c>
      <c r="RV42" s="273">
        <f t="shared" si="412"/>
        <v>1</v>
      </c>
      <c r="RW42" s="273">
        <f t="shared" si="412"/>
        <v>0</v>
      </c>
      <c r="RX42" s="273">
        <f t="shared" si="412"/>
        <v>1</v>
      </c>
      <c r="RY42" s="273">
        <f t="shared" si="412"/>
        <v>1</v>
      </c>
      <c r="RZ42" s="273">
        <f t="shared" si="412"/>
        <v>1</v>
      </c>
      <c r="SA42" s="273">
        <f t="shared" si="412"/>
        <v>1</v>
      </c>
      <c r="SB42" s="273">
        <f t="shared" si="412"/>
        <v>1</v>
      </c>
      <c r="SC42" s="273">
        <f t="shared" si="412"/>
        <v>1</v>
      </c>
      <c r="SD42" s="273">
        <f t="shared" si="412"/>
        <v>0</v>
      </c>
      <c r="SE42" s="273">
        <f t="shared" si="412"/>
        <v>1</v>
      </c>
      <c r="SF42" s="273">
        <f t="shared" si="412"/>
        <v>1</v>
      </c>
      <c r="SG42" s="273">
        <f t="shared" si="412"/>
        <v>1</v>
      </c>
      <c r="SH42" s="273">
        <f t="shared" si="412"/>
        <v>1</v>
      </c>
      <c r="SI42" s="273">
        <f t="shared" si="412"/>
        <v>1</v>
      </c>
      <c r="SJ42" s="273">
        <f t="shared" si="412"/>
        <v>1</v>
      </c>
      <c r="SK42" s="273">
        <f t="shared" si="412"/>
        <v>0</v>
      </c>
      <c r="SL42" s="273">
        <f t="shared" si="412"/>
        <v>1</v>
      </c>
      <c r="SM42" s="273">
        <f t="shared" si="412"/>
        <v>1</v>
      </c>
      <c r="SN42" s="273">
        <f t="shared" si="412"/>
        <v>1</v>
      </c>
      <c r="SO42" s="273">
        <f t="shared" si="412"/>
        <v>1</v>
      </c>
      <c r="SP42" s="273">
        <f t="shared" si="412"/>
        <v>1</v>
      </c>
      <c r="SQ42" s="273">
        <f t="shared" si="412"/>
        <v>1</v>
      </c>
      <c r="SR42" s="273">
        <f t="shared" si="412"/>
        <v>0</v>
      </c>
      <c r="SS42" s="273">
        <f t="shared" si="412"/>
        <v>1</v>
      </c>
      <c r="ST42" s="273">
        <f t="shared" si="412"/>
        <v>1</v>
      </c>
      <c r="SU42" s="273">
        <f t="shared" si="412"/>
        <v>1</v>
      </c>
      <c r="SV42" s="273">
        <f t="shared" si="412"/>
        <v>1</v>
      </c>
      <c r="SW42" s="273">
        <f t="shared" si="412"/>
        <v>1</v>
      </c>
      <c r="SX42" s="273">
        <f t="shared" si="412"/>
        <v>1</v>
      </c>
      <c r="SY42" s="273">
        <f t="shared" si="412"/>
        <v>0</v>
      </c>
      <c r="SZ42" s="273">
        <f t="shared" si="412"/>
        <v>1</v>
      </c>
      <c r="TA42" s="273">
        <f t="shared" si="412"/>
        <v>1</v>
      </c>
      <c r="TB42" s="273">
        <f t="shared" si="412"/>
        <v>1</v>
      </c>
      <c r="TC42" s="273">
        <f t="shared" si="412"/>
        <v>1</v>
      </c>
      <c r="TD42" s="273">
        <f t="shared" si="412"/>
        <v>1</v>
      </c>
      <c r="TE42" s="273">
        <f t="shared" si="412"/>
        <v>1</v>
      </c>
      <c r="TF42" s="273">
        <f t="shared" si="412"/>
        <v>0</v>
      </c>
      <c r="TG42" s="273">
        <f t="shared" si="412"/>
        <v>1</v>
      </c>
      <c r="TH42" s="273">
        <f t="shared" si="412"/>
        <v>1</v>
      </c>
      <c r="TI42" s="273">
        <f t="shared" si="412"/>
        <v>1</v>
      </c>
      <c r="TJ42" s="273">
        <f t="shared" si="412"/>
        <v>1</v>
      </c>
      <c r="TK42" s="273">
        <f t="shared" si="412"/>
        <v>1</v>
      </c>
      <c r="TL42" s="273">
        <f t="shared" si="412"/>
        <v>1</v>
      </c>
      <c r="TM42" s="273">
        <f t="shared" si="412"/>
        <v>0</v>
      </c>
      <c r="TN42" s="273">
        <f t="shared" si="412"/>
        <v>1</v>
      </c>
    </row>
    <row r="43" spans="1:534" ht="18" customHeight="1" x14ac:dyDescent="0.15">
      <c r="A43" s="344">
        <v>10</v>
      </c>
      <c r="B43" s="341">
        <v>2</v>
      </c>
      <c r="C43" s="342" t="s">
        <v>289</v>
      </c>
      <c r="D43" s="345"/>
      <c r="E43" s="343" t="s">
        <v>277</v>
      </c>
      <c r="F43" s="343" t="s">
        <v>291</v>
      </c>
      <c r="G43" s="343" t="s">
        <v>263</v>
      </c>
      <c r="H43" s="340">
        <v>19</v>
      </c>
      <c r="I43" s="347"/>
      <c r="J43" s="352">
        <v>1</v>
      </c>
      <c r="K43" s="353">
        <v>1</v>
      </c>
      <c r="L43" s="353">
        <v>1</v>
      </c>
      <c r="M43" s="353">
        <v>1</v>
      </c>
      <c r="N43" s="353">
        <v>1</v>
      </c>
      <c r="O43" s="353">
        <v>1</v>
      </c>
      <c r="P43" s="353">
        <v>0</v>
      </c>
      <c r="Q43" s="353">
        <v>1</v>
      </c>
      <c r="R43" s="350">
        <v>0</v>
      </c>
      <c r="S43" s="349">
        <v>0</v>
      </c>
      <c r="T43" s="349">
        <v>0</v>
      </c>
      <c r="U43" s="349">
        <v>0</v>
      </c>
      <c r="V43" s="349">
        <v>0</v>
      </c>
      <c r="W43" s="351">
        <v>1</v>
      </c>
      <c r="X43" s="279"/>
      <c r="Y43" s="278"/>
      <c r="Z43" s="279"/>
      <c r="AA43" s="278"/>
      <c r="AB43" s="237">
        <f t="shared" si="96"/>
        <v>0</v>
      </c>
      <c r="AC43" s="237">
        <f t="shared" si="97"/>
        <v>1</v>
      </c>
      <c r="AD43" s="237">
        <f t="shared" si="98"/>
        <v>0</v>
      </c>
      <c r="AE43" s="267">
        <f t="shared" si="348"/>
        <v>0</v>
      </c>
      <c r="AF43" s="219" t="str">
        <f t="shared" si="349"/>
        <v>月</v>
      </c>
      <c r="AG43" s="219" t="str">
        <f t="shared" si="350"/>
        <v>火</v>
      </c>
      <c r="AH43" s="219" t="str">
        <f t="shared" si="351"/>
        <v>水</v>
      </c>
      <c r="AI43" s="219" t="str">
        <f t="shared" si="352"/>
        <v>木</v>
      </c>
      <c r="AJ43" s="219" t="str">
        <f t="shared" si="353"/>
        <v>金</v>
      </c>
      <c r="AK43" s="219" t="str">
        <f t="shared" si="354"/>
        <v>土</v>
      </c>
      <c r="AL43" s="219" t="str">
        <f t="shared" si="355"/>
        <v/>
      </c>
      <c r="AM43" s="219" t="str">
        <f t="shared" si="356"/>
        <v>祝</v>
      </c>
      <c r="AN43" s="219" t="str">
        <f t="shared" si="357"/>
        <v/>
      </c>
      <c r="AO43" s="219" t="str">
        <f t="shared" si="358"/>
        <v/>
      </c>
      <c r="AP43" s="219" t="str">
        <f t="shared" si="359"/>
        <v/>
      </c>
      <c r="AQ43" s="219" t="str">
        <f t="shared" si="360"/>
        <v/>
      </c>
      <c r="AR43" s="219" t="str">
        <f t="shared" si="361"/>
        <v/>
      </c>
      <c r="AS43" s="277">
        <f t="shared" si="362"/>
        <v>52</v>
      </c>
      <c r="AT43" s="267">
        <f t="shared" si="363"/>
        <v>50</v>
      </c>
      <c r="AU43" s="267">
        <f t="shared" si="364"/>
        <v>50</v>
      </c>
      <c r="AV43" s="267">
        <f t="shared" si="365"/>
        <v>51</v>
      </c>
      <c r="AW43" s="267">
        <f t="shared" si="366"/>
        <v>50</v>
      </c>
      <c r="AX43" s="267">
        <f t="shared" si="367"/>
        <v>50</v>
      </c>
      <c r="AY43" s="267">
        <f t="shared" si="368"/>
        <v>0</v>
      </c>
      <c r="AZ43" s="267">
        <f t="shared" si="369"/>
        <v>0</v>
      </c>
      <c r="BA43" s="238">
        <f t="shared" si="370"/>
        <v>0</v>
      </c>
      <c r="BB43" s="238">
        <f t="shared" si="371"/>
        <v>0</v>
      </c>
      <c r="BC43" s="238">
        <f t="shared" si="372"/>
        <v>0</v>
      </c>
      <c r="BD43" s="238">
        <f t="shared" si="373"/>
        <v>0</v>
      </c>
      <c r="BE43" s="240">
        <f t="shared" si="374"/>
        <v>0</v>
      </c>
      <c r="BF43" s="239">
        <f t="shared" si="375"/>
        <v>0</v>
      </c>
      <c r="BG43" s="241">
        <f t="shared" si="376"/>
        <v>303</v>
      </c>
      <c r="BH43" s="142">
        <v>20</v>
      </c>
      <c r="BI43" s="142">
        <f t="array" ref="BI43">MAX(IF(申請番号=BH43,計画運行回数))</f>
        <v>0</v>
      </c>
      <c r="BJ43" s="142">
        <f t="array" ref="BJ43">MIN(IF((申請番号=BH43)*(計画運行回数=BI43),キロ程_往))</f>
        <v>0</v>
      </c>
      <c r="BK43" s="142">
        <f t="array" ref="BK43">IFERROR((INDEX(キロ程_復,MATCH($BH43&amp;$BI43&amp;$BJ43,申請番号&amp;計画運行回数&amp;キロ程_往,0),0)),0)</f>
        <v>0</v>
      </c>
      <c r="BL43" s="142">
        <f>SUMIF(申請番号,$BH43,不定日数)+SUMIF(申請番号毎の運行日数_番号,$BH43,申請番号毎の運行回数_計)</f>
        <v>0</v>
      </c>
      <c r="BM43" s="142">
        <f>SUMIF(申請番号,$BH43,計画運行回数)</f>
        <v>0</v>
      </c>
      <c r="BN43" s="242" t="str">
        <f t="array" ref="BN43">IFERROR(IF(BS43&lt;&gt;3,(INDEX(系統名,MATCH($BH43&amp;$BI43&amp;$BJ43,申請番号&amp;計画運行回数&amp;キロ程_往,0),0)),INDEX(系統名,MATCH($BH43,申請番号,0))),"")</f>
        <v/>
      </c>
      <c r="BO43" s="242" t="str">
        <f t="array" ref="BO43">IFERROR((INDEX(起点,MATCH($BH43&amp;$BI43&amp;$BJ43,申請番号&amp;計画運行回数&amp;キロ程_往,0),0)),"")</f>
        <v/>
      </c>
      <c r="BP43" s="242" t="str">
        <f t="array" ref="BP43">IFERROR(IF(BS43&lt;&gt;3,(INDEX(経由,MATCH($BH43&amp;$BI43&amp;$BJ43,申請番号&amp;計画運行回数&amp;キロ程_往,0),0)),INDEX(経由,MATCH($BH43,申請番号,0))),"")</f>
        <v/>
      </c>
      <c r="BQ43" s="242" t="str">
        <f t="array" ref="BQ43">IFERROR((INDEX(終点,MATCH($BH43&amp;$BI43&amp;$BJ43,申請番号&amp;計画運行回数&amp;キロ程_往,0),0)),"")</f>
        <v/>
      </c>
      <c r="BR43" s="142">
        <f>+BJ43</f>
        <v>0</v>
      </c>
      <c r="BS43" s="142">
        <f>IF(SUMIF($A$5:$A$104,$BH43,$Y$5:$Y$104)&gt;0,2,IF(SUMIF($A$5:$A$104,$BH43,$AA$5:$AA$104)&gt;0,3,1))</f>
        <v>1</v>
      </c>
      <c r="BU43" s="291"/>
      <c r="BV43" s="153"/>
      <c r="BW43" s="153" t="str">
        <f t="shared" si="321"/>
        <v/>
      </c>
      <c r="BY43" s="244"/>
      <c r="BZ43" s="272"/>
      <c r="CA43" s="222"/>
      <c r="CB43" s="246"/>
      <c r="CC43" s="247" t="str">
        <f t="shared" si="322"/>
        <v/>
      </c>
      <c r="CD43" s="219">
        <f t="shared" si="323"/>
        <v>0</v>
      </c>
      <c r="CE43" s="219" t="str">
        <f t="shared" si="324"/>
        <v/>
      </c>
      <c r="CF43" s="220" t="str">
        <f t="shared" si="325"/>
        <v/>
      </c>
      <c r="CG43" s="222"/>
      <c r="CH43" s="260"/>
      <c r="CI43" s="247" t="str">
        <f t="shared" si="80"/>
        <v/>
      </c>
      <c r="CJ43" s="219">
        <f t="shared" si="326"/>
        <v>0</v>
      </c>
      <c r="CK43" s="219" t="str">
        <f t="shared" si="327"/>
        <v/>
      </c>
      <c r="CL43" s="220" t="str">
        <f t="shared" si="328"/>
        <v/>
      </c>
      <c r="CM43" s="222"/>
      <c r="CN43" s="246"/>
      <c r="CO43" s="247" t="str">
        <f t="shared" si="25"/>
        <v/>
      </c>
      <c r="CP43" s="219">
        <f t="shared" si="329"/>
        <v>0</v>
      </c>
      <c r="CQ43" s="219" t="str">
        <f t="shared" si="330"/>
        <v/>
      </c>
      <c r="CR43" s="220" t="str">
        <f t="shared" si="331"/>
        <v/>
      </c>
      <c r="CS43" s="221"/>
      <c r="CT43" s="246"/>
      <c r="CU43" s="247" t="str">
        <f t="shared" si="29"/>
        <v/>
      </c>
      <c r="CV43" s="219">
        <f t="shared" si="332"/>
        <v>0</v>
      </c>
      <c r="CW43" s="219" t="str">
        <f t="shared" si="333"/>
        <v/>
      </c>
      <c r="CX43" s="220" t="str">
        <f t="shared" si="334"/>
        <v/>
      </c>
      <c r="CY43" s="222"/>
      <c r="CZ43" s="246"/>
      <c r="DA43" s="247" t="str">
        <f t="shared" si="33"/>
        <v/>
      </c>
      <c r="DB43" s="219">
        <f t="shared" si="335"/>
        <v>0</v>
      </c>
      <c r="DC43" s="219" t="str">
        <f t="shared" si="81"/>
        <v/>
      </c>
      <c r="DD43" s="219" t="str">
        <f t="shared" si="82"/>
        <v/>
      </c>
      <c r="DE43" s="222"/>
      <c r="DF43" s="246"/>
      <c r="DG43" s="247" t="str">
        <f t="shared" si="37"/>
        <v/>
      </c>
      <c r="DH43" s="219">
        <f t="shared" si="336"/>
        <v>0</v>
      </c>
      <c r="DI43" s="219" t="str">
        <f t="shared" si="337"/>
        <v/>
      </c>
      <c r="DJ43" s="219" t="str">
        <f t="shared" si="338"/>
        <v/>
      </c>
      <c r="DK43" s="222"/>
      <c r="DL43" s="246"/>
      <c r="DM43" s="247" t="str">
        <f t="shared" si="41"/>
        <v/>
      </c>
      <c r="DN43" s="219">
        <f t="shared" si="339"/>
        <v>0</v>
      </c>
      <c r="DO43" s="219" t="str">
        <f t="shared" si="340"/>
        <v/>
      </c>
      <c r="DP43" s="220" t="str">
        <f t="shared" si="341"/>
        <v/>
      </c>
      <c r="FK43" s="155">
        <f t="shared" si="162"/>
        <v>6</v>
      </c>
      <c r="FL43" s="155" t="str">
        <f t="shared" si="163"/>
        <v>月火水木金土祝</v>
      </c>
      <c r="FM43" s="273">
        <f t="shared" ref="FM43:HX43" si="413">IF(IFERROR(FIND(VLOOKUP($W35,カレンダーNoごと曜日表No付き,FM$1,0),$FL43),0)&gt;=1,1,0)</f>
        <v>0</v>
      </c>
      <c r="FN43" s="273">
        <f t="shared" si="413"/>
        <v>1</v>
      </c>
      <c r="FO43" s="273">
        <f t="shared" si="413"/>
        <v>1</v>
      </c>
      <c r="FP43" s="273">
        <f t="shared" si="413"/>
        <v>1</v>
      </c>
      <c r="FQ43" s="273">
        <f t="shared" si="413"/>
        <v>1</v>
      </c>
      <c r="FR43" s="273">
        <f t="shared" si="413"/>
        <v>1</v>
      </c>
      <c r="FS43" s="273">
        <f t="shared" si="413"/>
        <v>1</v>
      </c>
      <c r="FT43" s="273">
        <f t="shared" si="413"/>
        <v>0</v>
      </c>
      <c r="FU43" s="273">
        <f t="shared" si="413"/>
        <v>1</v>
      </c>
      <c r="FV43" s="273">
        <f t="shared" si="413"/>
        <v>1</v>
      </c>
      <c r="FW43" s="273">
        <f t="shared" si="413"/>
        <v>1</v>
      </c>
      <c r="FX43" s="273">
        <f t="shared" si="413"/>
        <v>1</v>
      </c>
      <c r="FY43" s="273">
        <f t="shared" si="413"/>
        <v>1</v>
      </c>
      <c r="FZ43" s="273">
        <f t="shared" si="413"/>
        <v>1</v>
      </c>
      <c r="GA43" s="273">
        <f t="shared" si="413"/>
        <v>0</v>
      </c>
      <c r="GB43" s="273">
        <f t="shared" si="413"/>
        <v>1</v>
      </c>
      <c r="GC43" s="273">
        <f t="shared" si="413"/>
        <v>1</v>
      </c>
      <c r="GD43" s="273">
        <f t="shared" si="413"/>
        <v>1</v>
      </c>
      <c r="GE43" s="273">
        <f t="shared" si="413"/>
        <v>1</v>
      </c>
      <c r="GF43" s="273">
        <f t="shared" si="413"/>
        <v>1</v>
      </c>
      <c r="GG43" s="273">
        <f t="shared" si="413"/>
        <v>1</v>
      </c>
      <c r="GH43" s="273">
        <f t="shared" si="413"/>
        <v>0</v>
      </c>
      <c r="GI43" s="273">
        <f t="shared" si="413"/>
        <v>1</v>
      </c>
      <c r="GJ43" s="273">
        <f t="shared" si="413"/>
        <v>1</v>
      </c>
      <c r="GK43" s="273">
        <f t="shared" si="413"/>
        <v>1</v>
      </c>
      <c r="GL43" s="273">
        <f t="shared" si="413"/>
        <v>1</v>
      </c>
      <c r="GM43" s="273">
        <f t="shared" si="413"/>
        <v>1</v>
      </c>
      <c r="GN43" s="273">
        <f t="shared" si="413"/>
        <v>1</v>
      </c>
      <c r="GO43" s="273">
        <f t="shared" si="413"/>
        <v>0</v>
      </c>
      <c r="GP43" s="273">
        <f t="shared" si="413"/>
        <v>1</v>
      </c>
      <c r="GQ43" s="273">
        <f t="shared" si="413"/>
        <v>1</v>
      </c>
      <c r="GR43" s="273">
        <f t="shared" si="413"/>
        <v>1</v>
      </c>
      <c r="GS43" s="273">
        <f t="shared" si="413"/>
        <v>1</v>
      </c>
      <c r="GT43" s="273">
        <f t="shared" si="413"/>
        <v>1</v>
      </c>
      <c r="GU43" s="273">
        <f t="shared" si="413"/>
        <v>1</v>
      </c>
      <c r="GV43" s="273">
        <f t="shared" si="413"/>
        <v>0</v>
      </c>
      <c r="GW43" s="273">
        <f t="shared" si="413"/>
        <v>1</v>
      </c>
      <c r="GX43" s="273">
        <f t="shared" si="413"/>
        <v>1</v>
      </c>
      <c r="GY43" s="273">
        <f t="shared" si="413"/>
        <v>1</v>
      </c>
      <c r="GZ43" s="273">
        <f t="shared" si="413"/>
        <v>1</v>
      </c>
      <c r="HA43" s="273">
        <f t="shared" si="413"/>
        <v>1</v>
      </c>
      <c r="HB43" s="273">
        <f t="shared" si="413"/>
        <v>1</v>
      </c>
      <c r="HC43" s="273">
        <f t="shared" si="413"/>
        <v>0</v>
      </c>
      <c r="HD43" s="273">
        <f t="shared" si="413"/>
        <v>1</v>
      </c>
      <c r="HE43" s="273">
        <f t="shared" si="413"/>
        <v>1</v>
      </c>
      <c r="HF43" s="273">
        <f t="shared" si="413"/>
        <v>1</v>
      </c>
      <c r="HG43" s="273">
        <f t="shared" si="413"/>
        <v>1</v>
      </c>
      <c r="HH43" s="273">
        <f t="shared" si="413"/>
        <v>1</v>
      </c>
      <c r="HI43" s="273">
        <f t="shared" si="413"/>
        <v>1</v>
      </c>
      <c r="HJ43" s="273">
        <f t="shared" si="413"/>
        <v>0</v>
      </c>
      <c r="HK43" s="273">
        <f t="shared" si="413"/>
        <v>1</v>
      </c>
      <c r="HL43" s="273">
        <f t="shared" si="413"/>
        <v>1</v>
      </c>
      <c r="HM43" s="273">
        <f t="shared" si="413"/>
        <v>1</v>
      </c>
      <c r="HN43" s="273">
        <f t="shared" si="413"/>
        <v>1</v>
      </c>
      <c r="HO43" s="273">
        <f t="shared" si="413"/>
        <v>1</v>
      </c>
      <c r="HP43" s="273">
        <f t="shared" si="413"/>
        <v>1</v>
      </c>
      <c r="HQ43" s="273">
        <f t="shared" si="413"/>
        <v>0</v>
      </c>
      <c r="HR43" s="273">
        <f t="shared" si="413"/>
        <v>1</v>
      </c>
      <c r="HS43" s="273">
        <f t="shared" si="413"/>
        <v>1</v>
      </c>
      <c r="HT43" s="273">
        <f t="shared" si="413"/>
        <v>1</v>
      </c>
      <c r="HU43" s="273">
        <f t="shared" si="413"/>
        <v>1</v>
      </c>
      <c r="HV43" s="273">
        <f t="shared" si="413"/>
        <v>1</v>
      </c>
      <c r="HW43" s="273">
        <f t="shared" si="413"/>
        <v>1</v>
      </c>
      <c r="HX43" s="273">
        <f t="shared" si="413"/>
        <v>0</v>
      </c>
      <c r="HY43" s="273">
        <f t="shared" ref="HY43:KJ43" si="414">IF(IFERROR(FIND(VLOOKUP($W35,カレンダーNoごと曜日表No付き,HY$1,0),$FL43),0)&gt;=1,1,0)</f>
        <v>1</v>
      </c>
      <c r="HZ43" s="273">
        <f t="shared" si="414"/>
        <v>1</v>
      </c>
      <c r="IA43" s="273">
        <f t="shared" si="414"/>
        <v>1</v>
      </c>
      <c r="IB43" s="273">
        <f t="shared" si="414"/>
        <v>1</v>
      </c>
      <c r="IC43" s="273">
        <f t="shared" si="414"/>
        <v>1</v>
      </c>
      <c r="ID43" s="273">
        <f t="shared" si="414"/>
        <v>1</v>
      </c>
      <c r="IE43" s="273">
        <f t="shared" si="414"/>
        <v>0</v>
      </c>
      <c r="IF43" s="273">
        <f t="shared" si="414"/>
        <v>1</v>
      </c>
      <c r="IG43" s="273">
        <f t="shared" si="414"/>
        <v>1</v>
      </c>
      <c r="IH43" s="273">
        <f t="shared" si="414"/>
        <v>1</v>
      </c>
      <c r="II43" s="273">
        <f t="shared" si="414"/>
        <v>1</v>
      </c>
      <c r="IJ43" s="273">
        <f t="shared" si="414"/>
        <v>1</v>
      </c>
      <c r="IK43" s="273">
        <f t="shared" si="414"/>
        <v>1</v>
      </c>
      <c r="IL43" s="273">
        <f t="shared" si="414"/>
        <v>0</v>
      </c>
      <c r="IM43" s="273">
        <f t="shared" si="414"/>
        <v>1</v>
      </c>
      <c r="IN43" s="273">
        <f t="shared" si="414"/>
        <v>1</v>
      </c>
      <c r="IO43" s="273">
        <f t="shared" si="414"/>
        <v>1</v>
      </c>
      <c r="IP43" s="273">
        <f t="shared" si="414"/>
        <v>1</v>
      </c>
      <c r="IQ43" s="273">
        <f t="shared" si="414"/>
        <v>1</v>
      </c>
      <c r="IR43" s="273">
        <f t="shared" si="414"/>
        <v>1</v>
      </c>
      <c r="IS43" s="273">
        <f t="shared" si="414"/>
        <v>0</v>
      </c>
      <c r="IT43" s="273">
        <f t="shared" si="414"/>
        <v>1</v>
      </c>
      <c r="IU43" s="273">
        <f t="shared" si="414"/>
        <v>1</v>
      </c>
      <c r="IV43" s="273">
        <f t="shared" si="414"/>
        <v>1</v>
      </c>
      <c r="IW43" s="273">
        <f t="shared" si="414"/>
        <v>1</v>
      </c>
      <c r="IX43" s="273">
        <f t="shared" si="414"/>
        <v>0</v>
      </c>
      <c r="IY43" s="273">
        <f t="shared" si="414"/>
        <v>0</v>
      </c>
      <c r="IZ43" s="273">
        <f t="shared" si="414"/>
        <v>0</v>
      </c>
      <c r="JA43" s="273">
        <f t="shared" si="414"/>
        <v>0</v>
      </c>
      <c r="JB43" s="273">
        <f t="shared" si="414"/>
        <v>0</v>
      </c>
      <c r="JC43" s="273">
        <f t="shared" si="414"/>
        <v>0</v>
      </c>
      <c r="JD43" s="273">
        <f t="shared" si="414"/>
        <v>1</v>
      </c>
      <c r="JE43" s="273">
        <f t="shared" si="414"/>
        <v>1</v>
      </c>
      <c r="JF43" s="273">
        <f t="shared" si="414"/>
        <v>1</v>
      </c>
      <c r="JG43" s="273">
        <f t="shared" si="414"/>
        <v>0</v>
      </c>
      <c r="JH43" s="273">
        <f t="shared" si="414"/>
        <v>1</v>
      </c>
      <c r="JI43" s="273">
        <f t="shared" si="414"/>
        <v>1</v>
      </c>
      <c r="JJ43" s="273">
        <f t="shared" si="414"/>
        <v>1</v>
      </c>
      <c r="JK43" s="273">
        <f t="shared" si="414"/>
        <v>1</v>
      </c>
      <c r="JL43" s="273">
        <f t="shared" si="414"/>
        <v>1</v>
      </c>
      <c r="JM43" s="273">
        <f t="shared" si="414"/>
        <v>1</v>
      </c>
      <c r="JN43" s="273">
        <f t="shared" si="414"/>
        <v>0</v>
      </c>
      <c r="JO43" s="273">
        <f t="shared" si="414"/>
        <v>1</v>
      </c>
      <c r="JP43" s="273">
        <f t="shared" si="414"/>
        <v>1</v>
      </c>
      <c r="JQ43" s="273">
        <f t="shared" si="414"/>
        <v>1</v>
      </c>
      <c r="JR43" s="273">
        <f t="shared" si="414"/>
        <v>1</v>
      </c>
      <c r="JS43" s="273">
        <f t="shared" si="414"/>
        <v>1</v>
      </c>
      <c r="JT43" s="273">
        <f t="shared" si="414"/>
        <v>1</v>
      </c>
      <c r="JU43" s="273">
        <f t="shared" si="414"/>
        <v>0</v>
      </c>
      <c r="JV43" s="273">
        <f t="shared" si="414"/>
        <v>1</v>
      </c>
      <c r="JW43" s="273">
        <f t="shared" si="414"/>
        <v>1</v>
      </c>
      <c r="JX43" s="273">
        <f t="shared" si="414"/>
        <v>1</v>
      </c>
      <c r="JY43" s="273">
        <f t="shared" si="414"/>
        <v>1</v>
      </c>
      <c r="JZ43" s="273">
        <f t="shared" si="414"/>
        <v>1</v>
      </c>
      <c r="KA43" s="273">
        <f t="shared" si="414"/>
        <v>1</v>
      </c>
      <c r="KB43" s="273">
        <f t="shared" si="414"/>
        <v>0</v>
      </c>
      <c r="KC43" s="273">
        <f t="shared" si="414"/>
        <v>1</v>
      </c>
      <c r="KD43" s="273">
        <f t="shared" si="414"/>
        <v>1</v>
      </c>
      <c r="KE43" s="273">
        <f t="shared" si="414"/>
        <v>1</v>
      </c>
      <c r="KF43" s="273">
        <f t="shared" si="414"/>
        <v>1</v>
      </c>
      <c r="KG43" s="273">
        <f t="shared" si="414"/>
        <v>1</v>
      </c>
      <c r="KH43" s="273">
        <f t="shared" si="414"/>
        <v>1</v>
      </c>
      <c r="KI43" s="273">
        <f t="shared" si="414"/>
        <v>0</v>
      </c>
      <c r="KJ43" s="273">
        <f t="shared" si="414"/>
        <v>1</v>
      </c>
      <c r="KK43" s="273">
        <f t="shared" ref="KK43:MV43" si="415">IF(IFERROR(FIND(VLOOKUP($W35,カレンダーNoごと曜日表No付き,KK$1,0),$FL43),0)&gt;=1,1,0)</f>
        <v>1</v>
      </c>
      <c r="KL43" s="273">
        <f t="shared" si="415"/>
        <v>1</v>
      </c>
      <c r="KM43" s="273">
        <f t="shared" si="415"/>
        <v>1</v>
      </c>
      <c r="KN43" s="273">
        <f t="shared" si="415"/>
        <v>1</v>
      </c>
      <c r="KO43" s="273">
        <f t="shared" si="415"/>
        <v>1</v>
      </c>
      <c r="KP43" s="273">
        <f t="shared" si="415"/>
        <v>0</v>
      </c>
      <c r="KQ43" s="273">
        <f t="shared" si="415"/>
        <v>1</v>
      </c>
      <c r="KR43" s="273">
        <f t="shared" si="415"/>
        <v>1</v>
      </c>
      <c r="KS43" s="273">
        <f t="shared" si="415"/>
        <v>1</v>
      </c>
      <c r="KT43" s="273">
        <f t="shared" si="415"/>
        <v>1</v>
      </c>
      <c r="KU43" s="273">
        <f t="shared" si="415"/>
        <v>1</v>
      </c>
      <c r="KV43" s="273">
        <f t="shared" si="415"/>
        <v>1</v>
      </c>
      <c r="KW43" s="273">
        <f t="shared" si="415"/>
        <v>0</v>
      </c>
      <c r="KX43" s="273">
        <f t="shared" si="415"/>
        <v>1</v>
      </c>
      <c r="KY43" s="273">
        <f t="shared" si="415"/>
        <v>1</v>
      </c>
      <c r="KZ43" s="273">
        <f t="shared" si="415"/>
        <v>1</v>
      </c>
      <c r="LA43" s="273">
        <f t="shared" si="415"/>
        <v>1</v>
      </c>
      <c r="LB43" s="273">
        <f t="shared" si="415"/>
        <v>1</v>
      </c>
      <c r="LC43" s="273">
        <f t="shared" si="415"/>
        <v>1</v>
      </c>
      <c r="LD43" s="273">
        <f t="shared" si="415"/>
        <v>0</v>
      </c>
      <c r="LE43" s="273">
        <f t="shared" si="415"/>
        <v>1</v>
      </c>
      <c r="LF43" s="273">
        <f t="shared" si="415"/>
        <v>1</v>
      </c>
      <c r="LG43" s="273">
        <f t="shared" si="415"/>
        <v>1</v>
      </c>
      <c r="LH43" s="273">
        <f t="shared" si="415"/>
        <v>1</v>
      </c>
      <c r="LI43" s="273">
        <f t="shared" si="415"/>
        <v>1</v>
      </c>
      <c r="LJ43" s="273">
        <f t="shared" si="415"/>
        <v>1</v>
      </c>
      <c r="LK43" s="273">
        <f t="shared" si="415"/>
        <v>0</v>
      </c>
      <c r="LL43" s="273">
        <f t="shared" si="415"/>
        <v>1</v>
      </c>
      <c r="LM43" s="273">
        <f t="shared" si="415"/>
        <v>1</v>
      </c>
      <c r="LN43" s="273">
        <f t="shared" si="415"/>
        <v>1</v>
      </c>
      <c r="LO43" s="273">
        <f t="shared" si="415"/>
        <v>1</v>
      </c>
      <c r="LP43" s="273">
        <f t="shared" si="415"/>
        <v>1</v>
      </c>
      <c r="LQ43" s="273">
        <f t="shared" si="415"/>
        <v>1</v>
      </c>
      <c r="LR43" s="273">
        <f t="shared" si="415"/>
        <v>0</v>
      </c>
      <c r="LS43" s="273">
        <f t="shared" si="415"/>
        <v>1</v>
      </c>
      <c r="LT43" s="273">
        <f t="shared" si="415"/>
        <v>1</v>
      </c>
      <c r="LU43" s="273">
        <f t="shared" si="415"/>
        <v>1</v>
      </c>
      <c r="LV43" s="273">
        <f t="shared" si="415"/>
        <v>1</v>
      </c>
      <c r="LW43" s="273">
        <f t="shared" si="415"/>
        <v>1</v>
      </c>
      <c r="LX43" s="273">
        <f t="shared" si="415"/>
        <v>1</v>
      </c>
      <c r="LY43" s="273">
        <f t="shared" si="415"/>
        <v>0</v>
      </c>
      <c r="LZ43" s="273">
        <f t="shared" si="415"/>
        <v>1</v>
      </c>
      <c r="MA43" s="273">
        <f t="shared" si="415"/>
        <v>1</v>
      </c>
      <c r="MB43" s="273">
        <f t="shared" si="415"/>
        <v>1</v>
      </c>
      <c r="MC43" s="273">
        <f t="shared" si="415"/>
        <v>1</v>
      </c>
      <c r="MD43" s="273">
        <f t="shared" si="415"/>
        <v>1</v>
      </c>
      <c r="ME43" s="273">
        <f t="shared" si="415"/>
        <v>1</v>
      </c>
      <c r="MF43" s="273">
        <f t="shared" si="415"/>
        <v>0</v>
      </c>
      <c r="MG43" s="273">
        <f t="shared" si="415"/>
        <v>1</v>
      </c>
      <c r="MH43" s="273">
        <f t="shared" si="415"/>
        <v>1</v>
      </c>
      <c r="MI43" s="273">
        <f t="shared" si="415"/>
        <v>1</v>
      </c>
      <c r="MJ43" s="273">
        <f t="shared" si="415"/>
        <v>1</v>
      </c>
      <c r="MK43" s="273">
        <f t="shared" si="415"/>
        <v>1</v>
      </c>
      <c r="ML43" s="273">
        <f t="shared" si="415"/>
        <v>1</v>
      </c>
      <c r="MM43" s="273">
        <f t="shared" si="415"/>
        <v>0</v>
      </c>
      <c r="MN43" s="273">
        <f t="shared" si="415"/>
        <v>1</v>
      </c>
      <c r="MO43" s="273">
        <f t="shared" si="415"/>
        <v>1</v>
      </c>
      <c r="MP43" s="273">
        <f t="shared" si="415"/>
        <v>1</v>
      </c>
      <c r="MQ43" s="273">
        <f t="shared" si="415"/>
        <v>1</v>
      </c>
      <c r="MR43" s="273">
        <f t="shared" si="415"/>
        <v>1</v>
      </c>
      <c r="MS43" s="273">
        <f t="shared" si="415"/>
        <v>1</v>
      </c>
      <c r="MT43" s="273">
        <f t="shared" si="415"/>
        <v>0</v>
      </c>
      <c r="MU43" s="273">
        <f t="shared" si="415"/>
        <v>1</v>
      </c>
      <c r="MV43" s="273">
        <f t="shared" si="415"/>
        <v>1</v>
      </c>
      <c r="MW43" s="273">
        <f t="shared" ref="MW43:PH43" si="416">IF(IFERROR(FIND(VLOOKUP($W35,カレンダーNoごと曜日表No付き,MW$1,0),$FL43),0)&gt;=1,1,0)</f>
        <v>1</v>
      </c>
      <c r="MX43" s="273">
        <f t="shared" si="416"/>
        <v>1</v>
      </c>
      <c r="MY43" s="273">
        <f t="shared" si="416"/>
        <v>1</v>
      </c>
      <c r="MZ43" s="273">
        <f t="shared" si="416"/>
        <v>1</v>
      </c>
      <c r="NA43" s="273">
        <f t="shared" si="416"/>
        <v>0</v>
      </c>
      <c r="NB43" s="273">
        <f t="shared" si="416"/>
        <v>1</v>
      </c>
      <c r="NC43" s="273">
        <f t="shared" si="416"/>
        <v>1</v>
      </c>
      <c r="ND43" s="273">
        <f t="shared" si="416"/>
        <v>1</v>
      </c>
      <c r="NE43" s="273">
        <f t="shared" si="416"/>
        <v>1</v>
      </c>
      <c r="NF43" s="273">
        <f t="shared" si="416"/>
        <v>1</v>
      </c>
      <c r="NG43" s="273">
        <f t="shared" si="416"/>
        <v>1</v>
      </c>
      <c r="NH43" s="273">
        <f t="shared" si="416"/>
        <v>0</v>
      </c>
      <c r="NI43" s="273">
        <f t="shared" si="416"/>
        <v>1</v>
      </c>
      <c r="NJ43" s="273">
        <f t="shared" si="416"/>
        <v>1</v>
      </c>
      <c r="NK43" s="273">
        <f t="shared" si="416"/>
        <v>1</v>
      </c>
      <c r="NL43" s="273">
        <f t="shared" si="416"/>
        <v>1</v>
      </c>
      <c r="NM43" s="273">
        <f t="shared" si="416"/>
        <v>1</v>
      </c>
      <c r="NN43" s="273">
        <f t="shared" si="416"/>
        <v>1</v>
      </c>
      <c r="NO43" s="273">
        <f t="shared" si="416"/>
        <v>0</v>
      </c>
      <c r="NP43" s="273">
        <f t="shared" si="416"/>
        <v>1</v>
      </c>
      <c r="NQ43" s="273">
        <f t="shared" si="416"/>
        <v>1</v>
      </c>
      <c r="NR43" s="273">
        <f t="shared" si="416"/>
        <v>1</v>
      </c>
      <c r="NS43" s="273">
        <f t="shared" si="416"/>
        <v>1</v>
      </c>
      <c r="NT43" s="273">
        <f t="shared" si="416"/>
        <v>0</v>
      </c>
      <c r="NU43" s="273">
        <f t="shared" si="416"/>
        <v>0</v>
      </c>
      <c r="NV43" s="273">
        <f t="shared" si="416"/>
        <v>0</v>
      </c>
      <c r="NW43" s="273">
        <f t="shared" si="416"/>
        <v>1</v>
      </c>
      <c r="NX43" s="273">
        <f t="shared" si="416"/>
        <v>1</v>
      </c>
      <c r="NY43" s="273">
        <f t="shared" si="416"/>
        <v>1</v>
      </c>
      <c r="NZ43" s="273">
        <f t="shared" si="416"/>
        <v>1</v>
      </c>
      <c r="OA43" s="273">
        <f t="shared" si="416"/>
        <v>1</v>
      </c>
      <c r="OB43" s="273">
        <f t="shared" si="416"/>
        <v>1</v>
      </c>
      <c r="OC43" s="273">
        <f t="shared" si="416"/>
        <v>0</v>
      </c>
      <c r="OD43" s="273">
        <f t="shared" si="416"/>
        <v>1</v>
      </c>
      <c r="OE43" s="273">
        <f t="shared" si="416"/>
        <v>1</v>
      </c>
      <c r="OF43" s="273">
        <f t="shared" si="416"/>
        <v>1</v>
      </c>
      <c r="OG43" s="273">
        <f t="shared" si="416"/>
        <v>1</v>
      </c>
      <c r="OH43" s="273">
        <f t="shared" si="416"/>
        <v>1</v>
      </c>
      <c r="OI43" s="273">
        <f t="shared" si="416"/>
        <v>1</v>
      </c>
      <c r="OJ43" s="273">
        <f t="shared" si="416"/>
        <v>0</v>
      </c>
      <c r="OK43" s="273">
        <f t="shared" si="416"/>
        <v>1</v>
      </c>
      <c r="OL43" s="273">
        <f t="shared" si="416"/>
        <v>1</v>
      </c>
      <c r="OM43" s="273">
        <f t="shared" si="416"/>
        <v>1</v>
      </c>
      <c r="ON43" s="273">
        <f t="shared" si="416"/>
        <v>1</v>
      </c>
      <c r="OO43" s="273">
        <f t="shared" si="416"/>
        <v>1</v>
      </c>
      <c r="OP43" s="273">
        <f t="shared" si="416"/>
        <v>1</v>
      </c>
      <c r="OQ43" s="273">
        <f t="shared" si="416"/>
        <v>0</v>
      </c>
      <c r="OR43" s="273">
        <f t="shared" si="416"/>
        <v>1</v>
      </c>
      <c r="OS43" s="273">
        <f t="shared" si="416"/>
        <v>1</v>
      </c>
      <c r="OT43" s="273">
        <f t="shared" si="416"/>
        <v>1</v>
      </c>
      <c r="OU43" s="273">
        <f t="shared" si="416"/>
        <v>1</v>
      </c>
      <c r="OV43" s="273">
        <f t="shared" si="416"/>
        <v>1</v>
      </c>
      <c r="OW43" s="273">
        <f t="shared" si="416"/>
        <v>1</v>
      </c>
      <c r="OX43" s="273">
        <f t="shared" si="416"/>
        <v>0</v>
      </c>
      <c r="OY43" s="273">
        <f t="shared" si="416"/>
        <v>1</v>
      </c>
      <c r="OZ43" s="273">
        <f t="shared" si="416"/>
        <v>1</v>
      </c>
      <c r="PA43" s="273">
        <f t="shared" si="416"/>
        <v>1</v>
      </c>
      <c r="PB43" s="273">
        <f t="shared" si="416"/>
        <v>1</v>
      </c>
      <c r="PC43" s="273">
        <f t="shared" si="416"/>
        <v>1</v>
      </c>
      <c r="PD43" s="273">
        <f t="shared" si="416"/>
        <v>1</v>
      </c>
      <c r="PE43" s="273">
        <f t="shared" si="416"/>
        <v>0</v>
      </c>
      <c r="PF43" s="273">
        <f t="shared" si="416"/>
        <v>1</v>
      </c>
      <c r="PG43" s="273">
        <f t="shared" si="416"/>
        <v>1</v>
      </c>
      <c r="PH43" s="273">
        <f t="shared" si="416"/>
        <v>1</v>
      </c>
      <c r="PI43" s="273">
        <f t="shared" ref="PI43:RT43" si="417">IF(IFERROR(FIND(VLOOKUP($W35,カレンダーNoごと曜日表No付き,PI$1,0),$FL43),0)&gt;=1,1,0)</f>
        <v>1</v>
      </c>
      <c r="PJ43" s="273">
        <f t="shared" si="417"/>
        <v>1</v>
      </c>
      <c r="PK43" s="273">
        <f t="shared" si="417"/>
        <v>1</v>
      </c>
      <c r="PL43" s="273">
        <f t="shared" si="417"/>
        <v>0</v>
      </c>
      <c r="PM43" s="273">
        <f t="shared" si="417"/>
        <v>1</v>
      </c>
      <c r="PN43" s="273">
        <f t="shared" si="417"/>
        <v>1</v>
      </c>
      <c r="PO43" s="273">
        <f t="shared" si="417"/>
        <v>1</v>
      </c>
      <c r="PP43" s="273">
        <f t="shared" si="417"/>
        <v>1</v>
      </c>
      <c r="PQ43" s="273">
        <f t="shared" si="417"/>
        <v>1</v>
      </c>
      <c r="PR43" s="273">
        <f t="shared" si="417"/>
        <v>1</v>
      </c>
      <c r="PS43" s="273">
        <f t="shared" si="417"/>
        <v>0</v>
      </c>
      <c r="PT43" s="273">
        <f t="shared" si="417"/>
        <v>1</v>
      </c>
      <c r="PU43" s="273">
        <f t="shared" si="417"/>
        <v>1</v>
      </c>
      <c r="PV43" s="273">
        <f t="shared" si="417"/>
        <v>1</v>
      </c>
      <c r="PW43" s="273">
        <f t="shared" si="417"/>
        <v>1</v>
      </c>
      <c r="PX43" s="273">
        <f t="shared" si="417"/>
        <v>1</v>
      </c>
      <c r="PY43" s="273">
        <f t="shared" si="417"/>
        <v>1</v>
      </c>
      <c r="PZ43" s="273">
        <f t="shared" si="417"/>
        <v>0</v>
      </c>
      <c r="QA43" s="273">
        <f t="shared" si="417"/>
        <v>1</v>
      </c>
      <c r="QB43" s="273">
        <f t="shared" si="417"/>
        <v>1</v>
      </c>
      <c r="QC43" s="273">
        <f t="shared" si="417"/>
        <v>1</v>
      </c>
      <c r="QD43" s="273">
        <f t="shared" si="417"/>
        <v>1</v>
      </c>
      <c r="QE43" s="273">
        <f t="shared" si="417"/>
        <v>1</v>
      </c>
      <c r="QF43" s="273">
        <f t="shared" si="417"/>
        <v>1</v>
      </c>
      <c r="QG43" s="273">
        <f t="shared" si="417"/>
        <v>0</v>
      </c>
      <c r="QH43" s="273">
        <f t="shared" si="417"/>
        <v>1</v>
      </c>
      <c r="QI43" s="273">
        <f t="shared" si="417"/>
        <v>1</v>
      </c>
      <c r="QJ43" s="273">
        <f t="shared" si="417"/>
        <v>1</v>
      </c>
      <c r="QK43" s="273">
        <f t="shared" si="417"/>
        <v>1</v>
      </c>
      <c r="QL43" s="273">
        <f t="shared" si="417"/>
        <v>1</v>
      </c>
      <c r="QM43" s="273">
        <f t="shared" si="417"/>
        <v>1</v>
      </c>
      <c r="QN43" s="273">
        <f t="shared" si="417"/>
        <v>0</v>
      </c>
      <c r="QO43" s="273">
        <f t="shared" si="417"/>
        <v>1</v>
      </c>
      <c r="QP43" s="273">
        <f t="shared" si="417"/>
        <v>1</v>
      </c>
      <c r="QQ43" s="273">
        <f t="shared" si="417"/>
        <v>1</v>
      </c>
      <c r="QR43" s="273">
        <f t="shared" si="417"/>
        <v>1</v>
      </c>
      <c r="QS43" s="273">
        <f t="shared" si="417"/>
        <v>1</v>
      </c>
      <c r="QT43" s="273">
        <f t="shared" si="417"/>
        <v>1</v>
      </c>
      <c r="QU43" s="273">
        <f t="shared" si="417"/>
        <v>0</v>
      </c>
      <c r="QV43" s="273">
        <f t="shared" si="417"/>
        <v>1</v>
      </c>
      <c r="QW43" s="273">
        <f t="shared" si="417"/>
        <v>1</v>
      </c>
      <c r="QX43" s="273">
        <f t="shared" si="417"/>
        <v>1</v>
      </c>
      <c r="QY43" s="273">
        <f t="shared" si="417"/>
        <v>1</v>
      </c>
      <c r="QZ43" s="273">
        <f t="shared" si="417"/>
        <v>1</v>
      </c>
      <c r="RA43" s="273">
        <f t="shared" si="417"/>
        <v>1</v>
      </c>
      <c r="RB43" s="273">
        <f t="shared" si="417"/>
        <v>0</v>
      </c>
      <c r="RC43" s="273">
        <f t="shared" si="417"/>
        <v>1</v>
      </c>
      <c r="RD43" s="273">
        <f t="shared" si="417"/>
        <v>1</v>
      </c>
      <c r="RE43" s="273">
        <f t="shared" si="417"/>
        <v>1</v>
      </c>
      <c r="RF43" s="273">
        <f t="shared" si="417"/>
        <v>1</v>
      </c>
      <c r="RG43" s="273">
        <f t="shared" si="417"/>
        <v>1</v>
      </c>
      <c r="RH43" s="273">
        <f t="shared" si="417"/>
        <v>1</v>
      </c>
      <c r="RI43" s="273">
        <f t="shared" si="417"/>
        <v>0</v>
      </c>
      <c r="RJ43" s="273">
        <f t="shared" si="417"/>
        <v>1</v>
      </c>
      <c r="RK43" s="273">
        <f t="shared" si="417"/>
        <v>1</v>
      </c>
      <c r="RL43" s="273">
        <f t="shared" si="417"/>
        <v>1</v>
      </c>
      <c r="RM43" s="273">
        <f t="shared" si="417"/>
        <v>1</v>
      </c>
      <c r="RN43" s="273">
        <f t="shared" si="417"/>
        <v>1</v>
      </c>
      <c r="RO43" s="273">
        <f t="shared" si="417"/>
        <v>1</v>
      </c>
      <c r="RP43" s="273">
        <f t="shared" si="417"/>
        <v>0</v>
      </c>
      <c r="RQ43" s="273">
        <f t="shared" si="417"/>
        <v>1</v>
      </c>
      <c r="RR43" s="273">
        <f t="shared" si="417"/>
        <v>0</v>
      </c>
      <c r="RS43" s="273">
        <f t="shared" si="417"/>
        <v>0</v>
      </c>
      <c r="RT43" s="273">
        <f t="shared" si="417"/>
        <v>0</v>
      </c>
      <c r="RU43" s="273">
        <f t="shared" ref="RU43:TN43" si="418">IF(IFERROR(FIND(VLOOKUP($W35,カレンダーNoごと曜日表No付き,RU$1,0),$FL43),0)&gt;=1,1,0)</f>
        <v>1</v>
      </c>
      <c r="RV43" s="273">
        <f t="shared" si="418"/>
        <v>1</v>
      </c>
      <c r="RW43" s="273">
        <f t="shared" si="418"/>
        <v>0</v>
      </c>
      <c r="RX43" s="273">
        <f t="shared" si="418"/>
        <v>1</v>
      </c>
      <c r="RY43" s="273">
        <f t="shared" si="418"/>
        <v>1</v>
      </c>
      <c r="RZ43" s="273">
        <f t="shared" si="418"/>
        <v>1</v>
      </c>
      <c r="SA43" s="273">
        <f t="shared" si="418"/>
        <v>1</v>
      </c>
      <c r="SB43" s="273">
        <f t="shared" si="418"/>
        <v>1</v>
      </c>
      <c r="SC43" s="273">
        <f t="shared" si="418"/>
        <v>1</v>
      </c>
      <c r="SD43" s="273">
        <f t="shared" si="418"/>
        <v>0</v>
      </c>
      <c r="SE43" s="273">
        <f t="shared" si="418"/>
        <v>1</v>
      </c>
      <c r="SF43" s="273">
        <f t="shared" si="418"/>
        <v>1</v>
      </c>
      <c r="SG43" s="273">
        <f t="shared" si="418"/>
        <v>1</v>
      </c>
      <c r="SH43" s="273">
        <f t="shared" si="418"/>
        <v>1</v>
      </c>
      <c r="SI43" s="273">
        <f t="shared" si="418"/>
        <v>1</v>
      </c>
      <c r="SJ43" s="273">
        <f t="shared" si="418"/>
        <v>1</v>
      </c>
      <c r="SK43" s="273">
        <f t="shared" si="418"/>
        <v>0</v>
      </c>
      <c r="SL43" s="273">
        <f t="shared" si="418"/>
        <v>1</v>
      </c>
      <c r="SM43" s="273">
        <f t="shared" si="418"/>
        <v>1</v>
      </c>
      <c r="SN43" s="273">
        <f t="shared" si="418"/>
        <v>1</v>
      </c>
      <c r="SO43" s="273">
        <f t="shared" si="418"/>
        <v>1</v>
      </c>
      <c r="SP43" s="273">
        <f t="shared" si="418"/>
        <v>1</v>
      </c>
      <c r="SQ43" s="273">
        <f t="shared" si="418"/>
        <v>1</v>
      </c>
      <c r="SR43" s="273">
        <f t="shared" si="418"/>
        <v>0</v>
      </c>
      <c r="SS43" s="273">
        <f t="shared" si="418"/>
        <v>1</v>
      </c>
      <c r="ST43" s="273">
        <f t="shared" si="418"/>
        <v>1</v>
      </c>
      <c r="SU43" s="273">
        <f t="shared" si="418"/>
        <v>1</v>
      </c>
      <c r="SV43" s="273">
        <f t="shared" si="418"/>
        <v>1</v>
      </c>
      <c r="SW43" s="273">
        <f t="shared" si="418"/>
        <v>1</v>
      </c>
      <c r="SX43" s="273">
        <f t="shared" si="418"/>
        <v>1</v>
      </c>
      <c r="SY43" s="273">
        <f t="shared" si="418"/>
        <v>0</v>
      </c>
      <c r="SZ43" s="273">
        <f t="shared" si="418"/>
        <v>1</v>
      </c>
      <c r="TA43" s="273">
        <f t="shared" si="418"/>
        <v>1</v>
      </c>
      <c r="TB43" s="273">
        <f t="shared" si="418"/>
        <v>1</v>
      </c>
      <c r="TC43" s="273">
        <f t="shared" si="418"/>
        <v>1</v>
      </c>
      <c r="TD43" s="273">
        <f t="shared" si="418"/>
        <v>1</v>
      </c>
      <c r="TE43" s="273">
        <f t="shared" si="418"/>
        <v>1</v>
      </c>
      <c r="TF43" s="273">
        <f t="shared" si="418"/>
        <v>0</v>
      </c>
      <c r="TG43" s="273">
        <f t="shared" si="418"/>
        <v>1</v>
      </c>
      <c r="TH43" s="273">
        <f t="shared" si="418"/>
        <v>1</v>
      </c>
      <c r="TI43" s="273">
        <f t="shared" si="418"/>
        <v>1</v>
      </c>
      <c r="TJ43" s="273">
        <f t="shared" si="418"/>
        <v>1</v>
      </c>
      <c r="TK43" s="273">
        <f t="shared" si="418"/>
        <v>1</v>
      </c>
      <c r="TL43" s="273">
        <f t="shared" si="418"/>
        <v>1</v>
      </c>
      <c r="TM43" s="273">
        <f t="shared" si="418"/>
        <v>0</v>
      </c>
      <c r="TN43" s="273">
        <f t="shared" si="418"/>
        <v>1</v>
      </c>
    </row>
    <row r="44" spans="1:534" ht="18" customHeight="1" x14ac:dyDescent="0.15">
      <c r="A44" s="344">
        <v>10</v>
      </c>
      <c r="B44" s="341">
        <v>3</v>
      </c>
      <c r="C44" s="342" t="s">
        <v>289</v>
      </c>
      <c r="D44" s="345"/>
      <c r="E44" s="343" t="s">
        <v>263</v>
      </c>
      <c r="F44" s="343" t="s">
        <v>290</v>
      </c>
      <c r="G44" s="343" t="s">
        <v>277</v>
      </c>
      <c r="H44" s="340">
        <v>18.100000000000001</v>
      </c>
      <c r="I44" s="347"/>
      <c r="J44" s="352">
        <v>0.5</v>
      </c>
      <c r="K44" s="353">
        <v>0.5</v>
      </c>
      <c r="L44" s="353">
        <v>0.5</v>
      </c>
      <c r="M44" s="353">
        <v>0.5</v>
      </c>
      <c r="N44" s="353">
        <v>0.5</v>
      </c>
      <c r="O44" s="353">
        <v>0.5</v>
      </c>
      <c r="P44" s="353">
        <v>0</v>
      </c>
      <c r="Q44" s="353">
        <v>0.5</v>
      </c>
      <c r="R44" s="350">
        <v>0</v>
      </c>
      <c r="S44" s="349">
        <v>0</v>
      </c>
      <c r="T44" s="349">
        <v>0</v>
      </c>
      <c r="U44" s="349">
        <v>0</v>
      </c>
      <c r="V44" s="349">
        <v>0</v>
      </c>
      <c r="W44" s="351">
        <v>1</v>
      </c>
      <c r="X44" s="279"/>
      <c r="Y44" s="278"/>
      <c r="Z44" s="279"/>
      <c r="AA44" s="278"/>
      <c r="AB44" s="237">
        <f t="shared" si="96"/>
        <v>0</v>
      </c>
      <c r="AC44" s="237">
        <f t="shared" si="97"/>
        <v>1</v>
      </c>
      <c r="AD44" s="237">
        <f t="shared" si="98"/>
        <v>0</v>
      </c>
      <c r="AE44" s="267">
        <f t="shared" si="348"/>
        <v>0</v>
      </c>
      <c r="AF44" s="219" t="str">
        <f t="shared" si="349"/>
        <v>月</v>
      </c>
      <c r="AG44" s="219" t="str">
        <f t="shared" si="350"/>
        <v>火</v>
      </c>
      <c r="AH44" s="219" t="str">
        <f t="shared" si="351"/>
        <v>水</v>
      </c>
      <c r="AI44" s="219" t="str">
        <f t="shared" si="352"/>
        <v>木</v>
      </c>
      <c r="AJ44" s="219" t="str">
        <f t="shared" si="353"/>
        <v>金</v>
      </c>
      <c r="AK44" s="219" t="str">
        <f t="shared" si="354"/>
        <v>土</v>
      </c>
      <c r="AL44" s="219" t="str">
        <f t="shared" si="355"/>
        <v/>
      </c>
      <c r="AM44" s="219" t="str">
        <f t="shared" si="356"/>
        <v>祝</v>
      </c>
      <c r="AN44" s="219" t="str">
        <f t="shared" si="357"/>
        <v/>
      </c>
      <c r="AO44" s="219" t="str">
        <f t="shared" si="358"/>
        <v/>
      </c>
      <c r="AP44" s="219" t="str">
        <f t="shared" si="359"/>
        <v/>
      </c>
      <c r="AQ44" s="219" t="str">
        <f t="shared" si="360"/>
        <v/>
      </c>
      <c r="AR44" s="219" t="str">
        <f t="shared" si="361"/>
        <v/>
      </c>
      <c r="AS44" s="277">
        <f t="shared" si="362"/>
        <v>26</v>
      </c>
      <c r="AT44" s="267">
        <f t="shared" si="363"/>
        <v>25</v>
      </c>
      <c r="AU44" s="267">
        <f t="shared" si="364"/>
        <v>25</v>
      </c>
      <c r="AV44" s="267">
        <f t="shared" si="365"/>
        <v>25.5</v>
      </c>
      <c r="AW44" s="267">
        <f t="shared" si="366"/>
        <v>25</v>
      </c>
      <c r="AX44" s="267">
        <f t="shared" si="367"/>
        <v>25</v>
      </c>
      <c r="AY44" s="267">
        <f t="shared" si="368"/>
        <v>0</v>
      </c>
      <c r="AZ44" s="267">
        <f t="shared" si="369"/>
        <v>0</v>
      </c>
      <c r="BA44" s="238">
        <f t="shared" si="370"/>
        <v>0</v>
      </c>
      <c r="BB44" s="238">
        <f t="shared" si="371"/>
        <v>0</v>
      </c>
      <c r="BC44" s="238">
        <f t="shared" si="372"/>
        <v>0</v>
      </c>
      <c r="BD44" s="238">
        <f t="shared" si="373"/>
        <v>0</v>
      </c>
      <c r="BE44" s="240">
        <f t="shared" si="374"/>
        <v>0</v>
      </c>
      <c r="BF44" s="239">
        <f t="shared" si="375"/>
        <v>0</v>
      </c>
      <c r="BG44" s="241">
        <f t="shared" si="376"/>
        <v>151.5</v>
      </c>
      <c r="BH44" s="142">
        <v>20</v>
      </c>
      <c r="BN44" s="242"/>
      <c r="BO44" s="242"/>
      <c r="BP44" s="242"/>
      <c r="BQ44" s="242"/>
      <c r="BR44" s="142">
        <f>+BK43</f>
        <v>0</v>
      </c>
      <c r="BU44" s="291"/>
      <c r="BV44" s="153"/>
      <c r="BW44" s="153" t="str">
        <f t="shared" si="321"/>
        <v/>
      </c>
      <c r="BY44" s="244"/>
      <c r="BZ44" s="272"/>
      <c r="CA44" s="222"/>
      <c r="CB44" s="246"/>
      <c r="CC44" s="247" t="str">
        <f t="shared" si="322"/>
        <v/>
      </c>
      <c r="CD44" s="219">
        <f t="shared" si="323"/>
        <v>0</v>
      </c>
      <c r="CE44" s="219" t="str">
        <f t="shared" si="324"/>
        <v/>
      </c>
      <c r="CF44" s="220" t="str">
        <f t="shared" si="325"/>
        <v/>
      </c>
      <c r="CG44" s="222"/>
      <c r="CH44" s="260"/>
      <c r="CI44" s="247" t="str">
        <f t="shared" si="80"/>
        <v/>
      </c>
      <c r="CJ44" s="219">
        <f t="shared" si="326"/>
        <v>0</v>
      </c>
      <c r="CK44" s="219" t="str">
        <f t="shared" si="327"/>
        <v/>
      </c>
      <c r="CL44" s="220" t="str">
        <f t="shared" si="328"/>
        <v/>
      </c>
      <c r="CM44" s="222"/>
      <c r="CN44" s="246"/>
      <c r="CO44" s="247" t="str">
        <f t="shared" si="25"/>
        <v/>
      </c>
      <c r="CP44" s="219">
        <f t="shared" si="329"/>
        <v>0</v>
      </c>
      <c r="CQ44" s="219" t="str">
        <f t="shared" si="330"/>
        <v/>
      </c>
      <c r="CR44" s="220" t="str">
        <f t="shared" si="331"/>
        <v/>
      </c>
      <c r="CS44" s="221"/>
      <c r="CT44" s="246"/>
      <c r="CU44" s="247" t="str">
        <f t="shared" si="29"/>
        <v/>
      </c>
      <c r="CV44" s="219">
        <f t="shared" si="332"/>
        <v>0</v>
      </c>
      <c r="CW44" s="219" t="str">
        <f t="shared" si="333"/>
        <v/>
      </c>
      <c r="CX44" s="220" t="str">
        <f t="shared" si="334"/>
        <v/>
      </c>
      <c r="CY44" s="222"/>
      <c r="CZ44" s="246"/>
      <c r="DA44" s="247" t="str">
        <f t="shared" si="33"/>
        <v/>
      </c>
      <c r="DB44" s="219">
        <f t="shared" si="335"/>
        <v>0</v>
      </c>
      <c r="DC44" s="219" t="str">
        <f t="shared" si="81"/>
        <v/>
      </c>
      <c r="DD44" s="219" t="str">
        <f t="shared" si="82"/>
        <v/>
      </c>
      <c r="DE44" s="222"/>
      <c r="DF44" s="246"/>
      <c r="DG44" s="247" t="str">
        <f t="shared" si="37"/>
        <v/>
      </c>
      <c r="DH44" s="219">
        <f t="shared" si="336"/>
        <v>0</v>
      </c>
      <c r="DI44" s="219" t="str">
        <f t="shared" si="337"/>
        <v/>
      </c>
      <c r="DJ44" s="219" t="str">
        <f t="shared" si="338"/>
        <v/>
      </c>
      <c r="DK44" s="222"/>
      <c r="DL44" s="246"/>
      <c r="DM44" s="247" t="str">
        <f t="shared" si="41"/>
        <v/>
      </c>
      <c r="DN44" s="219">
        <f t="shared" si="339"/>
        <v>0</v>
      </c>
      <c r="DO44" s="219" t="str">
        <f t="shared" si="340"/>
        <v/>
      </c>
      <c r="DP44" s="220" t="str">
        <f t="shared" si="341"/>
        <v/>
      </c>
      <c r="FK44" s="155">
        <f t="shared" si="162"/>
        <v>6</v>
      </c>
      <c r="FL44" s="155" t="str">
        <f t="shared" si="163"/>
        <v>月火水木金土祝</v>
      </c>
      <c r="FM44" s="273">
        <f t="shared" ref="FM44:HX44" si="419">IF(IFERROR(FIND(VLOOKUP($W36,カレンダーNoごと曜日表No付き,FM$1,0),$FL44),0)&gt;=1,1,0)</f>
        <v>0</v>
      </c>
      <c r="FN44" s="273">
        <f t="shared" si="419"/>
        <v>1</v>
      </c>
      <c r="FO44" s="273">
        <f t="shared" si="419"/>
        <v>1</v>
      </c>
      <c r="FP44" s="273">
        <f t="shared" si="419"/>
        <v>1</v>
      </c>
      <c r="FQ44" s="273">
        <f t="shared" si="419"/>
        <v>1</v>
      </c>
      <c r="FR44" s="273">
        <f t="shared" si="419"/>
        <v>1</v>
      </c>
      <c r="FS44" s="273">
        <f t="shared" si="419"/>
        <v>1</v>
      </c>
      <c r="FT44" s="273">
        <f t="shared" si="419"/>
        <v>0</v>
      </c>
      <c r="FU44" s="273">
        <f t="shared" si="419"/>
        <v>1</v>
      </c>
      <c r="FV44" s="273">
        <f t="shared" si="419"/>
        <v>1</v>
      </c>
      <c r="FW44" s="273">
        <f t="shared" si="419"/>
        <v>1</v>
      </c>
      <c r="FX44" s="273">
        <f t="shared" si="419"/>
        <v>1</v>
      </c>
      <c r="FY44" s="273">
        <f t="shared" si="419"/>
        <v>1</v>
      </c>
      <c r="FZ44" s="273">
        <f t="shared" si="419"/>
        <v>1</v>
      </c>
      <c r="GA44" s="273">
        <f t="shared" si="419"/>
        <v>0</v>
      </c>
      <c r="GB44" s="273">
        <f t="shared" si="419"/>
        <v>1</v>
      </c>
      <c r="GC44" s="273">
        <f t="shared" si="419"/>
        <v>1</v>
      </c>
      <c r="GD44" s="273">
        <f t="shared" si="419"/>
        <v>1</v>
      </c>
      <c r="GE44" s="273">
        <f t="shared" si="419"/>
        <v>1</v>
      </c>
      <c r="GF44" s="273">
        <f t="shared" si="419"/>
        <v>1</v>
      </c>
      <c r="GG44" s="273">
        <f t="shared" si="419"/>
        <v>1</v>
      </c>
      <c r="GH44" s="273">
        <f t="shared" si="419"/>
        <v>0</v>
      </c>
      <c r="GI44" s="273">
        <f t="shared" si="419"/>
        <v>1</v>
      </c>
      <c r="GJ44" s="273">
        <f t="shared" si="419"/>
        <v>1</v>
      </c>
      <c r="GK44" s="273">
        <f t="shared" si="419"/>
        <v>1</v>
      </c>
      <c r="GL44" s="273">
        <f t="shared" si="419"/>
        <v>1</v>
      </c>
      <c r="GM44" s="273">
        <f t="shared" si="419"/>
        <v>1</v>
      </c>
      <c r="GN44" s="273">
        <f t="shared" si="419"/>
        <v>1</v>
      </c>
      <c r="GO44" s="273">
        <f t="shared" si="419"/>
        <v>0</v>
      </c>
      <c r="GP44" s="273">
        <f t="shared" si="419"/>
        <v>1</v>
      </c>
      <c r="GQ44" s="273">
        <f t="shared" si="419"/>
        <v>1</v>
      </c>
      <c r="GR44" s="273">
        <f t="shared" si="419"/>
        <v>1</v>
      </c>
      <c r="GS44" s="273">
        <f t="shared" si="419"/>
        <v>1</v>
      </c>
      <c r="GT44" s="273">
        <f t="shared" si="419"/>
        <v>1</v>
      </c>
      <c r="GU44" s="273">
        <f t="shared" si="419"/>
        <v>1</v>
      </c>
      <c r="GV44" s="273">
        <f t="shared" si="419"/>
        <v>0</v>
      </c>
      <c r="GW44" s="273">
        <f t="shared" si="419"/>
        <v>1</v>
      </c>
      <c r="GX44" s="273">
        <f t="shared" si="419"/>
        <v>1</v>
      </c>
      <c r="GY44" s="273">
        <f t="shared" si="419"/>
        <v>1</v>
      </c>
      <c r="GZ44" s="273">
        <f t="shared" si="419"/>
        <v>1</v>
      </c>
      <c r="HA44" s="273">
        <f t="shared" si="419"/>
        <v>1</v>
      </c>
      <c r="HB44" s="273">
        <f t="shared" si="419"/>
        <v>1</v>
      </c>
      <c r="HC44" s="273">
        <f t="shared" si="419"/>
        <v>0</v>
      </c>
      <c r="HD44" s="273">
        <f t="shared" si="419"/>
        <v>1</v>
      </c>
      <c r="HE44" s="273">
        <f t="shared" si="419"/>
        <v>1</v>
      </c>
      <c r="HF44" s="273">
        <f t="shared" si="419"/>
        <v>1</v>
      </c>
      <c r="HG44" s="273">
        <f t="shared" si="419"/>
        <v>1</v>
      </c>
      <c r="HH44" s="273">
        <f t="shared" si="419"/>
        <v>1</v>
      </c>
      <c r="HI44" s="273">
        <f t="shared" si="419"/>
        <v>1</v>
      </c>
      <c r="HJ44" s="273">
        <f t="shared" si="419"/>
        <v>0</v>
      </c>
      <c r="HK44" s="273">
        <f t="shared" si="419"/>
        <v>1</v>
      </c>
      <c r="HL44" s="273">
        <f t="shared" si="419"/>
        <v>1</v>
      </c>
      <c r="HM44" s="273">
        <f t="shared" si="419"/>
        <v>1</v>
      </c>
      <c r="HN44" s="273">
        <f t="shared" si="419"/>
        <v>1</v>
      </c>
      <c r="HO44" s="273">
        <f t="shared" si="419"/>
        <v>1</v>
      </c>
      <c r="HP44" s="273">
        <f t="shared" si="419"/>
        <v>1</v>
      </c>
      <c r="HQ44" s="273">
        <f t="shared" si="419"/>
        <v>0</v>
      </c>
      <c r="HR44" s="273">
        <f t="shared" si="419"/>
        <v>1</v>
      </c>
      <c r="HS44" s="273">
        <f t="shared" si="419"/>
        <v>1</v>
      </c>
      <c r="HT44" s="273">
        <f t="shared" si="419"/>
        <v>1</v>
      </c>
      <c r="HU44" s="273">
        <f t="shared" si="419"/>
        <v>1</v>
      </c>
      <c r="HV44" s="273">
        <f t="shared" si="419"/>
        <v>1</v>
      </c>
      <c r="HW44" s="273">
        <f t="shared" si="419"/>
        <v>1</v>
      </c>
      <c r="HX44" s="273">
        <f t="shared" si="419"/>
        <v>0</v>
      </c>
      <c r="HY44" s="273">
        <f t="shared" ref="HY44:KJ44" si="420">IF(IFERROR(FIND(VLOOKUP($W36,カレンダーNoごと曜日表No付き,HY$1,0),$FL44),0)&gt;=1,1,0)</f>
        <v>1</v>
      </c>
      <c r="HZ44" s="273">
        <f t="shared" si="420"/>
        <v>1</v>
      </c>
      <c r="IA44" s="273">
        <f t="shared" si="420"/>
        <v>1</v>
      </c>
      <c r="IB44" s="273">
        <f t="shared" si="420"/>
        <v>1</v>
      </c>
      <c r="IC44" s="273">
        <f t="shared" si="420"/>
        <v>1</v>
      </c>
      <c r="ID44" s="273">
        <f t="shared" si="420"/>
        <v>1</v>
      </c>
      <c r="IE44" s="273">
        <f t="shared" si="420"/>
        <v>0</v>
      </c>
      <c r="IF44" s="273">
        <f t="shared" si="420"/>
        <v>1</v>
      </c>
      <c r="IG44" s="273">
        <f t="shared" si="420"/>
        <v>1</v>
      </c>
      <c r="IH44" s="273">
        <f t="shared" si="420"/>
        <v>1</v>
      </c>
      <c r="II44" s="273">
        <f t="shared" si="420"/>
        <v>1</v>
      </c>
      <c r="IJ44" s="273">
        <f t="shared" si="420"/>
        <v>1</v>
      </c>
      <c r="IK44" s="273">
        <f t="shared" si="420"/>
        <v>1</v>
      </c>
      <c r="IL44" s="273">
        <f t="shared" si="420"/>
        <v>0</v>
      </c>
      <c r="IM44" s="273">
        <f t="shared" si="420"/>
        <v>1</v>
      </c>
      <c r="IN44" s="273">
        <f t="shared" si="420"/>
        <v>1</v>
      </c>
      <c r="IO44" s="273">
        <f t="shared" si="420"/>
        <v>1</v>
      </c>
      <c r="IP44" s="273">
        <f t="shared" si="420"/>
        <v>1</v>
      </c>
      <c r="IQ44" s="273">
        <f t="shared" si="420"/>
        <v>1</v>
      </c>
      <c r="IR44" s="273">
        <f t="shared" si="420"/>
        <v>1</v>
      </c>
      <c r="IS44" s="273">
        <f t="shared" si="420"/>
        <v>0</v>
      </c>
      <c r="IT44" s="273">
        <f t="shared" si="420"/>
        <v>1</v>
      </c>
      <c r="IU44" s="273">
        <f t="shared" si="420"/>
        <v>1</v>
      </c>
      <c r="IV44" s="273">
        <f t="shared" si="420"/>
        <v>1</v>
      </c>
      <c r="IW44" s="273">
        <f t="shared" si="420"/>
        <v>1</v>
      </c>
      <c r="IX44" s="273">
        <f t="shared" si="420"/>
        <v>0</v>
      </c>
      <c r="IY44" s="273">
        <f t="shared" si="420"/>
        <v>0</v>
      </c>
      <c r="IZ44" s="273">
        <f t="shared" si="420"/>
        <v>0</v>
      </c>
      <c r="JA44" s="273">
        <f t="shared" si="420"/>
        <v>0</v>
      </c>
      <c r="JB44" s="273">
        <f t="shared" si="420"/>
        <v>0</v>
      </c>
      <c r="JC44" s="273">
        <f t="shared" si="420"/>
        <v>0</v>
      </c>
      <c r="JD44" s="273">
        <f t="shared" si="420"/>
        <v>1</v>
      </c>
      <c r="JE44" s="273">
        <f t="shared" si="420"/>
        <v>1</v>
      </c>
      <c r="JF44" s="273">
        <f t="shared" si="420"/>
        <v>1</v>
      </c>
      <c r="JG44" s="273">
        <f t="shared" si="420"/>
        <v>0</v>
      </c>
      <c r="JH44" s="273">
        <f t="shared" si="420"/>
        <v>1</v>
      </c>
      <c r="JI44" s="273">
        <f t="shared" si="420"/>
        <v>1</v>
      </c>
      <c r="JJ44" s="273">
        <f t="shared" si="420"/>
        <v>1</v>
      </c>
      <c r="JK44" s="273">
        <f t="shared" si="420"/>
        <v>1</v>
      </c>
      <c r="JL44" s="273">
        <f t="shared" si="420"/>
        <v>1</v>
      </c>
      <c r="JM44" s="273">
        <f t="shared" si="420"/>
        <v>1</v>
      </c>
      <c r="JN44" s="273">
        <f t="shared" si="420"/>
        <v>0</v>
      </c>
      <c r="JO44" s="273">
        <f t="shared" si="420"/>
        <v>1</v>
      </c>
      <c r="JP44" s="273">
        <f t="shared" si="420"/>
        <v>1</v>
      </c>
      <c r="JQ44" s="273">
        <f t="shared" si="420"/>
        <v>1</v>
      </c>
      <c r="JR44" s="273">
        <f t="shared" si="420"/>
        <v>1</v>
      </c>
      <c r="JS44" s="273">
        <f t="shared" si="420"/>
        <v>1</v>
      </c>
      <c r="JT44" s="273">
        <f t="shared" si="420"/>
        <v>1</v>
      </c>
      <c r="JU44" s="273">
        <f t="shared" si="420"/>
        <v>0</v>
      </c>
      <c r="JV44" s="273">
        <f t="shared" si="420"/>
        <v>1</v>
      </c>
      <c r="JW44" s="273">
        <f t="shared" si="420"/>
        <v>1</v>
      </c>
      <c r="JX44" s="273">
        <f t="shared" si="420"/>
        <v>1</v>
      </c>
      <c r="JY44" s="273">
        <f t="shared" si="420"/>
        <v>1</v>
      </c>
      <c r="JZ44" s="273">
        <f t="shared" si="420"/>
        <v>1</v>
      </c>
      <c r="KA44" s="273">
        <f t="shared" si="420"/>
        <v>1</v>
      </c>
      <c r="KB44" s="273">
        <f t="shared" si="420"/>
        <v>0</v>
      </c>
      <c r="KC44" s="273">
        <f t="shared" si="420"/>
        <v>1</v>
      </c>
      <c r="KD44" s="273">
        <f t="shared" si="420"/>
        <v>1</v>
      </c>
      <c r="KE44" s="273">
        <f t="shared" si="420"/>
        <v>1</v>
      </c>
      <c r="KF44" s="273">
        <f t="shared" si="420"/>
        <v>1</v>
      </c>
      <c r="KG44" s="273">
        <f t="shared" si="420"/>
        <v>1</v>
      </c>
      <c r="KH44" s="273">
        <f t="shared" si="420"/>
        <v>1</v>
      </c>
      <c r="KI44" s="273">
        <f t="shared" si="420"/>
        <v>0</v>
      </c>
      <c r="KJ44" s="273">
        <f t="shared" si="420"/>
        <v>1</v>
      </c>
      <c r="KK44" s="273">
        <f t="shared" ref="KK44:MV44" si="421">IF(IFERROR(FIND(VLOOKUP($W36,カレンダーNoごと曜日表No付き,KK$1,0),$FL44),0)&gt;=1,1,0)</f>
        <v>1</v>
      </c>
      <c r="KL44" s="273">
        <f t="shared" si="421"/>
        <v>1</v>
      </c>
      <c r="KM44" s="273">
        <f t="shared" si="421"/>
        <v>1</v>
      </c>
      <c r="KN44" s="273">
        <f t="shared" si="421"/>
        <v>1</v>
      </c>
      <c r="KO44" s="273">
        <f t="shared" si="421"/>
        <v>1</v>
      </c>
      <c r="KP44" s="273">
        <f t="shared" si="421"/>
        <v>0</v>
      </c>
      <c r="KQ44" s="273">
        <f t="shared" si="421"/>
        <v>1</v>
      </c>
      <c r="KR44" s="273">
        <f t="shared" si="421"/>
        <v>1</v>
      </c>
      <c r="KS44" s="273">
        <f t="shared" si="421"/>
        <v>1</v>
      </c>
      <c r="KT44" s="273">
        <f t="shared" si="421"/>
        <v>1</v>
      </c>
      <c r="KU44" s="273">
        <f t="shared" si="421"/>
        <v>1</v>
      </c>
      <c r="KV44" s="273">
        <f t="shared" si="421"/>
        <v>1</v>
      </c>
      <c r="KW44" s="273">
        <f t="shared" si="421"/>
        <v>0</v>
      </c>
      <c r="KX44" s="273">
        <f t="shared" si="421"/>
        <v>1</v>
      </c>
      <c r="KY44" s="273">
        <f t="shared" si="421"/>
        <v>1</v>
      </c>
      <c r="KZ44" s="273">
        <f t="shared" si="421"/>
        <v>1</v>
      </c>
      <c r="LA44" s="273">
        <f t="shared" si="421"/>
        <v>1</v>
      </c>
      <c r="LB44" s="273">
        <f t="shared" si="421"/>
        <v>1</v>
      </c>
      <c r="LC44" s="273">
        <f t="shared" si="421"/>
        <v>1</v>
      </c>
      <c r="LD44" s="273">
        <f t="shared" si="421"/>
        <v>0</v>
      </c>
      <c r="LE44" s="273">
        <f t="shared" si="421"/>
        <v>1</v>
      </c>
      <c r="LF44" s="273">
        <f t="shared" si="421"/>
        <v>1</v>
      </c>
      <c r="LG44" s="273">
        <f t="shared" si="421"/>
        <v>1</v>
      </c>
      <c r="LH44" s="273">
        <f t="shared" si="421"/>
        <v>1</v>
      </c>
      <c r="LI44" s="273">
        <f t="shared" si="421"/>
        <v>1</v>
      </c>
      <c r="LJ44" s="273">
        <f t="shared" si="421"/>
        <v>1</v>
      </c>
      <c r="LK44" s="273">
        <f t="shared" si="421"/>
        <v>0</v>
      </c>
      <c r="LL44" s="273">
        <f t="shared" si="421"/>
        <v>1</v>
      </c>
      <c r="LM44" s="273">
        <f t="shared" si="421"/>
        <v>1</v>
      </c>
      <c r="LN44" s="273">
        <f t="shared" si="421"/>
        <v>1</v>
      </c>
      <c r="LO44" s="273">
        <f t="shared" si="421"/>
        <v>1</v>
      </c>
      <c r="LP44" s="273">
        <f t="shared" si="421"/>
        <v>1</v>
      </c>
      <c r="LQ44" s="273">
        <f t="shared" si="421"/>
        <v>1</v>
      </c>
      <c r="LR44" s="273">
        <f t="shared" si="421"/>
        <v>0</v>
      </c>
      <c r="LS44" s="273">
        <f t="shared" si="421"/>
        <v>1</v>
      </c>
      <c r="LT44" s="273">
        <f t="shared" si="421"/>
        <v>1</v>
      </c>
      <c r="LU44" s="273">
        <f t="shared" si="421"/>
        <v>1</v>
      </c>
      <c r="LV44" s="273">
        <f t="shared" si="421"/>
        <v>1</v>
      </c>
      <c r="LW44" s="273">
        <f t="shared" si="421"/>
        <v>1</v>
      </c>
      <c r="LX44" s="273">
        <f t="shared" si="421"/>
        <v>1</v>
      </c>
      <c r="LY44" s="273">
        <f t="shared" si="421"/>
        <v>0</v>
      </c>
      <c r="LZ44" s="273">
        <f t="shared" si="421"/>
        <v>1</v>
      </c>
      <c r="MA44" s="273">
        <f t="shared" si="421"/>
        <v>1</v>
      </c>
      <c r="MB44" s="273">
        <f t="shared" si="421"/>
        <v>1</v>
      </c>
      <c r="MC44" s="273">
        <f t="shared" si="421"/>
        <v>1</v>
      </c>
      <c r="MD44" s="273">
        <f t="shared" si="421"/>
        <v>1</v>
      </c>
      <c r="ME44" s="273">
        <f t="shared" si="421"/>
        <v>1</v>
      </c>
      <c r="MF44" s="273">
        <f t="shared" si="421"/>
        <v>0</v>
      </c>
      <c r="MG44" s="273">
        <f t="shared" si="421"/>
        <v>1</v>
      </c>
      <c r="MH44" s="273">
        <f t="shared" si="421"/>
        <v>1</v>
      </c>
      <c r="MI44" s="273">
        <f t="shared" si="421"/>
        <v>1</v>
      </c>
      <c r="MJ44" s="273">
        <f t="shared" si="421"/>
        <v>1</v>
      </c>
      <c r="MK44" s="273">
        <f t="shared" si="421"/>
        <v>1</v>
      </c>
      <c r="ML44" s="273">
        <f t="shared" si="421"/>
        <v>1</v>
      </c>
      <c r="MM44" s="273">
        <f t="shared" si="421"/>
        <v>0</v>
      </c>
      <c r="MN44" s="273">
        <f t="shared" si="421"/>
        <v>1</v>
      </c>
      <c r="MO44" s="273">
        <f t="shared" si="421"/>
        <v>1</v>
      </c>
      <c r="MP44" s="273">
        <f t="shared" si="421"/>
        <v>1</v>
      </c>
      <c r="MQ44" s="273">
        <f t="shared" si="421"/>
        <v>1</v>
      </c>
      <c r="MR44" s="273">
        <f t="shared" si="421"/>
        <v>1</v>
      </c>
      <c r="MS44" s="273">
        <f t="shared" si="421"/>
        <v>1</v>
      </c>
      <c r="MT44" s="273">
        <f t="shared" si="421"/>
        <v>0</v>
      </c>
      <c r="MU44" s="273">
        <f t="shared" si="421"/>
        <v>1</v>
      </c>
      <c r="MV44" s="273">
        <f t="shared" si="421"/>
        <v>1</v>
      </c>
      <c r="MW44" s="273">
        <f t="shared" ref="MW44:PH44" si="422">IF(IFERROR(FIND(VLOOKUP($W36,カレンダーNoごと曜日表No付き,MW$1,0),$FL44),0)&gt;=1,1,0)</f>
        <v>1</v>
      </c>
      <c r="MX44" s="273">
        <f t="shared" si="422"/>
        <v>1</v>
      </c>
      <c r="MY44" s="273">
        <f t="shared" si="422"/>
        <v>1</v>
      </c>
      <c r="MZ44" s="273">
        <f t="shared" si="422"/>
        <v>1</v>
      </c>
      <c r="NA44" s="273">
        <f t="shared" si="422"/>
        <v>0</v>
      </c>
      <c r="NB44" s="273">
        <f t="shared" si="422"/>
        <v>1</v>
      </c>
      <c r="NC44" s="273">
        <f t="shared" si="422"/>
        <v>1</v>
      </c>
      <c r="ND44" s="273">
        <f t="shared" si="422"/>
        <v>1</v>
      </c>
      <c r="NE44" s="273">
        <f t="shared" si="422"/>
        <v>1</v>
      </c>
      <c r="NF44" s="273">
        <f t="shared" si="422"/>
        <v>1</v>
      </c>
      <c r="NG44" s="273">
        <f t="shared" si="422"/>
        <v>1</v>
      </c>
      <c r="NH44" s="273">
        <f t="shared" si="422"/>
        <v>0</v>
      </c>
      <c r="NI44" s="273">
        <f t="shared" si="422"/>
        <v>1</v>
      </c>
      <c r="NJ44" s="273">
        <f t="shared" si="422"/>
        <v>1</v>
      </c>
      <c r="NK44" s="273">
        <f t="shared" si="422"/>
        <v>1</v>
      </c>
      <c r="NL44" s="273">
        <f t="shared" si="422"/>
        <v>1</v>
      </c>
      <c r="NM44" s="273">
        <f t="shared" si="422"/>
        <v>1</v>
      </c>
      <c r="NN44" s="273">
        <f t="shared" si="422"/>
        <v>1</v>
      </c>
      <c r="NO44" s="273">
        <f t="shared" si="422"/>
        <v>0</v>
      </c>
      <c r="NP44" s="273">
        <f t="shared" si="422"/>
        <v>1</v>
      </c>
      <c r="NQ44" s="273">
        <f t="shared" si="422"/>
        <v>1</v>
      </c>
      <c r="NR44" s="273">
        <f t="shared" si="422"/>
        <v>1</v>
      </c>
      <c r="NS44" s="273">
        <f t="shared" si="422"/>
        <v>1</v>
      </c>
      <c r="NT44" s="273">
        <f t="shared" si="422"/>
        <v>0</v>
      </c>
      <c r="NU44" s="273">
        <f t="shared" si="422"/>
        <v>0</v>
      </c>
      <c r="NV44" s="273">
        <f t="shared" si="422"/>
        <v>0</v>
      </c>
      <c r="NW44" s="273">
        <f t="shared" si="422"/>
        <v>1</v>
      </c>
      <c r="NX44" s="273">
        <f t="shared" si="422"/>
        <v>1</v>
      </c>
      <c r="NY44" s="273">
        <f t="shared" si="422"/>
        <v>1</v>
      </c>
      <c r="NZ44" s="273">
        <f t="shared" si="422"/>
        <v>1</v>
      </c>
      <c r="OA44" s="273">
        <f t="shared" si="422"/>
        <v>1</v>
      </c>
      <c r="OB44" s="273">
        <f t="shared" si="422"/>
        <v>1</v>
      </c>
      <c r="OC44" s="273">
        <f t="shared" si="422"/>
        <v>0</v>
      </c>
      <c r="OD44" s="273">
        <f t="shared" si="422"/>
        <v>1</v>
      </c>
      <c r="OE44" s="273">
        <f t="shared" si="422"/>
        <v>1</v>
      </c>
      <c r="OF44" s="273">
        <f t="shared" si="422"/>
        <v>1</v>
      </c>
      <c r="OG44" s="273">
        <f t="shared" si="422"/>
        <v>1</v>
      </c>
      <c r="OH44" s="273">
        <f t="shared" si="422"/>
        <v>1</v>
      </c>
      <c r="OI44" s="273">
        <f t="shared" si="422"/>
        <v>1</v>
      </c>
      <c r="OJ44" s="273">
        <f t="shared" si="422"/>
        <v>0</v>
      </c>
      <c r="OK44" s="273">
        <f t="shared" si="422"/>
        <v>1</v>
      </c>
      <c r="OL44" s="273">
        <f t="shared" si="422"/>
        <v>1</v>
      </c>
      <c r="OM44" s="273">
        <f t="shared" si="422"/>
        <v>1</v>
      </c>
      <c r="ON44" s="273">
        <f t="shared" si="422"/>
        <v>1</v>
      </c>
      <c r="OO44" s="273">
        <f t="shared" si="422"/>
        <v>1</v>
      </c>
      <c r="OP44" s="273">
        <f t="shared" si="422"/>
        <v>1</v>
      </c>
      <c r="OQ44" s="273">
        <f t="shared" si="422"/>
        <v>0</v>
      </c>
      <c r="OR44" s="273">
        <f t="shared" si="422"/>
        <v>1</v>
      </c>
      <c r="OS44" s="273">
        <f t="shared" si="422"/>
        <v>1</v>
      </c>
      <c r="OT44" s="273">
        <f t="shared" si="422"/>
        <v>1</v>
      </c>
      <c r="OU44" s="273">
        <f t="shared" si="422"/>
        <v>1</v>
      </c>
      <c r="OV44" s="273">
        <f t="shared" si="422"/>
        <v>1</v>
      </c>
      <c r="OW44" s="273">
        <f t="shared" si="422"/>
        <v>1</v>
      </c>
      <c r="OX44" s="273">
        <f t="shared" si="422"/>
        <v>0</v>
      </c>
      <c r="OY44" s="273">
        <f t="shared" si="422"/>
        <v>1</v>
      </c>
      <c r="OZ44" s="273">
        <f t="shared" si="422"/>
        <v>1</v>
      </c>
      <c r="PA44" s="273">
        <f t="shared" si="422"/>
        <v>1</v>
      </c>
      <c r="PB44" s="273">
        <f t="shared" si="422"/>
        <v>1</v>
      </c>
      <c r="PC44" s="273">
        <f t="shared" si="422"/>
        <v>1</v>
      </c>
      <c r="PD44" s="273">
        <f t="shared" si="422"/>
        <v>1</v>
      </c>
      <c r="PE44" s="273">
        <f t="shared" si="422"/>
        <v>0</v>
      </c>
      <c r="PF44" s="273">
        <f t="shared" si="422"/>
        <v>1</v>
      </c>
      <c r="PG44" s="273">
        <f t="shared" si="422"/>
        <v>1</v>
      </c>
      <c r="PH44" s="273">
        <f t="shared" si="422"/>
        <v>1</v>
      </c>
      <c r="PI44" s="273">
        <f t="shared" ref="PI44:RT44" si="423">IF(IFERROR(FIND(VLOOKUP($W36,カレンダーNoごと曜日表No付き,PI$1,0),$FL44),0)&gt;=1,1,0)</f>
        <v>1</v>
      </c>
      <c r="PJ44" s="273">
        <f t="shared" si="423"/>
        <v>1</v>
      </c>
      <c r="PK44" s="273">
        <f t="shared" si="423"/>
        <v>1</v>
      </c>
      <c r="PL44" s="273">
        <f t="shared" si="423"/>
        <v>0</v>
      </c>
      <c r="PM44" s="273">
        <f t="shared" si="423"/>
        <v>1</v>
      </c>
      <c r="PN44" s="273">
        <f t="shared" si="423"/>
        <v>1</v>
      </c>
      <c r="PO44" s="273">
        <f t="shared" si="423"/>
        <v>1</v>
      </c>
      <c r="PP44" s="273">
        <f t="shared" si="423"/>
        <v>1</v>
      </c>
      <c r="PQ44" s="273">
        <f t="shared" si="423"/>
        <v>1</v>
      </c>
      <c r="PR44" s="273">
        <f t="shared" si="423"/>
        <v>1</v>
      </c>
      <c r="PS44" s="273">
        <f t="shared" si="423"/>
        <v>0</v>
      </c>
      <c r="PT44" s="273">
        <f t="shared" si="423"/>
        <v>1</v>
      </c>
      <c r="PU44" s="273">
        <f t="shared" si="423"/>
        <v>1</v>
      </c>
      <c r="PV44" s="273">
        <f t="shared" si="423"/>
        <v>1</v>
      </c>
      <c r="PW44" s="273">
        <f t="shared" si="423"/>
        <v>1</v>
      </c>
      <c r="PX44" s="273">
        <f t="shared" si="423"/>
        <v>1</v>
      </c>
      <c r="PY44" s="273">
        <f t="shared" si="423"/>
        <v>1</v>
      </c>
      <c r="PZ44" s="273">
        <f t="shared" si="423"/>
        <v>0</v>
      </c>
      <c r="QA44" s="273">
        <f t="shared" si="423"/>
        <v>1</v>
      </c>
      <c r="QB44" s="273">
        <f t="shared" si="423"/>
        <v>1</v>
      </c>
      <c r="QC44" s="273">
        <f t="shared" si="423"/>
        <v>1</v>
      </c>
      <c r="QD44" s="273">
        <f t="shared" si="423"/>
        <v>1</v>
      </c>
      <c r="QE44" s="273">
        <f t="shared" si="423"/>
        <v>1</v>
      </c>
      <c r="QF44" s="273">
        <f t="shared" si="423"/>
        <v>1</v>
      </c>
      <c r="QG44" s="273">
        <f t="shared" si="423"/>
        <v>0</v>
      </c>
      <c r="QH44" s="273">
        <f t="shared" si="423"/>
        <v>1</v>
      </c>
      <c r="QI44" s="273">
        <f t="shared" si="423"/>
        <v>1</v>
      </c>
      <c r="QJ44" s="273">
        <f t="shared" si="423"/>
        <v>1</v>
      </c>
      <c r="QK44" s="273">
        <f t="shared" si="423"/>
        <v>1</v>
      </c>
      <c r="QL44" s="273">
        <f t="shared" si="423"/>
        <v>1</v>
      </c>
      <c r="QM44" s="273">
        <f t="shared" si="423"/>
        <v>1</v>
      </c>
      <c r="QN44" s="273">
        <f t="shared" si="423"/>
        <v>0</v>
      </c>
      <c r="QO44" s="273">
        <f t="shared" si="423"/>
        <v>1</v>
      </c>
      <c r="QP44" s="273">
        <f t="shared" si="423"/>
        <v>1</v>
      </c>
      <c r="QQ44" s="273">
        <f t="shared" si="423"/>
        <v>1</v>
      </c>
      <c r="QR44" s="273">
        <f t="shared" si="423"/>
        <v>1</v>
      </c>
      <c r="QS44" s="273">
        <f t="shared" si="423"/>
        <v>1</v>
      </c>
      <c r="QT44" s="273">
        <f t="shared" si="423"/>
        <v>1</v>
      </c>
      <c r="QU44" s="273">
        <f t="shared" si="423"/>
        <v>0</v>
      </c>
      <c r="QV44" s="273">
        <f t="shared" si="423"/>
        <v>1</v>
      </c>
      <c r="QW44" s="273">
        <f t="shared" si="423"/>
        <v>1</v>
      </c>
      <c r="QX44" s="273">
        <f t="shared" si="423"/>
        <v>1</v>
      </c>
      <c r="QY44" s="273">
        <f t="shared" si="423"/>
        <v>1</v>
      </c>
      <c r="QZ44" s="273">
        <f t="shared" si="423"/>
        <v>1</v>
      </c>
      <c r="RA44" s="273">
        <f t="shared" si="423"/>
        <v>1</v>
      </c>
      <c r="RB44" s="273">
        <f t="shared" si="423"/>
        <v>0</v>
      </c>
      <c r="RC44" s="273">
        <f t="shared" si="423"/>
        <v>1</v>
      </c>
      <c r="RD44" s="273">
        <f t="shared" si="423"/>
        <v>1</v>
      </c>
      <c r="RE44" s="273">
        <f t="shared" si="423"/>
        <v>1</v>
      </c>
      <c r="RF44" s="273">
        <f t="shared" si="423"/>
        <v>1</v>
      </c>
      <c r="RG44" s="273">
        <f t="shared" si="423"/>
        <v>1</v>
      </c>
      <c r="RH44" s="273">
        <f t="shared" si="423"/>
        <v>1</v>
      </c>
      <c r="RI44" s="273">
        <f t="shared" si="423"/>
        <v>0</v>
      </c>
      <c r="RJ44" s="273">
        <f t="shared" si="423"/>
        <v>1</v>
      </c>
      <c r="RK44" s="273">
        <f t="shared" si="423"/>
        <v>1</v>
      </c>
      <c r="RL44" s="273">
        <f t="shared" si="423"/>
        <v>1</v>
      </c>
      <c r="RM44" s="273">
        <f t="shared" si="423"/>
        <v>1</v>
      </c>
      <c r="RN44" s="273">
        <f t="shared" si="423"/>
        <v>1</v>
      </c>
      <c r="RO44" s="273">
        <f t="shared" si="423"/>
        <v>1</v>
      </c>
      <c r="RP44" s="273">
        <f t="shared" si="423"/>
        <v>0</v>
      </c>
      <c r="RQ44" s="273">
        <f t="shared" si="423"/>
        <v>1</v>
      </c>
      <c r="RR44" s="273">
        <f t="shared" si="423"/>
        <v>0</v>
      </c>
      <c r="RS44" s="273">
        <f t="shared" si="423"/>
        <v>0</v>
      </c>
      <c r="RT44" s="273">
        <f t="shared" si="423"/>
        <v>0</v>
      </c>
      <c r="RU44" s="273">
        <f t="shared" ref="RU44:TN44" si="424">IF(IFERROR(FIND(VLOOKUP($W36,カレンダーNoごと曜日表No付き,RU$1,0),$FL44),0)&gt;=1,1,0)</f>
        <v>1</v>
      </c>
      <c r="RV44" s="273">
        <f t="shared" si="424"/>
        <v>1</v>
      </c>
      <c r="RW44" s="273">
        <f t="shared" si="424"/>
        <v>0</v>
      </c>
      <c r="RX44" s="273">
        <f t="shared" si="424"/>
        <v>1</v>
      </c>
      <c r="RY44" s="273">
        <f t="shared" si="424"/>
        <v>1</v>
      </c>
      <c r="RZ44" s="273">
        <f t="shared" si="424"/>
        <v>1</v>
      </c>
      <c r="SA44" s="273">
        <f t="shared" si="424"/>
        <v>1</v>
      </c>
      <c r="SB44" s="273">
        <f t="shared" si="424"/>
        <v>1</v>
      </c>
      <c r="SC44" s="273">
        <f t="shared" si="424"/>
        <v>1</v>
      </c>
      <c r="SD44" s="273">
        <f t="shared" si="424"/>
        <v>0</v>
      </c>
      <c r="SE44" s="273">
        <f t="shared" si="424"/>
        <v>1</v>
      </c>
      <c r="SF44" s="273">
        <f t="shared" si="424"/>
        <v>1</v>
      </c>
      <c r="SG44" s="273">
        <f t="shared" si="424"/>
        <v>1</v>
      </c>
      <c r="SH44" s="273">
        <f t="shared" si="424"/>
        <v>1</v>
      </c>
      <c r="SI44" s="273">
        <f t="shared" si="424"/>
        <v>1</v>
      </c>
      <c r="SJ44" s="273">
        <f t="shared" si="424"/>
        <v>1</v>
      </c>
      <c r="SK44" s="273">
        <f t="shared" si="424"/>
        <v>0</v>
      </c>
      <c r="SL44" s="273">
        <f t="shared" si="424"/>
        <v>1</v>
      </c>
      <c r="SM44" s="273">
        <f t="shared" si="424"/>
        <v>1</v>
      </c>
      <c r="SN44" s="273">
        <f t="shared" si="424"/>
        <v>1</v>
      </c>
      <c r="SO44" s="273">
        <f t="shared" si="424"/>
        <v>1</v>
      </c>
      <c r="SP44" s="273">
        <f t="shared" si="424"/>
        <v>1</v>
      </c>
      <c r="SQ44" s="273">
        <f t="shared" si="424"/>
        <v>1</v>
      </c>
      <c r="SR44" s="273">
        <f t="shared" si="424"/>
        <v>0</v>
      </c>
      <c r="SS44" s="273">
        <f t="shared" si="424"/>
        <v>1</v>
      </c>
      <c r="ST44" s="273">
        <f t="shared" si="424"/>
        <v>1</v>
      </c>
      <c r="SU44" s="273">
        <f t="shared" si="424"/>
        <v>1</v>
      </c>
      <c r="SV44" s="273">
        <f t="shared" si="424"/>
        <v>1</v>
      </c>
      <c r="SW44" s="273">
        <f t="shared" si="424"/>
        <v>1</v>
      </c>
      <c r="SX44" s="273">
        <f t="shared" si="424"/>
        <v>1</v>
      </c>
      <c r="SY44" s="273">
        <f t="shared" si="424"/>
        <v>0</v>
      </c>
      <c r="SZ44" s="273">
        <f t="shared" si="424"/>
        <v>1</v>
      </c>
      <c r="TA44" s="273">
        <f t="shared" si="424"/>
        <v>1</v>
      </c>
      <c r="TB44" s="273">
        <f t="shared" si="424"/>
        <v>1</v>
      </c>
      <c r="TC44" s="273">
        <f t="shared" si="424"/>
        <v>1</v>
      </c>
      <c r="TD44" s="273">
        <f t="shared" si="424"/>
        <v>1</v>
      </c>
      <c r="TE44" s="273">
        <f t="shared" si="424"/>
        <v>1</v>
      </c>
      <c r="TF44" s="273">
        <f t="shared" si="424"/>
        <v>0</v>
      </c>
      <c r="TG44" s="273">
        <f t="shared" si="424"/>
        <v>1</v>
      </c>
      <c r="TH44" s="273">
        <f t="shared" si="424"/>
        <v>1</v>
      </c>
      <c r="TI44" s="273">
        <f t="shared" si="424"/>
        <v>1</v>
      </c>
      <c r="TJ44" s="273">
        <f t="shared" si="424"/>
        <v>1</v>
      </c>
      <c r="TK44" s="273">
        <f t="shared" si="424"/>
        <v>1</v>
      </c>
      <c r="TL44" s="273">
        <f t="shared" si="424"/>
        <v>1</v>
      </c>
      <c r="TM44" s="273">
        <f t="shared" si="424"/>
        <v>0</v>
      </c>
      <c r="TN44" s="273">
        <f t="shared" si="424"/>
        <v>1</v>
      </c>
    </row>
    <row r="45" spans="1:534" ht="18" customHeight="1" x14ac:dyDescent="0.15">
      <c r="A45" s="335">
        <v>11</v>
      </c>
      <c r="B45" s="341">
        <v>1</v>
      </c>
      <c r="C45" s="342" t="s">
        <v>292</v>
      </c>
      <c r="D45" s="345"/>
      <c r="E45" s="343" t="s">
        <v>293</v>
      </c>
      <c r="F45" s="343" t="s">
        <v>294</v>
      </c>
      <c r="G45" s="343" t="s">
        <v>256</v>
      </c>
      <c r="H45" s="340">
        <v>15.2</v>
      </c>
      <c r="I45" s="347"/>
      <c r="J45" s="352">
        <v>0.5</v>
      </c>
      <c r="K45" s="353">
        <v>0.5</v>
      </c>
      <c r="L45" s="353">
        <v>0.5</v>
      </c>
      <c r="M45" s="353">
        <v>0.5</v>
      </c>
      <c r="N45" s="353">
        <v>0.5</v>
      </c>
      <c r="O45" s="353">
        <v>0.5</v>
      </c>
      <c r="P45" s="353">
        <v>0</v>
      </c>
      <c r="Q45" s="353">
        <v>0.5</v>
      </c>
      <c r="R45" s="350">
        <v>0</v>
      </c>
      <c r="S45" s="349">
        <v>0</v>
      </c>
      <c r="T45" s="349">
        <v>0</v>
      </c>
      <c r="U45" s="349">
        <v>0</v>
      </c>
      <c r="V45" s="349">
        <v>0</v>
      </c>
      <c r="W45" s="351">
        <v>1</v>
      </c>
      <c r="X45" s="279"/>
      <c r="Y45" s="278"/>
      <c r="Z45" s="279"/>
      <c r="AA45" s="278"/>
      <c r="AB45" s="237">
        <f t="shared" si="96"/>
        <v>0</v>
      </c>
      <c r="AC45" s="237">
        <f t="shared" si="97"/>
        <v>1</v>
      </c>
      <c r="AD45" s="237">
        <f t="shared" si="98"/>
        <v>0</v>
      </c>
      <c r="AE45" s="267">
        <f t="shared" si="348"/>
        <v>0</v>
      </c>
      <c r="AF45" s="219" t="str">
        <f t="shared" si="349"/>
        <v>月</v>
      </c>
      <c r="AG45" s="219" t="str">
        <f t="shared" si="350"/>
        <v>火</v>
      </c>
      <c r="AH45" s="219" t="str">
        <f t="shared" si="351"/>
        <v>水</v>
      </c>
      <c r="AI45" s="219" t="str">
        <f t="shared" si="352"/>
        <v>木</v>
      </c>
      <c r="AJ45" s="219" t="str">
        <f t="shared" si="353"/>
        <v>金</v>
      </c>
      <c r="AK45" s="219" t="str">
        <f t="shared" si="354"/>
        <v>土</v>
      </c>
      <c r="AL45" s="219" t="str">
        <f t="shared" si="355"/>
        <v/>
      </c>
      <c r="AM45" s="219" t="str">
        <f t="shared" si="356"/>
        <v>祝</v>
      </c>
      <c r="AN45" s="219" t="str">
        <f t="shared" si="357"/>
        <v/>
      </c>
      <c r="AO45" s="219" t="str">
        <f t="shared" si="358"/>
        <v/>
      </c>
      <c r="AP45" s="219" t="str">
        <f t="shared" si="359"/>
        <v/>
      </c>
      <c r="AQ45" s="219" t="str">
        <f t="shared" si="360"/>
        <v/>
      </c>
      <c r="AR45" s="219" t="str">
        <f t="shared" si="361"/>
        <v/>
      </c>
      <c r="AS45" s="277">
        <f t="shared" si="362"/>
        <v>26</v>
      </c>
      <c r="AT45" s="267">
        <f t="shared" si="363"/>
        <v>25</v>
      </c>
      <c r="AU45" s="267">
        <f t="shared" si="364"/>
        <v>25</v>
      </c>
      <c r="AV45" s="267">
        <f t="shared" si="365"/>
        <v>25.5</v>
      </c>
      <c r="AW45" s="267">
        <f t="shared" si="366"/>
        <v>25</v>
      </c>
      <c r="AX45" s="267">
        <f t="shared" si="367"/>
        <v>25</v>
      </c>
      <c r="AY45" s="267">
        <f t="shared" si="368"/>
        <v>0</v>
      </c>
      <c r="AZ45" s="267">
        <f t="shared" si="369"/>
        <v>0</v>
      </c>
      <c r="BA45" s="238">
        <f t="shared" si="370"/>
        <v>0</v>
      </c>
      <c r="BB45" s="238">
        <f t="shared" si="371"/>
        <v>0</v>
      </c>
      <c r="BC45" s="238">
        <f t="shared" si="372"/>
        <v>0</v>
      </c>
      <c r="BD45" s="238">
        <f t="shared" si="373"/>
        <v>0</v>
      </c>
      <c r="BE45" s="240">
        <f t="shared" si="374"/>
        <v>0</v>
      </c>
      <c r="BF45" s="239">
        <f t="shared" si="375"/>
        <v>0</v>
      </c>
      <c r="BG45" s="241">
        <f t="shared" si="376"/>
        <v>151.5</v>
      </c>
      <c r="BH45" s="142">
        <v>21</v>
      </c>
      <c r="BI45" s="142">
        <f t="array" ref="BI45">MAX(IF(申請番号=BH45,計画運行回数))</f>
        <v>0</v>
      </c>
      <c r="BJ45" s="142">
        <f t="array" ref="BJ45">MIN(IF((申請番号=BH45)*(計画運行回数=BI45),キロ程_往))</f>
        <v>0</v>
      </c>
      <c r="BK45" s="142">
        <f t="array" ref="BK45">IFERROR((INDEX(キロ程_復,MATCH($BH45&amp;$BI45&amp;$BJ45,申請番号&amp;計画運行回数&amp;キロ程_往,0),0)),0)</f>
        <v>0</v>
      </c>
      <c r="BL45" s="142">
        <f>SUMIF(申請番号,$BH45,不定日数)+SUMIF(申請番号毎の運行日数_番号,$BH45,申請番号毎の運行回数_計)</f>
        <v>0</v>
      </c>
      <c r="BM45" s="142">
        <f>SUMIF(申請番号,$BH45,計画運行回数)</f>
        <v>0</v>
      </c>
      <c r="BN45" s="242" t="str">
        <f t="array" ref="BN45">IFERROR(IF(BS45&lt;&gt;3,(INDEX(系統名,MATCH($BH45&amp;$BI45&amp;$BJ45,申請番号&amp;計画運行回数&amp;キロ程_往,0),0)),INDEX(系統名,MATCH($BH45,申請番号,0))),"")</f>
        <v/>
      </c>
      <c r="BO45" s="242" t="str">
        <f t="array" ref="BO45">IFERROR((INDEX(起点,MATCH($BH45&amp;$BI45&amp;$BJ45,申請番号&amp;計画運行回数&amp;キロ程_往,0),0)),"")</f>
        <v/>
      </c>
      <c r="BP45" s="242" t="str">
        <f t="array" ref="BP45">IFERROR(IF(BS45&lt;&gt;3,(INDEX(経由,MATCH($BH45&amp;$BI45&amp;$BJ45,申請番号&amp;計画運行回数&amp;キロ程_往,0),0)),INDEX(経由,MATCH($BH45,申請番号,0))),"")</f>
        <v/>
      </c>
      <c r="BQ45" s="242" t="str">
        <f t="array" ref="BQ45">IFERROR((INDEX(終点,MATCH($BH45&amp;$BI45&amp;$BJ45,申請番号&amp;計画運行回数&amp;キロ程_往,0),0)),"")</f>
        <v/>
      </c>
      <c r="BR45" s="142">
        <f>+BJ45</f>
        <v>0</v>
      </c>
      <c r="BS45" s="142">
        <f>IF(SUMIF($A$5:$A$104,$BH45,$Y$5:$Y$104)&gt;0,2,IF(SUMIF($A$5:$A$104,$BH45,$AA$5:$AA$104)&gt;0,3,1))</f>
        <v>1</v>
      </c>
      <c r="BU45" s="291"/>
      <c r="BV45" s="153"/>
      <c r="BW45" s="153" t="str">
        <f t="shared" si="321"/>
        <v/>
      </c>
      <c r="BY45" s="244"/>
      <c r="BZ45" s="272"/>
      <c r="CA45" s="222"/>
      <c r="CB45" s="246"/>
      <c r="CC45" s="247" t="str">
        <f t="shared" si="322"/>
        <v/>
      </c>
      <c r="CD45" s="219">
        <f t="shared" si="323"/>
        <v>0</v>
      </c>
      <c r="CE45" s="219" t="str">
        <f t="shared" si="324"/>
        <v/>
      </c>
      <c r="CF45" s="220" t="str">
        <f t="shared" si="325"/>
        <v/>
      </c>
      <c r="CG45" s="222"/>
      <c r="CH45" s="260"/>
      <c r="CI45" s="247" t="str">
        <f t="shared" si="80"/>
        <v/>
      </c>
      <c r="CJ45" s="219">
        <f t="shared" si="326"/>
        <v>0</v>
      </c>
      <c r="CK45" s="219" t="str">
        <f t="shared" si="327"/>
        <v/>
      </c>
      <c r="CL45" s="220" t="str">
        <f t="shared" si="328"/>
        <v/>
      </c>
      <c r="CM45" s="222"/>
      <c r="CN45" s="246"/>
      <c r="CO45" s="247" t="str">
        <f t="shared" si="25"/>
        <v/>
      </c>
      <c r="CP45" s="219">
        <f t="shared" si="329"/>
        <v>0</v>
      </c>
      <c r="CQ45" s="219" t="str">
        <f t="shared" si="330"/>
        <v/>
      </c>
      <c r="CR45" s="220" t="str">
        <f t="shared" si="331"/>
        <v/>
      </c>
      <c r="CS45" s="221"/>
      <c r="CT45" s="246"/>
      <c r="CU45" s="247" t="str">
        <f t="shared" si="29"/>
        <v/>
      </c>
      <c r="CV45" s="219">
        <f t="shared" si="332"/>
        <v>0</v>
      </c>
      <c r="CW45" s="219" t="str">
        <f t="shared" si="333"/>
        <v/>
      </c>
      <c r="CX45" s="220" t="str">
        <f t="shared" si="334"/>
        <v/>
      </c>
      <c r="CY45" s="222"/>
      <c r="CZ45" s="246"/>
      <c r="DA45" s="247" t="str">
        <f t="shared" si="33"/>
        <v/>
      </c>
      <c r="DB45" s="219">
        <f t="shared" si="335"/>
        <v>0</v>
      </c>
      <c r="DC45" s="219" t="str">
        <f t="shared" si="81"/>
        <v/>
      </c>
      <c r="DD45" s="219" t="str">
        <f t="shared" si="82"/>
        <v/>
      </c>
      <c r="DE45" s="222"/>
      <c r="DF45" s="246"/>
      <c r="DG45" s="247" t="str">
        <f t="shared" si="37"/>
        <v/>
      </c>
      <c r="DH45" s="219">
        <f t="shared" si="336"/>
        <v>0</v>
      </c>
      <c r="DI45" s="219" t="str">
        <f t="shared" si="337"/>
        <v/>
      </c>
      <c r="DJ45" s="219" t="str">
        <f t="shared" si="338"/>
        <v/>
      </c>
      <c r="DK45" s="222"/>
      <c r="DL45" s="246"/>
      <c r="DM45" s="247" t="str">
        <f t="shared" si="41"/>
        <v/>
      </c>
      <c r="DN45" s="219">
        <f t="shared" si="339"/>
        <v>0</v>
      </c>
      <c r="DO45" s="219" t="str">
        <f t="shared" si="340"/>
        <v/>
      </c>
      <c r="DP45" s="220" t="str">
        <f t="shared" si="341"/>
        <v/>
      </c>
      <c r="FK45" s="155">
        <f t="shared" ref="FK45:FK76" si="425">+A37</f>
        <v>7</v>
      </c>
      <c r="FL45" s="155" t="str">
        <f t="shared" ref="FL45:FL76" si="426">+CONCATENATE(AF37,AG37,AH37,AI37,AJ37,AK37,AL37,AM37,AN37,AO37,AP37,AQ37,AR37)</f>
        <v>月火水木金土祝</v>
      </c>
      <c r="FM45" s="273">
        <f t="shared" ref="FM45:HX45" si="427">IF(IFERROR(FIND(VLOOKUP($W37,カレンダーNoごと曜日表No付き,FM$1,0),$FL45),0)&gt;=1,1,0)</f>
        <v>0</v>
      </c>
      <c r="FN45" s="273">
        <f t="shared" si="427"/>
        <v>1</v>
      </c>
      <c r="FO45" s="273">
        <f t="shared" si="427"/>
        <v>1</v>
      </c>
      <c r="FP45" s="273">
        <f t="shared" si="427"/>
        <v>1</v>
      </c>
      <c r="FQ45" s="273">
        <f t="shared" si="427"/>
        <v>1</v>
      </c>
      <c r="FR45" s="273">
        <f t="shared" si="427"/>
        <v>1</v>
      </c>
      <c r="FS45" s="273">
        <f t="shared" si="427"/>
        <v>1</v>
      </c>
      <c r="FT45" s="273">
        <f t="shared" si="427"/>
        <v>0</v>
      </c>
      <c r="FU45" s="273">
        <f t="shared" si="427"/>
        <v>1</v>
      </c>
      <c r="FV45" s="273">
        <f t="shared" si="427"/>
        <v>1</v>
      </c>
      <c r="FW45" s="273">
        <f t="shared" si="427"/>
        <v>1</v>
      </c>
      <c r="FX45" s="273">
        <f t="shared" si="427"/>
        <v>1</v>
      </c>
      <c r="FY45" s="273">
        <f t="shared" si="427"/>
        <v>1</v>
      </c>
      <c r="FZ45" s="273">
        <f t="shared" si="427"/>
        <v>1</v>
      </c>
      <c r="GA45" s="273">
        <f t="shared" si="427"/>
        <v>0</v>
      </c>
      <c r="GB45" s="273">
        <f t="shared" si="427"/>
        <v>1</v>
      </c>
      <c r="GC45" s="273">
        <f t="shared" si="427"/>
        <v>1</v>
      </c>
      <c r="GD45" s="273">
        <f t="shared" si="427"/>
        <v>1</v>
      </c>
      <c r="GE45" s="273">
        <f t="shared" si="427"/>
        <v>1</v>
      </c>
      <c r="GF45" s="273">
        <f t="shared" si="427"/>
        <v>1</v>
      </c>
      <c r="GG45" s="273">
        <f t="shared" si="427"/>
        <v>1</v>
      </c>
      <c r="GH45" s="273">
        <f t="shared" si="427"/>
        <v>0</v>
      </c>
      <c r="GI45" s="273">
        <f t="shared" si="427"/>
        <v>1</v>
      </c>
      <c r="GJ45" s="273">
        <f t="shared" si="427"/>
        <v>1</v>
      </c>
      <c r="GK45" s="273">
        <f t="shared" si="427"/>
        <v>1</v>
      </c>
      <c r="GL45" s="273">
        <f t="shared" si="427"/>
        <v>1</v>
      </c>
      <c r="GM45" s="273">
        <f t="shared" si="427"/>
        <v>1</v>
      </c>
      <c r="GN45" s="273">
        <f t="shared" si="427"/>
        <v>1</v>
      </c>
      <c r="GO45" s="273">
        <f t="shared" si="427"/>
        <v>0</v>
      </c>
      <c r="GP45" s="273">
        <f t="shared" si="427"/>
        <v>1</v>
      </c>
      <c r="GQ45" s="273">
        <f t="shared" si="427"/>
        <v>1</v>
      </c>
      <c r="GR45" s="273">
        <f t="shared" si="427"/>
        <v>1</v>
      </c>
      <c r="GS45" s="273">
        <f t="shared" si="427"/>
        <v>1</v>
      </c>
      <c r="GT45" s="273">
        <f t="shared" si="427"/>
        <v>1</v>
      </c>
      <c r="GU45" s="273">
        <f t="shared" si="427"/>
        <v>1</v>
      </c>
      <c r="GV45" s="273">
        <f t="shared" si="427"/>
        <v>0</v>
      </c>
      <c r="GW45" s="273">
        <f t="shared" si="427"/>
        <v>1</v>
      </c>
      <c r="GX45" s="273">
        <f t="shared" si="427"/>
        <v>1</v>
      </c>
      <c r="GY45" s="273">
        <f t="shared" si="427"/>
        <v>1</v>
      </c>
      <c r="GZ45" s="273">
        <f t="shared" si="427"/>
        <v>1</v>
      </c>
      <c r="HA45" s="273">
        <f t="shared" si="427"/>
        <v>1</v>
      </c>
      <c r="HB45" s="273">
        <f t="shared" si="427"/>
        <v>1</v>
      </c>
      <c r="HC45" s="273">
        <f t="shared" si="427"/>
        <v>0</v>
      </c>
      <c r="HD45" s="273">
        <f t="shared" si="427"/>
        <v>1</v>
      </c>
      <c r="HE45" s="273">
        <f t="shared" si="427"/>
        <v>1</v>
      </c>
      <c r="HF45" s="273">
        <f t="shared" si="427"/>
        <v>1</v>
      </c>
      <c r="HG45" s="273">
        <f t="shared" si="427"/>
        <v>1</v>
      </c>
      <c r="HH45" s="273">
        <f t="shared" si="427"/>
        <v>1</v>
      </c>
      <c r="HI45" s="273">
        <f t="shared" si="427"/>
        <v>1</v>
      </c>
      <c r="HJ45" s="273">
        <f t="shared" si="427"/>
        <v>0</v>
      </c>
      <c r="HK45" s="273">
        <f t="shared" si="427"/>
        <v>1</v>
      </c>
      <c r="HL45" s="273">
        <f t="shared" si="427"/>
        <v>1</v>
      </c>
      <c r="HM45" s="273">
        <f t="shared" si="427"/>
        <v>1</v>
      </c>
      <c r="HN45" s="273">
        <f t="shared" si="427"/>
        <v>1</v>
      </c>
      <c r="HO45" s="273">
        <f t="shared" si="427"/>
        <v>1</v>
      </c>
      <c r="HP45" s="273">
        <f t="shared" si="427"/>
        <v>1</v>
      </c>
      <c r="HQ45" s="273">
        <f t="shared" si="427"/>
        <v>0</v>
      </c>
      <c r="HR45" s="273">
        <f t="shared" si="427"/>
        <v>1</v>
      </c>
      <c r="HS45" s="273">
        <f t="shared" si="427"/>
        <v>1</v>
      </c>
      <c r="HT45" s="273">
        <f t="shared" si="427"/>
        <v>1</v>
      </c>
      <c r="HU45" s="273">
        <f t="shared" si="427"/>
        <v>1</v>
      </c>
      <c r="HV45" s="273">
        <f t="shared" si="427"/>
        <v>1</v>
      </c>
      <c r="HW45" s="273">
        <f t="shared" si="427"/>
        <v>1</v>
      </c>
      <c r="HX45" s="273">
        <f t="shared" si="427"/>
        <v>0</v>
      </c>
      <c r="HY45" s="273">
        <f t="shared" ref="HY45:KJ45" si="428">IF(IFERROR(FIND(VLOOKUP($W37,カレンダーNoごと曜日表No付き,HY$1,0),$FL45),0)&gt;=1,1,0)</f>
        <v>1</v>
      </c>
      <c r="HZ45" s="273">
        <f t="shared" si="428"/>
        <v>1</v>
      </c>
      <c r="IA45" s="273">
        <f t="shared" si="428"/>
        <v>1</v>
      </c>
      <c r="IB45" s="273">
        <f t="shared" si="428"/>
        <v>1</v>
      </c>
      <c r="IC45" s="273">
        <f t="shared" si="428"/>
        <v>1</v>
      </c>
      <c r="ID45" s="273">
        <f t="shared" si="428"/>
        <v>1</v>
      </c>
      <c r="IE45" s="273">
        <f t="shared" si="428"/>
        <v>0</v>
      </c>
      <c r="IF45" s="273">
        <f t="shared" si="428"/>
        <v>1</v>
      </c>
      <c r="IG45" s="273">
        <f t="shared" si="428"/>
        <v>1</v>
      </c>
      <c r="IH45" s="273">
        <f t="shared" si="428"/>
        <v>1</v>
      </c>
      <c r="II45" s="273">
        <f t="shared" si="428"/>
        <v>1</v>
      </c>
      <c r="IJ45" s="273">
        <f t="shared" si="428"/>
        <v>1</v>
      </c>
      <c r="IK45" s="273">
        <f t="shared" si="428"/>
        <v>1</v>
      </c>
      <c r="IL45" s="273">
        <f t="shared" si="428"/>
        <v>0</v>
      </c>
      <c r="IM45" s="273">
        <f t="shared" si="428"/>
        <v>1</v>
      </c>
      <c r="IN45" s="273">
        <f t="shared" si="428"/>
        <v>1</v>
      </c>
      <c r="IO45" s="273">
        <f t="shared" si="428"/>
        <v>1</v>
      </c>
      <c r="IP45" s="273">
        <f t="shared" si="428"/>
        <v>1</v>
      </c>
      <c r="IQ45" s="273">
        <f t="shared" si="428"/>
        <v>1</v>
      </c>
      <c r="IR45" s="273">
        <f t="shared" si="428"/>
        <v>1</v>
      </c>
      <c r="IS45" s="273">
        <f t="shared" si="428"/>
        <v>0</v>
      </c>
      <c r="IT45" s="273">
        <f t="shared" si="428"/>
        <v>1</v>
      </c>
      <c r="IU45" s="273">
        <f t="shared" si="428"/>
        <v>1</v>
      </c>
      <c r="IV45" s="273">
        <f t="shared" si="428"/>
        <v>1</v>
      </c>
      <c r="IW45" s="273">
        <f t="shared" si="428"/>
        <v>1</v>
      </c>
      <c r="IX45" s="273">
        <f t="shared" si="428"/>
        <v>0</v>
      </c>
      <c r="IY45" s="273">
        <f t="shared" si="428"/>
        <v>0</v>
      </c>
      <c r="IZ45" s="273">
        <f t="shared" si="428"/>
        <v>0</v>
      </c>
      <c r="JA45" s="273">
        <f t="shared" si="428"/>
        <v>0</v>
      </c>
      <c r="JB45" s="273">
        <f t="shared" si="428"/>
        <v>0</v>
      </c>
      <c r="JC45" s="273">
        <f t="shared" si="428"/>
        <v>0</v>
      </c>
      <c r="JD45" s="273">
        <f t="shared" si="428"/>
        <v>1</v>
      </c>
      <c r="JE45" s="273">
        <f t="shared" si="428"/>
        <v>1</v>
      </c>
      <c r="JF45" s="273">
        <f t="shared" si="428"/>
        <v>1</v>
      </c>
      <c r="JG45" s="273">
        <f t="shared" si="428"/>
        <v>0</v>
      </c>
      <c r="JH45" s="273">
        <f t="shared" si="428"/>
        <v>1</v>
      </c>
      <c r="JI45" s="273">
        <f t="shared" si="428"/>
        <v>1</v>
      </c>
      <c r="JJ45" s="273">
        <f t="shared" si="428"/>
        <v>1</v>
      </c>
      <c r="JK45" s="273">
        <f t="shared" si="428"/>
        <v>1</v>
      </c>
      <c r="JL45" s="273">
        <f t="shared" si="428"/>
        <v>1</v>
      </c>
      <c r="JM45" s="273">
        <f t="shared" si="428"/>
        <v>1</v>
      </c>
      <c r="JN45" s="273">
        <f t="shared" si="428"/>
        <v>0</v>
      </c>
      <c r="JO45" s="273">
        <f t="shared" si="428"/>
        <v>1</v>
      </c>
      <c r="JP45" s="273">
        <f t="shared" si="428"/>
        <v>1</v>
      </c>
      <c r="JQ45" s="273">
        <f t="shared" si="428"/>
        <v>1</v>
      </c>
      <c r="JR45" s="273">
        <f t="shared" si="428"/>
        <v>1</v>
      </c>
      <c r="JS45" s="273">
        <f t="shared" si="428"/>
        <v>1</v>
      </c>
      <c r="JT45" s="273">
        <f t="shared" si="428"/>
        <v>1</v>
      </c>
      <c r="JU45" s="273">
        <f t="shared" si="428"/>
        <v>0</v>
      </c>
      <c r="JV45" s="273">
        <f t="shared" si="428"/>
        <v>1</v>
      </c>
      <c r="JW45" s="273">
        <f t="shared" si="428"/>
        <v>1</v>
      </c>
      <c r="JX45" s="273">
        <f t="shared" si="428"/>
        <v>1</v>
      </c>
      <c r="JY45" s="273">
        <f t="shared" si="428"/>
        <v>1</v>
      </c>
      <c r="JZ45" s="273">
        <f t="shared" si="428"/>
        <v>1</v>
      </c>
      <c r="KA45" s="273">
        <f t="shared" si="428"/>
        <v>1</v>
      </c>
      <c r="KB45" s="273">
        <f t="shared" si="428"/>
        <v>0</v>
      </c>
      <c r="KC45" s="273">
        <f t="shared" si="428"/>
        <v>1</v>
      </c>
      <c r="KD45" s="273">
        <f t="shared" si="428"/>
        <v>1</v>
      </c>
      <c r="KE45" s="273">
        <f t="shared" si="428"/>
        <v>1</v>
      </c>
      <c r="KF45" s="273">
        <f t="shared" si="428"/>
        <v>1</v>
      </c>
      <c r="KG45" s="273">
        <f t="shared" si="428"/>
        <v>1</v>
      </c>
      <c r="KH45" s="273">
        <f t="shared" si="428"/>
        <v>1</v>
      </c>
      <c r="KI45" s="273">
        <f t="shared" si="428"/>
        <v>0</v>
      </c>
      <c r="KJ45" s="273">
        <f t="shared" si="428"/>
        <v>1</v>
      </c>
      <c r="KK45" s="273">
        <f t="shared" ref="KK45:MV45" si="429">IF(IFERROR(FIND(VLOOKUP($W37,カレンダーNoごと曜日表No付き,KK$1,0),$FL45),0)&gt;=1,1,0)</f>
        <v>1</v>
      </c>
      <c r="KL45" s="273">
        <f t="shared" si="429"/>
        <v>1</v>
      </c>
      <c r="KM45" s="273">
        <f t="shared" si="429"/>
        <v>1</v>
      </c>
      <c r="KN45" s="273">
        <f t="shared" si="429"/>
        <v>1</v>
      </c>
      <c r="KO45" s="273">
        <f t="shared" si="429"/>
        <v>1</v>
      </c>
      <c r="KP45" s="273">
        <f t="shared" si="429"/>
        <v>0</v>
      </c>
      <c r="KQ45" s="273">
        <f t="shared" si="429"/>
        <v>1</v>
      </c>
      <c r="KR45" s="273">
        <f t="shared" si="429"/>
        <v>1</v>
      </c>
      <c r="KS45" s="273">
        <f t="shared" si="429"/>
        <v>1</v>
      </c>
      <c r="KT45" s="273">
        <f t="shared" si="429"/>
        <v>1</v>
      </c>
      <c r="KU45" s="273">
        <f t="shared" si="429"/>
        <v>1</v>
      </c>
      <c r="KV45" s="273">
        <f t="shared" si="429"/>
        <v>1</v>
      </c>
      <c r="KW45" s="273">
        <f t="shared" si="429"/>
        <v>0</v>
      </c>
      <c r="KX45" s="273">
        <f t="shared" si="429"/>
        <v>1</v>
      </c>
      <c r="KY45" s="273">
        <f t="shared" si="429"/>
        <v>1</v>
      </c>
      <c r="KZ45" s="273">
        <f t="shared" si="429"/>
        <v>1</v>
      </c>
      <c r="LA45" s="273">
        <f t="shared" si="429"/>
        <v>1</v>
      </c>
      <c r="LB45" s="273">
        <f t="shared" si="429"/>
        <v>1</v>
      </c>
      <c r="LC45" s="273">
        <f t="shared" si="429"/>
        <v>1</v>
      </c>
      <c r="LD45" s="273">
        <f t="shared" si="429"/>
        <v>0</v>
      </c>
      <c r="LE45" s="273">
        <f t="shared" si="429"/>
        <v>1</v>
      </c>
      <c r="LF45" s="273">
        <f t="shared" si="429"/>
        <v>1</v>
      </c>
      <c r="LG45" s="273">
        <f t="shared" si="429"/>
        <v>1</v>
      </c>
      <c r="LH45" s="273">
        <f t="shared" si="429"/>
        <v>1</v>
      </c>
      <c r="LI45" s="273">
        <f t="shared" si="429"/>
        <v>1</v>
      </c>
      <c r="LJ45" s="273">
        <f t="shared" si="429"/>
        <v>1</v>
      </c>
      <c r="LK45" s="273">
        <f t="shared" si="429"/>
        <v>0</v>
      </c>
      <c r="LL45" s="273">
        <f t="shared" si="429"/>
        <v>1</v>
      </c>
      <c r="LM45" s="273">
        <f t="shared" si="429"/>
        <v>1</v>
      </c>
      <c r="LN45" s="273">
        <f t="shared" si="429"/>
        <v>1</v>
      </c>
      <c r="LO45" s="273">
        <f t="shared" si="429"/>
        <v>1</v>
      </c>
      <c r="LP45" s="273">
        <f t="shared" si="429"/>
        <v>1</v>
      </c>
      <c r="LQ45" s="273">
        <f t="shared" si="429"/>
        <v>1</v>
      </c>
      <c r="LR45" s="273">
        <f t="shared" si="429"/>
        <v>0</v>
      </c>
      <c r="LS45" s="273">
        <f t="shared" si="429"/>
        <v>1</v>
      </c>
      <c r="LT45" s="273">
        <f t="shared" si="429"/>
        <v>1</v>
      </c>
      <c r="LU45" s="273">
        <f t="shared" si="429"/>
        <v>1</v>
      </c>
      <c r="LV45" s="273">
        <f t="shared" si="429"/>
        <v>1</v>
      </c>
      <c r="LW45" s="273">
        <f t="shared" si="429"/>
        <v>1</v>
      </c>
      <c r="LX45" s="273">
        <f t="shared" si="429"/>
        <v>1</v>
      </c>
      <c r="LY45" s="273">
        <f t="shared" si="429"/>
        <v>0</v>
      </c>
      <c r="LZ45" s="273">
        <f t="shared" si="429"/>
        <v>1</v>
      </c>
      <c r="MA45" s="273">
        <f t="shared" si="429"/>
        <v>1</v>
      </c>
      <c r="MB45" s="273">
        <f t="shared" si="429"/>
        <v>1</v>
      </c>
      <c r="MC45" s="273">
        <f t="shared" si="429"/>
        <v>1</v>
      </c>
      <c r="MD45" s="273">
        <f t="shared" si="429"/>
        <v>1</v>
      </c>
      <c r="ME45" s="273">
        <f t="shared" si="429"/>
        <v>1</v>
      </c>
      <c r="MF45" s="273">
        <f t="shared" si="429"/>
        <v>0</v>
      </c>
      <c r="MG45" s="273">
        <f t="shared" si="429"/>
        <v>1</v>
      </c>
      <c r="MH45" s="273">
        <f t="shared" si="429"/>
        <v>1</v>
      </c>
      <c r="MI45" s="273">
        <f t="shared" si="429"/>
        <v>1</v>
      </c>
      <c r="MJ45" s="273">
        <f t="shared" si="429"/>
        <v>1</v>
      </c>
      <c r="MK45" s="273">
        <f t="shared" si="429"/>
        <v>1</v>
      </c>
      <c r="ML45" s="273">
        <f t="shared" si="429"/>
        <v>1</v>
      </c>
      <c r="MM45" s="273">
        <f t="shared" si="429"/>
        <v>0</v>
      </c>
      <c r="MN45" s="273">
        <f t="shared" si="429"/>
        <v>1</v>
      </c>
      <c r="MO45" s="273">
        <f t="shared" si="429"/>
        <v>1</v>
      </c>
      <c r="MP45" s="273">
        <f t="shared" si="429"/>
        <v>1</v>
      </c>
      <c r="MQ45" s="273">
        <f t="shared" si="429"/>
        <v>1</v>
      </c>
      <c r="MR45" s="273">
        <f t="shared" si="429"/>
        <v>1</v>
      </c>
      <c r="MS45" s="273">
        <f t="shared" si="429"/>
        <v>1</v>
      </c>
      <c r="MT45" s="273">
        <f t="shared" si="429"/>
        <v>0</v>
      </c>
      <c r="MU45" s="273">
        <f t="shared" si="429"/>
        <v>1</v>
      </c>
      <c r="MV45" s="273">
        <f t="shared" si="429"/>
        <v>1</v>
      </c>
      <c r="MW45" s="273">
        <f t="shared" ref="MW45:PH45" si="430">IF(IFERROR(FIND(VLOOKUP($W37,カレンダーNoごと曜日表No付き,MW$1,0),$FL45),0)&gt;=1,1,0)</f>
        <v>1</v>
      </c>
      <c r="MX45" s="273">
        <f t="shared" si="430"/>
        <v>1</v>
      </c>
      <c r="MY45" s="273">
        <f t="shared" si="430"/>
        <v>1</v>
      </c>
      <c r="MZ45" s="273">
        <f t="shared" si="430"/>
        <v>1</v>
      </c>
      <c r="NA45" s="273">
        <f t="shared" si="430"/>
        <v>0</v>
      </c>
      <c r="NB45" s="273">
        <f t="shared" si="430"/>
        <v>1</v>
      </c>
      <c r="NC45" s="273">
        <f t="shared" si="430"/>
        <v>1</v>
      </c>
      <c r="ND45" s="273">
        <f t="shared" si="430"/>
        <v>1</v>
      </c>
      <c r="NE45" s="273">
        <f t="shared" si="430"/>
        <v>1</v>
      </c>
      <c r="NF45" s="273">
        <f t="shared" si="430"/>
        <v>1</v>
      </c>
      <c r="NG45" s="273">
        <f t="shared" si="430"/>
        <v>1</v>
      </c>
      <c r="NH45" s="273">
        <f t="shared" si="430"/>
        <v>0</v>
      </c>
      <c r="NI45" s="273">
        <f t="shared" si="430"/>
        <v>1</v>
      </c>
      <c r="NJ45" s="273">
        <f t="shared" si="430"/>
        <v>1</v>
      </c>
      <c r="NK45" s="273">
        <f t="shared" si="430"/>
        <v>1</v>
      </c>
      <c r="NL45" s="273">
        <f t="shared" si="430"/>
        <v>1</v>
      </c>
      <c r="NM45" s="273">
        <f t="shared" si="430"/>
        <v>1</v>
      </c>
      <c r="NN45" s="273">
        <f t="shared" si="430"/>
        <v>1</v>
      </c>
      <c r="NO45" s="273">
        <f t="shared" si="430"/>
        <v>0</v>
      </c>
      <c r="NP45" s="273">
        <f t="shared" si="430"/>
        <v>1</v>
      </c>
      <c r="NQ45" s="273">
        <f t="shared" si="430"/>
        <v>1</v>
      </c>
      <c r="NR45" s="273">
        <f t="shared" si="430"/>
        <v>1</v>
      </c>
      <c r="NS45" s="273">
        <f t="shared" si="430"/>
        <v>1</v>
      </c>
      <c r="NT45" s="273">
        <f t="shared" si="430"/>
        <v>0</v>
      </c>
      <c r="NU45" s="273">
        <f t="shared" si="430"/>
        <v>0</v>
      </c>
      <c r="NV45" s="273">
        <f t="shared" si="430"/>
        <v>0</v>
      </c>
      <c r="NW45" s="273">
        <f t="shared" si="430"/>
        <v>1</v>
      </c>
      <c r="NX45" s="273">
        <f t="shared" si="430"/>
        <v>1</v>
      </c>
      <c r="NY45" s="273">
        <f t="shared" si="430"/>
        <v>1</v>
      </c>
      <c r="NZ45" s="273">
        <f t="shared" si="430"/>
        <v>1</v>
      </c>
      <c r="OA45" s="273">
        <f t="shared" si="430"/>
        <v>1</v>
      </c>
      <c r="OB45" s="273">
        <f t="shared" si="430"/>
        <v>1</v>
      </c>
      <c r="OC45" s="273">
        <f t="shared" si="430"/>
        <v>0</v>
      </c>
      <c r="OD45" s="273">
        <f t="shared" si="430"/>
        <v>1</v>
      </c>
      <c r="OE45" s="273">
        <f t="shared" si="430"/>
        <v>1</v>
      </c>
      <c r="OF45" s="273">
        <f t="shared" si="430"/>
        <v>1</v>
      </c>
      <c r="OG45" s="273">
        <f t="shared" si="430"/>
        <v>1</v>
      </c>
      <c r="OH45" s="273">
        <f t="shared" si="430"/>
        <v>1</v>
      </c>
      <c r="OI45" s="273">
        <f t="shared" si="430"/>
        <v>1</v>
      </c>
      <c r="OJ45" s="273">
        <f t="shared" si="430"/>
        <v>0</v>
      </c>
      <c r="OK45" s="273">
        <f t="shared" si="430"/>
        <v>1</v>
      </c>
      <c r="OL45" s="273">
        <f t="shared" si="430"/>
        <v>1</v>
      </c>
      <c r="OM45" s="273">
        <f t="shared" si="430"/>
        <v>1</v>
      </c>
      <c r="ON45" s="273">
        <f t="shared" si="430"/>
        <v>1</v>
      </c>
      <c r="OO45" s="273">
        <f t="shared" si="430"/>
        <v>1</v>
      </c>
      <c r="OP45" s="273">
        <f t="shared" si="430"/>
        <v>1</v>
      </c>
      <c r="OQ45" s="273">
        <f t="shared" si="430"/>
        <v>0</v>
      </c>
      <c r="OR45" s="273">
        <f t="shared" si="430"/>
        <v>1</v>
      </c>
      <c r="OS45" s="273">
        <f t="shared" si="430"/>
        <v>1</v>
      </c>
      <c r="OT45" s="273">
        <f t="shared" si="430"/>
        <v>1</v>
      </c>
      <c r="OU45" s="273">
        <f t="shared" si="430"/>
        <v>1</v>
      </c>
      <c r="OV45" s="273">
        <f t="shared" si="430"/>
        <v>1</v>
      </c>
      <c r="OW45" s="273">
        <f t="shared" si="430"/>
        <v>1</v>
      </c>
      <c r="OX45" s="273">
        <f t="shared" si="430"/>
        <v>0</v>
      </c>
      <c r="OY45" s="273">
        <f t="shared" si="430"/>
        <v>1</v>
      </c>
      <c r="OZ45" s="273">
        <f t="shared" si="430"/>
        <v>1</v>
      </c>
      <c r="PA45" s="273">
        <f t="shared" si="430"/>
        <v>1</v>
      </c>
      <c r="PB45" s="273">
        <f t="shared" si="430"/>
        <v>1</v>
      </c>
      <c r="PC45" s="273">
        <f t="shared" si="430"/>
        <v>1</v>
      </c>
      <c r="PD45" s="273">
        <f t="shared" si="430"/>
        <v>1</v>
      </c>
      <c r="PE45" s="273">
        <f t="shared" si="430"/>
        <v>0</v>
      </c>
      <c r="PF45" s="273">
        <f t="shared" si="430"/>
        <v>1</v>
      </c>
      <c r="PG45" s="273">
        <f t="shared" si="430"/>
        <v>1</v>
      </c>
      <c r="PH45" s="273">
        <f t="shared" si="430"/>
        <v>1</v>
      </c>
      <c r="PI45" s="273">
        <f t="shared" ref="PI45:RT45" si="431">IF(IFERROR(FIND(VLOOKUP($W37,カレンダーNoごと曜日表No付き,PI$1,0),$FL45),0)&gt;=1,1,0)</f>
        <v>1</v>
      </c>
      <c r="PJ45" s="273">
        <f t="shared" si="431"/>
        <v>1</v>
      </c>
      <c r="PK45" s="273">
        <f t="shared" si="431"/>
        <v>1</v>
      </c>
      <c r="PL45" s="273">
        <f t="shared" si="431"/>
        <v>0</v>
      </c>
      <c r="PM45" s="273">
        <f t="shared" si="431"/>
        <v>1</v>
      </c>
      <c r="PN45" s="273">
        <f t="shared" si="431"/>
        <v>1</v>
      </c>
      <c r="PO45" s="273">
        <f t="shared" si="431"/>
        <v>1</v>
      </c>
      <c r="PP45" s="273">
        <f t="shared" si="431"/>
        <v>1</v>
      </c>
      <c r="PQ45" s="273">
        <f t="shared" si="431"/>
        <v>1</v>
      </c>
      <c r="PR45" s="273">
        <f t="shared" si="431"/>
        <v>1</v>
      </c>
      <c r="PS45" s="273">
        <f t="shared" si="431"/>
        <v>0</v>
      </c>
      <c r="PT45" s="273">
        <f t="shared" si="431"/>
        <v>1</v>
      </c>
      <c r="PU45" s="273">
        <f t="shared" si="431"/>
        <v>1</v>
      </c>
      <c r="PV45" s="273">
        <f t="shared" si="431"/>
        <v>1</v>
      </c>
      <c r="PW45" s="273">
        <f t="shared" si="431"/>
        <v>1</v>
      </c>
      <c r="PX45" s="273">
        <f t="shared" si="431"/>
        <v>1</v>
      </c>
      <c r="PY45" s="273">
        <f t="shared" si="431"/>
        <v>1</v>
      </c>
      <c r="PZ45" s="273">
        <f t="shared" si="431"/>
        <v>0</v>
      </c>
      <c r="QA45" s="273">
        <f t="shared" si="431"/>
        <v>1</v>
      </c>
      <c r="QB45" s="273">
        <f t="shared" si="431"/>
        <v>1</v>
      </c>
      <c r="QC45" s="273">
        <f t="shared" si="431"/>
        <v>1</v>
      </c>
      <c r="QD45" s="273">
        <f t="shared" si="431"/>
        <v>1</v>
      </c>
      <c r="QE45" s="273">
        <f t="shared" si="431"/>
        <v>1</v>
      </c>
      <c r="QF45" s="273">
        <f t="shared" si="431"/>
        <v>1</v>
      </c>
      <c r="QG45" s="273">
        <f t="shared" si="431"/>
        <v>0</v>
      </c>
      <c r="QH45" s="273">
        <f t="shared" si="431"/>
        <v>1</v>
      </c>
      <c r="QI45" s="273">
        <f t="shared" si="431"/>
        <v>1</v>
      </c>
      <c r="QJ45" s="273">
        <f t="shared" si="431"/>
        <v>1</v>
      </c>
      <c r="QK45" s="273">
        <f t="shared" si="431"/>
        <v>1</v>
      </c>
      <c r="QL45" s="273">
        <f t="shared" si="431"/>
        <v>1</v>
      </c>
      <c r="QM45" s="273">
        <f t="shared" si="431"/>
        <v>1</v>
      </c>
      <c r="QN45" s="273">
        <f t="shared" si="431"/>
        <v>0</v>
      </c>
      <c r="QO45" s="273">
        <f t="shared" si="431"/>
        <v>1</v>
      </c>
      <c r="QP45" s="273">
        <f t="shared" si="431"/>
        <v>1</v>
      </c>
      <c r="QQ45" s="273">
        <f t="shared" si="431"/>
        <v>1</v>
      </c>
      <c r="QR45" s="273">
        <f t="shared" si="431"/>
        <v>1</v>
      </c>
      <c r="QS45" s="273">
        <f t="shared" si="431"/>
        <v>1</v>
      </c>
      <c r="QT45" s="273">
        <f t="shared" si="431"/>
        <v>1</v>
      </c>
      <c r="QU45" s="273">
        <f t="shared" si="431"/>
        <v>0</v>
      </c>
      <c r="QV45" s="273">
        <f t="shared" si="431"/>
        <v>1</v>
      </c>
      <c r="QW45" s="273">
        <f t="shared" si="431"/>
        <v>1</v>
      </c>
      <c r="QX45" s="273">
        <f t="shared" si="431"/>
        <v>1</v>
      </c>
      <c r="QY45" s="273">
        <f t="shared" si="431"/>
        <v>1</v>
      </c>
      <c r="QZ45" s="273">
        <f t="shared" si="431"/>
        <v>1</v>
      </c>
      <c r="RA45" s="273">
        <f t="shared" si="431"/>
        <v>1</v>
      </c>
      <c r="RB45" s="273">
        <f t="shared" si="431"/>
        <v>0</v>
      </c>
      <c r="RC45" s="273">
        <f t="shared" si="431"/>
        <v>1</v>
      </c>
      <c r="RD45" s="273">
        <f t="shared" si="431"/>
        <v>1</v>
      </c>
      <c r="RE45" s="273">
        <f t="shared" si="431"/>
        <v>1</v>
      </c>
      <c r="RF45" s="273">
        <f t="shared" si="431"/>
        <v>1</v>
      </c>
      <c r="RG45" s="273">
        <f t="shared" si="431"/>
        <v>1</v>
      </c>
      <c r="RH45" s="273">
        <f t="shared" si="431"/>
        <v>1</v>
      </c>
      <c r="RI45" s="273">
        <f t="shared" si="431"/>
        <v>0</v>
      </c>
      <c r="RJ45" s="273">
        <f t="shared" si="431"/>
        <v>1</v>
      </c>
      <c r="RK45" s="273">
        <f t="shared" si="431"/>
        <v>1</v>
      </c>
      <c r="RL45" s="273">
        <f t="shared" si="431"/>
        <v>1</v>
      </c>
      <c r="RM45" s="273">
        <f t="shared" si="431"/>
        <v>1</v>
      </c>
      <c r="RN45" s="273">
        <f t="shared" si="431"/>
        <v>1</v>
      </c>
      <c r="RO45" s="273">
        <f t="shared" si="431"/>
        <v>1</v>
      </c>
      <c r="RP45" s="273">
        <f t="shared" si="431"/>
        <v>0</v>
      </c>
      <c r="RQ45" s="273">
        <f t="shared" si="431"/>
        <v>1</v>
      </c>
      <c r="RR45" s="273">
        <f t="shared" si="431"/>
        <v>0</v>
      </c>
      <c r="RS45" s="273">
        <f t="shared" si="431"/>
        <v>0</v>
      </c>
      <c r="RT45" s="273">
        <f t="shared" si="431"/>
        <v>0</v>
      </c>
      <c r="RU45" s="273">
        <f t="shared" ref="RU45:TN45" si="432">IF(IFERROR(FIND(VLOOKUP($W37,カレンダーNoごと曜日表No付き,RU$1,0),$FL45),0)&gt;=1,1,0)</f>
        <v>1</v>
      </c>
      <c r="RV45" s="273">
        <f t="shared" si="432"/>
        <v>1</v>
      </c>
      <c r="RW45" s="273">
        <f t="shared" si="432"/>
        <v>0</v>
      </c>
      <c r="RX45" s="273">
        <f t="shared" si="432"/>
        <v>1</v>
      </c>
      <c r="RY45" s="273">
        <f t="shared" si="432"/>
        <v>1</v>
      </c>
      <c r="RZ45" s="273">
        <f t="shared" si="432"/>
        <v>1</v>
      </c>
      <c r="SA45" s="273">
        <f t="shared" si="432"/>
        <v>1</v>
      </c>
      <c r="SB45" s="273">
        <f t="shared" si="432"/>
        <v>1</v>
      </c>
      <c r="SC45" s="273">
        <f t="shared" si="432"/>
        <v>1</v>
      </c>
      <c r="SD45" s="273">
        <f t="shared" si="432"/>
        <v>0</v>
      </c>
      <c r="SE45" s="273">
        <f t="shared" si="432"/>
        <v>1</v>
      </c>
      <c r="SF45" s="273">
        <f t="shared" si="432"/>
        <v>1</v>
      </c>
      <c r="SG45" s="273">
        <f t="shared" si="432"/>
        <v>1</v>
      </c>
      <c r="SH45" s="273">
        <f t="shared" si="432"/>
        <v>1</v>
      </c>
      <c r="SI45" s="273">
        <f t="shared" si="432"/>
        <v>1</v>
      </c>
      <c r="SJ45" s="273">
        <f t="shared" si="432"/>
        <v>1</v>
      </c>
      <c r="SK45" s="273">
        <f t="shared" si="432"/>
        <v>0</v>
      </c>
      <c r="SL45" s="273">
        <f t="shared" si="432"/>
        <v>1</v>
      </c>
      <c r="SM45" s="273">
        <f t="shared" si="432"/>
        <v>1</v>
      </c>
      <c r="SN45" s="273">
        <f t="shared" si="432"/>
        <v>1</v>
      </c>
      <c r="SO45" s="273">
        <f t="shared" si="432"/>
        <v>1</v>
      </c>
      <c r="SP45" s="273">
        <f t="shared" si="432"/>
        <v>1</v>
      </c>
      <c r="SQ45" s="273">
        <f t="shared" si="432"/>
        <v>1</v>
      </c>
      <c r="SR45" s="273">
        <f t="shared" si="432"/>
        <v>0</v>
      </c>
      <c r="SS45" s="273">
        <f t="shared" si="432"/>
        <v>1</v>
      </c>
      <c r="ST45" s="273">
        <f t="shared" si="432"/>
        <v>1</v>
      </c>
      <c r="SU45" s="273">
        <f t="shared" si="432"/>
        <v>1</v>
      </c>
      <c r="SV45" s="273">
        <f t="shared" si="432"/>
        <v>1</v>
      </c>
      <c r="SW45" s="273">
        <f t="shared" si="432"/>
        <v>1</v>
      </c>
      <c r="SX45" s="273">
        <f t="shared" si="432"/>
        <v>1</v>
      </c>
      <c r="SY45" s="273">
        <f t="shared" si="432"/>
        <v>0</v>
      </c>
      <c r="SZ45" s="273">
        <f t="shared" si="432"/>
        <v>1</v>
      </c>
      <c r="TA45" s="273">
        <f t="shared" si="432"/>
        <v>1</v>
      </c>
      <c r="TB45" s="273">
        <f t="shared" si="432"/>
        <v>1</v>
      </c>
      <c r="TC45" s="273">
        <f t="shared" si="432"/>
        <v>1</v>
      </c>
      <c r="TD45" s="273">
        <f t="shared" si="432"/>
        <v>1</v>
      </c>
      <c r="TE45" s="273">
        <f t="shared" si="432"/>
        <v>1</v>
      </c>
      <c r="TF45" s="273">
        <f t="shared" si="432"/>
        <v>0</v>
      </c>
      <c r="TG45" s="273">
        <f t="shared" si="432"/>
        <v>1</v>
      </c>
      <c r="TH45" s="273">
        <f t="shared" si="432"/>
        <v>1</v>
      </c>
      <c r="TI45" s="273">
        <f t="shared" si="432"/>
        <v>1</v>
      </c>
      <c r="TJ45" s="273">
        <f t="shared" si="432"/>
        <v>1</v>
      </c>
      <c r="TK45" s="273">
        <f t="shared" si="432"/>
        <v>1</v>
      </c>
      <c r="TL45" s="273">
        <f t="shared" si="432"/>
        <v>1</v>
      </c>
      <c r="TM45" s="273">
        <f t="shared" si="432"/>
        <v>0</v>
      </c>
      <c r="TN45" s="273">
        <f t="shared" si="432"/>
        <v>1</v>
      </c>
    </row>
    <row r="46" spans="1:534" ht="18" customHeight="1" x14ac:dyDescent="0.15">
      <c r="A46" s="335">
        <v>11</v>
      </c>
      <c r="B46" s="341">
        <v>2</v>
      </c>
      <c r="C46" s="342" t="s">
        <v>292</v>
      </c>
      <c r="D46" s="345"/>
      <c r="E46" s="343" t="s">
        <v>277</v>
      </c>
      <c r="F46" s="343" t="s">
        <v>294</v>
      </c>
      <c r="G46" s="343" t="s">
        <v>256</v>
      </c>
      <c r="H46" s="340">
        <v>17.3</v>
      </c>
      <c r="I46" s="347"/>
      <c r="J46" s="352">
        <v>0.5</v>
      </c>
      <c r="K46" s="353">
        <v>0.5</v>
      </c>
      <c r="L46" s="353">
        <v>0.5</v>
      </c>
      <c r="M46" s="353">
        <v>0.5</v>
      </c>
      <c r="N46" s="353">
        <v>0.5</v>
      </c>
      <c r="O46" s="353">
        <v>0.5</v>
      </c>
      <c r="P46" s="353">
        <v>0</v>
      </c>
      <c r="Q46" s="353">
        <v>0.5</v>
      </c>
      <c r="R46" s="350">
        <v>0</v>
      </c>
      <c r="S46" s="349">
        <v>0</v>
      </c>
      <c r="T46" s="349">
        <v>0</v>
      </c>
      <c r="U46" s="349">
        <v>0</v>
      </c>
      <c r="V46" s="349">
        <v>0</v>
      </c>
      <c r="W46" s="351">
        <v>1</v>
      </c>
      <c r="X46" s="279"/>
      <c r="Y46" s="278"/>
      <c r="Z46" s="279"/>
      <c r="AA46" s="278"/>
      <c r="AB46" s="237">
        <f t="shared" si="96"/>
        <v>0</v>
      </c>
      <c r="AC46" s="237">
        <f t="shared" si="97"/>
        <v>1</v>
      </c>
      <c r="AD46" s="237">
        <f t="shared" si="98"/>
        <v>0</v>
      </c>
      <c r="AE46" s="267">
        <f t="shared" si="348"/>
        <v>0</v>
      </c>
      <c r="AF46" s="219" t="str">
        <f t="shared" si="349"/>
        <v>月</v>
      </c>
      <c r="AG46" s="219" t="str">
        <f t="shared" si="350"/>
        <v>火</v>
      </c>
      <c r="AH46" s="219" t="str">
        <f t="shared" si="351"/>
        <v>水</v>
      </c>
      <c r="AI46" s="219" t="str">
        <f t="shared" si="352"/>
        <v>木</v>
      </c>
      <c r="AJ46" s="219" t="str">
        <f t="shared" si="353"/>
        <v>金</v>
      </c>
      <c r="AK46" s="219" t="str">
        <f t="shared" si="354"/>
        <v>土</v>
      </c>
      <c r="AL46" s="219" t="str">
        <f t="shared" si="355"/>
        <v/>
      </c>
      <c r="AM46" s="219" t="str">
        <f t="shared" si="356"/>
        <v>祝</v>
      </c>
      <c r="AN46" s="219" t="str">
        <f t="shared" si="357"/>
        <v/>
      </c>
      <c r="AO46" s="219" t="str">
        <f t="shared" si="358"/>
        <v/>
      </c>
      <c r="AP46" s="219" t="str">
        <f t="shared" si="359"/>
        <v/>
      </c>
      <c r="AQ46" s="219" t="str">
        <f t="shared" si="360"/>
        <v/>
      </c>
      <c r="AR46" s="219" t="str">
        <f t="shared" si="361"/>
        <v/>
      </c>
      <c r="AS46" s="277">
        <f t="shared" si="362"/>
        <v>26</v>
      </c>
      <c r="AT46" s="267">
        <f t="shared" si="363"/>
        <v>25</v>
      </c>
      <c r="AU46" s="267">
        <f t="shared" si="364"/>
        <v>25</v>
      </c>
      <c r="AV46" s="267">
        <f t="shared" si="365"/>
        <v>25.5</v>
      </c>
      <c r="AW46" s="267">
        <f t="shared" si="366"/>
        <v>25</v>
      </c>
      <c r="AX46" s="267">
        <f t="shared" si="367"/>
        <v>25</v>
      </c>
      <c r="AY46" s="267">
        <f t="shared" si="368"/>
        <v>0</v>
      </c>
      <c r="AZ46" s="267">
        <f t="shared" si="369"/>
        <v>0</v>
      </c>
      <c r="BA46" s="238">
        <f t="shared" si="370"/>
        <v>0</v>
      </c>
      <c r="BB46" s="238">
        <f t="shared" si="371"/>
        <v>0</v>
      </c>
      <c r="BC46" s="238">
        <f t="shared" si="372"/>
        <v>0</v>
      </c>
      <c r="BD46" s="238">
        <f t="shared" si="373"/>
        <v>0</v>
      </c>
      <c r="BE46" s="240">
        <f t="shared" si="374"/>
        <v>0</v>
      </c>
      <c r="BF46" s="239">
        <f t="shared" si="375"/>
        <v>0</v>
      </c>
      <c r="BG46" s="241">
        <f t="shared" si="376"/>
        <v>151.5</v>
      </c>
      <c r="BH46" s="142">
        <v>21</v>
      </c>
      <c r="BN46" s="242"/>
      <c r="BO46" s="242"/>
      <c r="BP46" s="242"/>
      <c r="BQ46" s="242"/>
      <c r="BR46" s="142">
        <f>+BK45</f>
        <v>0</v>
      </c>
      <c r="BU46" s="291"/>
      <c r="BV46" s="153"/>
      <c r="BW46" s="153" t="str">
        <f t="shared" si="321"/>
        <v/>
      </c>
      <c r="BY46" s="244"/>
      <c r="BZ46" s="272"/>
      <c r="CA46" s="222"/>
      <c r="CB46" s="246"/>
      <c r="CC46" s="247" t="str">
        <f t="shared" si="322"/>
        <v/>
      </c>
      <c r="CD46" s="219">
        <f t="shared" si="323"/>
        <v>0</v>
      </c>
      <c r="CE46" s="219" t="str">
        <f t="shared" si="324"/>
        <v/>
      </c>
      <c r="CF46" s="220" t="str">
        <f t="shared" si="325"/>
        <v/>
      </c>
      <c r="CG46" s="222"/>
      <c r="CH46" s="260"/>
      <c r="CI46" s="247" t="str">
        <f t="shared" si="80"/>
        <v/>
      </c>
      <c r="CJ46" s="219">
        <f t="shared" si="326"/>
        <v>0</v>
      </c>
      <c r="CK46" s="219" t="str">
        <f t="shared" si="327"/>
        <v/>
      </c>
      <c r="CL46" s="220" t="str">
        <f t="shared" si="328"/>
        <v/>
      </c>
      <c r="CM46" s="222"/>
      <c r="CN46" s="246"/>
      <c r="CO46" s="247" t="str">
        <f t="shared" si="25"/>
        <v/>
      </c>
      <c r="CP46" s="219">
        <f t="shared" si="329"/>
        <v>0</v>
      </c>
      <c r="CQ46" s="219" t="str">
        <f t="shared" si="330"/>
        <v/>
      </c>
      <c r="CR46" s="220" t="str">
        <f t="shared" si="331"/>
        <v/>
      </c>
      <c r="CS46" s="221"/>
      <c r="CT46" s="246"/>
      <c r="CU46" s="247" t="str">
        <f t="shared" si="29"/>
        <v/>
      </c>
      <c r="CV46" s="219">
        <f t="shared" si="332"/>
        <v>0</v>
      </c>
      <c r="CW46" s="219" t="str">
        <f t="shared" si="333"/>
        <v/>
      </c>
      <c r="CX46" s="220" t="str">
        <f t="shared" si="334"/>
        <v/>
      </c>
      <c r="CY46" s="222"/>
      <c r="CZ46" s="246"/>
      <c r="DA46" s="247" t="str">
        <f t="shared" si="33"/>
        <v/>
      </c>
      <c r="DB46" s="219">
        <f t="shared" si="335"/>
        <v>0</v>
      </c>
      <c r="DC46" s="219" t="str">
        <f t="shared" si="81"/>
        <v/>
      </c>
      <c r="DD46" s="219" t="str">
        <f t="shared" si="82"/>
        <v/>
      </c>
      <c r="DE46" s="222"/>
      <c r="DF46" s="246"/>
      <c r="DG46" s="247" t="str">
        <f t="shared" si="37"/>
        <v/>
      </c>
      <c r="DH46" s="219">
        <f t="shared" si="336"/>
        <v>0</v>
      </c>
      <c r="DI46" s="219" t="str">
        <f t="shared" si="337"/>
        <v/>
      </c>
      <c r="DJ46" s="219" t="str">
        <f t="shared" si="338"/>
        <v/>
      </c>
      <c r="DK46" s="222"/>
      <c r="DL46" s="246"/>
      <c r="DM46" s="247" t="str">
        <f t="shared" si="41"/>
        <v/>
      </c>
      <c r="DN46" s="219">
        <f t="shared" si="339"/>
        <v>0</v>
      </c>
      <c r="DO46" s="219" t="str">
        <f t="shared" si="340"/>
        <v/>
      </c>
      <c r="DP46" s="220" t="str">
        <f t="shared" si="341"/>
        <v/>
      </c>
      <c r="FK46" s="155">
        <f t="shared" si="425"/>
        <v>8</v>
      </c>
      <c r="FL46" s="155" t="str">
        <f t="shared" si="426"/>
        <v>月火水木金土祝</v>
      </c>
      <c r="FM46" s="273">
        <f t="shared" ref="FM46:HX46" si="433">IF(IFERROR(FIND(VLOOKUP($W38,カレンダーNoごと曜日表No付き,FM$1,0),$FL46),0)&gt;=1,1,0)</f>
        <v>0</v>
      </c>
      <c r="FN46" s="273">
        <f t="shared" si="433"/>
        <v>1</v>
      </c>
      <c r="FO46" s="273">
        <f t="shared" si="433"/>
        <v>1</v>
      </c>
      <c r="FP46" s="273">
        <f t="shared" si="433"/>
        <v>1</v>
      </c>
      <c r="FQ46" s="273">
        <f t="shared" si="433"/>
        <v>1</v>
      </c>
      <c r="FR46" s="273">
        <f t="shared" si="433"/>
        <v>1</v>
      </c>
      <c r="FS46" s="273">
        <f t="shared" si="433"/>
        <v>1</v>
      </c>
      <c r="FT46" s="273">
        <f t="shared" si="433"/>
        <v>0</v>
      </c>
      <c r="FU46" s="273">
        <f t="shared" si="433"/>
        <v>1</v>
      </c>
      <c r="FV46" s="273">
        <f t="shared" si="433"/>
        <v>1</v>
      </c>
      <c r="FW46" s="273">
        <f t="shared" si="433"/>
        <v>1</v>
      </c>
      <c r="FX46" s="273">
        <f t="shared" si="433"/>
        <v>1</v>
      </c>
      <c r="FY46" s="273">
        <f t="shared" si="433"/>
        <v>1</v>
      </c>
      <c r="FZ46" s="273">
        <f t="shared" si="433"/>
        <v>1</v>
      </c>
      <c r="GA46" s="273">
        <f t="shared" si="433"/>
        <v>0</v>
      </c>
      <c r="GB46" s="273">
        <f t="shared" si="433"/>
        <v>1</v>
      </c>
      <c r="GC46" s="273">
        <f t="shared" si="433"/>
        <v>1</v>
      </c>
      <c r="GD46" s="273">
        <f t="shared" si="433"/>
        <v>1</v>
      </c>
      <c r="GE46" s="273">
        <f t="shared" si="433"/>
        <v>1</v>
      </c>
      <c r="GF46" s="273">
        <f t="shared" si="433"/>
        <v>1</v>
      </c>
      <c r="GG46" s="273">
        <f t="shared" si="433"/>
        <v>1</v>
      </c>
      <c r="GH46" s="273">
        <f t="shared" si="433"/>
        <v>0</v>
      </c>
      <c r="GI46" s="273">
        <f t="shared" si="433"/>
        <v>1</v>
      </c>
      <c r="GJ46" s="273">
        <f t="shared" si="433"/>
        <v>1</v>
      </c>
      <c r="GK46" s="273">
        <f t="shared" si="433"/>
        <v>1</v>
      </c>
      <c r="GL46" s="273">
        <f t="shared" si="433"/>
        <v>1</v>
      </c>
      <c r="GM46" s="273">
        <f t="shared" si="433"/>
        <v>1</v>
      </c>
      <c r="GN46" s="273">
        <f t="shared" si="433"/>
        <v>1</v>
      </c>
      <c r="GO46" s="273">
        <f t="shared" si="433"/>
        <v>0</v>
      </c>
      <c r="GP46" s="273">
        <f t="shared" si="433"/>
        <v>1</v>
      </c>
      <c r="GQ46" s="273">
        <f t="shared" si="433"/>
        <v>1</v>
      </c>
      <c r="GR46" s="273">
        <f t="shared" si="433"/>
        <v>1</v>
      </c>
      <c r="GS46" s="273">
        <f t="shared" si="433"/>
        <v>1</v>
      </c>
      <c r="GT46" s="273">
        <f t="shared" si="433"/>
        <v>1</v>
      </c>
      <c r="GU46" s="273">
        <f t="shared" si="433"/>
        <v>1</v>
      </c>
      <c r="GV46" s="273">
        <f t="shared" si="433"/>
        <v>0</v>
      </c>
      <c r="GW46" s="273">
        <f t="shared" si="433"/>
        <v>1</v>
      </c>
      <c r="GX46" s="273">
        <f t="shared" si="433"/>
        <v>1</v>
      </c>
      <c r="GY46" s="273">
        <f t="shared" si="433"/>
        <v>1</v>
      </c>
      <c r="GZ46" s="273">
        <f t="shared" si="433"/>
        <v>1</v>
      </c>
      <c r="HA46" s="273">
        <f t="shared" si="433"/>
        <v>1</v>
      </c>
      <c r="HB46" s="273">
        <f t="shared" si="433"/>
        <v>1</v>
      </c>
      <c r="HC46" s="273">
        <f t="shared" si="433"/>
        <v>0</v>
      </c>
      <c r="HD46" s="273">
        <f t="shared" si="433"/>
        <v>1</v>
      </c>
      <c r="HE46" s="273">
        <f t="shared" si="433"/>
        <v>1</v>
      </c>
      <c r="HF46" s="273">
        <f t="shared" si="433"/>
        <v>1</v>
      </c>
      <c r="HG46" s="273">
        <f t="shared" si="433"/>
        <v>1</v>
      </c>
      <c r="HH46" s="273">
        <f t="shared" si="433"/>
        <v>1</v>
      </c>
      <c r="HI46" s="273">
        <f t="shared" si="433"/>
        <v>1</v>
      </c>
      <c r="HJ46" s="273">
        <f t="shared" si="433"/>
        <v>0</v>
      </c>
      <c r="HK46" s="273">
        <f t="shared" si="433"/>
        <v>1</v>
      </c>
      <c r="HL46" s="273">
        <f t="shared" si="433"/>
        <v>1</v>
      </c>
      <c r="HM46" s="273">
        <f t="shared" si="433"/>
        <v>1</v>
      </c>
      <c r="HN46" s="273">
        <f t="shared" si="433"/>
        <v>1</v>
      </c>
      <c r="HO46" s="273">
        <f t="shared" si="433"/>
        <v>1</v>
      </c>
      <c r="HP46" s="273">
        <f t="shared" si="433"/>
        <v>1</v>
      </c>
      <c r="HQ46" s="273">
        <f t="shared" si="433"/>
        <v>0</v>
      </c>
      <c r="HR46" s="273">
        <f t="shared" si="433"/>
        <v>1</v>
      </c>
      <c r="HS46" s="273">
        <f t="shared" si="433"/>
        <v>1</v>
      </c>
      <c r="HT46" s="273">
        <f t="shared" si="433"/>
        <v>1</v>
      </c>
      <c r="HU46" s="273">
        <f t="shared" si="433"/>
        <v>1</v>
      </c>
      <c r="HV46" s="273">
        <f t="shared" si="433"/>
        <v>1</v>
      </c>
      <c r="HW46" s="273">
        <f t="shared" si="433"/>
        <v>1</v>
      </c>
      <c r="HX46" s="273">
        <f t="shared" si="433"/>
        <v>0</v>
      </c>
      <c r="HY46" s="273">
        <f t="shared" ref="HY46:KJ46" si="434">IF(IFERROR(FIND(VLOOKUP($W38,カレンダーNoごと曜日表No付き,HY$1,0),$FL46),0)&gt;=1,1,0)</f>
        <v>1</v>
      </c>
      <c r="HZ46" s="273">
        <f t="shared" si="434"/>
        <v>1</v>
      </c>
      <c r="IA46" s="273">
        <f t="shared" si="434"/>
        <v>1</v>
      </c>
      <c r="IB46" s="273">
        <f t="shared" si="434"/>
        <v>1</v>
      </c>
      <c r="IC46" s="273">
        <f t="shared" si="434"/>
        <v>1</v>
      </c>
      <c r="ID46" s="273">
        <f t="shared" si="434"/>
        <v>1</v>
      </c>
      <c r="IE46" s="273">
        <f t="shared" si="434"/>
        <v>0</v>
      </c>
      <c r="IF46" s="273">
        <f t="shared" si="434"/>
        <v>1</v>
      </c>
      <c r="IG46" s="273">
        <f t="shared" si="434"/>
        <v>1</v>
      </c>
      <c r="IH46" s="273">
        <f t="shared" si="434"/>
        <v>1</v>
      </c>
      <c r="II46" s="273">
        <f t="shared" si="434"/>
        <v>1</v>
      </c>
      <c r="IJ46" s="273">
        <f t="shared" si="434"/>
        <v>1</v>
      </c>
      <c r="IK46" s="273">
        <f t="shared" si="434"/>
        <v>1</v>
      </c>
      <c r="IL46" s="273">
        <f t="shared" si="434"/>
        <v>0</v>
      </c>
      <c r="IM46" s="273">
        <f t="shared" si="434"/>
        <v>1</v>
      </c>
      <c r="IN46" s="273">
        <f t="shared" si="434"/>
        <v>1</v>
      </c>
      <c r="IO46" s="273">
        <f t="shared" si="434"/>
        <v>1</v>
      </c>
      <c r="IP46" s="273">
        <f t="shared" si="434"/>
        <v>1</v>
      </c>
      <c r="IQ46" s="273">
        <f t="shared" si="434"/>
        <v>1</v>
      </c>
      <c r="IR46" s="273">
        <f t="shared" si="434"/>
        <v>1</v>
      </c>
      <c r="IS46" s="273">
        <f t="shared" si="434"/>
        <v>0</v>
      </c>
      <c r="IT46" s="273">
        <f t="shared" si="434"/>
        <v>1</v>
      </c>
      <c r="IU46" s="273">
        <f t="shared" si="434"/>
        <v>1</v>
      </c>
      <c r="IV46" s="273">
        <f t="shared" si="434"/>
        <v>1</v>
      </c>
      <c r="IW46" s="273">
        <f t="shared" si="434"/>
        <v>1</v>
      </c>
      <c r="IX46" s="273">
        <f t="shared" si="434"/>
        <v>0</v>
      </c>
      <c r="IY46" s="273">
        <f t="shared" si="434"/>
        <v>0</v>
      </c>
      <c r="IZ46" s="273">
        <f t="shared" si="434"/>
        <v>0</v>
      </c>
      <c r="JA46" s="273">
        <f t="shared" si="434"/>
        <v>0</v>
      </c>
      <c r="JB46" s="273">
        <f t="shared" si="434"/>
        <v>0</v>
      </c>
      <c r="JC46" s="273">
        <f t="shared" si="434"/>
        <v>0</v>
      </c>
      <c r="JD46" s="273">
        <f t="shared" si="434"/>
        <v>1</v>
      </c>
      <c r="JE46" s="273">
        <f t="shared" si="434"/>
        <v>1</v>
      </c>
      <c r="JF46" s="273">
        <f t="shared" si="434"/>
        <v>1</v>
      </c>
      <c r="JG46" s="273">
        <f t="shared" si="434"/>
        <v>0</v>
      </c>
      <c r="JH46" s="273">
        <f t="shared" si="434"/>
        <v>1</v>
      </c>
      <c r="JI46" s="273">
        <f t="shared" si="434"/>
        <v>1</v>
      </c>
      <c r="JJ46" s="273">
        <f t="shared" si="434"/>
        <v>1</v>
      </c>
      <c r="JK46" s="273">
        <f t="shared" si="434"/>
        <v>1</v>
      </c>
      <c r="JL46" s="273">
        <f t="shared" si="434"/>
        <v>1</v>
      </c>
      <c r="JM46" s="273">
        <f t="shared" si="434"/>
        <v>1</v>
      </c>
      <c r="JN46" s="273">
        <f t="shared" si="434"/>
        <v>0</v>
      </c>
      <c r="JO46" s="273">
        <f t="shared" si="434"/>
        <v>1</v>
      </c>
      <c r="JP46" s="273">
        <f t="shared" si="434"/>
        <v>1</v>
      </c>
      <c r="JQ46" s="273">
        <f t="shared" si="434"/>
        <v>1</v>
      </c>
      <c r="JR46" s="273">
        <f t="shared" si="434"/>
        <v>1</v>
      </c>
      <c r="JS46" s="273">
        <f t="shared" si="434"/>
        <v>1</v>
      </c>
      <c r="JT46" s="273">
        <f t="shared" si="434"/>
        <v>1</v>
      </c>
      <c r="JU46" s="273">
        <f t="shared" si="434"/>
        <v>0</v>
      </c>
      <c r="JV46" s="273">
        <f t="shared" si="434"/>
        <v>1</v>
      </c>
      <c r="JW46" s="273">
        <f t="shared" si="434"/>
        <v>1</v>
      </c>
      <c r="JX46" s="273">
        <f t="shared" si="434"/>
        <v>1</v>
      </c>
      <c r="JY46" s="273">
        <f t="shared" si="434"/>
        <v>1</v>
      </c>
      <c r="JZ46" s="273">
        <f t="shared" si="434"/>
        <v>1</v>
      </c>
      <c r="KA46" s="273">
        <f t="shared" si="434"/>
        <v>1</v>
      </c>
      <c r="KB46" s="273">
        <f t="shared" si="434"/>
        <v>0</v>
      </c>
      <c r="KC46" s="273">
        <f t="shared" si="434"/>
        <v>1</v>
      </c>
      <c r="KD46" s="273">
        <f t="shared" si="434"/>
        <v>1</v>
      </c>
      <c r="KE46" s="273">
        <f t="shared" si="434"/>
        <v>1</v>
      </c>
      <c r="KF46" s="273">
        <f t="shared" si="434"/>
        <v>1</v>
      </c>
      <c r="KG46" s="273">
        <f t="shared" si="434"/>
        <v>1</v>
      </c>
      <c r="KH46" s="273">
        <f t="shared" si="434"/>
        <v>1</v>
      </c>
      <c r="KI46" s="273">
        <f t="shared" si="434"/>
        <v>0</v>
      </c>
      <c r="KJ46" s="273">
        <f t="shared" si="434"/>
        <v>1</v>
      </c>
      <c r="KK46" s="273">
        <f t="shared" ref="KK46:MV46" si="435">IF(IFERROR(FIND(VLOOKUP($W38,カレンダーNoごと曜日表No付き,KK$1,0),$FL46),0)&gt;=1,1,0)</f>
        <v>1</v>
      </c>
      <c r="KL46" s="273">
        <f t="shared" si="435"/>
        <v>1</v>
      </c>
      <c r="KM46" s="273">
        <f t="shared" si="435"/>
        <v>1</v>
      </c>
      <c r="KN46" s="273">
        <f t="shared" si="435"/>
        <v>1</v>
      </c>
      <c r="KO46" s="273">
        <f t="shared" si="435"/>
        <v>1</v>
      </c>
      <c r="KP46" s="273">
        <f t="shared" si="435"/>
        <v>0</v>
      </c>
      <c r="KQ46" s="273">
        <f t="shared" si="435"/>
        <v>1</v>
      </c>
      <c r="KR46" s="273">
        <f t="shared" si="435"/>
        <v>1</v>
      </c>
      <c r="KS46" s="273">
        <f t="shared" si="435"/>
        <v>1</v>
      </c>
      <c r="KT46" s="273">
        <f t="shared" si="435"/>
        <v>1</v>
      </c>
      <c r="KU46" s="273">
        <f t="shared" si="435"/>
        <v>1</v>
      </c>
      <c r="KV46" s="273">
        <f t="shared" si="435"/>
        <v>1</v>
      </c>
      <c r="KW46" s="273">
        <f t="shared" si="435"/>
        <v>0</v>
      </c>
      <c r="KX46" s="273">
        <f t="shared" si="435"/>
        <v>1</v>
      </c>
      <c r="KY46" s="273">
        <f t="shared" si="435"/>
        <v>1</v>
      </c>
      <c r="KZ46" s="273">
        <f t="shared" si="435"/>
        <v>1</v>
      </c>
      <c r="LA46" s="273">
        <f t="shared" si="435"/>
        <v>1</v>
      </c>
      <c r="LB46" s="273">
        <f t="shared" si="435"/>
        <v>1</v>
      </c>
      <c r="LC46" s="273">
        <f t="shared" si="435"/>
        <v>1</v>
      </c>
      <c r="LD46" s="273">
        <f t="shared" si="435"/>
        <v>0</v>
      </c>
      <c r="LE46" s="273">
        <f t="shared" si="435"/>
        <v>1</v>
      </c>
      <c r="LF46" s="273">
        <f t="shared" si="435"/>
        <v>1</v>
      </c>
      <c r="LG46" s="273">
        <f t="shared" si="435"/>
        <v>1</v>
      </c>
      <c r="LH46" s="273">
        <f t="shared" si="435"/>
        <v>1</v>
      </c>
      <c r="LI46" s="273">
        <f t="shared" si="435"/>
        <v>1</v>
      </c>
      <c r="LJ46" s="273">
        <f t="shared" si="435"/>
        <v>1</v>
      </c>
      <c r="LK46" s="273">
        <f t="shared" si="435"/>
        <v>0</v>
      </c>
      <c r="LL46" s="273">
        <f t="shared" si="435"/>
        <v>1</v>
      </c>
      <c r="LM46" s="273">
        <f t="shared" si="435"/>
        <v>1</v>
      </c>
      <c r="LN46" s="273">
        <f t="shared" si="435"/>
        <v>1</v>
      </c>
      <c r="LO46" s="273">
        <f t="shared" si="435"/>
        <v>1</v>
      </c>
      <c r="LP46" s="273">
        <f t="shared" si="435"/>
        <v>1</v>
      </c>
      <c r="LQ46" s="273">
        <f t="shared" si="435"/>
        <v>1</v>
      </c>
      <c r="LR46" s="273">
        <f t="shared" si="435"/>
        <v>0</v>
      </c>
      <c r="LS46" s="273">
        <f t="shared" si="435"/>
        <v>1</v>
      </c>
      <c r="LT46" s="273">
        <f t="shared" si="435"/>
        <v>1</v>
      </c>
      <c r="LU46" s="273">
        <f t="shared" si="435"/>
        <v>1</v>
      </c>
      <c r="LV46" s="273">
        <f t="shared" si="435"/>
        <v>1</v>
      </c>
      <c r="LW46" s="273">
        <f t="shared" si="435"/>
        <v>1</v>
      </c>
      <c r="LX46" s="273">
        <f t="shared" si="435"/>
        <v>1</v>
      </c>
      <c r="LY46" s="273">
        <f t="shared" si="435"/>
        <v>0</v>
      </c>
      <c r="LZ46" s="273">
        <f t="shared" si="435"/>
        <v>1</v>
      </c>
      <c r="MA46" s="273">
        <f t="shared" si="435"/>
        <v>1</v>
      </c>
      <c r="MB46" s="273">
        <f t="shared" si="435"/>
        <v>1</v>
      </c>
      <c r="MC46" s="273">
        <f t="shared" si="435"/>
        <v>1</v>
      </c>
      <c r="MD46" s="273">
        <f t="shared" si="435"/>
        <v>1</v>
      </c>
      <c r="ME46" s="273">
        <f t="shared" si="435"/>
        <v>1</v>
      </c>
      <c r="MF46" s="273">
        <f t="shared" si="435"/>
        <v>0</v>
      </c>
      <c r="MG46" s="273">
        <f t="shared" si="435"/>
        <v>1</v>
      </c>
      <c r="MH46" s="273">
        <f t="shared" si="435"/>
        <v>1</v>
      </c>
      <c r="MI46" s="273">
        <f t="shared" si="435"/>
        <v>1</v>
      </c>
      <c r="MJ46" s="273">
        <f t="shared" si="435"/>
        <v>1</v>
      </c>
      <c r="MK46" s="273">
        <f t="shared" si="435"/>
        <v>1</v>
      </c>
      <c r="ML46" s="273">
        <f t="shared" si="435"/>
        <v>1</v>
      </c>
      <c r="MM46" s="273">
        <f t="shared" si="435"/>
        <v>0</v>
      </c>
      <c r="MN46" s="273">
        <f t="shared" si="435"/>
        <v>1</v>
      </c>
      <c r="MO46" s="273">
        <f t="shared" si="435"/>
        <v>1</v>
      </c>
      <c r="MP46" s="273">
        <f t="shared" si="435"/>
        <v>1</v>
      </c>
      <c r="MQ46" s="273">
        <f t="shared" si="435"/>
        <v>1</v>
      </c>
      <c r="MR46" s="273">
        <f t="shared" si="435"/>
        <v>1</v>
      </c>
      <c r="MS46" s="273">
        <f t="shared" si="435"/>
        <v>1</v>
      </c>
      <c r="MT46" s="273">
        <f t="shared" si="435"/>
        <v>0</v>
      </c>
      <c r="MU46" s="273">
        <f t="shared" si="435"/>
        <v>1</v>
      </c>
      <c r="MV46" s="273">
        <f t="shared" si="435"/>
        <v>1</v>
      </c>
      <c r="MW46" s="273">
        <f t="shared" ref="MW46:PH46" si="436">IF(IFERROR(FIND(VLOOKUP($W38,カレンダーNoごと曜日表No付き,MW$1,0),$FL46),0)&gt;=1,1,0)</f>
        <v>1</v>
      </c>
      <c r="MX46" s="273">
        <f t="shared" si="436"/>
        <v>1</v>
      </c>
      <c r="MY46" s="273">
        <f t="shared" si="436"/>
        <v>1</v>
      </c>
      <c r="MZ46" s="273">
        <f t="shared" si="436"/>
        <v>1</v>
      </c>
      <c r="NA46" s="273">
        <f t="shared" si="436"/>
        <v>0</v>
      </c>
      <c r="NB46" s="273">
        <f t="shared" si="436"/>
        <v>1</v>
      </c>
      <c r="NC46" s="273">
        <f t="shared" si="436"/>
        <v>1</v>
      </c>
      <c r="ND46" s="273">
        <f t="shared" si="436"/>
        <v>1</v>
      </c>
      <c r="NE46" s="273">
        <f t="shared" si="436"/>
        <v>1</v>
      </c>
      <c r="NF46" s="273">
        <f t="shared" si="436"/>
        <v>1</v>
      </c>
      <c r="NG46" s="273">
        <f t="shared" si="436"/>
        <v>1</v>
      </c>
      <c r="NH46" s="273">
        <f t="shared" si="436"/>
        <v>0</v>
      </c>
      <c r="NI46" s="273">
        <f t="shared" si="436"/>
        <v>1</v>
      </c>
      <c r="NJ46" s="273">
        <f t="shared" si="436"/>
        <v>1</v>
      </c>
      <c r="NK46" s="273">
        <f t="shared" si="436"/>
        <v>1</v>
      </c>
      <c r="NL46" s="273">
        <f t="shared" si="436"/>
        <v>1</v>
      </c>
      <c r="NM46" s="273">
        <f t="shared" si="436"/>
        <v>1</v>
      </c>
      <c r="NN46" s="273">
        <f t="shared" si="436"/>
        <v>1</v>
      </c>
      <c r="NO46" s="273">
        <f t="shared" si="436"/>
        <v>0</v>
      </c>
      <c r="NP46" s="273">
        <f t="shared" si="436"/>
        <v>1</v>
      </c>
      <c r="NQ46" s="273">
        <f t="shared" si="436"/>
        <v>1</v>
      </c>
      <c r="NR46" s="273">
        <f t="shared" si="436"/>
        <v>1</v>
      </c>
      <c r="NS46" s="273">
        <f t="shared" si="436"/>
        <v>1</v>
      </c>
      <c r="NT46" s="273">
        <f t="shared" si="436"/>
        <v>0</v>
      </c>
      <c r="NU46" s="273">
        <f t="shared" si="436"/>
        <v>0</v>
      </c>
      <c r="NV46" s="273">
        <f t="shared" si="436"/>
        <v>0</v>
      </c>
      <c r="NW46" s="273">
        <f t="shared" si="436"/>
        <v>1</v>
      </c>
      <c r="NX46" s="273">
        <f t="shared" si="436"/>
        <v>1</v>
      </c>
      <c r="NY46" s="273">
        <f t="shared" si="436"/>
        <v>1</v>
      </c>
      <c r="NZ46" s="273">
        <f t="shared" si="436"/>
        <v>1</v>
      </c>
      <c r="OA46" s="273">
        <f t="shared" si="436"/>
        <v>1</v>
      </c>
      <c r="OB46" s="273">
        <f t="shared" si="436"/>
        <v>1</v>
      </c>
      <c r="OC46" s="273">
        <f t="shared" si="436"/>
        <v>0</v>
      </c>
      <c r="OD46" s="273">
        <f t="shared" si="436"/>
        <v>1</v>
      </c>
      <c r="OE46" s="273">
        <f t="shared" si="436"/>
        <v>1</v>
      </c>
      <c r="OF46" s="273">
        <f t="shared" si="436"/>
        <v>1</v>
      </c>
      <c r="OG46" s="273">
        <f t="shared" si="436"/>
        <v>1</v>
      </c>
      <c r="OH46" s="273">
        <f t="shared" si="436"/>
        <v>1</v>
      </c>
      <c r="OI46" s="273">
        <f t="shared" si="436"/>
        <v>1</v>
      </c>
      <c r="OJ46" s="273">
        <f t="shared" si="436"/>
        <v>0</v>
      </c>
      <c r="OK46" s="273">
        <f t="shared" si="436"/>
        <v>1</v>
      </c>
      <c r="OL46" s="273">
        <f t="shared" si="436"/>
        <v>1</v>
      </c>
      <c r="OM46" s="273">
        <f t="shared" si="436"/>
        <v>1</v>
      </c>
      <c r="ON46" s="273">
        <f t="shared" si="436"/>
        <v>1</v>
      </c>
      <c r="OO46" s="273">
        <f t="shared" si="436"/>
        <v>1</v>
      </c>
      <c r="OP46" s="273">
        <f t="shared" si="436"/>
        <v>1</v>
      </c>
      <c r="OQ46" s="273">
        <f t="shared" si="436"/>
        <v>0</v>
      </c>
      <c r="OR46" s="273">
        <f t="shared" si="436"/>
        <v>1</v>
      </c>
      <c r="OS46" s="273">
        <f t="shared" si="436"/>
        <v>1</v>
      </c>
      <c r="OT46" s="273">
        <f t="shared" si="436"/>
        <v>1</v>
      </c>
      <c r="OU46" s="273">
        <f t="shared" si="436"/>
        <v>1</v>
      </c>
      <c r="OV46" s="273">
        <f t="shared" si="436"/>
        <v>1</v>
      </c>
      <c r="OW46" s="273">
        <f t="shared" si="436"/>
        <v>1</v>
      </c>
      <c r="OX46" s="273">
        <f t="shared" si="436"/>
        <v>0</v>
      </c>
      <c r="OY46" s="273">
        <f t="shared" si="436"/>
        <v>1</v>
      </c>
      <c r="OZ46" s="273">
        <f t="shared" si="436"/>
        <v>1</v>
      </c>
      <c r="PA46" s="273">
        <f t="shared" si="436"/>
        <v>1</v>
      </c>
      <c r="PB46" s="273">
        <f t="shared" si="436"/>
        <v>1</v>
      </c>
      <c r="PC46" s="273">
        <f t="shared" si="436"/>
        <v>1</v>
      </c>
      <c r="PD46" s="273">
        <f t="shared" si="436"/>
        <v>1</v>
      </c>
      <c r="PE46" s="273">
        <f t="shared" si="436"/>
        <v>0</v>
      </c>
      <c r="PF46" s="273">
        <f t="shared" si="436"/>
        <v>1</v>
      </c>
      <c r="PG46" s="273">
        <f t="shared" si="436"/>
        <v>1</v>
      </c>
      <c r="PH46" s="273">
        <f t="shared" si="436"/>
        <v>1</v>
      </c>
      <c r="PI46" s="273">
        <f t="shared" ref="PI46:RT46" si="437">IF(IFERROR(FIND(VLOOKUP($W38,カレンダーNoごと曜日表No付き,PI$1,0),$FL46),0)&gt;=1,1,0)</f>
        <v>1</v>
      </c>
      <c r="PJ46" s="273">
        <f t="shared" si="437"/>
        <v>1</v>
      </c>
      <c r="PK46" s="273">
        <f t="shared" si="437"/>
        <v>1</v>
      </c>
      <c r="PL46" s="273">
        <f t="shared" si="437"/>
        <v>0</v>
      </c>
      <c r="PM46" s="273">
        <f t="shared" si="437"/>
        <v>1</v>
      </c>
      <c r="PN46" s="273">
        <f t="shared" si="437"/>
        <v>1</v>
      </c>
      <c r="PO46" s="273">
        <f t="shared" si="437"/>
        <v>1</v>
      </c>
      <c r="PP46" s="273">
        <f t="shared" si="437"/>
        <v>1</v>
      </c>
      <c r="PQ46" s="273">
        <f t="shared" si="437"/>
        <v>1</v>
      </c>
      <c r="PR46" s="273">
        <f t="shared" si="437"/>
        <v>1</v>
      </c>
      <c r="PS46" s="273">
        <f t="shared" si="437"/>
        <v>0</v>
      </c>
      <c r="PT46" s="273">
        <f t="shared" si="437"/>
        <v>1</v>
      </c>
      <c r="PU46" s="273">
        <f t="shared" si="437"/>
        <v>1</v>
      </c>
      <c r="PV46" s="273">
        <f t="shared" si="437"/>
        <v>1</v>
      </c>
      <c r="PW46" s="273">
        <f t="shared" si="437"/>
        <v>1</v>
      </c>
      <c r="PX46" s="273">
        <f t="shared" si="437"/>
        <v>1</v>
      </c>
      <c r="PY46" s="273">
        <f t="shared" si="437"/>
        <v>1</v>
      </c>
      <c r="PZ46" s="273">
        <f t="shared" si="437"/>
        <v>0</v>
      </c>
      <c r="QA46" s="273">
        <f t="shared" si="437"/>
        <v>1</v>
      </c>
      <c r="QB46" s="273">
        <f t="shared" si="437"/>
        <v>1</v>
      </c>
      <c r="QC46" s="273">
        <f t="shared" si="437"/>
        <v>1</v>
      </c>
      <c r="QD46" s="273">
        <f t="shared" si="437"/>
        <v>1</v>
      </c>
      <c r="QE46" s="273">
        <f t="shared" si="437"/>
        <v>1</v>
      </c>
      <c r="QF46" s="273">
        <f t="shared" si="437"/>
        <v>1</v>
      </c>
      <c r="QG46" s="273">
        <f t="shared" si="437"/>
        <v>0</v>
      </c>
      <c r="QH46" s="273">
        <f t="shared" si="437"/>
        <v>1</v>
      </c>
      <c r="QI46" s="273">
        <f t="shared" si="437"/>
        <v>1</v>
      </c>
      <c r="QJ46" s="273">
        <f t="shared" si="437"/>
        <v>1</v>
      </c>
      <c r="QK46" s="273">
        <f t="shared" si="437"/>
        <v>1</v>
      </c>
      <c r="QL46" s="273">
        <f t="shared" si="437"/>
        <v>1</v>
      </c>
      <c r="QM46" s="273">
        <f t="shared" si="437"/>
        <v>1</v>
      </c>
      <c r="QN46" s="273">
        <f t="shared" si="437"/>
        <v>0</v>
      </c>
      <c r="QO46" s="273">
        <f t="shared" si="437"/>
        <v>1</v>
      </c>
      <c r="QP46" s="273">
        <f t="shared" si="437"/>
        <v>1</v>
      </c>
      <c r="QQ46" s="273">
        <f t="shared" si="437"/>
        <v>1</v>
      </c>
      <c r="QR46" s="273">
        <f t="shared" si="437"/>
        <v>1</v>
      </c>
      <c r="QS46" s="273">
        <f t="shared" si="437"/>
        <v>1</v>
      </c>
      <c r="QT46" s="273">
        <f t="shared" si="437"/>
        <v>1</v>
      </c>
      <c r="QU46" s="273">
        <f t="shared" si="437"/>
        <v>0</v>
      </c>
      <c r="QV46" s="273">
        <f t="shared" si="437"/>
        <v>1</v>
      </c>
      <c r="QW46" s="273">
        <f t="shared" si="437"/>
        <v>1</v>
      </c>
      <c r="QX46" s="273">
        <f t="shared" si="437"/>
        <v>1</v>
      </c>
      <c r="QY46" s="273">
        <f t="shared" si="437"/>
        <v>1</v>
      </c>
      <c r="QZ46" s="273">
        <f t="shared" si="437"/>
        <v>1</v>
      </c>
      <c r="RA46" s="273">
        <f t="shared" si="437"/>
        <v>1</v>
      </c>
      <c r="RB46" s="273">
        <f t="shared" si="437"/>
        <v>0</v>
      </c>
      <c r="RC46" s="273">
        <f t="shared" si="437"/>
        <v>1</v>
      </c>
      <c r="RD46" s="273">
        <f t="shared" si="437"/>
        <v>1</v>
      </c>
      <c r="RE46" s="273">
        <f t="shared" si="437"/>
        <v>1</v>
      </c>
      <c r="RF46" s="273">
        <f t="shared" si="437"/>
        <v>1</v>
      </c>
      <c r="RG46" s="273">
        <f t="shared" si="437"/>
        <v>1</v>
      </c>
      <c r="RH46" s="273">
        <f t="shared" si="437"/>
        <v>1</v>
      </c>
      <c r="RI46" s="273">
        <f t="shared" si="437"/>
        <v>0</v>
      </c>
      <c r="RJ46" s="273">
        <f t="shared" si="437"/>
        <v>1</v>
      </c>
      <c r="RK46" s="273">
        <f t="shared" si="437"/>
        <v>1</v>
      </c>
      <c r="RL46" s="273">
        <f t="shared" si="437"/>
        <v>1</v>
      </c>
      <c r="RM46" s="273">
        <f t="shared" si="437"/>
        <v>1</v>
      </c>
      <c r="RN46" s="273">
        <f t="shared" si="437"/>
        <v>1</v>
      </c>
      <c r="RO46" s="273">
        <f t="shared" si="437"/>
        <v>1</v>
      </c>
      <c r="RP46" s="273">
        <f t="shared" si="437"/>
        <v>0</v>
      </c>
      <c r="RQ46" s="273">
        <f t="shared" si="437"/>
        <v>1</v>
      </c>
      <c r="RR46" s="273">
        <f t="shared" si="437"/>
        <v>0</v>
      </c>
      <c r="RS46" s="273">
        <f t="shared" si="437"/>
        <v>0</v>
      </c>
      <c r="RT46" s="273">
        <f t="shared" si="437"/>
        <v>0</v>
      </c>
      <c r="RU46" s="273">
        <f t="shared" ref="RU46:TN46" si="438">IF(IFERROR(FIND(VLOOKUP($W38,カレンダーNoごと曜日表No付き,RU$1,0),$FL46),0)&gt;=1,1,0)</f>
        <v>1</v>
      </c>
      <c r="RV46" s="273">
        <f t="shared" si="438"/>
        <v>1</v>
      </c>
      <c r="RW46" s="273">
        <f t="shared" si="438"/>
        <v>0</v>
      </c>
      <c r="RX46" s="273">
        <f t="shared" si="438"/>
        <v>1</v>
      </c>
      <c r="RY46" s="273">
        <f t="shared" si="438"/>
        <v>1</v>
      </c>
      <c r="RZ46" s="273">
        <f t="shared" si="438"/>
        <v>1</v>
      </c>
      <c r="SA46" s="273">
        <f t="shared" si="438"/>
        <v>1</v>
      </c>
      <c r="SB46" s="273">
        <f t="shared" si="438"/>
        <v>1</v>
      </c>
      <c r="SC46" s="273">
        <f t="shared" si="438"/>
        <v>1</v>
      </c>
      <c r="SD46" s="273">
        <f t="shared" si="438"/>
        <v>0</v>
      </c>
      <c r="SE46" s="273">
        <f t="shared" si="438"/>
        <v>1</v>
      </c>
      <c r="SF46" s="273">
        <f t="shared" si="438"/>
        <v>1</v>
      </c>
      <c r="SG46" s="273">
        <f t="shared" si="438"/>
        <v>1</v>
      </c>
      <c r="SH46" s="273">
        <f t="shared" si="438"/>
        <v>1</v>
      </c>
      <c r="SI46" s="273">
        <f t="shared" si="438"/>
        <v>1</v>
      </c>
      <c r="SJ46" s="273">
        <f t="shared" si="438"/>
        <v>1</v>
      </c>
      <c r="SK46" s="273">
        <f t="shared" si="438"/>
        <v>0</v>
      </c>
      <c r="SL46" s="273">
        <f t="shared" si="438"/>
        <v>1</v>
      </c>
      <c r="SM46" s="273">
        <f t="shared" si="438"/>
        <v>1</v>
      </c>
      <c r="SN46" s="273">
        <f t="shared" si="438"/>
        <v>1</v>
      </c>
      <c r="SO46" s="273">
        <f t="shared" si="438"/>
        <v>1</v>
      </c>
      <c r="SP46" s="273">
        <f t="shared" si="438"/>
        <v>1</v>
      </c>
      <c r="SQ46" s="273">
        <f t="shared" si="438"/>
        <v>1</v>
      </c>
      <c r="SR46" s="273">
        <f t="shared" si="438"/>
        <v>0</v>
      </c>
      <c r="SS46" s="273">
        <f t="shared" si="438"/>
        <v>1</v>
      </c>
      <c r="ST46" s="273">
        <f t="shared" si="438"/>
        <v>1</v>
      </c>
      <c r="SU46" s="273">
        <f t="shared" si="438"/>
        <v>1</v>
      </c>
      <c r="SV46" s="273">
        <f t="shared" si="438"/>
        <v>1</v>
      </c>
      <c r="SW46" s="273">
        <f t="shared" si="438"/>
        <v>1</v>
      </c>
      <c r="SX46" s="273">
        <f t="shared" si="438"/>
        <v>1</v>
      </c>
      <c r="SY46" s="273">
        <f t="shared" si="438"/>
        <v>0</v>
      </c>
      <c r="SZ46" s="273">
        <f t="shared" si="438"/>
        <v>1</v>
      </c>
      <c r="TA46" s="273">
        <f t="shared" si="438"/>
        <v>1</v>
      </c>
      <c r="TB46" s="273">
        <f t="shared" si="438"/>
        <v>1</v>
      </c>
      <c r="TC46" s="273">
        <f t="shared" si="438"/>
        <v>1</v>
      </c>
      <c r="TD46" s="273">
        <f t="shared" si="438"/>
        <v>1</v>
      </c>
      <c r="TE46" s="273">
        <f t="shared" si="438"/>
        <v>1</v>
      </c>
      <c r="TF46" s="273">
        <f t="shared" si="438"/>
        <v>0</v>
      </c>
      <c r="TG46" s="273">
        <f t="shared" si="438"/>
        <v>1</v>
      </c>
      <c r="TH46" s="273">
        <f t="shared" si="438"/>
        <v>1</v>
      </c>
      <c r="TI46" s="273">
        <f t="shared" si="438"/>
        <v>1</v>
      </c>
      <c r="TJ46" s="273">
        <f t="shared" si="438"/>
        <v>1</v>
      </c>
      <c r="TK46" s="273">
        <f t="shared" si="438"/>
        <v>1</v>
      </c>
      <c r="TL46" s="273">
        <f t="shared" si="438"/>
        <v>1</v>
      </c>
      <c r="TM46" s="273">
        <f t="shared" si="438"/>
        <v>0</v>
      </c>
      <c r="TN46" s="273">
        <f t="shared" si="438"/>
        <v>1</v>
      </c>
    </row>
    <row r="47" spans="1:534" ht="18" customHeight="1" x14ac:dyDescent="0.15">
      <c r="A47" s="335">
        <v>11</v>
      </c>
      <c r="B47" s="341">
        <v>3</v>
      </c>
      <c r="C47" s="342" t="s">
        <v>292</v>
      </c>
      <c r="D47" s="345"/>
      <c r="E47" s="343" t="s">
        <v>263</v>
      </c>
      <c r="F47" s="343" t="s">
        <v>261</v>
      </c>
      <c r="G47" s="343" t="s">
        <v>277</v>
      </c>
      <c r="H47" s="340">
        <v>17.600000000000001</v>
      </c>
      <c r="I47" s="347"/>
      <c r="J47" s="352">
        <v>0.5</v>
      </c>
      <c r="K47" s="353">
        <v>0.5</v>
      </c>
      <c r="L47" s="353">
        <v>0.5</v>
      </c>
      <c r="M47" s="353">
        <v>0.5</v>
      </c>
      <c r="N47" s="353">
        <v>0.5</v>
      </c>
      <c r="O47" s="353">
        <v>0.5</v>
      </c>
      <c r="P47" s="353">
        <v>0</v>
      </c>
      <c r="Q47" s="353">
        <v>0.5</v>
      </c>
      <c r="R47" s="350">
        <v>0</v>
      </c>
      <c r="S47" s="349">
        <v>0</v>
      </c>
      <c r="T47" s="349">
        <v>0</v>
      </c>
      <c r="U47" s="349">
        <v>0</v>
      </c>
      <c r="V47" s="349">
        <v>0</v>
      </c>
      <c r="W47" s="351">
        <v>1</v>
      </c>
      <c r="X47" s="279"/>
      <c r="Y47" s="278"/>
      <c r="Z47" s="279"/>
      <c r="AA47" s="278"/>
      <c r="AB47" s="237">
        <f t="shared" si="96"/>
        <v>0</v>
      </c>
      <c r="AC47" s="237">
        <f t="shared" si="97"/>
        <v>1</v>
      </c>
      <c r="AD47" s="237">
        <f t="shared" si="98"/>
        <v>0</v>
      </c>
      <c r="AE47" s="267">
        <f t="shared" si="348"/>
        <v>0</v>
      </c>
      <c r="AF47" s="219" t="str">
        <f t="shared" si="349"/>
        <v>月</v>
      </c>
      <c r="AG47" s="219" t="str">
        <f t="shared" si="350"/>
        <v>火</v>
      </c>
      <c r="AH47" s="219" t="str">
        <f t="shared" si="351"/>
        <v>水</v>
      </c>
      <c r="AI47" s="219" t="str">
        <f t="shared" si="352"/>
        <v>木</v>
      </c>
      <c r="AJ47" s="219" t="str">
        <f t="shared" si="353"/>
        <v>金</v>
      </c>
      <c r="AK47" s="219" t="str">
        <f t="shared" si="354"/>
        <v>土</v>
      </c>
      <c r="AL47" s="219" t="str">
        <f t="shared" si="355"/>
        <v/>
      </c>
      <c r="AM47" s="219" t="str">
        <f t="shared" si="356"/>
        <v>祝</v>
      </c>
      <c r="AN47" s="219" t="str">
        <f t="shared" si="357"/>
        <v/>
      </c>
      <c r="AO47" s="219" t="str">
        <f t="shared" si="358"/>
        <v/>
      </c>
      <c r="AP47" s="219" t="str">
        <f t="shared" si="359"/>
        <v/>
      </c>
      <c r="AQ47" s="219" t="str">
        <f t="shared" si="360"/>
        <v/>
      </c>
      <c r="AR47" s="219" t="str">
        <f t="shared" si="361"/>
        <v/>
      </c>
      <c r="AS47" s="277">
        <f t="shared" si="362"/>
        <v>26</v>
      </c>
      <c r="AT47" s="267">
        <f t="shared" si="363"/>
        <v>25</v>
      </c>
      <c r="AU47" s="267">
        <f t="shared" si="364"/>
        <v>25</v>
      </c>
      <c r="AV47" s="267">
        <f t="shared" si="365"/>
        <v>25.5</v>
      </c>
      <c r="AW47" s="267">
        <f t="shared" si="366"/>
        <v>25</v>
      </c>
      <c r="AX47" s="267">
        <f t="shared" si="367"/>
        <v>25</v>
      </c>
      <c r="AY47" s="267">
        <f t="shared" si="368"/>
        <v>0</v>
      </c>
      <c r="AZ47" s="267">
        <f t="shared" si="369"/>
        <v>0</v>
      </c>
      <c r="BA47" s="238">
        <f t="shared" si="370"/>
        <v>0</v>
      </c>
      <c r="BB47" s="238">
        <f t="shared" si="371"/>
        <v>0</v>
      </c>
      <c r="BC47" s="238">
        <f t="shared" si="372"/>
        <v>0</v>
      </c>
      <c r="BD47" s="238">
        <f t="shared" si="373"/>
        <v>0</v>
      </c>
      <c r="BE47" s="240">
        <f t="shared" si="374"/>
        <v>0</v>
      </c>
      <c r="BF47" s="239">
        <f t="shared" si="375"/>
        <v>0</v>
      </c>
      <c r="BG47" s="241">
        <f t="shared" si="376"/>
        <v>151.5</v>
      </c>
      <c r="BH47" s="142">
        <v>22</v>
      </c>
      <c r="BI47" s="142">
        <f t="array" ref="BI47">MAX(IF(申請番号=BH47,計画運行回数))</f>
        <v>0</v>
      </c>
      <c r="BJ47" s="142">
        <f t="array" ref="BJ47">MIN(IF((申請番号=BH47)*(計画運行回数=BI47),キロ程_往))</f>
        <v>0</v>
      </c>
      <c r="BK47" s="142">
        <f t="array" ref="BK47">IFERROR((INDEX(キロ程_復,MATCH($BH47&amp;$BI47&amp;$BJ47,申請番号&amp;計画運行回数&amp;キロ程_往,0),0)),0)</f>
        <v>0</v>
      </c>
      <c r="BL47" s="142">
        <f>SUMIF(申請番号,$BH47,不定日数)+SUMIF(申請番号毎の運行日数_番号,$BH47,申請番号毎の運行回数_計)</f>
        <v>0</v>
      </c>
      <c r="BM47" s="142">
        <f>SUMIF(申請番号,$BH47,計画運行回数)</f>
        <v>0</v>
      </c>
      <c r="BN47" s="242" t="str">
        <f t="array" ref="BN47">IFERROR(IF(BS47&lt;&gt;3,(INDEX(系統名,MATCH($BH47&amp;$BI47&amp;$BJ47,申請番号&amp;計画運行回数&amp;キロ程_往,0),0)),INDEX(系統名,MATCH($BH47,申請番号,0))),"")</f>
        <v/>
      </c>
      <c r="BO47" s="242" t="str">
        <f t="array" ref="BO47">IFERROR((INDEX(起点,MATCH($BH47&amp;$BI47&amp;$BJ47,申請番号&amp;計画運行回数&amp;キロ程_往,0),0)),"")</f>
        <v/>
      </c>
      <c r="BP47" s="242" t="str">
        <f t="array" ref="BP47">IFERROR(IF(BS47&lt;&gt;3,(INDEX(経由,MATCH($BH47&amp;$BI47&amp;$BJ47,申請番号&amp;計画運行回数&amp;キロ程_往,0),0)),INDEX(経由,MATCH($BH47,申請番号,0))),"")</f>
        <v/>
      </c>
      <c r="BQ47" s="242" t="str">
        <f t="array" ref="BQ47">IFERROR((INDEX(終点,MATCH($BH47&amp;$BI47&amp;$BJ47,申請番号&amp;計画運行回数&amp;キロ程_往,0),0)),"")</f>
        <v/>
      </c>
      <c r="BR47" s="142">
        <f>+BJ47</f>
        <v>0</v>
      </c>
      <c r="BS47" s="142">
        <f>IF(SUMIF($A$5:$A$104,$BH47,$Y$5:$Y$104)&gt;0,2,IF(SUMIF($A$5:$A$104,$BH47,$AA$5:$AA$104)&gt;0,3,1))</f>
        <v>1</v>
      </c>
      <c r="BU47" s="291"/>
      <c r="BV47" s="153"/>
      <c r="BW47" s="153" t="str">
        <f t="shared" si="321"/>
        <v/>
      </c>
      <c r="BY47" s="244"/>
      <c r="BZ47" s="272"/>
      <c r="CA47" s="222"/>
      <c r="CB47" s="246"/>
      <c r="CC47" s="247" t="str">
        <f t="shared" si="322"/>
        <v/>
      </c>
      <c r="CD47" s="219">
        <f t="shared" si="323"/>
        <v>0</v>
      </c>
      <c r="CE47" s="219" t="str">
        <f t="shared" si="324"/>
        <v/>
      </c>
      <c r="CF47" s="220" t="str">
        <f t="shared" si="325"/>
        <v/>
      </c>
      <c r="CG47" s="222"/>
      <c r="CH47" s="260"/>
      <c r="CI47" s="247" t="str">
        <f t="shared" si="80"/>
        <v/>
      </c>
      <c r="CJ47" s="219">
        <f t="shared" si="326"/>
        <v>0</v>
      </c>
      <c r="CK47" s="219" t="str">
        <f t="shared" si="327"/>
        <v/>
      </c>
      <c r="CL47" s="220" t="str">
        <f t="shared" si="328"/>
        <v/>
      </c>
      <c r="CM47" s="222"/>
      <c r="CN47" s="246"/>
      <c r="CO47" s="247" t="str">
        <f t="shared" si="25"/>
        <v/>
      </c>
      <c r="CP47" s="219">
        <f t="shared" si="329"/>
        <v>0</v>
      </c>
      <c r="CQ47" s="219" t="str">
        <f t="shared" si="330"/>
        <v/>
      </c>
      <c r="CR47" s="220" t="str">
        <f t="shared" si="331"/>
        <v/>
      </c>
      <c r="CS47" s="221"/>
      <c r="CT47" s="246"/>
      <c r="CU47" s="247" t="str">
        <f t="shared" si="29"/>
        <v/>
      </c>
      <c r="CV47" s="219">
        <f t="shared" si="332"/>
        <v>0</v>
      </c>
      <c r="CW47" s="219" t="str">
        <f t="shared" si="333"/>
        <v/>
      </c>
      <c r="CX47" s="220" t="str">
        <f t="shared" si="334"/>
        <v/>
      </c>
      <c r="CY47" s="222"/>
      <c r="CZ47" s="246"/>
      <c r="DA47" s="247" t="str">
        <f t="shared" si="33"/>
        <v/>
      </c>
      <c r="DB47" s="219">
        <f t="shared" si="335"/>
        <v>0</v>
      </c>
      <c r="DC47" s="219" t="str">
        <f t="shared" si="81"/>
        <v/>
      </c>
      <c r="DD47" s="219" t="str">
        <f t="shared" si="82"/>
        <v/>
      </c>
      <c r="DE47" s="222"/>
      <c r="DF47" s="246"/>
      <c r="DG47" s="247" t="str">
        <f t="shared" si="37"/>
        <v/>
      </c>
      <c r="DH47" s="219">
        <f t="shared" si="336"/>
        <v>0</v>
      </c>
      <c r="DI47" s="219" t="str">
        <f t="shared" si="337"/>
        <v/>
      </c>
      <c r="DJ47" s="219" t="str">
        <f t="shared" si="338"/>
        <v/>
      </c>
      <c r="DK47" s="222"/>
      <c r="DL47" s="246"/>
      <c r="DM47" s="247" t="str">
        <f t="shared" si="41"/>
        <v/>
      </c>
      <c r="DN47" s="219">
        <f t="shared" si="339"/>
        <v>0</v>
      </c>
      <c r="DO47" s="219" t="str">
        <f t="shared" si="340"/>
        <v/>
      </c>
      <c r="DP47" s="220" t="str">
        <f t="shared" si="341"/>
        <v/>
      </c>
      <c r="FK47" s="155">
        <f t="shared" si="425"/>
        <v>9</v>
      </c>
      <c r="FL47" s="155" t="str">
        <f t="shared" si="426"/>
        <v>月火水木金土祝</v>
      </c>
      <c r="FM47" s="273">
        <f t="shared" ref="FM47:HX47" si="439">IF(IFERROR(FIND(VLOOKUP($W39,カレンダーNoごと曜日表No付き,FM$1,0),$FL47),0)&gt;=1,1,0)</f>
        <v>0</v>
      </c>
      <c r="FN47" s="273">
        <f t="shared" si="439"/>
        <v>1</v>
      </c>
      <c r="FO47" s="273">
        <f t="shared" si="439"/>
        <v>1</v>
      </c>
      <c r="FP47" s="273">
        <f t="shared" si="439"/>
        <v>1</v>
      </c>
      <c r="FQ47" s="273">
        <f t="shared" si="439"/>
        <v>1</v>
      </c>
      <c r="FR47" s="273">
        <f t="shared" si="439"/>
        <v>1</v>
      </c>
      <c r="FS47" s="273">
        <f t="shared" si="439"/>
        <v>1</v>
      </c>
      <c r="FT47" s="273">
        <f t="shared" si="439"/>
        <v>0</v>
      </c>
      <c r="FU47" s="273">
        <f t="shared" si="439"/>
        <v>1</v>
      </c>
      <c r="FV47" s="273">
        <f t="shared" si="439"/>
        <v>1</v>
      </c>
      <c r="FW47" s="273">
        <f t="shared" si="439"/>
        <v>1</v>
      </c>
      <c r="FX47" s="273">
        <f t="shared" si="439"/>
        <v>1</v>
      </c>
      <c r="FY47" s="273">
        <f t="shared" si="439"/>
        <v>1</v>
      </c>
      <c r="FZ47" s="273">
        <f t="shared" si="439"/>
        <v>1</v>
      </c>
      <c r="GA47" s="273">
        <f t="shared" si="439"/>
        <v>0</v>
      </c>
      <c r="GB47" s="273">
        <f t="shared" si="439"/>
        <v>1</v>
      </c>
      <c r="GC47" s="273">
        <f t="shared" si="439"/>
        <v>1</v>
      </c>
      <c r="GD47" s="273">
        <f t="shared" si="439"/>
        <v>1</v>
      </c>
      <c r="GE47" s="273">
        <f t="shared" si="439"/>
        <v>1</v>
      </c>
      <c r="GF47" s="273">
        <f t="shared" si="439"/>
        <v>1</v>
      </c>
      <c r="GG47" s="273">
        <f t="shared" si="439"/>
        <v>1</v>
      </c>
      <c r="GH47" s="273">
        <f t="shared" si="439"/>
        <v>0</v>
      </c>
      <c r="GI47" s="273">
        <f t="shared" si="439"/>
        <v>1</v>
      </c>
      <c r="GJ47" s="273">
        <f t="shared" si="439"/>
        <v>1</v>
      </c>
      <c r="GK47" s="273">
        <f t="shared" si="439"/>
        <v>1</v>
      </c>
      <c r="GL47" s="273">
        <f t="shared" si="439"/>
        <v>1</v>
      </c>
      <c r="GM47" s="273">
        <f t="shared" si="439"/>
        <v>1</v>
      </c>
      <c r="GN47" s="273">
        <f t="shared" si="439"/>
        <v>1</v>
      </c>
      <c r="GO47" s="273">
        <f t="shared" si="439"/>
        <v>0</v>
      </c>
      <c r="GP47" s="273">
        <f t="shared" si="439"/>
        <v>1</v>
      </c>
      <c r="GQ47" s="273">
        <f t="shared" si="439"/>
        <v>1</v>
      </c>
      <c r="GR47" s="273">
        <f t="shared" si="439"/>
        <v>1</v>
      </c>
      <c r="GS47" s="273">
        <f t="shared" si="439"/>
        <v>1</v>
      </c>
      <c r="GT47" s="273">
        <f t="shared" si="439"/>
        <v>1</v>
      </c>
      <c r="GU47" s="273">
        <f t="shared" si="439"/>
        <v>1</v>
      </c>
      <c r="GV47" s="273">
        <f t="shared" si="439"/>
        <v>0</v>
      </c>
      <c r="GW47" s="273">
        <f t="shared" si="439"/>
        <v>1</v>
      </c>
      <c r="GX47" s="273">
        <f t="shared" si="439"/>
        <v>1</v>
      </c>
      <c r="GY47" s="273">
        <f t="shared" si="439"/>
        <v>1</v>
      </c>
      <c r="GZ47" s="273">
        <f t="shared" si="439"/>
        <v>1</v>
      </c>
      <c r="HA47" s="273">
        <f t="shared" si="439"/>
        <v>1</v>
      </c>
      <c r="HB47" s="273">
        <f t="shared" si="439"/>
        <v>1</v>
      </c>
      <c r="HC47" s="273">
        <f t="shared" si="439"/>
        <v>0</v>
      </c>
      <c r="HD47" s="273">
        <f t="shared" si="439"/>
        <v>1</v>
      </c>
      <c r="HE47" s="273">
        <f t="shared" si="439"/>
        <v>1</v>
      </c>
      <c r="HF47" s="273">
        <f t="shared" si="439"/>
        <v>1</v>
      </c>
      <c r="HG47" s="273">
        <f t="shared" si="439"/>
        <v>1</v>
      </c>
      <c r="HH47" s="273">
        <f t="shared" si="439"/>
        <v>1</v>
      </c>
      <c r="HI47" s="273">
        <f t="shared" si="439"/>
        <v>1</v>
      </c>
      <c r="HJ47" s="273">
        <f t="shared" si="439"/>
        <v>0</v>
      </c>
      <c r="HK47" s="273">
        <f t="shared" si="439"/>
        <v>1</v>
      </c>
      <c r="HL47" s="273">
        <f t="shared" si="439"/>
        <v>1</v>
      </c>
      <c r="HM47" s="273">
        <f t="shared" si="439"/>
        <v>1</v>
      </c>
      <c r="HN47" s="273">
        <f t="shared" si="439"/>
        <v>1</v>
      </c>
      <c r="HO47" s="273">
        <f t="shared" si="439"/>
        <v>1</v>
      </c>
      <c r="HP47" s="273">
        <f t="shared" si="439"/>
        <v>1</v>
      </c>
      <c r="HQ47" s="273">
        <f t="shared" si="439"/>
        <v>0</v>
      </c>
      <c r="HR47" s="273">
        <f t="shared" si="439"/>
        <v>1</v>
      </c>
      <c r="HS47" s="273">
        <f t="shared" si="439"/>
        <v>1</v>
      </c>
      <c r="HT47" s="273">
        <f t="shared" si="439"/>
        <v>1</v>
      </c>
      <c r="HU47" s="273">
        <f t="shared" si="439"/>
        <v>1</v>
      </c>
      <c r="HV47" s="273">
        <f t="shared" si="439"/>
        <v>1</v>
      </c>
      <c r="HW47" s="273">
        <f t="shared" si="439"/>
        <v>1</v>
      </c>
      <c r="HX47" s="273">
        <f t="shared" si="439"/>
        <v>0</v>
      </c>
      <c r="HY47" s="273">
        <f t="shared" ref="HY47:KJ47" si="440">IF(IFERROR(FIND(VLOOKUP($W39,カレンダーNoごと曜日表No付き,HY$1,0),$FL47),0)&gt;=1,1,0)</f>
        <v>1</v>
      </c>
      <c r="HZ47" s="273">
        <f t="shared" si="440"/>
        <v>1</v>
      </c>
      <c r="IA47" s="273">
        <f t="shared" si="440"/>
        <v>1</v>
      </c>
      <c r="IB47" s="273">
        <f t="shared" si="440"/>
        <v>1</v>
      </c>
      <c r="IC47" s="273">
        <f t="shared" si="440"/>
        <v>1</v>
      </c>
      <c r="ID47" s="273">
        <f t="shared" si="440"/>
        <v>1</v>
      </c>
      <c r="IE47" s="273">
        <f t="shared" si="440"/>
        <v>0</v>
      </c>
      <c r="IF47" s="273">
        <f t="shared" si="440"/>
        <v>1</v>
      </c>
      <c r="IG47" s="273">
        <f t="shared" si="440"/>
        <v>1</v>
      </c>
      <c r="IH47" s="273">
        <f t="shared" si="440"/>
        <v>1</v>
      </c>
      <c r="II47" s="273">
        <f t="shared" si="440"/>
        <v>1</v>
      </c>
      <c r="IJ47" s="273">
        <f t="shared" si="440"/>
        <v>1</v>
      </c>
      <c r="IK47" s="273">
        <f t="shared" si="440"/>
        <v>1</v>
      </c>
      <c r="IL47" s="273">
        <f t="shared" si="440"/>
        <v>0</v>
      </c>
      <c r="IM47" s="273">
        <f t="shared" si="440"/>
        <v>1</v>
      </c>
      <c r="IN47" s="273">
        <f t="shared" si="440"/>
        <v>1</v>
      </c>
      <c r="IO47" s="273">
        <f t="shared" si="440"/>
        <v>1</v>
      </c>
      <c r="IP47" s="273">
        <f t="shared" si="440"/>
        <v>1</v>
      </c>
      <c r="IQ47" s="273">
        <f t="shared" si="440"/>
        <v>1</v>
      </c>
      <c r="IR47" s="273">
        <f t="shared" si="440"/>
        <v>1</v>
      </c>
      <c r="IS47" s="273">
        <f t="shared" si="440"/>
        <v>0</v>
      </c>
      <c r="IT47" s="273">
        <f t="shared" si="440"/>
        <v>1</v>
      </c>
      <c r="IU47" s="273">
        <f t="shared" si="440"/>
        <v>1</v>
      </c>
      <c r="IV47" s="273">
        <f t="shared" si="440"/>
        <v>1</v>
      </c>
      <c r="IW47" s="273">
        <f t="shared" si="440"/>
        <v>1</v>
      </c>
      <c r="IX47" s="273">
        <f t="shared" si="440"/>
        <v>0</v>
      </c>
      <c r="IY47" s="273">
        <f t="shared" si="440"/>
        <v>0</v>
      </c>
      <c r="IZ47" s="273">
        <f t="shared" si="440"/>
        <v>0</v>
      </c>
      <c r="JA47" s="273">
        <f t="shared" si="440"/>
        <v>0</v>
      </c>
      <c r="JB47" s="273">
        <f t="shared" si="440"/>
        <v>0</v>
      </c>
      <c r="JC47" s="273">
        <f t="shared" si="440"/>
        <v>0</v>
      </c>
      <c r="JD47" s="273">
        <f t="shared" si="440"/>
        <v>1</v>
      </c>
      <c r="JE47" s="273">
        <f t="shared" si="440"/>
        <v>1</v>
      </c>
      <c r="JF47" s="273">
        <f t="shared" si="440"/>
        <v>1</v>
      </c>
      <c r="JG47" s="273">
        <f t="shared" si="440"/>
        <v>0</v>
      </c>
      <c r="JH47" s="273">
        <f t="shared" si="440"/>
        <v>1</v>
      </c>
      <c r="JI47" s="273">
        <f t="shared" si="440"/>
        <v>1</v>
      </c>
      <c r="JJ47" s="273">
        <f t="shared" si="440"/>
        <v>1</v>
      </c>
      <c r="JK47" s="273">
        <f t="shared" si="440"/>
        <v>1</v>
      </c>
      <c r="JL47" s="273">
        <f t="shared" si="440"/>
        <v>1</v>
      </c>
      <c r="JM47" s="273">
        <f t="shared" si="440"/>
        <v>1</v>
      </c>
      <c r="JN47" s="273">
        <f t="shared" si="440"/>
        <v>0</v>
      </c>
      <c r="JO47" s="273">
        <f t="shared" si="440"/>
        <v>1</v>
      </c>
      <c r="JP47" s="273">
        <f t="shared" si="440"/>
        <v>1</v>
      </c>
      <c r="JQ47" s="273">
        <f t="shared" si="440"/>
        <v>1</v>
      </c>
      <c r="JR47" s="273">
        <f t="shared" si="440"/>
        <v>1</v>
      </c>
      <c r="JS47" s="273">
        <f t="shared" si="440"/>
        <v>1</v>
      </c>
      <c r="JT47" s="273">
        <f t="shared" si="440"/>
        <v>1</v>
      </c>
      <c r="JU47" s="273">
        <f t="shared" si="440"/>
        <v>0</v>
      </c>
      <c r="JV47" s="273">
        <f t="shared" si="440"/>
        <v>1</v>
      </c>
      <c r="JW47" s="273">
        <f t="shared" si="440"/>
        <v>1</v>
      </c>
      <c r="JX47" s="273">
        <f t="shared" si="440"/>
        <v>1</v>
      </c>
      <c r="JY47" s="273">
        <f t="shared" si="440"/>
        <v>1</v>
      </c>
      <c r="JZ47" s="273">
        <f t="shared" si="440"/>
        <v>1</v>
      </c>
      <c r="KA47" s="273">
        <f t="shared" si="440"/>
        <v>1</v>
      </c>
      <c r="KB47" s="273">
        <f t="shared" si="440"/>
        <v>0</v>
      </c>
      <c r="KC47" s="273">
        <f t="shared" si="440"/>
        <v>1</v>
      </c>
      <c r="KD47" s="273">
        <f t="shared" si="440"/>
        <v>1</v>
      </c>
      <c r="KE47" s="273">
        <f t="shared" si="440"/>
        <v>1</v>
      </c>
      <c r="KF47" s="273">
        <f t="shared" si="440"/>
        <v>1</v>
      </c>
      <c r="KG47" s="273">
        <f t="shared" si="440"/>
        <v>1</v>
      </c>
      <c r="KH47" s="273">
        <f t="shared" si="440"/>
        <v>1</v>
      </c>
      <c r="KI47" s="273">
        <f t="shared" si="440"/>
        <v>0</v>
      </c>
      <c r="KJ47" s="273">
        <f t="shared" si="440"/>
        <v>1</v>
      </c>
      <c r="KK47" s="273">
        <f t="shared" ref="KK47:MV47" si="441">IF(IFERROR(FIND(VLOOKUP($W39,カレンダーNoごと曜日表No付き,KK$1,0),$FL47),0)&gt;=1,1,0)</f>
        <v>1</v>
      </c>
      <c r="KL47" s="273">
        <f t="shared" si="441"/>
        <v>1</v>
      </c>
      <c r="KM47" s="273">
        <f t="shared" si="441"/>
        <v>1</v>
      </c>
      <c r="KN47" s="273">
        <f t="shared" si="441"/>
        <v>1</v>
      </c>
      <c r="KO47" s="273">
        <f t="shared" si="441"/>
        <v>1</v>
      </c>
      <c r="KP47" s="273">
        <f t="shared" si="441"/>
        <v>0</v>
      </c>
      <c r="KQ47" s="273">
        <f t="shared" si="441"/>
        <v>1</v>
      </c>
      <c r="KR47" s="273">
        <f t="shared" si="441"/>
        <v>1</v>
      </c>
      <c r="KS47" s="273">
        <f t="shared" si="441"/>
        <v>1</v>
      </c>
      <c r="KT47" s="273">
        <f t="shared" si="441"/>
        <v>1</v>
      </c>
      <c r="KU47" s="273">
        <f t="shared" si="441"/>
        <v>1</v>
      </c>
      <c r="KV47" s="273">
        <f t="shared" si="441"/>
        <v>1</v>
      </c>
      <c r="KW47" s="273">
        <f t="shared" si="441"/>
        <v>0</v>
      </c>
      <c r="KX47" s="273">
        <f t="shared" si="441"/>
        <v>1</v>
      </c>
      <c r="KY47" s="273">
        <f t="shared" si="441"/>
        <v>1</v>
      </c>
      <c r="KZ47" s="273">
        <f t="shared" si="441"/>
        <v>1</v>
      </c>
      <c r="LA47" s="273">
        <f t="shared" si="441"/>
        <v>1</v>
      </c>
      <c r="LB47" s="273">
        <f t="shared" si="441"/>
        <v>1</v>
      </c>
      <c r="LC47" s="273">
        <f t="shared" si="441"/>
        <v>1</v>
      </c>
      <c r="LD47" s="273">
        <f t="shared" si="441"/>
        <v>0</v>
      </c>
      <c r="LE47" s="273">
        <f t="shared" si="441"/>
        <v>1</v>
      </c>
      <c r="LF47" s="273">
        <f t="shared" si="441"/>
        <v>1</v>
      </c>
      <c r="LG47" s="273">
        <f t="shared" si="441"/>
        <v>1</v>
      </c>
      <c r="LH47" s="273">
        <f t="shared" si="441"/>
        <v>1</v>
      </c>
      <c r="LI47" s="273">
        <f t="shared" si="441"/>
        <v>1</v>
      </c>
      <c r="LJ47" s="273">
        <f t="shared" si="441"/>
        <v>1</v>
      </c>
      <c r="LK47" s="273">
        <f t="shared" si="441"/>
        <v>0</v>
      </c>
      <c r="LL47" s="273">
        <f t="shared" si="441"/>
        <v>1</v>
      </c>
      <c r="LM47" s="273">
        <f t="shared" si="441"/>
        <v>1</v>
      </c>
      <c r="LN47" s="273">
        <f t="shared" si="441"/>
        <v>1</v>
      </c>
      <c r="LO47" s="273">
        <f t="shared" si="441"/>
        <v>1</v>
      </c>
      <c r="LP47" s="273">
        <f t="shared" si="441"/>
        <v>1</v>
      </c>
      <c r="LQ47" s="273">
        <f t="shared" si="441"/>
        <v>1</v>
      </c>
      <c r="LR47" s="273">
        <f t="shared" si="441"/>
        <v>0</v>
      </c>
      <c r="LS47" s="273">
        <f t="shared" si="441"/>
        <v>1</v>
      </c>
      <c r="LT47" s="273">
        <f t="shared" si="441"/>
        <v>1</v>
      </c>
      <c r="LU47" s="273">
        <f t="shared" si="441"/>
        <v>1</v>
      </c>
      <c r="LV47" s="273">
        <f t="shared" si="441"/>
        <v>1</v>
      </c>
      <c r="LW47" s="273">
        <f t="shared" si="441"/>
        <v>1</v>
      </c>
      <c r="LX47" s="273">
        <f t="shared" si="441"/>
        <v>1</v>
      </c>
      <c r="LY47" s="273">
        <f t="shared" si="441"/>
        <v>0</v>
      </c>
      <c r="LZ47" s="273">
        <f t="shared" si="441"/>
        <v>1</v>
      </c>
      <c r="MA47" s="273">
        <f t="shared" si="441"/>
        <v>1</v>
      </c>
      <c r="MB47" s="273">
        <f t="shared" si="441"/>
        <v>1</v>
      </c>
      <c r="MC47" s="273">
        <f t="shared" si="441"/>
        <v>1</v>
      </c>
      <c r="MD47" s="273">
        <f t="shared" si="441"/>
        <v>1</v>
      </c>
      <c r="ME47" s="273">
        <f t="shared" si="441"/>
        <v>1</v>
      </c>
      <c r="MF47" s="273">
        <f t="shared" si="441"/>
        <v>0</v>
      </c>
      <c r="MG47" s="273">
        <f t="shared" si="441"/>
        <v>1</v>
      </c>
      <c r="MH47" s="273">
        <f t="shared" si="441"/>
        <v>1</v>
      </c>
      <c r="MI47" s="273">
        <f t="shared" si="441"/>
        <v>1</v>
      </c>
      <c r="MJ47" s="273">
        <f t="shared" si="441"/>
        <v>1</v>
      </c>
      <c r="MK47" s="273">
        <f t="shared" si="441"/>
        <v>1</v>
      </c>
      <c r="ML47" s="273">
        <f t="shared" si="441"/>
        <v>1</v>
      </c>
      <c r="MM47" s="273">
        <f t="shared" si="441"/>
        <v>0</v>
      </c>
      <c r="MN47" s="273">
        <f t="shared" si="441"/>
        <v>1</v>
      </c>
      <c r="MO47" s="273">
        <f t="shared" si="441"/>
        <v>1</v>
      </c>
      <c r="MP47" s="273">
        <f t="shared" si="441"/>
        <v>1</v>
      </c>
      <c r="MQ47" s="273">
        <f t="shared" si="441"/>
        <v>1</v>
      </c>
      <c r="MR47" s="273">
        <f t="shared" si="441"/>
        <v>1</v>
      </c>
      <c r="MS47" s="273">
        <f t="shared" si="441"/>
        <v>1</v>
      </c>
      <c r="MT47" s="273">
        <f t="shared" si="441"/>
        <v>0</v>
      </c>
      <c r="MU47" s="273">
        <f t="shared" si="441"/>
        <v>1</v>
      </c>
      <c r="MV47" s="273">
        <f t="shared" si="441"/>
        <v>1</v>
      </c>
      <c r="MW47" s="273">
        <f t="shared" ref="MW47:PH47" si="442">IF(IFERROR(FIND(VLOOKUP($W39,カレンダーNoごと曜日表No付き,MW$1,0),$FL47),0)&gt;=1,1,0)</f>
        <v>1</v>
      </c>
      <c r="MX47" s="273">
        <f t="shared" si="442"/>
        <v>1</v>
      </c>
      <c r="MY47" s="273">
        <f t="shared" si="442"/>
        <v>1</v>
      </c>
      <c r="MZ47" s="273">
        <f t="shared" si="442"/>
        <v>1</v>
      </c>
      <c r="NA47" s="273">
        <f t="shared" si="442"/>
        <v>0</v>
      </c>
      <c r="NB47" s="273">
        <f t="shared" si="442"/>
        <v>1</v>
      </c>
      <c r="NC47" s="273">
        <f t="shared" si="442"/>
        <v>1</v>
      </c>
      <c r="ND47" s="273">
        <f t="shared" si="442"/>
        <v>1</v>
      </c>
      <c r="NE47" s="273">
        <f t="shared" si="442"/>
        <v>1</v>
      </c>
      <c r="NF47" s="273">
        <f t="shared" si="442"/>
        <v>1</v>
      </c>
      <c r="NG47" s="273">
        <f t="shared" si="442"/>
        <v>1</v>
      </c>
      <c r="NH47" s="273">
        <f t="shared" si="442"/>
        <v>0</v>
      </c>
      <c r="NI47" s="273">
        <f t="shared" si="442"/>
        <v>1</v>
      </c>
      <c r="NJ47" s="273">
        <f t="shared" si="442"/>
        <v>1</v>
      </c>
      <c r="NK47" s="273">
        <f t="shared" si="442"/>
        <v>1</v>
      </c>
      <c r="NL47" s="273">
        <f t="shared" si="442"/>
        <v>1</v>
      </c>
      <c r="NM47" s="273">
        <f t="shared" si="442"/>
        <v>1</v>
      </c>
      <c r="NN47" s="273">
        <f t="shared" si="442"/>
        <v>1</v>
      </c>
      <c r="NO47" s="273">
        <f t="shared" si="442"/>
        <v>0</v>
      </c>
      <c r="NP47" s="273">
        <f t="shared" si="442"/>
        <v>1</v>
      </c>
      <c r="NQ47" s="273">
        <f t="shared" si="442"/>
        <v>1</v>
      </c>
      <c r="NR47" s="273">
        <f t="shared" si="442"/>
        <v>1</v>
      </c>
      <c r="NS47" s="273">
        <f t="shared" si="442"/>
        <v>1</v>
      </c>
      <c r="NT47" s="273">
        <f t="shared" si="442"/>
        <v>0</v>
      </c>
      <c r="NU47" s="273">
        <f t="shared" si="442"/>
        <v>0</v>
      </c>
      <c r="NV47" s="273">
        <f t="shared" si="442"/>
        <v>0</v>
      </c>
      <c r="NW47" s="273">
        <f t="shared" si="442"/>
        <v>1</v>
      </c>
      <c r="NX47" s="273">
        <f t="shared" si="442"/>
        <v>1</v>
      </c>
      <c r="NY47" s="273">
        <f t="shared" si="442"/>
        <v>1</v>
      </c>
      <c r="NZ47" s="273">
        <f t="shared" si="442"/>
        <v>1</v>
      </c>
      <c r="OA47" s="273">
        <f t="shared" si="442"/>
        <v>1</v>
      </c>
      <c r="OB47" s="273">
        <f t="shared" si="442"/>
        <v>1</v>
      </c>
      <c r="OC47" s="273">
        <f t="shared" si="442"/>
        <v>0</v>
      </c>
      <c r="OD47" s="273">
        <f t="shared" si="442"/>
        <v>1</v>
      </c>
      <c r="OE47" s="273">
        <f t="shared" si="442"/>
        <v>1</v>
      </c>
      <c r="OF47" s="273">
        <f t="shared" si="442"/>
        <v>1</v>
      </c>
      <c r="OG47" s="273">
        <f t="shared" si="442"/>
        <v>1</v>
      </c>
      <c r="OH47" s="273">
        <f t="shared" si="442"/>
        <v>1</v>
      </c>
      <c r="OI47" s="273">
        <f t="shared" si="442"/>
        <v>1</v>
      </c>
      <c r="OJ47" s="273">
        <f t="shared" si="442"/>
        <v>0</v>
      </c>
      <c r="OK47" s="273">
        <f t="shared" si="442"/>
        <v>1</v>
      </c>
      <c r="OL47" s="273">
        <f t="shared" si="442"/>
        <v>1</v>
      </c>
      <c r="OM47" s="273">
        <f t="shared" si="442"/>
        <v>1</v>
      </c>
      <c r="ON47" s="273">
        <f t="shared" si="442"/>
        <v>1</v>
      </c>
      <c r="OO47" s="273">
        <f t="shared" si="442"/>
        <v>1</v>
      </c>
      <c r="OP47" s="273">
        <f t="shared" si="442"/>
        <v>1</v>
      </c>
      <c r="OQ47" s="273">
        <f t="shared" si="442"/>
        <v>0</v>
      </c>
      <c r="OR47" s="273">
        <f t="shared" si="442"/>
        <v>1</v>
      </c>
      <c r="OS47" s="273">
        <f t="shared" si="442"/>
        <v>1</v>
      </c>
      <c r="OT47" s="273">
        <f t="shared" si="442"/>
        <v>1</v>
      </c>
      <c r="OU47" s="273">
        <f t="shared" si="442"/>
        <v>1</v>
      </c>
      <c r="OV47" s="273">
        <f t="shared" si="442"/>
        <v>1</v>
      </c>
      <c r="OW47" s="273">
        <f t="shared" si="442"/>
        <v>1</v>
      </c>
      <c r="OX47" s="273">
        <f t="shared" si="442"/>
        <v>0</v>
      </c>
      <c r="OY47" s="273">
        <f t="shared" si="442"/>
        <v>1</v>
      </c>
      <c r="OZ47" s="273">
        <f t="shared" si="442"/>
        <v>1</v>
      </c>
      <c r="PA47" s="273">
        <f t="shared" si="442"/>
        <v>1</v>
      </c>
      <c r="PB47" s="273">
        <f t="shared" si="442"/>
        <v>1</v>
      </c>
      <c r="PC47" s="273">
        <f t="shared" si="442"/>
        <v>1</v>
      </c>
      <c r="PD47" s="273">
        <f t="shared" si="442"/>
        <v>1</v>
      </c>
      <c r="PE47" s="273">
        <f t="shared" si="442"/>
        <v>0</v>
      </c>
      <c r="PF47" s="273">
        <f t="shared" si="442"/>
        <v>1</v>
      </c>
      <c r="PG47" s="273">
        <f t="shared" si="442"/>
        <v>1</v>
      </c>
      <c r="PH47" s="273">
        <f t="shared" si="442"/>
        <v>1</v>
      </c>
      <c r="PI47" s="273">
        <f t="shared" ref="PI47:RT47" si="443">IF(IFERROR(FIND(VLOOKUP($W39,カレンダーNoごと曜日表No付き,PI$1,0),$FL47),0)&gt;=1,1,0)</f>
        <v>1</v>
      </c>
      <c r="PJ47" s="273">
        <f t="shared" si="443"/>
        <v>1</v>
      </c>
      <c r="PK47" s="273">
        <f t="shared" si="443"/>
        <v>1</v>
      </c>
      <c r="PL47" s="273">
        <f t="shared" si="443"/>
        <v>0</v>
      </c>
      <c r="PM47" s="273">
        <f t="shared" si="443"/>
        <v>1</v>
      </c>
      <c r="PN47" s="273">
        <f t="shared" si="443"/>
        <v>1</v>
      </c>
      <c r="PO47" s="273">
        <f t="shared" si="443"/>
        <v>1</v>
      </c>
      <c r="PP47" s="273">
        <f t="shared" si="443"/>
        <v>1</v>
      </c>
      <c r="PQ47" s="273">
        <f t="shared" si="443"/>
        <v>1</v>
      </c>
      <c r="PR47" s="273">
        <f t="shared" si="443"/>
        <v>1</v>
      </c>
      <c r="PS47" s="273">
        <f t="shared" si="443"/>
        <v>0</v>
      </c>
      <c r="PT47" s="273">
        <f t="shared" si="443"/>
        <v>1</v>
      </c>
      <c r="PU47" s="273">
        <f t="shared" si="443"/>
        <v>1</v>
      </c>
      <c r="PV47" s="273">
        <f t="shared" si="443"/>
        <v>1</v>
      </c>
      <c r="PW47" s="273">
        <f t="shared" si="443"/>
        <v>1</v>
      </c>
      <c r="PX47" s="273">
        <f t="shared" si="443"/>
        <v>1</v>
      </c>
      <c r="PY47" s="273">
        <f t="shared" si="443"/>
        <v>1</v>
      </c>
      <c r="PZ47" s="273">
        <f t="shared" si="443"/>
        <v>0</v>
      </c>
      <c r="QA47" s="273">
        <f t="shared" si="443"/>
        <v>1</v>
      </c>
      <c r="QB47" s="273">
        <f t="shared" si="443"/>
        <v>1</v>
      </c>
      <c r="QC47" s="273">
        <f t="shared" si="443"/>
        <v>1</v>
      </c>
      <c r="QD47" s="273">
        <f t="shared" si="443"/>
        <v>1</v>
      </c>
      <c r="QE47" s="273">
        <f t="shared" si="443"/>
        <v>1</v>
      </c>
      <c r="QF47" s="273">
        <f t="shared" si="443"/>
        <v>1</v>
      </c>
      <c r="QG47" s="273">
        <f t="shared" si="443"/>
        <v>0</v>
      </c>
      <c r="QH47" s="273">
        <f t="shared" si="443"/>
        <v>1</v>
      </c>
      <c r="QI47" s="273">
        <f t="shared" si="443"/>
        <v>1</v>
      </c>
      <c r="QJ47" s="273">
        <f t="shared" si="443"/>
        <v>1</v>
      </c>
      <c r="QK47" s="273">
        <f t="shared" si="443"/>
        <v>1</v>
      </c>
      <c r="QL47" s="273">
        <f t="shared" si="443"/>
        <v>1</v>
      </c>
      <c r="QM47" s="273">
        <f t="shared" si="443"/>
        <v>1</v>
      </c>
      <c r="QN47" s="273">
        <f t="shared" si="443"/>
        <v>0</v>
      </c>
      <c r="QO47" s="273">
        <f t="shared" si="443"/>
        <v>1</v>
      </c>
      <c r="QP47" s="273">
        <f t="shared" si="443"/>
        <v>1</v>
      </c>
      <c r="QQ47" s="273">
        <f t="shared" si="443"/>
        <v>1</v>
      </c>
      <c r="QR47" s="273">
        <f t="shared" si="443"/>
        <v>1</v>
      </c>
      <c r="QS47" s="273">
        <f t="shared" si="443"/>
        <v>1</v>
      </c>
      <c r="QT47" s="273">
        <f t="shared" si="443"/>
        <v>1</v>
      </c>
      <c r="QU47" s="273">
        <f t="shared" si="443"/>
        <v>0</v>
      </c>
      <c r="QV47" s="273">
        <f t="shared" si="443"/>
        <v>1</v>
      </c>
      <c r="QW47" s="273">
        <f t="shared" si="443"/>
        <v>1</v>
      </c>
      <c r="QX47" s="273">
        <f t="shared" si="443"/>
        <v>1</v>
      </c>
      <c r="QY47" s="273">
        <f t="shared" si="443"/>
        <v>1</v>
      </c>
      <c r="QZ47" s="273">
        <f t="shared" si="443"/>
        <v>1</v>
      </c>
      <c r="RA47" s="273">
        <f t="shared" si="443"/>
        <v>1</v>
      </c>
      <c r="RB47" s="273">
        <f t="shared" si="443"/>
        <v>0</v>
      </c>
      <c r="RC47" s="273">
        <f t="shared" si="443"/>
        <v>1</v>
      </c>
      <c r="RD47" s="273">
        <f t="shared" si="443"/>
        <v>1</v>
      </c>
      <c r="RE47" s="273">
        <f t="shared" si="443"/>
        <v>1</v>
      </c>
      <c r="RF47" s="273">
        <f t="shared" si="443"/>
        <v>1</v>
      </c>
      <c r="RG47" s="273">
        <f t="shared" si="443"/>
        <v>1</v>
      </c>
      <c r="RH47" s="273">
        <f t="shared" si="443"/>
        <v>1</v>
      </c>
      <c r="RI47" s="273">
        <f t="shared" si="443"/>
        <v>0</v>
      </c>
      <c r="RJ47" s="273">
        <f t="shared" si="443"/>
        <v>1</v>
      </c>
      <c r="RK47" s="273">
        <f t="shared" si="443"/>
        <v>1</v>
      </c>
      <c r="RL47" s="273">
        <f t="shared" si="443"/>
        <v>1</v>
      </c>
      <c r="RM47" s="273">
        <f t="shared" si="443"/>
        <v>1</v>
      </c>
      <c r="RN47" s="273">
        <f t="shared" si="443"/>
        <v>1</v>
      </c>
      <c r="RO47" s="273">
        <f t="shared" si="443"/>
        <v>1</v>
      </c>
      <c r="RP47" s="273">
        <f t="shared" si="443"/>
        <v>0</v>
      </c>
      <c r="RQ47" s="273">
        <f t="shared" si="443"/>
        <v>1</v>
      </c>
      <c r="RR47" s="273">
        <f t="shared" si="443"/>
        <v>0</v>
      </c>
      <c r="RS47" s="273">
        <f t="shared" si="443"/>
        <v>0</v>
      </c>
      <c r="RT47" s="273">
        <f t="shared" si="443"/>
        <v>0</v>
      </c>
      <c r="RU47" s="273">
        <f t="shared" ref="RU47:TN47" si="444">IF(IFERROR(FIND(VLOOKUP($W39,カレンダーNoごと曜日表No付き,RU$1,0),$FL47),0)&gt;=1,1,0)</f>
        <v>1</v>
      </c>
      <c r="RV47" s="273">
        <f t="shared" si="444"/>
        <v>1</v>
      </c>
      <c r="RW47" s="273">
        <f t="shared" si="444"/>
        <v>0</v>
      </c>
      <c r="RX47" s="273">
        <f t="shared" si="444"/>
        <v>1</v>
      </c>
      <c r="RY47" s="273">
        <f t="shared" si="444"/>
        <v>1</v>
      </c>
      <c r="RZ47" s="273">
        <f t="shared" si="444"/>
        <v>1</v>
      </c>
      <c r="SA47" s="273">
        <f t="shared" si="444"/>
        <v>1</v>
      </c>
      <c r="SB47" s="273">
        <f t="shared" si="444"/>
        <v>1</v>
      </c>
      <c r="SC47" s="273">
        <f t="shared" si="444"/>
        <v>1</v>
      </c>
      <c r="SD47" s="273">
        <f t="shared" si="444"/>
        <v>0</v>
      </c>
      <c r="SE47" s="273">
        <f t="shared" si="444"/>
        <v>1</v>
      </c>
      <c r="SF47" s="273">
        <f t="shared" si="444"/>
        <v>1</v>
      </c>
      <c r="SG47" s="273">
        <f t="shared" si="444"/>
        <v>1</v>
      </c>
      <c r="SH47" s="273">
        <f t="shared" si="444"/>
        <v>1</v>
      </c>
      <c r="SI47" s="273">
        <f t="shared" si="444"/>
        <v>1</v>
      </c>
      <c r="SJ47" s="273">
        <f t="shared" si="444"/>
        <v>1</v>
      </c>
      <c r="SK47" s="273">
        <f t="shared" si="444"/>
        <v>0</v>
      </c>
      <c r="SL47" s="273">
        <f t="shared" si="444"/>
        <v>1</v>
      </c>
      <c r="SM47" s="273">
        <f t="shared" si="444"/>
        <v>1</v>
      </c>
      <c r="SN47" s="273">
        <f t="shared" si="444"/>
        <v>1</v>
      </c>
      <c r="SO47" s="273">
        <f t="shared" si="444"/>
        <v>1</v>
      </c>
      <c r="SP47" s="273">
        <f t="shared" si="444"/>
        <v>1</v>
      </c>
      <c r="SQ47" s="273">
        <f t="shared" si="444"/>
        <v>1</v>
      </c>
      <c r="SR47" s="273">
        <f t="shared" si="444"/>
        <v>0</v>
      </c>
      <c r="SS47" s="273">
        <f t="shared" si="444"/>
        <v>1</v>
      </c>
      <c r="ST47" s="273">
        <f t="shared" si="444"/>
        <v>1</v>
      </c>
      <c r="SU47" s="273">
        <f t="shared" si="444"/>
        <v>1</v>
      </c>
      <c r="SV47" s="273">
        <f t="shared" si="444"/>
        <v>1</v>
      </c>
      <c r="SW47" s="273">
        <f t="shared" si="444"/>
        <v>1</v>
      </c>
      <c r="SX47" s="273">
        <f t="shared" si="444"/>
        <v>1</v>
      </c>
      <c r="SY47" s="273">
        <f t="shared" si="444"/>
        <v>0</v>
      </c>
      <c r="SZ47" s="273">
        <f t="shared" si="444"/>
        <v>1</v>
      </c>
      <c r="TA47" s="273">
        <f t="shared" si="444"/>
        <v>1</v>
      </c>
      <c r="TB47" s="273">
        <f t="shared" si="444"/>
        <v>1</v>
      </c>
      <c r="TC47" s="273">
        <f t="shared" si="444"/>
        <v>1</v>
      </c>
      <c r="TD47" s="273">
        <f t="shared" si="444"/>
        <v>1</v>
      </c>
      <c r="TE47" s="273">
        <f t="shared" si="444"/>
        <v>1</v>
      </c>
      <c r="TF47" s="273">
        <f t="shared" si="444"/>
        <v>0</v>
      </c>
      <c r="TG47" s="273">
        <f t="shared" si="444"/>
        <v>1</v>
      </c>
      <c r="TH47" s="273">
        <f t="shared" si="444"/>
        <v>1</v>
      </c>
      <c r="TI47" s="273">
        <f t="shared" si="444"/>
        <v>1</v>
      </c>
      <c r="TJ47" s="273">
        <f t="shared" si="444"/>
        <v>1</v>
      </c>
      <c r="TK47" s="273">
        <f t="shared" si="444"/>
        <v>1</v>
      </c>
      <c r="TL47" s="273">
        <f t="shared" si="444"/>
        <v>1</v>
      </c>
      <c r="TM47" s="273">
        <f t="shared" si="444"/>
        <v>0</v>
      </c>
      <c r="TN47" s="273">
        <f t="shared" si="444"/>
        <v>1</v>
      </c>
    </row>
    <row r="48" spans="1:534" ht="18" customHeight="1" x14ac:dyDescent="0.15">
      <c r="A48" s="335">
        <v>11</v>
      </c>
      <c r="B48" s="341">
        <v>4</v>
      </c>
      <c r="C48" s="342" t="s">
        <v>292</v>
      </c>
      <c r="D48" s="345" t="s">
        <v>253</v>
      </c>
      <c r="E48" s="343" t="s">
        <v>263</v>
      </c>
      <c r="F48" s="343" t="s">
        <v>261</v>
      </c>
      <c r="G48" s="343" t="s">
        <v>277</v>
      </c>
      <c r="H48" s="340">
        <v>15</v>
      </c>
      <c r="I48" s="347"/>
      <c r="J48" s="352">
        <v>0.5</v>
      </c>
      <c r="K48" s="353">
        <v>0.5</v>
      </c>
      <c r="L48" s="353">
        <v>0.5</v>
      </c>
      <c r="M48" s="353">
        <v>0.5</v>
      </c>
      <c r="N48" s="353">
        <v>0.5</v>
      </c>
      <c r="O48" s="353">
        <v>0.5</v>
      </c>
      <c r="P48" s="353">
        <v>0</v>
      </c>
      <c r="Q48" s="353">
        <v>0.5</v>
      </c>
      <c r="R48" s="350">
        <v>0</v>
      </c>
      <c r="S48" s="349">
        <v>0</v>
      </c>
      <c r="T48" s="349">
        <v>0</v>
      </c>
      <c r="U48" s="349">
        <v>0</v>
      </c>
      <c r="V48" s="349">
        <v>0</v>
      </c>
      <c r="W48" s="351">
        <v>1</v>
      </c>
      <c r="X48" s="279"/>
      <c r="Y48" s="278"/>
      <c r="Z48" s="279"/>
      <c r="AA48" s="278"/>
      <c r="AB48" s="237">
        <f t="shared" si="96"/>
        <v>0</v>
      </c>
      <c r="AC48" s="237">
        <f t="shared" si="97"/>
        <v>1</v>
      </c>
      <c r="AD48" s="237">
        <f t="shared" si="98"/>
        <v>0</v>
      </c>
      <c r="AE48" s="267">
        <f t="shared" si="348"/>
        <v>0</v>
      </c>
      <c r="AF48" s="219" t="str">
        <f t="shared" si="349"/>
        <v>月</v>
      </c>
      <c r="AG48" s="219" t="str">
        <f t="shared" si="350"/>
        <v>火</v>
      </c>
      <c r="AH48" s="219" t="str">
        <f t="shared" si="351"/>
        <v>水</v>
      </c>
      <c r="AI48" s="219" t="str">
        <f t="shared" si="352"/>
        <v>木</v>
      </c>
      <c r="AJ48" s="219" t="str">
        <f t="shared" si="353"/>
        <v>金</v>
      </c>
      <c r="AK48" s="219" t="str">
        <f t="shared" si="354"/>
        <v>土</v>
      </c>
      <c r="AL48" s="219" t="str">
        <f t="shared" si="355"/>
        <v/>
      </c>
      <c r="AM48" s="219" t="str">
        <f t="shared" si="356"/>
        <v>祝</v>
      </c>
      <c r="AN48" s="219" t="str">
        <f t="shared" si="357"/>
        <v/>
      </c>
      <c r="AO48" s="219" t="str">
        <f t="shared" si="358"/>
        <v/>
      </c>
      <c r="AP48" s="219" t="str">
        <f t="shared" si="359"/>
        <v/>
      </c>
      <c r="AQ48" s="219" t="str">
        <f t="shared" si="360"/>
        <v/>
      </c>
      <c r="AR48" s="219" t="str">
        <f t="shared" si="361"/>
        <v/>
      </c>
      <c r="AS48" s="277">
        <f t="shared" si="362"/>
        <v>26</v>
      </c>
      <c r="AT48" s="267">
        <f t="shared" si="363"/>
        <v>25</v>
      </c>
      <c r="AU48" s="267">
        <f t="shared" si="364"/>
        <v>25</v>
      </c>
      <c r="AV48" s="267">
        <f t="shared" si="365"/>
        <v>25.5</v>
      </c>
      <c r="AW48" s="267">
        <f t="shared" si="366"/>
        <v>25</v>
      </c>
      <c r="AX48" s="267">
        <f t="shared" si="367"/>
        <v>25</v>
      </c>
      <c r="AY48" s="267">
        <f t="shared" si="368"/>
        <v>0</v>
      </c>
      <c r="AZ48" s="267">
        <f t="shared" si="369"/>
        <v>0</v>
      </c>
      <c r="BA48" s="238">
        <f t="shared" si="370"/>
        <v>0</v>
      </c>
      <c r="BB48" s="238">
        <f t="shared" si="371"/>
        <v>0</v>
      </c>
      <c r="BC48" s="238">
        <f t="shared" si="372"/>
        <v>0</v>
      </c>
      <c r="BD48" s="238">
        <f t="shared" si="373"/>
        <v>0</v>
      </c>
      <c r="BE48" s="240">
        <f t="shared" si="374"/>
        <v>0</v>
      </c>
      <c r="BF48" s="239">
        <f t="shared" si="375"/>
        <v>0</v>
      </c>
      <c r="BG48" s="241">
        <f t="shared" si="376"/>
        <v>151.5</v>
      </c>
      <c r="BH48" s="142">
        <v>22</v>
      </c>
      <c r="BN48" s="242"/>
      <c r="BO48" s="242"/>
      <c r="BP48" s="242"/>
      <c r="BQ48" s="242"/>
      <c r="BR48" s="142">
        <f>+BK47</f>
        <v>0</v>
      </c>
      <c r="BU48" s="291"/>
      <c r="BV48" s="153"/>
      <c r="BW48" s="153" t="str">
        <f t="shared" si="321"/>
        <v/>
      </c>
      <c r="BY48" s="244"/>
      <c r="BZ48" s="272"/>
      <c r="CA48" s="222"/>
      <c r="CB48" s="246"/>
      <c r="CC48" s="247" t="str">
        <f t="shared" si="322"/>
        <v/>
      </c>
      <c r="CD48" s="219">
        <f t="shared" si="323"/>
        <v>0</v>
      </c>
      <c r="CE48" s="219" t="str">
        <f t="shared" si="324"/>
        <v/>
      </c>
      <c r="CF48" s="220" t="str">
        <f t="shared" si="325"/>
        <v/>
      </c>
      <c r="CG48" s="222"/>
      <c r="CH48" s="260"/>
      <c r="CI48" s="247" t="str">
        <f t="shared" si="80"/>
        <v/>
      </c>
      <c r="CJ48" s="219">
        <f t="shared" si="326"/>
        <v>0</v>
      </c>
      <c r="CK48" s="219" t="str">
        <f t="shared" si="327"/>
        <v/>
      </c>
      <c r="CL48" s="220" t="str">
        <f t="shared" si="328"/>
        <v/>
      </c>
      <c r="CM48" s="222"/>
      <c r="CN48" s="246"/>
      <c r="CO48" s="247" t="str">
        <f t="shared" si="25"/>
        <v/>
      </c>
      <c r="CP48" s="219">
        <f t="shared" si="329"/>
        <v>0</v>
      </c>
      <c r="CQ48" s="219" t="str">
        <f t="shared" si="330"/>
        <v/>
      </c>
      <c r="CR48" s="220" t="str">
        <f t="shared" si="331"/>
        <v/>
      </c>
      <c r="CS48" s="221"/>
      <c r="CT48" s="246"/>
      <c r="CU48" s="247" t="str">
        <f t="shared" si="29"/>
        <v/>
      </c>
      <c r="CV48" s="219">
        <f t="shared" si="332"/>
        <v>0</v>
      </c>
      <c r="CW48" s="219" t="str">
        <f t="shared" si="333"/>
        <v/>
      </c>
      <c r="CX48" s="220" t="str">
        <f t="shared" si="334"/>
        <v/>
      </c>
      <c r="CY48" s="222"/>
      <c r="CZ48" s="246"/>
      <c r="DA48" s="247" t="str">
        <f t="shared" si="33"/>
        <v/>
      </c>
      <c r="DB48" s="219">
        <f t="shared" si="335"/>
        <v>0</v>
      </c>
      <c r="DC48" s="219" t="str">
        <f t="shared" si="81"/>
        <v/>
      </c>
      <c r="DD48" s="219" t="str">
        <f t="shared" si="82"/>
        <v/>
      </c>
      <c r="DE48" s="222"/>
      <c r="DF48" s="246"/>
      <c r="DG48" s="247" t="str">
        <f t="shared" si="37"/>
        <v/>
      </c>
      <c r="DH48" s="219">
        <f t="shared" si="336"/>
        <v>0</v>
      </c>
      <c r="DI48" s="219" t="str">
        <f t="shared" si="337"/>
        <v/>
      </c>
      <c r="DJ48" s="219" t="str">
        <f t="shared" si="338"/>
        <v/>
      </c>
      <c r="DK48" s="222"/>
      <c r="DL48" s="246"/>
      <c r="DM48" s="247" t="str">
        <f t="shared" si="41"/>
        <v/>
      </c>
      <c r="DN48" s="219">
        <f t="shared" si="339"/>
        <v>0</v>
      </c>
      <c r="DO48" s="219" t="str">
        <f t="shared" si="340"/>
        <v/>
      </c>
      <c r="DP48" s="220" t="str">
        <f t="shared" si="341"/>
        <v/>
      </c>
      <c r="FK48" s="155">
        <f t="shared" si="425"/>
        <v>9</v>
      </c>
      <c r="FL48" s="155" t="str">
        <f t="shared" si="426"/>
        <v>月火水木金土祝</v>
      </c>
      <c r="FM48" s="273">
        <f t="shared" ref="FM48:HX48" si="445">IF(IFERROR(FIND(VLOOKUP($W40,カレンダーNoごと曜日表No付き,FM$1,0),$FL48),0)&gt;=1,1,0)</f>
        <v>0</v>
      </c>
      <c r="FN48" s="273">
        <f t="shared" si="445"/>
        <v>1</v>
      </c>
      <c r="FO48" s="273">
        <f t="shared" si="445"/>
        <v>1</v>
      </c>
      <c r="FP48" s="273">
        <f t="shared" si="445"/>
        <v>1</v>
      </c>
      <c r="FQ48" s="273">
        <f t="shared" si="445"/>
        <v>1</v>
      </c>
      <c r="FR48" s="273">
        <f t="shared" si="445"/>
        <v>1</v>
      </c>
      <c r="FS48" s="273">
        <f t="shared" si="445"/>
        <v>1</v>
      </c>
      <c r="FT48" s="273">
        <f t="shared" si="445"/>
        <v>0</v>
      </c>
      <c r="FU48" s="273">
        <f t="shared" si="445"/>
        <v>1</v>
      </c>
      <c r="FV48" s="273">
        <f t="shared" si="445"/>
        <v>1</v>
      </c>
      <c r="FW48" s="273">
        <f t="shared" si="445"/>
        <v>1</v>
      </c>
      <c r="FX48" s="273">
        <f t="shared" si="445"/>
        <v>1</v>
      </c>
      <c r="FY48" s="273">
        <f t="shared" si="445"/>
        <v>1</v>
      </c>
      <c r="FZ48" s="273">
        <f t="shared" si="445"/>
        <v>1</v>
      </c>
      <c r="GA48" s="273">
        <f t="shared" si="445"/>
        <v>0</v>
      </c>
      <c r="GB48" s="273">
        <f t="shared" si="445"/>
        <v>1</v>
      </c>
      <c r="GC48" s="273">
        <f t="shared" si="445"/>
        <v>1</v>
      </c>
      <c r="GD48" s="273">
        <f t="shared" si="445"/>
        <v>1</v>
      </c>
      <c r="GE48" s="273">
        <f t="shared" si="445"/>
        <v>1</v>
      </c>
      <c r="GF48" s="273">
        <f t="shared" si="445"/>
        <v>1</v>
      </c>
      <c r="GG48" s="273">
        <f t="shared" si="445"/>
        <v>1</v>
      </c>
      <c r="GH48" s="273">
        <f t="shared" si="445"/>
        <v>0</v>
      </c>
      <c r="GI48" s="273">
        <f t="shared" si="445"/>
        <v>1</v>
      </c>
      <c r="GJ48" s="273">
        <f t="shared" si="445"/>
        <v>1</v>
      </c>
      <c r="GK48" s="273">
        <f t="shared" si="445"/>
        <v>1</v>
      </c>
      <c r="GL48" s="273">
        <f t="shared" si="445"/>
        <v>1</v>
      </c>
      <c r="GM48" s="273">
        <f t="shared" si="445"/>
        <v>1</v>
      </c>
      <c r="GN48" s="273">
        <f t="shared" si="445"/>
        <v>1</v>
      </c>
      <c r="GO48" s="273">
        <f t="shared" si="445"/>
        <v>0</v>
      </c>
      <c r="GP48" s="273">
        <f t="shared" si="445"/>
        <v>1</v>
      </c>
      <c r="GQ48" s="273">
        <f t="shared" si="445"/>
        <v>1</v>
      </c>
      <c r="GR48" s="273">
        <f t="shared" si="445"/>
        <v>1</v>
      </c>
      <c r="GS48" s="273">
        <f t="shared" si="445"/>
        <v>1</v>
      </c>
      <c r="GT48" s="273">
        <f t="shared" si="445"/>
        <v>1</v>
      </c>
      <c r="GU48" s="273">
        <f t="shared" si="445"/>
        <v>1</v>
      </c>
      <c r="GV48" s="273">
        <f t="shared" si="445"/>
        <v>0</v>
      </c>
      <c r="GW48" s="273">
        <f t="shared" si="445"/>
        <v>1</v>
      </c>
      <c r="GX48" s="273">
        <f t="shared" si="445"/>
        <v>1</v>
      </c>
      <c r="GY48" s="273">
        <f t="shared" si="445"/>
        <v>1</v>
      </c>
      <c r="GZ48" s="273">
        <f t="shared" si="445"/>
        <v>1</v>
      </c>
      <c r="HA48" s="273">
        <f t="shared" si="445"/>
        <v>1</v>
      </c>
      <c r="HB48" s="273">
        <f t="shared" si="445"/>
        <v>1</v>
      </c>
      <c r="HC48" s="273">
        <f t="shared" si="445"/>
        <v>0</v>
      </c>
      <c r="HD48" s="273">
        <f t="shared" si="445"/>
        <v>1</v>
      </c>
      <c r="HE48" s="273">
        <f t="shared" si="445"/>
        <v>1</v>
      </c>
      <c r="HF48" s="273">
        <f t="shared" si="445"/>
        <v>1</v>
      </c>
      <c r="HG48" s="273">
        <f t="shared" si="445"/>
        <v>1</v>
      </c>
      <c r="HH48" s="273">
        <f t="shared" si="445"/>
        <v>1</v>
      </c>
      <c r="HI48" s="273">
        <f t="shared" si="445"/>
        <v>1</v>
      </c>
      <c r="HJ48" s="273">
        <f t="shared" si="445"/>
        <v>0</v>
      </c>
      <c r="HK48" s="273">
        <f t="shared" si="445"/>
        <v>1</v>
      </c>
      <c r="HL48" s="273">
        <f t="shared" si="445"/>
        <v>1</v>
      </c>
      <c r="HM48" s="273">
        <f t="shared" si="445"/>
        <v>1</v>
      </c>
      <c r="HN48" s="273">
        <f t="shared" si="445"/>
        <v>1</v>
      </c>
      <c r="HO48" s="273">
        <f t="shared" si="445"/>
        <v>1</v>
      </c>
      <c r="HP48" s="273">
        <f t="shared" si="445"/>
        <v>1</v>
      </c>
      <c r="HQ48" s="273">
        <f t="shared" si="445"/>
        <v>0</v>
      </c>
      <c r="HR48" s="273">
        <f t="shared" si="445"/>
        <v>1</v>
      </c>
      <c r="HS48" s="273">
        <f t="shared" si="445"/>
        <v>1</v>
      </c>
      <c r="HT48" s="273">
        <f t="shared" si="445"/>
        <v>1</v>
      </c>
      <c r="HU48" s="273">
        <f t="shared" si="445"/>
        <v>1</v>
      </c>
      <c r="HV48" s="273">
        <f t="shared" si="445"/>
        <v>1</v>
      </c>
      <c r="HW48" s="273">
        <f t="shared" si="445"/>
        <v>1</v>
      </c>
      <c r="HX48" s="273">
        <f t="shared" si="445"/>
        <v>0</v>
      </c>
      <c r="HY48" s="273">
        <f t="shared" ref="HY48:KJ48" si="446">IF(IFERROR(FIND(VLOOKUP($W40,カレンダーNoごと曜日表No付き,HY$1,0),$FL48),0)&gt;=1,1,0)</f>
        <v>1</v>
      </c>
      <c r="HZ48" s="273">
        <f t="shared" si="446"/>
        <v>1</v>
      </c>
      <c r="IA48" s="273">
        <f t="shared" si="446"/>
        <v>1</v>
      </c>
      <c r="IB48" s="273">
        <f t="shared" si="446"/>
        <v>1</v>
      </c>
      <c r="IC48" s="273">
        <f t="shared" si="446"/>
        <v>1</v>
      </c>
      <c r="ID48" s="273">
        <f t="shared" si="446"/>
        <v>1</v>
      </c>
      <c r="IE48" s="273">
        <f t="shared" si="446"/>
        <v>0</v>
      </c>
      <c r="IF48" s="273">
        <f t="shared" si="446"/>
        <v>1</v>
      </c>
      <c r="IG48" s="273">
        <f t="shared" si="446"/>
        <v>1</v>
      </c>
      <c r="IH48" s="273">
        <f t="shared" si="446"/>
        <v>1</v>
      </c>
      <c r="II48" s="273">
        <f t="shared" si="446"/>
        <v>1</v>
      </c>
      <c r="IJ48" s="273">
        <f t="shared" si="446"/>
        <v>1</v>
      </c>
      <c r="IK48" s="273">
        <f t="shared" si="446"/>
        <v>1</v>
      </c>
      <c r="IL48" s="273">
        <f t="shared" si="446"/>
        <v>0</v>
      </c>
      <c r="IM48" s="273">
        <f t="shared" si="446"/>
        <v>1</v>
      </c>
      <c r="IN48" s="273">
        <f t="shared" si="446"/>
        <v>1</v>
      </c>
      <c r="IO48" s="273">
        <f t="shared" si="446"/>
        <v>1</v>
      </c>
      <c r="IP48" s="273">
        <f t="shared" si="446"/>
        <v>1</v>
      </c>
      <c r="IQ48" s="273">
        <f t="shared" si="446"/>
        <v>1</v>
      </c>
      <c r="IR48" s="273">
        <f t="shared" si="446"/>
        <v>1</v>
      </c>
      <c r="IS48" s="273">
        <f t="shared" si="446"/>
        <v>0</v>
      </c>
      <c r="IT48" s="273">
        <f t="shared" si="446"/>
        <v>1</v>
      </c>
      <c r="IU48" s="273">
        <f t="shared" si="446"/>
        <v>1</v>
      </c>
      <c r="IV48" s="273">
        <f t="shared" si="446"/>
        <v>1</v>
      </c>
      <c r="IW48" s="273">
        <f t="shared" si="446"/>
        <v>1</v>
      </c>
      <c r="IX48" s="273">
        <f t="shared" si="446"/>
        <v>0</v>
      </c>
      <c r="IY48" s="273">
        <f t="shared" si="446"/>
        <v>0</v>
      </c>
      <c r="IZ48" s="273">
        <f t="shared" si="446"/>
        <v>0</v>
      </c>
      <c r="JA48" s="273">
        <f t="shared" si="446"/>
        <v>0</v>
      </c>
      <c r="JB48" s="273">
        <f t="shared" si="446"/>
        <v>0</v>
      </c>
      <c r="JC48" s="273">
        <f t="shared" si="446"/>
        <v>0</v>
      </c>
      <c r="JD48" s="273">
        <f t="shared" si="446"/>
        <v>1</v>
      </c>
      <c r="JE48" s="273">
        <f t="shared" si="446"/>
        <v>1</v>
      </c>
      <c r="JF48" s="273">
        <f t="shared" si="446"/>
        <v>1</v>
      </c>
      <c r="JG48" s="273">
        <f t="shared" si="446"/>
        <v>0</v>
      </c>
      <c r="JH48" s="273">
        <f t="shared" si="446"/>
        <v>1</v>
      </c>
      <c r="JI48" s="273">
        <f t="shared" si="446"/>
        <v>1</v>
      </c>
      <c r="JJ48" s="273">
        <f t="shared" si="446"/>
        <v>1</v>
      </c>
      <c r="JK48" s="273">
        <f t="shared" si="446"/>
        <v>1</v>
      </c>
      <c r="JL48" s="273">
        <f t="shared" si="446"/>
        <v>1</v>
      </c>
      <c r="JM48" s="273">
        <f t="shared" si="446"/>
        <v>1</v>
      </c>
      <c r="JN48" s="273">
        <f t="shared" si="446"/>
        <v>0</v>
      </c>
      <c r="JO48" s="273">
        <f t="shared" si="446"/>
        <v>1</v>
      </c>
      <c r="JP48" s="273">
        <f t="shared" si="446"/>
        <v>1</v>
      </c>
      <c r="JQ48" s="273">
        <f t="shared" si="446"/>
        <v>1</v>
      </c>
      <c r="JR48" s="273">
        <f t="shared" si="446"/>
        <v>1</v>
      </c>
      <c r="JS48" s="273">
        <f t="shared" si="446"/>
        <v>1</v>
      </c>
      <c r="JT48" s="273">
        <f t="shared" si="446"/>
        <v>1</v>
      </c>
      <c r="JU48" s="273">
        <f t="shared" si="446"/>
        <v>0</v>
      </c>
      <c r="JV48" s="273">
        <f t="shared" si="446"/>
        <v>1</v>
      </c>
      <c r="JW48" s="273">
        <f t="shared" si="446"/>
        <v>1</v>
      </c>
      <c r="JX48" s="273">
        <f t="shared" si="446"/>
        <v>1</v>
      </c>
      <c r="JY48" s="273">
        <f t="shared" si="446"/>
        <v>1</v>
      </c>
      <c r="JZ48" s="273">
        <f t="shared" si="446"/>
        <v>1</v>
      </c>
      <c r="KA48" s="273">
        <f t="shared" si="446"/>
        <v>1</v>
      </c>
      <c r="KB48" s="273">
        <f t="shared" si="446"/>
        <v>0</v>
      </c>
      <c r="KC48" s="273">
        <f t="shared" si="446"/>
        <v>1</v>
      </c>
      <c r="KD48" s="273">
        <f t="shared" si="446"/>
        <v>1</v>
      </c>
      <c r="KE48" s="273">
        <f t="shared" si="446"/>
        <v>1</v>
      </c>
      <c r="KF48" s="273">
        <f t="shared" si="446"/>
        <v>1</v>
      </c>
      <c r="KG48" s="273">
        <f t="shared" si="446"/>
        <v>1</v>
      </c>
      <c r="KH48" s="273">
        <f t="shared" si="446"/>
        <v>1</v>
      </c>
      <c r="KI48" s="273">
        <f t="shared" si="446"/>
        <v>0</v>
      </c>
      <c r="KJ48" s="273">
        <f t="shared" si="446"/>
        <v>1</v>
      </c>
      <c r="KK48" s="273">
        <f t="shared" ref="KK48:MV48" si="447">IF(IFERROR(FIND(VLOOKUP($W40,カレンダーNoごと曜日表No付き,KK$1,0),$FL48),0)&gt;=1,1,0)</f>
        <v>1</v>
      </c>
      <c r="KL48" s="273">
        <f t="shared" si="447"/>
        <v>1</v>
      </c>
      <c r="KM48" s="273">
        <f t="shared" si="447"/>
        <v>1</v>
      </c>
      <c r="KN48" s="273">
        <f t="shared" si="447"/>
        <v>1</v>
      </c>
      <c r="KO48" s="273">
        <f t="shared" si="447"/>
        <v>1</v>
      </c>
      <c r="KP48" s="273">
        <f t="shared" si="447"/>
        <v>0</v>
      </c>
      <c r="KQ48" s="273">
        <f t="shared" si="447"/>
        <v>1</v>
      </c>
      <c r="KR48" s="273">
        <f t="shared" si="447"/>
        <v>1</v>
      </c>
      <c r="KS48" s="273">
        <f t="shared" si="447"/>
        <v>1</v>
      </c>
      <c r="KT48" s="273">
        <f t="shared" si="447"/>
        <v>1</v>
      </c>
      <c r="KU48" s="273">
        <f t="shared" si="447"/>
        <v>1</v>
      </c>
      <c r="KV48" s="273">
        <f t="shared" si="447"/>
        <v>1</v>
      </c>
      <c r="KW48" s="273">
        <f t="shared" si="447"/>
        <v>0</v>
      </c>
      <c r="KX48" s="273">
        <f t="shared" si="447"/>
        <v>1</v>
      </c>
      <c r="KY48" s="273">
        <f t="shared" si="447"/>
        <v>1</v>
      </c>
      <c r="KZ48" s="273">
        <f t="shared" si="447"/>
        <v>1</v>
      </c>
      <c r="LA48" s="273">
        <f t="shared" si="447"/>
        <v>1</v>
      </c>
      <c r="LB48" s="273">
        <f t="shared" si="447"/>
        <v>1</v>
      </c>
      <c r="LC48" s="273">
        <f t="shared" si="447"/>
        <v>1</v>
      </c>
      <c r="LD48" s="273">
        <f t="shared" si="447"/>
        <v>0</v>
      </c>
      <c r="LE48" s="273">
        <f t="shared" si="447"/>
        <v>1</v>
      </c>
      <c r="LF48" s="273">
        <f t="shared" si="447"/>
        <v>1</v>
      </c>
      <c r="LG48" s="273">
        <f t="shared" si="447"/>
        <v>1</v>
      </c>
      <c r="LH48" s="273">
        <f t="shared" si="447"/>
        <v>1</v>
      </c>
      <c r="LI48" s="273">
        <f t="shared" si="447"/>
        <v>1</v>
      </c>
      <c r="LJ48" s="273">
        <f t="shared" si="447"/>
        <v>1</v>
      </c>
      <c r="LK48" s="273">
        <f t="shared" si="447"/>
        <v>0</v>
      </c>
      <c r="LL48" s="273">
        <f t="shared" si="447"/>
        <v>1</v>
      </c>
      <c r="LM48" s="273">
        <f t="shared" si="447"/>
        <v>1</v>
      </c>
      <c r="LN48" s="273">
        <f t="shared" si="447"/>
        <v>1</v>
      </c>
      <c r="LO48" s="273">
        <f t="shared" si="447"/>
        <v>1</v>
      </c>
      <c r="LP48" s="273">
        <f t="shared" si="447"/>
        <v>1</v>
      </c>
      <c r="LQ48" s="273">
        <f t="shared" si="447"/>
        <v>1</v>
      </c>
      <c r="LR48" s="273">
        <f t="shared" si="447"/>
        <v>0</v>
      </c>
      <c r="LS48" s="273">
        <f t="shared" si="447"/>
        <v>1</v>
      </c>
      <c r="LT48" s="273">
        <f t="shared" si="447"/>
        <v>1</v>
      </c>
      <c r="LU48" s="273">
        <f t="shared" si="447"/>
        <v>1</v>
      </c>
      <c r="LV48" s="273">
        <f t="shared" si="447"/>
        <v>1</v>
      </c>
      <c r="LW48" s="273">
        <f t="shared" si="447"/>
        <v>1</v>
      </c>
      <c r="LX48" s="273">
        <f t="shared" si="447"/>
        <v>1</v>
      </c>
      <c r="LY48" s="273">
        <f t="shared" si="447"/>
        <v>0</v>
      </c>
      <c r="LZ48" s="273">
        <f t="shared" si="447"/>
        <v>1</v>
      </c>
      <c r="MA48" s="273">
        <f t="shared" si="447"/>
        <v>1</v>
      </c>
      <c r="MB48" s="273">
        <f t="shared" si="447"/>
        <v>1</v>
      </c>
      <c r="MC48" s="273">
        <f t="shared" si="447"/>
        <v>1</v>
      </c>
      <c r="MD48" s="273">
        <f t="shared" si="447"/>
        <v>1</v>
      </c>
      <c r="ME48" s="273">
        <f t="shared" si="447"/>
        <v>1</v>
      </c>
      <c r="MF48" s="273">
        <f t="shared" si="447"/>
        <v>0</v>
      </c>
      <c r="MG48" s="273">
        <f t="shared" si="447"/>
        <v>1</v>
      </c>
      <c r="MH48" s="273">
        <f t="shared" si="447"/>
        <v>1</v>
      </c>
      <c r="MI48" s="273">
        <f t="shared" si="447"/>
        <v>1</v>
      </c>
      <c r="MJ48" s="273">
        <f t="shared" si="447"/>
        <v>1</v>
      </c>
      <c r="MK48" s="273">
        <f t="shared" si="447"/>
        <v>1</v>
      </c>
      <c r="ML48" s="273">
        <f t="shared" si="447"/>
        <v>1</v>
      </c>
      <c r="MM48" s="273">
        <f t="shared" si="447"/>
        <v>0</v>
      </c>
      <c r="MN48" s="273">
        <f t="shared" si="447"/>
        <v>1</v>
      </c>
      <c r="MO48" s="273">
        <f t="shared" si="447"/>
        <v>1</v>
      </c>
      <c r="MP48" s="273">
        <f t="shared" si="447"/>
        <v>1</v>
      </c>
      <c r="MQ48" s="273">
        <f t="shared" si="447"/>
        <v>1</v>
      </c>
      <c r="MR48" s="273">
        <f t="shared" si="447"/>
        <v>1</v>
      </c>
      <c r="MS48" s="273">
        <f t="shared" si="447"/>
        <v>1</v>
      </c>
      <c r="MT48" s="273">
        <f t="shared" si="447"/>
        <v>0</v>
      </c>
      <c r="MU48" s="273">
        <f t="shared" si="447"/>
        <v>1</v>
      </c>
      <c r="MV48" s="273">
        <f t="shared" si="447"/>
        <v>1</v>
      </c>
      <c r="MW48" s="273">
        <f t="shared" ref="MW48:PH48" si="448">IF(IFERROR(FIND(VLOOKUP($W40,カレンダーNoごと曜日表No付き,MW$1,0),$FL48),0)&gt;=1,1,0)</f>
        <v>1</v>
      </c>
      <c r="MX48" s="273">
        <f t="shared" si="448"/>
        <v>1</v>
      </c>
      <c r="MY48" s="273">
        <f t="shared" si="448"/>
        <v>1</v>
      </c>
      <c r="MZ48" s="273">
        <f t="shared" si="448"/>
        <v>1</v>
      </c>
      <c r="NA48" s="273">
        <f t="shared" si="448"/>
        <v>0</v>
      </c>
      <c r="NB48" s="273">
        <f t="shared" si="448"/>
        <v>1</v>
      </c>
      <c r="NC48" s="273">
        <f t="shared" si="448"/>
        <v>1</v>
      </c>
      <c r="ND48" s="273">
        <f t="shared" si="448"/>
        <v>1</v>
      </c>
      <c r="NE48" s="273">
        <f t="shared" si="448"/>
        <v>1</v>
      </c>
      <c r="NF48" s="273">
        <f t="shared" si="448"/>
        <v>1</v>
      </c>
      <c r="NG48" s="273">
        <f t="shared" si="448"/>
        <v>1</v>
      </c>
      <c r="NH48" s="273">
        <f t="shared" si="448"/>
        <v>0</v>
      </c>
      <c r="NI48" s="273">
        <f t="shared" si="448"/>
        <v>1</v>
      </c>
      <c r="NJ48" s="273">
        <f t="shared" si="448"/>
        <v>1</v>
      </c>
      <c r="NK48" s="273">
        <f t="shared" si="448"/>
        <v>1</v>
      </c>
      <c r="NL48" s="273">
        <f t="shared" si="448"/>
        <v>1</v>
      </c>
      <c r="NM48" s="273">
        <f t="shared" si="448"/>
        <v>1</v>
      </c>
      <c r="NN48" s="273">
        <f t="shared" si="448"/>
        <v>1</v>
      </c>
      <c r="NO48" s="273">
        <f t="shared" si="448"/>
        <v>0</v>
      </c>
      <c r="NP48" s="273">
        <f t="shared" si="448"/>
        <v>1</v>
      </c>
      <c r="NQ48" s="273">
        <f t="shared" si="448"/>
        <v>1</v>
      </c>
      <c r="NR48" s="273">
        <f t="shared" si="448"/>
        <v>1</v>
      </c>
      <c r="NS48" s="273">
        <f t="shared" si="448"/>
        <v>1</v>
      </c>
      <c r="NT48" s="273">
        <f t="shared" si="448"/>
        <v>0</v>
      </c>
      <c r="NU48" s="273">
        <f t="shared" si="448"/>
        <v>0</v>
      </c>
      <c r="NV48" s="273">
        <f t="shared" si="448"/>
        <v>0</v>
      </c>
      <c r="NW48" s="273">
        <f t="shared" si="448"/>
        <v>1</v>
      </c>
      <c r="NX48" s="273">
        <f t="shared" si="448"/>
        <v>1</v>
      </c>
      <c r="NY48" s="273">
        <f t="shared" si="448"/>
        <v>1</v>
      </c>
      <c r="NZ48" s="273">
        <f t="shared" si="448"/>
        <v>1</v>
      </c>
      <c r="OA48" s="273">
        <f t="shared" si="448"/>
        <v>1</v>
      </c>
      <c r="OB48" s="273">
        <f t="shared" si="448"/>
        <v>1</v>
      </c>
      <c r="OC48" s="273">
        <f t="shared" si="448"/>
        <v>0</v>
      </c>
      <c r="OD48" s="273">
        <f t="shared" si="448"/>
        <v>1</v>
      </c>
      <c r="OE48" s="273">
        <f t="shared" si="448"/>
        <v>1</v>
      </c>
      <c r="OF48" s="273">
        <f t="shared" si="448"/>
        <v>1</v>
      </c>
      <c r="OG48" s="273">
        <f t="shared" si="448"/>
        <v>1</v>
      </c>
      <c r="OH48" s="273">
        <f t="shared" si="448"/>
        <v>1</v>
      </c>
      <c r="OI48" s="273">
        <f t="shared" si="448"/>
        <v>1</v>
      </c>
      <c r="OJ48" s="273">
        <f t="shared" si="448"/>
        <v>0</v>
      </c>
      <c r="OK48" s="273">
        <f t="shared" si="448"/>
        <v>1</v>
      </c>
      <c r="OL48" s="273">
        <f t="shared" si="448"/>
        <v>1</v>
      </c>
      <c r="OM48" s="273">
        <f t="shared" si="448"/>
        <v>1</v>
      </c>
      <c r="ON48" s="273">
        <f t="shared" si="448"/>
        <v>1</v>
      </c>
      <c r="OO48" s="273">
        <f t="shared" si="448"/>
        <v>1</v>
      </c>
      <c r="OP48" s="273">
        <f t="shared" si="448"/>
        <v>1</v>
      </c>
      <c r="OQ48" s="273">
        <f t="shared" si="448"/>
        <v>0</v>
      </c>
      <c r="OR48" s="273">
        <f t="shared" si="448"/>
        <v>1</v>
      </c>
      <c r="OS48" s="273">
        <f t="shared" si="448"/>
        <v>1</v>
      </c>
      <c r="OT48" s="273">
        <f t="shared" si="448"/>
        <v>1</v>
      </c>
      <c r="OU48" s="273">
        <f t="shared" si="448"/>
        <v>1</v>
      </c>
      <c r="OV48" s="273">
        <f t="shared" si="448"/>
        <v>1</v>
      </c>
      <c r="OW48" s="273">
        <f t="shared" si="448"/>
        <v>1</v>
      </c>
      <c r="OX48" s="273">
        <f t="shared" si="448"/>
        <v>0</v>
      </c>
      <c r="OY48" s="273">
        <f t="shared" si="448"/>
        <v>1</v>
      </c>
      <c r="OZ48" s="273">
        <f t="shared" si="448"/>
        <v>1</v>
      </c>
      <c r="PA48" s="273">
        <f t="shared" si="448"/>
        <v>1</v>
      </c>
      <c r="PB48" s="273">
        <f t="shared" si="448"/>
        <v>1</v>
      </c>
      <c r="PC48" s="273">
        <f t="shared" si="448"/>
        <v>1</v>
      </c>
      <c r="PD48" s="273">
        <f t="shared" si="448"/>
        <v>1</v>
      </c>
      <c r="PE48" s="273">
        <f t="shared" si="448"/>
        <v>0</v>
      </c>
      <c r="PF48" s="273">
        <f t="shared" si="448"/>
        <v>1</v>
      </c>
      <c r="PG48" s="273">
        <f t="shared" si="448"/>
        <v>1</v>
      </c>
      <c r="PH48" s="273">
        <f t="shared" si="448"/>
        <v>1</v>
      </c>
      <c r="PI48" s="273">
        <f t="shared" ref="PI48:RT48" si="449">IF(IFERROR(FIND(VLOOKUP($W40,カレンダーNoごと曜日表No付き,PI$1,0),$FL48),0)&gt;=1,1,0)</f>
        <v>1</v>
      </c>
      <c r="PJ48" s="273">
        <f t="shared" si="449"/>
        <v>1</v>
      </c>
      <c r="PK48" s="273">
        <f t="shared" si="449"/>
        <v>1</v>
      </c>
      <c r="PL48" s="273">
        <f t="shared" si="449"/>
        <v>0</v>
      </c>
      <c r="PM48" s="273">
        <f t="shared" si="449"/>
        <v>1</v>
      </c>
      <c r="PN48" s="273">
        <f t="shared" si="449"/>
        <v>1</v>
      </c>
      <c r="PO48" s="273">
        <f t="shared" si="449"/>
        <v>1</v>
      </c>
      <c r="PP48" s="273">
        <f t="shared" si="449"/>
        <v>1</v>
      </c>
      <c r="PQ48" s="273">
        <f t="shared" si="449"/>
        <v>1</v>
      </c>
      <c r="PR48" s="273">
        <f t="shared" si="449"/>
        <v>1</v>
      </c>
      <c r="PS48" s="273">
        <f t="shared" si="449"/>
        <v>0</v>
      </c>
      <c r="PT48" s="273">
        <f t="shared" si="449"/>
        <v>1</v>
      </c>
      <c r="PU48" s="273">
        <f t="shared" si="449"/>
        <v>1</v>
      </c>
      <c r="PV48" s="273">
        <f t="shared" si="449"/>
        <v>1</v>
      </c>
      <c r="PW48" s="273">
        <f t="shared" si="449"/>
        <v>1</v>
      </c>
      <c r="PX48" s="273">
        <f t="shared" si="449"/>
        <v>1</v>
      </c>
      <c r="PY48" s="273">
        <f t="shared" si="449"/>
        <v>1</v>
      </c>
      <c r="PZ48" s="273">
        <f t="shared" si="449"/>
        <v>0</v>
      </c>
      <c r="QA48" s="273">
        <f t="shared" si="449"/>
        <v>1</v>
      </c>
      <c r="QB48" s="273">
        <f t="shared" si="449"/>
        <v>1</v>
      </c>
      <c r="QC48" s="273">
        <f t="shared" si="449"/>
        <v>1</v>
      </c>
      <c r="QD48" s="273">
        <f t="shared" si="449"/>
        <v>1</v>
      </c>
      <c r="QE48" s="273">
        <f t="shared" si="449"/>
        <v>1</v>
      </c>
      <c r="QF48" s="273">
        <f t="shared" si="449"/>
        <v>1</v>
      </c>
      <c r="QG48" s="273">
        <f t="shared" si="449"/>
        <v>0</v>
      </c>
      <c r="QH48" s="273">
        <f t="shared" si="449"/>
        <v>1</v>
      </c>
      <c r="QI48" s="273">
        <f t="shared" si="449"/>
        <v>1</v>
      </c>
      <c r="QJ48" s="273">
        <f t="shared" si="449"/>
        <v>1</v>
      </c>
      <c r="QK48" s="273">
        <f t="shared" si="449"/>
        <v>1</v>
      </c>
      <c r="QL48" s="273">
        <f t="shared" si="449"/>
        <v>1</v>
      </c>
      <c r="QM48" s="273">
        <f t="shared" si="449"/>
        <v>1</v>
      </c>
      <c r="QN48" s="273">
        <f t="shared" si="449"/>
        <v>0</v>
      </c>
      <c r="QO48" s="273">
        <f t="shared" si="449"/>
        <v>1</v>
      </c>
      <c r="QP48" s="273">
        <f t="shared" si="449"/>
        <v>1</v>
      </c>
      <c r="QQ48" s="273">
        <f t="shared" si="449"/>
        <v>1</v>
      </c>
      <c r="QR48" s="273">
        <f t="shared" si="449"/>
        <v>1</v>
      </c>
      <c r="QS48" s="273">
        <f t="shared" si="449"/>
        <v>1</v>
      </c>
      <c r="QT48" s="273">
        <f t="shared" si="449"/>
        <v>1</v>
      </c>
      <c r="QU48" s="273">
        <f t="shared" si="449"/>
        <v>0</v>
      </c>
      <c r="QV48" s="273">
        <f t="shared" si="449"/>
        <v>1</v>
      </c>
      <c r="QW48" s="273">
        <f t="shared" si="449"/>
        <v>1</v>
      </c>
      <c r="QX48" s="273">
        <f t="shared" si="449"/>
        <v>1</v>
      </c>
      <c r="QY48" s="273">
        <f t="shared" si="449"/>
        <v>1</v>
      </c>
      <c r="QZ48" s="273">
        <f t="shared" si="449"/>
        <v>1</v>
      </c>
      <c r="RA48" s="273">
        <f t="shared" si="449"/>
        <v>1</v>
      </c>
      <c r="RB48" s="273">
        <f t="shared" si="449"/>
        <v>0</v>
      </c>
      <c r="RC48" s="273">
        <f t="shared" si="449"/>
        <v>1</v>
      </c>
      <c r="RD48" s="273">
        <f t="shared" si="449"/>
        <v>1</v>
      </c>
      <c r="RE48" s="273">
        <f t="shared" si="449"/>
        <v>1</v>
      </c>
      <c r="RF48" s="273">
        <f t="shared" si="449"/>
        <v>1</v>
      </c>
      <c r="RG48" s="273">
        <f t="shared" si="449"/>
        <v>1</v>
      </c>
      <c r="RH48" s="273">
        <f t="shared" si="449"/>
        <v>1</v>
      </c>
      <c r="RI48" s="273">
        <f t="shared" si="449"/>
        <v>0</v>
      </c>
      <c r="RJ48" s="273">
        <f t="shared" si="449"/>
        <v>1</v>
      </c>
      <c r="RK48" s="273">
        <f t="shared" si="449"/>
        <v>1</v>
      </c>
      <c r="RL48" s="273">
        <f t="shared" si="449"/>
        <v>1</v>
      </c>
      <c r="RM48" s="273">
        <f t="shared" si="449"/>
        <v>1</v>
      </c>
      <c r="RN48" s="273">
        <f t="shared" si="449"/>
        <v>1</v>
      </c>
      <c r="RO48" s="273">
        <f t="shared" si="449"/>
        <v>1</v>
      </c>
      <c r="RP48" s="273">
        <f t="shared" si="449"/>
        <v>0</v>
      </c>
      <c r="RQ48" s="273">
        <f t="shared" si="449"/>
        <v>1</v>
      </c>
      <c r="RR48" s="273">
        <f t="shared" si="449"/>
        <v>0</v>
      </c>
      <c r="RS48" s="273">
        <f t="shared" si="449"/>
        <v>0</v>
      </c>
      <c r="RT48" s="273">
        <f t="shared" si="449"/>
        <v>0</v>
      </c>
      <c r="RU48" s="273">
        <f t="shared" ref="RU48:TN48" si="450">IF(IFERROR(FIND(VLOOKUP($W40,カレンダーNoごと曜日表No付き,RU$1,0),$FL48),0)&gt;=1,1,0)</f>
        <v>1</v>
      </c>
      <c r="RV48" s="273">
        <f t="shared" si="450"/>
        <v>1</v>
      </c>
      <c r="RW48" s="273">
        <f t="shared" si="450"/>
        <v>0</v>
      </c>
      <c r="RX48" s="273">
        <f t="shared" si="450"/>
        <v>1</v>
      </c>
      <c r="RY48" s="273">
        <f t="shared" si="450"/>
        <v>1</v>
      </c>
      <c r="RZ48" s="273">
        <f t="shared" si="450"/>
        <v>1</v>
      </c>
      <c r="SA48" s="273">
        <f t="shared" si="450"/>
        <v>1</v>
      </c>
      <c r="SB48" s="273">
        <f t="shared" si="450"/>
        <v>1</v>
      </c>
      <c r="SC48" s="273">
        <f t="shared" si="450"/>
        <v>1</v>
      </c>
      <c r="SD48" s="273">
        <f t="shared" si="450"/>
        <v>0</v>
      </c>
      <c r="SE48" s="273">
        <f t="shared" si="450"/>
        <v>1</v>
      </c>
      <c r="SF48" s="273">
        <f t="shared" si="450"/>
        <v>1</v>
      </c>
      <c r="SG48" s="273">
        <f t="shared" si="450"/>
        <v>1</v>
      </c>
      <c r="SH48" s="273">
        <f t="shared" si="450"/>
        <v>1</v>
      </c>
      <c r="SI48" s="273">
        <f t="shared" si="450"/>
        <v>1</v>
      </c>
      <c r="SJ48" s="273">
        <f t="shared" si="450"/>
        <v>1</v>
      </c>
      <c r="SK48" s="273">
        <f t="shared" si="450"/>
        <v>0</v>
      </c>
      <c r="SL48" s="273">
        <f t="shared" si="450"/>
        <v>1</v>
      </c>
      <c r="SM48" s="273">
        <f t="shared" si="450"/>
        <v>1</v>
      </c>
      <c r="SN48" s="273">
        <f t="shared" si="450"/>
        <v>1</v>
      </c>
      <c r="SO48" s="273">
        <f t="shared" si="450"/>
        <v>1</v>
      </c>
      <c r="SP48" s="273">
        <f t="shared" si="450"/>
        <v>1</v>
      </c>
      <c r="SQ48" s="273">
        <f t="shared" si="450"/>
        <v>1</v>
      </c>
      <c r="SR48" s="273">
        <f t="shared" si="450"/>
        <v>0</v>
      </c>
      <c r="SS48" s="273">
        <f t="shared" si="450"/>
        <v>1</v>
      </c>
      <c r="ST48" s="273">
        <f t="shared" si="450"/>
        <v>1</v>
      </c>
      <c r="SU48" s="273">
        <f t="shared" si="450"/>
        <v>1</v>
      </c>
      <c r="SV48" s="273">
        <f t="shared" si="450"/>
        <v>1</v>
      </c>
      <c r="SW48" s="273">
        <f t="shared" si="450"/>
        <v>1</v>
      </c>
      <c r="SX48" s="273">
        <f t="shared" si="450"/>
        <v>1</v>
      </c>
      <c r="SY48" s="273">
        <f t="shared" si="450"/>
        <v>0</v>
      </c>
      <c r="SZ48" s="273">
        <f t="shared" si="450"/>
        <v>1</v>
      </c>
      <c r="TA48" s="273">
        <f t="shared" si="450"/>
        <v>1</v>
      </c>
      <c r="TB48" s="273">
        <f t="shared" si="450"/>
        <v>1</v>
      </c>
      <c r="TC48" s="273">
        <f t="shared" si="450"/>
        <v>1</v>
      </c>
      <c r="TD48" s="273">
        <f t="shared" si="450"/>
        <v>1</v>
      </c>
      <c r="TE48" s="273">
        <f t="shared" si="450"/>
        <v>1</v>
      </c>
      <c r="TF48" s="273">
        <f t="shared" si="450"/>
        <v>0</v>
      </c>
      <c r="TG48" s="273">
        <f t="shared" si="450"/>
        <v>1</v>
      </c>
      <c r="TH48" s="273">
        <f t="shared" si="450"/>
        <v>1</v>
      </c>
      <c r="TI48" s="273">
        <f t="shared" si="450"/>
        <v>1</v>
      </c>
      <c r="TJ48" s="273">
        <f t="shared" si="450"/>
        <v>1</v>
      </c>
      <c r="TK48" s="273">
        <f t="shared" si="450"/>
        <v>1</v>
      </c>
      <c r="TL48" s="273">
        <f t="shared" si="450"/>
        <v>1</v>
      </c>
      <c r="TM48" s="273">
        <f t="shared" si="450"/>
        <v>0</v>
      </c>
      <c r="TN48" s="273">
        <f t="shared" si="450"/>
        <v>1</v>
      </c>
    </row>
    <row r="49" spans="1:534" ht="18" customHeight="1" x14ac:dyDescent="0.15">
      <c r="A49" s="335">
        <v>11</v>
      </c>
      <c r="B49" s="341">
        <v>5</v>
      </c>
      <c r="C49" s="342" t="s">
        <v>292</v>
      </c>
      <c r="D49" s="345"/>
      <c r="E49" s="343" t="s">
        <v>263</v>
      </c>
      <c r="F49" s="346"/>
      <c r="G49" s="343" t="s">
        <v>293</v>
      </c>
      <c r="H49" s="340">
        <v>15.8</v>
      </c>
      <c r="I49" s="347"/>
      <c r="J49" s="352">
        <v>0.5</v>
      </c>
      <c r="K49" s="353">
        <v>0.5</v>
      </c>
      <c r="L49" s="353">
        <v>0.5</v>
      </c>
      <c r="M49" s="353">
        <v>0.5</v>
      </c>
      <c r="N49" s="353">
        <v>0.5</v>
      </c>
      <c r="O49" s="353">
        <v>0.5</v>
      </c>
      <c r="P49" s="353">
        <v>0</v>
      </c>
      <c r="Q49" s="353">
        <v>0.5</v>
      </c>
      <c r="R49" s="350">
        <v>0</v>
      </c>
      <c r="S49" s="353">
        <v>0</v>
      </c>
      <c r="T49" s="353">
        <v>0</v>
      </c>
      <c r="U49" s="353">
        <v>0</v>
      </c>
      <c r="V49" s="354">
        <v>0</v>
      </c>
      <c r="W49" s="351">
        <v>1</v>
      </c>
      <c r="X49" s="279"/>
      <c r="Y49" s="278"/>
      <c r="Z49" s="279"/>
      <c r="AA49" s="278"/>
      <c r="AB49" s="237">
        <f t="shared" si="96"/>
        <v>0</v>
      </c>
      <c r="AC49" s="237">
        <f t="shared" si="97"/>
        <v>1</v>
      </c>
      <c r="AD49" s="237">
        <f t="shared" si="98"/>
        <v>0</v>
      </c>
      <c r="AE49" s="267">
        <f t="shared" si="348"/>
        <v>0</v>
      </c>
      <c r="AF49" s="219" t="str">
        <f t="shared" si="349"/>
        <v>月</v>
      </c>
      <c r="AG49" s="219" t="str">
        <f t="shared" si="350"/>
        <v>火</v>
      </c>
      <c r="AH49" s="219" t="str">
        <f t="shared" si="351"/>
        <v>水</v>
      </c>
      <c r="AI49" s="219" t="str">
        <f t="shared" si="352"/>
        <v>木</v>
      </c>
      <c r="AJ49" s="219" t="str">
        <f t="shared" si="353"/>
        <v>金</v>
      </c>
      <c r="AK49" s="219" t="str">
        <f t="shared" si="354"/>
        <v>土</v>
      </c>
      <c r="AL49" s="219" t="str">
        <f t="shared" si="355"/>
        <v/>
      </c>
      <c r="AM49" s="219" t="str">
        <f t="shared" si="356"/>
        <v>祝</v>
      </c>
      <c r="AN49" s="219" t="str">
        <f t="shared" si="357"/>
        <v/>
      </c>
      <c r="AO49" s="219" t="str">
        <f t="shared" si="358"/>
        <v/>
      </c>
      <c r="AP49" s="219" t="str">
        <f t="shared" si="359"/>
        <v/>
      </c>
      <c r="AQ49" s="219" t="str">
        <f t="shared" si="360"/>
        <v/>
      </c>
      <c r="AR49" s="219" t="str">
        <f t="shared" si="361"/>
        <v/>
      </c>
      <c r="AS49" s="277">
        <f t="shared" si="362"/>
        <v>26</v>
      </c>
      <c r="AT49" s="267">
        <f t="shared" si="363"/>
        <v>25</v>
      </c>
      <c r="AU49" s="267">
        <f t="shared" si="364"/>
        <v>25</v>
      </c>
      <c r="AV49" s="267">
        <f t="shared" si="365"/>
        <v>25.5</v>
      </c>
      <c r="AW49" s="267">
        <f t="shared" si="366"/>
        <v>25</v>
      </c>
      <c r="AX49" s="267">
        <f t="shared" si="367"/>
        <v>25</v>
      </c>
      <c r="AY49" s="267">
        <f t="shared" si="368"/>
        <v>0</v>
      </c>
      <c r="AZ49" s="267">
        <f t="shared" si="369"/>
        <v>0</v>
      </c>
      <c r="BA49" s="238">
        <f t="shared" si="370"/>
        <v>0</v>
      </c>
      <c r="BB49" s="238">
        <f t="shared" si="371"/>
        <v>0</v>
      </c>
      <c r="BC49" s="238">
        <f t="shared" si="372"/>
        <v>0</v>
      </c>
      <c r="BD49" s="238">
        <f t="shared" si="373"/>
        <v>0</v>
      </c>
      <c r="BE49" s="240">
        <f t="shared" si="374"/>
        <v>0</v>
      </c>
      <c r="BF49" s="239">
        <f t="shared" si="375"/>
        <v>0</v>
      </c>
      <c r="BG49" s="241">
        <f t="shared" si="376"/>
        <v>151.5</v>
      </c>
      <c r="BH49" s="142">
        <v>23</v>
      </c>
      <c r="BI49" s="142">
        <f t="array" ref="BI49">MAX(IF(申請番号=BH49,計画運行回数))</f>
        <v>0</v>
      </c>
      <c r="BJ49" s="142">
        <f t="array" ref="BJ49">MIN(IF((申請番号=BH49)*(計画運行回数=BI49),キロ程_往))</f>
        <v>0</v>
      </c>
      <c r="BK49" s="142">
        <f t="array" ref="BK49">IFERROR((INDEX(キロ程_復,MATCH($BH49&amp;$BI49&amp;$BJ49,申請番号&amp;計画運行回数&amp;キロ程_往,0),0)),0)</f>
        <v>0</v>
      </c>
      <c r="BL49" s="142">
        <f>SUMIF(申請番号,$BH49,不定日数)+SUMIF(申請番号毎の運行日数_番号,$BH49,申請番号毎の運行回数_計)</f>
        <v>0</v>
      </c>
      <c r="BM49" s="142">
        <f>SUMIF(申請番号,$BH49,計画運行回数)</f>
        <v>0</v>
      </c>
      <c r="BN49" s="242" t="str">
        <f t="array" ref="BN49">IFERROR(IF(BS49&lt;&gt;3,(INDEX(系統名,MATCH($BH49&amp;$BI49&amp;$BJ49,申請番号&amp;計画運行回数&amp;キロ程_往,0),0)),INDEX(系統名,MATCH($BH49,申請番号,0))),"")</f>
        <v/>
      </c>
      <c r="BO49" s="242" t="str">
        <f t="array" ref="BO49">IFERROR((INDEX(起点,MATCH($BH49&amp;$BI49&amp;$BJ49,申請番号&amp;計画運行回数&amp;キロ程_往,0),0)),"")</f>
        <v/>
      </c>
      <c r="BP49" s="242" t="str">
        <f t="array" ref="BP49">IFERROR(IF(BS49&lt;&gt;3,(INDEX(経由,MATCH($BH49&amp;$BI49&amp;$BJ49,申請番号&amp;計画運行回数&amp;キロ程_往,0),0)),INDEX(経由,MATCH($BH49,申請番号,0))),"")</f>
        <v/>
      </c>
      <c r="BQ49" s="242" t="str">
        <f t="array" ref="BQ49">IFERROR((INDEX(終点,MATCH($BH49&amp;$BI49&amp;$BJ49,申請番号&amp;計画運行回数&amp;キロ程_往,0),0)),"")</f>
        <v/>
      </c>
      <c r="BR49" s="142">
        <f>+BJ49</f>
        <v>0</v>
      </c>
      <c r="BS49" s="142">
        <f>IF(SUMIF($A$5:$A$104,$BH49,$Y$5:$Y$104)&gt;0,2,IF(SUMIF($A$5:$A$104,$BH49,$AA$5:$AA$104)&gt;0,3,1))</f>
        <v>1</v>
      </c>
      <c r="BU49" s="291"/>
      <c r="BV49" s="153"/>
      <c r="BW49" s="153" t="str">
        <f t="shared" si="321"/>
        <v/>
      </c>
      <c r="BY49" s="244"/>
      <c r="BZ49" s="272"/>
      <c r="CA49" s="222"/>
      <c r="CB49" s="246"/>
      <c r="CC49" s="247" t="str">
        <f t="shared" si="322"/>
        <v/>
      </c>
      <c r="CD49" s="219">
        <f t="shared" si="323"/>
        <v>0</v>
      </c>
      <c r="CE49" s="219" t="str">
        <f t="shared" si="324"/>
        <v/>
      </c>
      <c r="CF49" s="220" t="str">
        <f t="shared" si="325"/>
        <v/>
      </c>
      <c r="CG49" s="222"/>
      <c r="CH49" s="260"/>
      <c r="CI49" s="247" t="str">
        <f t="shared" si="80"/>
        <v/>
      </c>
      <c r="CJ49" s="219">
        <f t="shared" si="326"/>
        <v>0</v>
      </c>
      <c r="CK49" s="219" t="str">
        <f t="shared" si="327"/>
        <v/>
      </c>
      <c r="CL49" s="220" t="str">
        <f t="shared" si="328"/>
        <v/>
      </c>
      <c r="CM49" s="222"/>
      <c r="CN49" s="246"/>
      <c r="CO49" s="247" t="str">
        <f t="shared" si="25"/>
        <v/>
      </c>
      <c r="CP49" s="219">
        <f t="shared" si="329"/>
        <v>0</v>
      </c>
      <c r="CQ49" s="219" t="str">
        <f t="shared" si="330"/>
        <v/>
      </c>
      <c r="CR49" s="220" t="str">
        <f t="shared" si="331"/>
        <v/>
      </c>
      <c r="CS49" s="221"/>
      <c r="CT49" s="246"/>
      <c r="CU49" s="247" t="str">
        <f t="shared" si="29"/>
        <v/>
      </c>
      <c r="CV49" s="219">
        <f t="shared" si="332"/>
        <v>0</v>
      </c>
      <c r="CW49" s="219" t="str">
        <f t="shared" si="333"/>
        <v/>
      </c>
      <c r="CX49" s="220" t="str">
        <f t="shared" si="334"/>
        <v/>
      </c>
      <c r="CY49" s="222"/>
      <c r="CZ49" s="246"/>
      <c r="DA49" s="247" t="str">
        <f t="shared" si="33"/>
        <v/>
      </c>
      <c r="DB49" s="219">
        <f t="shared" si="335"/>
        <v>0</v>
      </c>
      <c r="DC49" s="219" t="str">
        <f t="shared" si="81"/>
        <v/>
      </c>
      <c r="DD49" s="219" t="str">
        <f t="shared" si="82"/>
        <v/>
      </c>
      <c r="DE49" s="222"/>
      <c r="DF49" s="246"/>
      <c r="DG49" s="247" t="str">
        <f t="shared" si="37"/>
        <v/>
      </c>
      <c r="DH49" s="219">
        <f t="shared" si="336"/>
        <v>0</v>
      </c>
      <c r="DI49" s="219" t="str">
        <f t="shared" si="337"/>
        <v/>
      </c>
      <c r="DJ49" s="219" t="str">
        <f t="shared" si="338"/>
        <v/>
      </c>
      <c r="DK49" s="222"/>
      <c r="DL49" s="246"/>
      <c r="DM49" s="247" t="str">
        <f t="shared" si="41"/>
        <v/>
      </c>
      <c r="DN49" s="219">
        <f t="shared" si="339"/>
        <v>0</v>
      </c>
      <c r="DO49" s="219" t="str">
        <f t="shared" si="340"/>
        <v/>
      </c>
      <c r="DP49" s="220" t="str">
        <f t="shared" si="341"/>
        <v/>
      </c>
      <c r="FK49" s="155">
        <f t="shared" si="425"/>
        <v>9</v>
      </c>
      <c r="FL49" s="155" t="str">
        <f t="shared" si="426"/>
        <v>月火水木金土祝</v>
      </c>
      <c r="FM49" s="273">
        <f t="shared" ref="FM49:HX49" si="451">IF(IFERROR(FIND(VLOOKUP($W41,カレンダーNoごと曜日表No付き,FM$1,0),$FL49),0)&gt;=1,1,0)</f>
        <v>0</v>
      </c>
      <c r="FN49" s="273">
        <f t="shared" si="451"/>
        <v>1</v>
      </c>
      <c r="FO49" s="273">
        <f t="shared" si="451"/>
        <v>1</v>
      </c>
      <c r="FP49" s="273">
        <f t="shared" si="451"/>
        <v>1</v>
      </c>
      <c r="FQ49" s="273">
        <f t="shared" si="451"/>
        <v>1</v>
      </c>
      <c r="FR49" s="273">
        <f t="shared" si="451"/>
        <v>1</v>
      </c>
      <c r="FS49" s="273">
        <f t="shared" si="451"/>
        <v>1</v>
      </c>
      <c r="FT49" s="273">
        <f t="shared" si="451"/>
        <v>0</v>
      </c>
      <c r="FU49" s="273">
        <f t="shared" si="451"/>
        <v>1</v>
      </c>
      <c r="FV49" s="273">
        <f t="shared" si="451"/>
        <v>1</v>
      </c>
      <c r="FW49" s="273">
        <f t="shared" si="451"/>
        <v>1</v>
      </c>
      <c r="FX49" s="273">
        <f t="shared" si="451"/>
        <v>1</v>
      </c>
      <c r="FY49" s="273">
        <f t="shared" si="451"/>
        <v>1</v>
      </c>
      <c r="FZ49" s="273">
        <f t="shared" si="451"/>
        <v>1</v>
      </c>
      <c r="GA49" s="273">
        <f t="shared" si="451"/>
        <v>0</v>
      </c>
      <c r="GB49" s="273">
        <f t="shared" si="451"/>
        <v>1</v>
      </c>
      <c r="GC49" s="273">
        <f t="shared" si="451"/>
        <v>1</v>
      </c>
      <c r="GD49" s="273">
        <f t="shared" si="451"/>
        <v>1</v>
      </c>
      <c r="GE49" s="273">
        <f t="shared" si="451"/>
        <v>1</v>
      </c>
      <c r="GF49" s="273">
        <f t="shared" si="451"/>
        <v>1</v>
      </c>
      <c r="GG49" s="273">
        <f t="shared" si="451"/>
        <v>1</v>
      </c>
      <c r="GH49" s="273">
        <f t="shared" si="451"/>
        <v>0</v>
      </c>
      <c r="GI49" s="273">
        <f t="shared" si="451"/>
        <v>1</v>
      </c>
      <c r="GJ49" s="273">
        <f t="shared" si="451"/>
        <v>1</v>
      </c>
      <c r="GK49" s="273">
        <f t="shared" si="451"/>
        <v>1</v>
      </c>
      <c r="GL49" s="273">
        <f t="shared" si="451"/>
        <v>1</v>
      </c>
      <c r="GM49" s="273">
        <f t="shared" si="451"/>
        <v>1</v>
      </c>
      <c r="GN49" s="273">
        <f t="shared" si="451"/>
        <v>1</v>
      </c>
      <c r="GO49" s="273">
        <f t="shared" si="451"/>
        <v>0</v>
      </c>
      <c r="GP49" s="273">
        <f t="shared" si="451"/>
        <v>1</v>
      </c>
      <c r="GQ49" s="273">
        <f t="shared" si="451"/>
        <v>1</v>
      </c>
      <c r="GR49" s="273">
        <f t="shared" si="451"/>
        <v>1</v>
      </c>
      <c r="GS49" s="273">
        <f t="shared" si="451"/>
        <v>1</v>
      </c>
      <c r="GT49" s="273">
        <f t="shared" si="451"/>
        <v>1</v>
      </c>
      <c r="GU49" s="273">
        <f t="shared" si="451"/>
        <v>1</v>
      </c>
      <c r="GV49" s="273">
        <f t="shared" si="451"/>
        <v>0</v>
      </c>
      <c r="GW49" s="273">
        <f t="shared" si="451"/>
        <v>1</v>
      </c>
      <c r="GX49" s="273">
        <f t="shared" si="451"/>
        <v>1</v>
      </c>
      <c r="GY49" s="273">
        <f t="shared" si="451"/>
        <v>1</v>
      </c>
      <c r="GZ49" s="273">
        <f t="shared" si="451"/>
        <v>1</v>
      </c>
      <c r="HA49" s="273">
        <f t="shared" si="451"/>
        <v>1</v>
      </c>
      <c r="HB49" s="273">
        <f t="shared" si="451"/>
        <v>1</v>
      </c>
      <c r="HC49" s="273">
        <f t="shared" si="451"/>
        <v>0</v>
      </c>
      <c r="HD49" s="273">
        <f t="shared" si="451"/>
        <v>1</v>
      </c>
      <c r="HE49" s="273">
        <f t="shared" si="451"/>
        <v>1</v>
      </c>
      <c r="HF49" s="273">
        <f t="shared" si="451"/>
        <v>1</v>
      </c>
      <c r="HG49" s="273">
        <f t="shared" si="451"/>
        <v>1</v>
      </c>
      <c r="HH49" s="273">
        <f t="shared" si="451"/>
        <v>1</v>
      </c>
      <c r="HI49" s="273">
        <f t="shared" si="451"/>
        <v>1</v>
      </c>
      <c r="HJ49" s="273">
        <f t="shared" si="451"/>
        <v>0</v>
      </c>
      <c r="HK49" s="273">
        <f t="shared" si="451"/>
        <v>1</v>
      </c>
      <c r="HL49" s="273">
        <f t="shared" si="451"/>
        <v>1</v>
      </c>
      <c r="HM49" s="273">
        <f t="shared" si="451"/>
        <v>1</v>
      </c>
      <c r="HN49" s="273">
        <f t="shared" si="451"/>
        <v>1</v>
      </c>
      <c r="HO49" s="273">
        <f t="shared" si="451"/>
        <v>1</v>
      </c>
      <c r="HP49" s="273">
        <f t="shared" si="451"/>
        <v>1</v>
      </c>
      <c r="HQ49" s="273">
        <f t="shared" si="451"/>
        <v>0</v>
      </c>
      <c r="HR49" s="273">
        <f t="shared" si="451"/>
        <v>1</v>
      </c>
      <c r="HS49" s="273">
        <f t="shared" si="451"/>
        <v>1</v>
      </c>
      <c r="HT49" s="273">
        <f t="shared" si="451"/>
        <v>1</v>
      </c>
      <c r="HU49" s="273">
        <f t="shared" si="451"/>
        <v>1</v>
      </c>
      <c r="HV49" s="273">
        <f t="shared" si="451"/>
        <v>1</v>
      </c>
      <c r="HW49" s="273">
        <f t="shared" si="451"/>
        <v>1</v>
      </c>
      <c r="HX49" s="273">
        <f t="shared" si="451"/>
        <v>0</v>
      </c>
      <c r="HY49" s="273">
        <f t="shared" ref="HY49:KJ49" si="452">IF(IFERROR(FIND(VLOOKUP($W41,カレンダーNoごと曜日表No付き,HY$1,0),$FL49),0)&gt;=1,1,0)</f>
        <v>1</v>
      </c>
      <c r="HZ49" s="273">
        <f t="shared" si="452"/>
        <v>1</v>
      </c>
      <c r="IA49" s="273">
        <f t="shared" si="452"/>
        <v>1</v>
      </c>
      <c r="IB49" s="273">
        <f t="shared" si="452"/>
        <v>1</v>
      </c>
      <c r="IC49" s="273">
        <f t="shared" si="452"/>
        <v>1</v>
      </c>
      <c r="ID49" s="273">
        <f t="shared" si="452"/>
        <v>1</v>
      </c>
      <c r="IE49" s="273">
        <f t="shared" si="452"/>
        <v>0</v>
      </c>
      <c r="IF49" s="273">
        <f t="shared" si="452"/>
        <v>1</v>
      </c>
      <c r="IG49" s="273">
        <f t="shared" si="452"/>
        <v>1</v>
      </c>
      <c r="IH49" s="273">
        <f t="shared" si="452"/>
        <v>1</v>
      </c>
      <c r="II49" s="273">
        <f t="shared" si="452"/>
        <v>1</v>
      </c>
      <c r="IJ49" s="273">
        <f t="shared" si="452"/>
        <v>1</v>
      </c>
      <c r="IK49" s="273">
        <f t="shared" si="452"/>
        <v>1</v>
      </c>
      <c r="IL49" s="273">
        <f t="shared" si="452"/>
        <v>0</v>
      </c>
      <c r="IM49" s="273">
        <f t="shared" si="452"/>
        <v>1</v>
      </c>
      <c r="IN49" s="273">
        <f t="shared" si="452"/>
        <v>1</v>
      </c>
      <c r="IO49" s="273">
        <f t="shared" si="452"/>
        <v>1</v>
      </c>
      <c r="IP49" s="273">
        <f t="shared" si="452"/>
        <v>1</v>
      </c>
      <c r="IQ49" s="273">
        <f t="shared" si="452"/>
        <v>1</v>
      </c>
      <c r="IR49" s="273">
        <f t="shared" si="452"/>
        <v>1</v>
      </c>
      <c r="IS49" s="273">
        <f t="shared" si="452"/>
        <v>0</v>
      </c>
      <c r="IT49" s="273">
        <f t="shared" si="452"/>
        <v>1</v>
      </c>
      <c r="IU49" s="273">
        <f t="shared" si="452"/>
        <v>1</v>
      </c>
      <c r="IV49" s="273">
        <f t="shared" si="452"/>
        <v>1</v>
      </c>
      <c r="IW49" s="273">
        <f t="shared" si="452"/>
        <v>1</v>
      </c>
      <c r="IX49" s="273">
        <f t="shared" si="452"/>
        <v>0</v>
      </c>
      <c r="IY49" s="273">
        <f t="shared" si="452"/>
        <v>0</v>
      </c>
      <c r="IZ49" s="273">
        <f t="shared" si="452"/>
        <v>0</v>
      </c>
      <c r="JA49" s="273">
        <f t="shared" si="452"/>
        <v>0</v>
      </c>
      <c r="JB49" s="273">
        <f t="shared" si="452"/>
        <v>0</v>
      </c>
      <c r="JC49" s="273">
        <f t="shared" si="452"/>
        <v>0</v>
      </c>
      <c r="JD49" s="273">
        <f t="shared" si="452"/>
        <v>1</v>
      </c>
      <c r="JE49" s="273">
        <f t="shared" si="452"/>
        <v>1</v>
      </c>
      <c r="JF49" s="273">
        <f t="shared" si="452"/>
        <v>1</v>
      </c>
      <c r="JG49" s="273">
        <f t="shared" si="452"/>
        <v>0</v>
      </c>
      <c r="JH49" s="273">
        <f t="shared" si="452"/>
        <v>1</v>
      </c>
      <c r="JI49" s="273">
        <f t="shared" si="452"/>
        <v>1</v>
      </c>
      <c r="JJ49" s="273">
        <f t="shared" si="452"/>
        <v>1</v>
      </c>
      <c r="JK49" s="273">
        <f t="shared" si="452"/>
        <v>1</v>
      </c>
      <c r="JL49" s="273">
        <f t="shared" si="452"/>
        <v>1</v>
      </c>
      <c r="JM49" s="273">
        <f t="shared" si="452"/>
        <v>1</v>
      </c>
      <c r="JN49" s="273">
        <f t="shared" si="452"/>
        <v>0</v>
      </c>
      <c r="JO49" s="273">
        <f t="shared" si="452"/>
        <v>1</v>
      </c>
      <c r="JP49" s="273">
        <f t="shared" si="452"/>
        <v>1</v>
      </c>
      <c r="JQ49" s="273">
        <f t="shared" si="452"/>
        <v>1</v>
      </c>
      <c r="JR49" s="273">
        <f t="shared" si="452"/>
        <v>1</v>
      </c>
      <c r="JS49" s="273">
        <f t="shared" si="452"/>
        <v>1</v>
      </c>
      <c r="JT49" s="273">
        <f t="shared" si="452"/>
        <v>1</v>
      </c>
      <c r="JU49" s="273">
        <f t="shared" si="452"/>
        <v>0</v>
      </c>
      <c r="JV49" s="273">
        <f t="shared" si="452"/>
        <v>1</v>
      </c>
      <c r="JW49" s="273">
        <f t="shared" si="452"/>
        <v>1</v>
      </c>
      <c r="JX49" s="273">
        <f t="shared" si="452"/>
        <v>1</v>
      </c>
      <c r="JY49" s="273">
        <f t="shared" si="452"/>
        <v>1</v>
      </c>
      <c r="JZ49" s="273">
        <f t="shared" si="452"/>
        <v>1</v>
      </c>
      <c r="KA49" s="273">
        <f t="shared" si="452"/>
        <v>1</v>
      </c>
      <c r="KB49" s="273">
        <f t="shared" si="452"/>
        <v>0</v>
      </c>
      <c r="KC49" s="273">
        <f t="shared" si="452"/>
        <v>1</v>
      </c>
      <c r="KD49" s="273">
        <f t="shared" si="452"/>
        <v>1</v>
      </c>
      <c r="KE49" s="273">
        <f t="shared" si="452"/>
        <v>1</v>
      </c>
      <c r="KF49" s="273">
        <f t="shared" si="452"/>
        <v>1</v>
      </c>
      <c r="KG49" s="273">
        <f t="shared" si="452"/>
        <v>1</v>
      </c>
      <c r="KH49" s="273">
        <f t="shared" si="452"/>
        <v>1</v>
      </c>
      <c r="KI49" s="273">
        <f t="shared" si="452"/>
        <v>0</v>
      </c>
      <c r="KJ49" s="273">
        <f t="shared" si="452"/>
        <v>1</v>
      </c>
      <c r="KK49" s="273">
        <f t="shared" ref="KK49:MV49" si="453">IF(IFERROR(FIND(VLOOKUP($W41,カレンダーNoごと曜日表No付き,KK$1,0),$FL49),0)&gt;=1,1,0)</f>
        <v>1</v>
      </c>
      <c r="KL49" s="273">
        <f t="shared" si="453"/>
        <v>1</v>
      </c>
      <c r="KM49" s="273">
        <f t="shared" si="453"/>
        <v>1</v>
      </c>
      <c r="KN49" s="273">
        <f t="shared" si="453"/>
        <v>1</v>
      </c>
      <c r="KO49" s="273">
        <f t="shared" si="453"/>
        <v>1</v>
      </c>
      <c r="KP49" s="273">
        <f t="shared" si="453"/>
        <v>0</v>
      </c>
      <c r="KQ49" s="273">
        <f t="shared" si="453"/>
        <v>1</v>
      </c>
      <c r="KR49" s="273">
        <f t="shared" si="453"/>
        <v>1</v>
      </c>
      <c r="KS49" s="273">
        <f t="shared" si="453"/>
        <v>1</v>
      </c>
      <c r="KT49" s="273">
        <f t="shared" si="453"/>
        <v>1</v>
      </c>
      <c r="KU49" s="273">
        <f t="shared" si="453"/>
        <v>1</v>
      </c>
      <c r="KV49" s="273">
        <f t="shared" si="453"/>
        <v>1</v>
      </c>
      <c r="KW49" s="273">
        <f t="shared" si="453"/>
        <v>0</v>
      </c>
      <c r="KX49" s="273">
        <f t="shared" si="453"/>
        <v>1</v>
      </c>
      <c r="KY49" s="273">
        <f t="shared" si="453"/>
        <v>1</v>
      </c>
      <c r="KZ49" s="273">
        <f t="shared" si="453"/>
        <v>1</v>
      </c>
      <c r="LA49" s="273">
        <f t="shared" si="453"/>
        <v>1</v>
      </c>
      <c r="LB49" s="273">
        <f t="shared" si="453"/>
        <v>1</v>
      </c>
      <c r="LC49" s="273">
        <f t="shared" si="453"/>
        <v>1</v>
      </c>
      <c r="LD49" s="273">
        <f t="shared" si="453"/>
        <v>0</v>
      </c>
      <c r="LE49" s="273">
        <f t="shared" si="453"/>
        <v>1</v>
      </c>
      <c r="LF49" s="273">
        <f t="shared" si="453"/>
        <v>1</v>
      </c>
      <c r="LG49" s="273">
        <f t="shared" si="453"/>
        <v>1</v>
      </c>
      <c r="LH49" s="273">
        <f t="shared" si="453"/>
        <v>1</v>
      </c>
      <c r="LI49" s="273">
        <f t="shared" si="453"/>
        <v>1</v>
      </c>
      <c r="LJ49" s="273">
        <f t="shared" si="453"/>
        <v>1</v>
      </c>
      <c r="LK49" s="273">
        <f t="shared" si="453"/>
        <v>0</v>
      </c>
      <c r="LL49" s="273">
        <f t="shared" si="453"/>
        <v>1</v>
      </c>
      <c r="LM49" s="273">
        <f t="shared" si="453"/>
        <v>1</v>
      </c>
      <c r="LN49" s="273">
        <f t="shared" si="453"/>
        <v>1</v>
      </c>
      <c r="LO49" s="273">
        <f t="shared" si="453"/>
        <v>1</v>
      </c>
      <c r="LP49" s="273">
        <f t="shared" si="453"/>
        <v>1</v>
      </c>
      <c r="LQ49" s="273">
        <f t="shared" si="453"/>
        <v>1</v>
      </c>
      <c r="LR49" s="273">
        <f t="shared" si="453"/>
        <v>0</v>
      </c>
      <c r="LS49" s="273">
        <f t="shared" si="453"/>
        <v>1</v>
      </c>
      <c r="LT49" s="273">
        <f t="shared" si="453"/>
        <v>1</v>
      </c>
      <c r="LU49" s="273">
        <f t="shared" si="453"/>
        <v>1</v>
      </c>
      <c r="LV49" s="273">
        <f t="shared" si="453"/>
        <v>1</v>
      </c>
      <c r="LW49" s="273">
        <f t="shared" si="453"/>
        <v>1</v>
      </c>
      <c r="LX49" s="273">
        <f t="shared" si="453"/>
        <v>1</v>
      </c>
      <c r="LY49" s="273">
        <f t="shared" si="453"/>
        <v>0</v>
      </c>
      <c r="LZ49" s="273">
        <f t="shared" si="453"/>
        <v>1</v>
      </c>
      <c r="MA49" s="273">
        <f t="shared" si="453"/>
        <v>1</v>
      </c>
      <c r="MB49" s="273">
        <f t="shared" si="453"/>
        <v>1</v>
      </c>
      <c r="MC49" s="273">
        <f t="shared" si="453"/>
        <v>1</v>
      </c>
      <c r="MD49" s="273">
        <f t="shared" si="453"/>
        <v>1</v>
      </c>
      <c r="ME49" s="273">
        <f t="shared" si="453"/>
        <v>1</v>
      </c>
      <c r="MF49" s="273">
        <f t="shared" si="453"/>
        <v>0</v>
      </c>
      <c r="MG49" s="273">
        <f t="shared" si="453"/>
        <v>1</v>
      </c>
      <c r="MH49" s="273">
        <f t="shared" si="453"/>
        <v>1</v>
      </c>
      <c r="MI49" s="273">
        <f t="shared" si="453"/>
        <v>1</v>
      </c>
      <c r="MJ49" s="273">
        <f t="shared" si="453"/>
        <v>1</v>
      </c>
      <c r="MK49" s="273">
        <f t="shared" si="453"/>
        <v>1</v>
      </c>
      <c r="ML49" s="273">
        <f t="shared" si="453"/>
        <v>1</v>
      </c>
      <c r="MM49" s="273">
        <f t="shared" si="453"/>
        <v>0</v>
      </c>
      <c r="MN49" s="273">
        <f t="shared" si="453"/>
        <v>1</v>
      </c>
      <c r="MO49" s="273">
        <f t="shared" si="453"/>
        <v>1</v>
      </c>
      <c r="MP49" s="273">
        <f t="shared" si="453"/>
        <v>1</v>
      </c>
      <c r="MQ49" s="273">
        <f t="shared" si="453"/>
        <v>1</v>
      </c>
      <c r="MR49" s="273">
        <f t="shared" si="453"/>
        <v>1</v>
      </c>
      <c r="MS49" s="273">
        <f t="shared" si="453"/>
        <v>1</v>
      </c>
      <c r="MT49" s="273">
        <f t="shared" si="453"/>
        <v>0</v>
      </c>
      <c r="MU49" s="273">
        <f t="shared" si="453"/>
        <v>1</v>
      </c>
      <c r="MV49" s="273">
        <f t="shared" si="453"/>
        <v>1</v>
      </c>
      <c r="MW49" s="273">
        <f t="shared" ref="MW49:PH49" si="454">IF(IFERROR(FIND(VLOOKUP($W41,カレンダーNoごと曜日表No付き,MW$1,0),$FL49),0)&gt;=1,1,0)</f>
        <v>1</v>
      </c>
      <c r="MX49" s="273">
        <f t="shared" si="454"/>
        <v>1</v>
      </c>
      <c r="MY49" s="273">
        <f t="shared" si="454"/>
        <v>1</v>
      </c>
      <c r="MZ49" s="273">
        <f t="shared" si="454"/>
        <v>1</v>
      </c>
      <c r="NA49" s="273">
        <f t="shared" si="454"/>
        <v>0</v>
      </c>
      <c r="NB49" s="273">
        <f t="shared" si="454"/>
        <v>1</v>
      </c>
      <c r="NC49" s="273">
        <f t="shared" si="454"/>
        <v>1</v>
      </c>
      <c r="ND49" s="273">
        <f t="shared" si="454"/>
        <v>1</v>
      </c>
      <c r="NE49" s="273">
        <f t="shared" si="454"/>
        <v>1</v>
      </c>
      <c r="NF49" s="273">
        <f t="shared" si="454"/>
        <v>1</v>
      </c>
      <c r="NG49" s="273">
        <f t="shared" si="454"/>
        <v>1</v>
      </c>
      <c r="NH49" s="273">
        <f t="shared" si="454"/>
        <v>0</v>
      </c>
      <c r="NI49" s="273">
        <f t="shared" si="454"/>
        <v>1</v>
      </c>
      <c r="NJ49" s="273">
        <f t="shared" si="454"/>
        <v>1</v>
      </c>
      <c r="NK49" s="273">
        <f t="shared" si="454"/>
        <v>1</v>
      </c>
      <c r="NL49" s="273">
        <f t="shared" si="454"/>
        <v>1</v>
      </c>
      <c r="NM49" s="273">
        <f t="shared" si="454"/>
        <v>1</v>
      </c>
      <c r="NN49" s="273">
        <f t="shared" si="454"/>
        <v>1</v>
      </c>
      <c r="NO49" s="273">
        <f t="shared" si="454"/>
        <v>0</v>
      </c>
      <c r="NP49" s="273">
        <f t="shared" si="454"/>
        <v>1</v>
      </c>
      <c r="NQ49" s="273">
        <f t="shared" si="454"/>
        <v>1</v>
      </c>
      <c r="NR49" s="273">
        <f t="shared" si="454"/>
        <v>1</v>
      </c>
      <c r="NS49" s="273">
        <f t="shared" si="454"/>
        <v>1</v>
      </c>
      <c r="NT49" s="273">
        <f t="shared" si="454"/>
        <v>0</v>
      </c>
      <c r="NU49" s="273">
        <f t="shared" si="454"/>
        <v>0</v>
      </c>
      <c r="NV49" s="273">
        <f t="shared" si="454"/>
        <v>0</v>
      </c>
      <c r="NW49" s="273">
        <f t="shared" si="454"/>
        <v>1</v>
      </c>
      <c r="NX49" s="273">
        <f t="shared" si="454"/>
        <v>1</v>
      </c>
      <c r="NY49" s="273">
        <f t="shared" si="454"/>
        <v>1</v>
      </c>
      <c r="NZ49" s="273">
        <f t="shared" si="454"/>
        <v>1</v>
      </c>
      <c r="OA49" s="273">
        <f t="shared" si="454"/>
        <v>1</v>
      </c>
      <c r="OB49" s="273">
        <f t="shared" si="454"/>
        <v>1</v>
      </c>
      <c r="OC49" s="273">
        <f t="shared" si="454"/>
        <v>0</v>
      </c>
      <c r="OD49" s="273">
        <f t="shared" si="454"/>
        <v>1</v>
      </c>
      <c r="OE49" s="273">
        <f t="shared" si="454"/>
        <v>1</v>
      </c>
      <c r="OF49" s="273">
        <f t="shared" si="454"/>
        <v>1</v>
      </c>
      <c r="OG49" s="273">
        <f t="shared" si="454"/>
        <v>1</v>
      </c>
      <c r="OH49" s="273">
        <f t="shared" si="454"/>
        <v>1</v>
      </c>
      <c r="OI49" s="273">
        <f t="shared" si="454"/>
        <v>1</v>
      </c>
      <c r="OJ49" s="273">
        <f t="shared" si="454"/>
        <v>0</v>
      </c>
      <c r="OK49" s="273">
        <f t="shared" si="454"/>
        <v>1</v>
      </c>
      <c r="OL49" s="273">
        <f t="shared" si="454"/>
        <v>1</v>
      </c>
      <c r="OM49" s="273">
        <f t="shared" si="454"/>
        <v>1</v>
      </c>
      <c r="ON49" s="273">
        <f t="shared" si="454"/>
        <v>1</v>
      </c>
      <c r="OO49" s="273">
        <f t="shared" si="454"/>
        <v>1</v>
      </c>
      <c r="OP49" s="273">
        <f t="shared" si="454"/>
        <v>1</v>
      </c>
      <c r="OQ49" s="273">
        <f t="shared" si="454"/>
        <v>0</v>
      </c>
      <c r="OR49" s="273">
        <f t="shared" si="454"/>
        <v>1</v>
      </c>
      <c r="OS49" s="273">
        <f t="shared" si="454"/>
        <v>1</v>
      </c>
      <c r="OT49" s="273">
        <f t="shared" si="454"/>
        <v>1</v>
      </c>
      <c r="OU49" s="273">
        <f t="shared" si="454"/>
        <v>1</v>
      </c>
      <c r="OV49" s="273">
        <f t="shared" si="454"/>
        <v>1</v>
      </c>
      <c r="OW49" s="273">
        <f t="shared" si="454"/>
        <v>1</v>
      </c>
      <c r="OX49" s="273">
        <f t="shared" si="454"/>
        <v>0</v>
      </c>
      <c r="OY49" s="273">
        <f t="shared" si="454"/>
        <v>1</v>
      </c>
      <c r="OZ49" s="273">
        <f t="shared" si="454"/>
        <v>1</v>
      </c>
      <c r="PA49" s="273">
        <f t="shared" si="454"/>
        <v>1</v>
      </c>
      <c r="PB49" s="273">
        <f t="shared" si="454"/>
        <v>1</v>
      </c>
      <c r="PC49" s="273">
        <f t="shared" si="454"/>
        <v>1</v>
      </c>
      <c r="PD49" s="273">
        <f t="shared" si="454"/>
        <v>1</v>
      </c>
      <c r="PE49" s="273">
        <f t="shared" si="454"/>
        <v>0</v>
      </c>
      <c r="PF49" s="273">
        <f t="shared" si="454"/>
        <v>1</v>
      </c>
      <c r="PG49" s="273">
        <f t="shared" si="454"/>
        <v>1</v>
      </c>
      <c r="PH49" s="273">
        <f t="shared" si="454"/>
        <v>1</v>
      </c>
      <c r="PI49" s="273">
        <f t="shared" ref="PI49:RT49" si="455">IF(IFERROR(FIND(VLOOKUP($W41,カレンダーNoごと曜日表No付き,PI$1,0),$FL49),0)&gt;=1,1,0)</f>
        <v>1</v>
      </c>
      <c r="PJ49" s="273">
        <f t="shared" si="455"/>
        <v>1</v>
      </c>
      <c r="PK49" s="273">
        <f t="shared" si="455"/>
        <v>1</v>
      </c>
      <c r="PL49" s="273">
        <f t="shared" si="455"/>
        <v>0</v>
      </c>
      <c r="PM49" s="273">
        <f t="shared" si="455"/>
        <v>1</v>
      </c>
      <c r="PN49" s="273">
        <f t="shared" si="455"/>
        <v>1</v>
      </c>
      <c r="PO49" s="273">
        <f t="shared" si="455"/>
        <v>1</v>
      </c>
      <c r="PP49" s="273">
        <f t="shared" si="455"/>
        <v>1</v>
      </c>
      <c r="PQ49" s="273">
        <f t="shared" si="455"/>
        <v>1</v>
      </c>
      <c r="PR49" s="273">
        <f t="shared" si="455"/>
        <v>1</v>
      </c>
      <c r="PS49" s="273">
        <f t="shared" si="455"/>
        <v>0</v>
      </c>
      <c r="PT49" s="273">
        <f t="shared" si="455"/>
        <v>1</v>
      </c>
      <c r="PU49" s="273">
        <f t="shared" si="455"/>
        <v>1</v>
      </c>
      <c r="PV49" s="273">
        <f t="shared" si="455"/>
        <v>1</v>
      </c>
      <c r="PW49" s="273">
        <f t="shared" si="455"/>
        <v>1</v>
      </c>
      <c r="PX49" s="273">
        <f t="shared" si="455"/>
        <v>1</v>
      </c>
      <c r="PY49" s="273">
        <f t="shared" si="455"/>
        <v>1</v>
      </c>
      <c r="PZ49" s="273">
        <f t="shared" si="455"/>
        <v>0</v>
      </c>
      <c r="QA49" s="273">
        <f t="shared" si="455"/>
        <v>1</v>
      </c>
      <c r="QB49" s="273">
        <f t="shared" si="455"/>
        <v>1</v>
      </c>
      <c r="QC49" s="273">
        <f t="shared" si="455"/>
        <v>1</v>
      </c>
      <c r="QD49" s="273">
        <f t="shared" si="455"/>
        <v>1</v>
      </c>
      <c r="QE49" s="273">
        <f t="shared" si="455"/>
        <v>1</v>
      </c>
      <c r="QF49" s="273">
        <f t="shared" si="455"/>
        <v>1</v>
      </c>
      <c r="QG49" s="273">
        <f t="shared" si="455"/>
        <v>0</v>
      </c>
      <c r="QH49" s="273">
        <f t="shared" si="455"/>
        <v>1</v>
      </c>
      <c r="QI49" s="273">
        <f t="shared" si="455"/>
        <v>1</v>
      </c>
      <c r="QJ49" s="273">
        <f t="shared" si="455"/>
        <v>1</v>
      </c>
      <c r="QK49" s="273">
        <f t="shared" si="455"/>
        <v>1</v>
      </c>
      <c r="QL49" s="273">
        <f t="shared" si="455"/>
        <v>1</v>
      </c>
      <c r="QM49" s="273">
        <f t="shared" si="455"/>
        <v>1</v>
      </c>
      <c r="QN49" s="273">
        <f t="shared" si="455"/>
        <v>0</v>
      </c>
      <c r="QO49" s="273">
        <f t="shared" si="455"/>
        <v>1</v>
      </c>
      <c r="QP49" s="273">
        <f t="shared" si="455"/>
        <v>1</v>
      </c>
      <c r="QQ49" s="273">
        <f t="shared" si="455"/>
        <v>1</v>
      </c>
      <c r="QR49" s="273">
        <f t="shared" si="455"/>
        <v>1</v>
      </c>
      <c r="QS49" s="273">
        <f t="shared" si="455"/>
        <v>1</v>
      </c>
      <c r="QT49" s="273">
        <f t="shared" si="455"/>
        <v>1</v>
      </c>
      <c r="QU49" s="273">
        <f t="shared" si="455"/>
        <v>0</v>
      </c>
      <c r="QV49" s="273">
        <f t="shared" si="455"/>
        <v>1</v>
      </c>
      <c r="QW49" s="273">
        <f t="shared" si="455"/>
        <v>1</v>
      </c>
      <c r="QX49" s="273">
        <f t="shared" si="455"/>
        <v>1</v>
      </c>
      <c r="QY49" s="273">
        <f t="shared" si="455"/>
        <v>1</v>
      </c>
      <c r="QZ49" s="273">
        <f t="shared" si="455"/>
        <v>1</v>
      </c>
      <c r="RA49" s="273">
        <f t="shared" si="455"/>
        <v>1</v>
      </c>
      <c r="RB49" s="273">
        <f t="shared" si="455"/>
        <v>0</v>
      </c>
      <c r="RC49" s="273">
        <f t="shared" si="455"/>
        <v>1</v>
      </c>
      <c r="RD49" s="273">
        <f t="shared" si="455"/>
        <v>1</v>
      </c>
      <c r="RE49" s="273">
        <f t="shared" si="455"/>
        <v>1</v>
      </c>
      <c r="RF49" s="273">
        <f t="shared" si="455"/>
        <v>1</v>
      </c>
      <c r="RG49" s="273">
        <f t="shared" si="455"/>
        <v>1</v>
      </c>
      <c r="RH49" s="273">
        <f t="shared" si="455"/>
        <v>1</v>
      </c>
      <c r="RI49" s="273">
        <f t="shared" si="455"/>
        <v>0</v>
      </c>
      <c r="RJ49" s="273">
        <f t="shared" si="455"/>
        <v>1</v>
      </c>
      <c r="RK49" s="273">
        <f t="shared" si="455"/>
        <v>1</v>
      </c>
      <c r="RL49" s="273">
        <f t="shared" si="455"/>
        <v>1</v>
      </c>
      <c r="RM49" s="273">
        <f t="shared" si="455"/>
        <v>1</v>
      </c>
      <c r="RN49" s="273">
        <f t="shared" si="455"/>
        <v>1</v>
      </c>
      <c r="RO49" s="273">
        <f t="shared" si="455"/>
        <v>1</v>
      </c>
      <c r="RP49" s="273">
        <f t="shared" si="455"/>
        <v>0</v>
      </c>
      <c r="RQ49" s="273">
        <f t="shared" si="455"/>
        <v>1</v>
      </c>
      <c r="RR49" s="273">
        <f t="shared" si="455"/>
        <v>0</v>
      </c>
      <c r="RS49" s="273">
        <f t="shared" si="455"/>
        <v>0</v>
      </c>
      <c r="RT49" s="273">
        <f t="shared" si="455"/>
        <v>0</v>
      </c>
      <c r="RU49" s="273">
        <f t="shared" ref="RU49:TN49" si="456">IF(IFERROR(FIND(VLOOKUP($W41,カレンダーNoごと曜日表No付き,RU$1,0),$FL49),0)&gt;=1,1,0)</f>
        <v>1</v>
      </c>
      <c r="RV49" s="273">
        <f t="shared" si="456"/>
        <v>1</v>
      </c>
      <c r="RW49" s="273">
        <f t="shared" si="456"/>
        <v>0</v>
      </c>
      <c r="RX49" s="273">
        <f t="shared" si="456"/>
        <v>1</v>
      </c>
      <c r="RY49" s="273">
        <f t="shared" si="456"/>
        <v>1</v>
      </c>
      <c r="RZ49" s="273">
        <f t="shared" si="456"/>
        <v>1</v>
      </c>
      <c r="SA49" s="273">
        <f t="shared" si="456"/>
        <v>1</v>
      </c>
      <c r="SB49" s="273">
        <f t="shared" si="456"/>
        <v>1</v>
      </c>
      <c r="SC49" s="273">
        <f t="shared" si="456"/>
        <v>1</v>
      </c>
      <c r="SD49" s="273">
        <f t="shared" si="456"/>
        <v>0</v>
      </c>
      <c r="SE49" s="273">
        <f t="shared" si="456"/>
        <v>1</v>
      </c>
      <c r="SF49" s="273">
        <f t="shared" si="456"/>
        <v>1</v>
      </c>
      <c r="SG49" s="273">
        <f t="shared" si="456"/>
        <v>1</v>
      </c>
      <c r="SH49" s="273">
        <f t="shared" si="456"/>
        <v>1</v>
      </c>
      <c r="SI49" s="273">
        <f t="shared" si="456"/>
        <v>1</v>
      </c>
      <c r="SJ49" s="273">
        <f t="shared" si="456"/>
        <v>1</v>
      </c>
      <c r="SK49" s="273">
        <f t="shared" si="456"/>
        <v>0</v>
      </c>
      <c r="SL49" s="273">
        <f t="shared" si="456"/>
        <v>1</v>
      </c>
      <c r="SM49" s="273">
        <f t="shared" si="456"/>
        <v>1</v>
      </c>
      <c r="SN49" s="273">
        <f t="shared" si="456"/>
        <v>1</v>
      </c>
      <c r="SO49" s="273">
        <f t="shared" si="456"/>
        <v>1</v>
      </c>
      <c r="SP49" s="273">
        <f t="shared" si="456"/>
        <v>1</v>
      </c>
      <c r="SQ49" s="273">
        <f t="shared" si="456"/>
        <v>1</v>
      </c>
      <c r="SR49" s="273">
        <f t="shared" si="456"/>
        <v>0</v>
      </c>
      <c r="SS49" s="273">
        <f t="shared" si="456"/>
        <v>1</v>
      </c>
      <c r="ST49" s="273">
        <f t="shared" si="456"/>
        <v>1</v>
      </c>
      <c r="SU49" s="273">
        <f t="shared" si="456"/>
        <v>1</v>
      </c>
      <c r="SV49" s="273">
        <f t="shared" si="456"/>
        <v>1</v>
      </c>
      <c r="SW49" s="273">
        <f t="shared" si="456"/>
        <v>1</v>
      </c>
      <c r="SX49" s="273">
        <f t="shared" si="456"/>
        <v>1</v>
      </c>
      <c r="SY49" s="273">
        <f t="shared" si="456"/>
        <v>0</v>
      </c>
      <c r="SZ49" s="273">
        <f t="shared" si="456"/>
        <v>1</v>
      </c>
      <c r="TA49" s="273">
        <f t="shared" si="456"/>
        <v>1</v>
      </c>
      <c r="TB49" s="273">
        <f t="shared" si="456"/>
        <v>1</v>
      </c>
      <c r="TC49" s="273">
        <f t="shared" si="456"/>
        <v>1</v>
      </c>
      <c r="TD49" s="273">
        <f t="shared" si="456"/>
        <v>1</v>
      </c>
      <c r="TE49" s="273">
        <f t="shared" si="456"/>
        <v>1</v>
      </c>
      <c r="TF49" s="273">
        <f t="shared" si="456"/>
        <v>0</v>
      </c>
      <c r="TG49" s="273">
        <f t="shared" si="456"/>
        <v>1</v>
      </c>
      <c r="TH49" s="273">
        <f t="shared" si="456"/>
        <v>1</v>
      </c>
      <c r="TI49" s="273">
        <f t="shared" si="456"/>
        <v>1</v>
      </c>
      <c r="TJ49" s="273">
        <f t="shared" si="456"/>
        <v>1</v>
      </c>
      <c r="TK49" s="273">
        <f t="shared" si="456"/>
        <v>1</v>
      </c>
      <c r="TL49" s="273">
        <f t="shared" si="456"/>
        <v>1</v>
      </c>
      <c r="TM49" s="273">
        <f t="shared" si="456"/>
        <v>0</v>
      </c>
      <c r="TN49" s="273">
        <f t="shared" si="456"/>
        <v>1</v>
      </c>
    </row>
    <row r="50" spans="1:534" ht="18" customHeight="1" x14ac:dyDescent="0.15">
      <c r="A50" s="344">
        <v>12</v>
      </c>
      <c r="B50" s="341">
        <v>1</v>
      </c>
      <c r="C50" s="342" t="s">
        <v>295</v>
      </c>
      <c r="D50" s="345" t="s">
        <v>253</v>
      </c>
      <c r="E50" s="343" t="s">
        <v>277</v>
      </c>
      <c r="F50" s="343" t="s">
        <v>261</v>
      </c>
      <c r="G50" s="343" t="s">
        <v>296</v>
      </c>
      <c r="H50" s="340">
        <v>11</v>
      </c>
      <c r="I50" s="347"/>
      <c r="J50" s="352">
        <v>0.5</v>
      </c>
      <c r="K50" s="353">
        <v>0.5</v>
      </c>
      <c r="L50" s="353">
        <v>0.5</v>
      </c>
      <c r="M50" s="353">
        <v>0.5</v>
      </c>
      <c r="N50" s="353">
        <v>0.5</v>
      </c>
      <c r="O50" s="353">
        <v>0.5</v>
      </c>
      <c r="P50" s="353">
        <v>0</v>
      </c>
      <c r="Q50" s="353">
        <v>0.5</v>
      </c>
      <c r="R50" s="350">
        <v>0</v>
      </c>
      <c r="S50" s="353">
        <v>0</v>
      </c>
      <c r="T50" s="353">
        <v>0</v>
      </c>
      <c r="U50" s="353">
        <v>0</v>
      </c>
      <c r="V50" s="354">
        <v>0</v>
      </c>
      <c r="W50" s="351">
        <v>1</v>
      </c>
      <c r="X50" s="279"/>
      <c r="Y50" s="278"/>
      <c r="Z50" s="279"/>
      <c r="AA50" s="278"/>
      <c r="AB50" s="237">
        <f t="shared" si="96"/>
        <v>0</v>
      </c>
      <c r="AC50" s="237">
        <f t="shared" si="97"/>
        <v>1</v>
      </c>
      <c r="AD50" s="237">
        <f t="shared" si="98"/>
        <v>0</v>
      </c>
      <c r="AE50" s="267">
        <f t="shared" si="348"/>
        <v>0</v>
      </c>
      <c r="AF50" s="219" t="str">
        <f t="shared" si="349"/>
        <v>月</v>
      </c>
      <c r="AG50" s="219" t="str">
        <f t="shared" si="350"/>
        <v>火</v>
      </c>
      <c r="AH50" s="219" t="str">
        <f t="shared" si="351"/>
        <v>水</v>
      </c>
      <c r="AI50" s="219" t="str">
        <f t="shared" si="352"/>
        <v>木</v>
      </c>
      <c r="AJ50" s="219" t="str">
        <f t="shared" si="353"/>
        <v>金</v>
      </c>
      <c r="AK50" s="219" t="str">
        <f t="shared" si="354"/>
        <v>土</v>
      </c>
      <c r="AL50" s="219" t="str">
        <f t="shared" si="355"/>
        <v/>
      </c>
      <c r="AM50" s="219" t="str">
        <f t="shared" si="356"/>
        <v>祝</v>
      </c>
      <c r="AN50" s="219" t="str">
        <f t="shared" si="357"/>
        <v/>
      </c>
      <c r="AO50" s="219" t="str">
        <f t="shared" si="358"/>
        <v/>
      </c>
      <c r="AP50" s="219" t="str">
        <f t="shared" si="359"/>
        <v/>
      </c>
      <c r="AQ50" s="219" t="str">
        <f t="shared" si="360"/>
        <v/>
      </c>
      <c r="AR50" s="219" t="str">
        <f t="shared" si="361"/>
        <v/>
      </c>
      <c r="AS50" s="277">
        <f t="shared" si="362"/>
        <v>26</v>
      </c>
      <c r="AT50" s="267">
        <f t="shared" si="363"/>
        <v>25</v>
      </c>
      <c r="AU50" s="267">
        <f t="shared" si="364"/>
        <v>25</v>
      </c>
      <c r="AV50" s="267">
        <f t="shared" si="365"/>
        <v>25.5</v>
      </c>
      <c r="AW50" s="267">
        <f t="shared" si="366"/>
        <v>25</v>
      </c>
      <c r="AX50" s="267">
        <f t="shared" si="367"/>
        <v>25</v>
      </c>
      <c r="AY50" s="267">
        <f t="shared" si="368"/>
        <v>0</v>
      </c>
      <c r="AZ50" s="267">
        <f t="shared" si="369"/>
        <v>0</v>
      </c>
      <c r="BA50" s="238">
        <f t="shared" si="370"/>
        <v>0</v>
      </c>
      <c r="BB50" s="238">
        <f t="shared" si="371"/>
        <v>0</v>
      </c>
      <c r="BC50" s="238">
        <f t="shared" si="372"/>
        <v>0</v>
      </c>
      <c r="BD50" s="238">
        <f t="shared" si="373"/>
        <v>0</v>
      </c>
      <c r="BE50" s="240">
        <f t="shared" si="374"/>
        <v>0</v>
      </c>
      <c r="BF50" s="239">
        <f t="shared" si="375"/>
        <v>0</v>
      </c>
      <c r="BG50" s="241">
        <f t="shared" si="376"/>
        <v>151.5</v>
      </c>
      <c r="BH50" s="142">
        <v>23</v>
      </c>
      <c r="BN50" s="242"/>
      <c r="BO50" s="242"/>
      <c r="BP50" s="242"/>
      <c r="BQ50" s="242"/>
      <c r="BR50" s="142">
        <f>+BK49</f>
        <v>0</v>
      </c>
      <c r="BU50" s="291"/>
      <c r="BV50" s="153"/>
      <c r="BW50" s="153" t="str">
        <f t="shared" si="321"/>
        <v/>
      </c>
      <c r="BY50" s="244"/>
      <c r="BZ50" s="272"/>
      <c r="CA50" s="222"/>
      <c r="CB50" s="246"/>
      <c r="CC50" s="247" t="str">
        <f t="shared" si="322"/>
        <v/>
      </c>
      <c r="CD50" s="219">
        <f t="shared" si="323"/>
        <v>0</v>
      </c>
      <c r="CE50" s="219" t="str">
        <f t="shared" si="324"/>
        <v/>
      </c>
      <c r="CF50" s="220" t="str">
        <f t="shared" si="325"/>
        <v/>
      </c>
      <c r="CG50" s="222"/>
      <c r="CH50" s="260"/>
      <c r="CI50" s="247" t="str">
        <f t="shared" si="80"/>
        <v/>
      </c>
      <c r="CJ50" s="219">
        <f t="shared" si="326"/>
        <v>0</v>
      </c>
      <c r="CK50" s="219" t="str">
        <f t="shared" si="327"/>
        <v/>
      </c>
      <c r="CL50" s="220" t="str">
        <f t="shared" si="328"/>
        <v/>
      </c>
      <c r="CM50" s="222"/>
      <c r="CN50" s="246"/>
      <c r="CO50" s="247" t="str">
        <f t="shared" si="25"/>
        <v/>
      </c>
      <c r="CP50" s="219">
        <f t="shared" si="329"/>
        <v>0</v>
      </c>
      <c r="CQ50" s="219" t="str">
        <f t="shared" si="330"/>
        <v/>
      </c>
      <c r="CR50" s="220" t="str">
        <f t="shared" si="331"/>
        <v/>
      </c>
      <c r="CS50" s="221"/>
      <c r="CT50" s="246"/>
      <c r="CU50" s="247" t="str">
        <f t="shared" si="29"/>
        <v/>
      </c>
      <c r="CV50" s="219">
        <f t="shared" si="332"/>
        <v>0</v>
      </c>
      <c r="CW50" s="219" t="str">
        <f t="shared" si="333"/>
        <v/>
      </c>
      <c r="CX50" s="220" t="str">
        <f t="shared" si="334"/>
        <v/>
      </c>
      <c r="CY50" s="222"/>
      <c r="CZ50" s="246"/>
      <c r="DA50" s="247" t="str">
        <f t="shared" si="33"/>
        <v/>
      </c>
      <c r="DB50" s="219">
        <f t="shared" si="335"/>
        <v>0</v>
      </c>
      <c r="DC50" s="219" t="str">
        <f t="shared" si="81"/>
        <v/>
      </c>
      <c r="DD50" s="219" t="str">
        <f t="shared" si="82"/>
        <v/>
      </c>
      <c r="DE50" s="222"/>
      <c r="DF50" s="246"/>
      <c r="DG50" s="247" t="str">
        <f t="shared" si="37"/>
        <v/>
      </c>
      <c r="DH50" s="219">
        <f t="shared" si="336"/>
        <v>0</v>
      </c>
      <c r="DI50" s="219" t="str">
        <f t="shared" si="337"/>
        <v/>
      </c>
      <c r="DJ50" s="219" t="str">
        <f t="shared" si="338"/>
        <v/>
      </c>
      <c r="DK50" s="222"/>
      <c r="DL50" s="246"/>
      <c r="DM50" s="247" t="str">
        <f t="shared" si="41"/>
        <v/>
      </c>
      <c r="DN50" s="219">
        <f t="shared" si="339"/>
        <v>0</v>
      </c>
      <c r="DO50" s="219" t="str">
        <f t="shared" si="340"/>
        <v/>
      </c>
      <c r="DP50" s="220" t="str">
        <f t="shared" si="341"/>
        <v/>
      </c>
      <c r="FK50" s="155">
        <f t="shared" si="425"/>
        <v>10</v>
      </c>
      <c r="FL50" s="155" t="str">
        <f t="shared" si="426"/>
        <v>月火水木金土祝</v>
      </c>
      <c r="FM50" s="273">
        <f t="shared" ref="FM50:HX50" si="457">IF(IFERROR(FIND(VLOOKUP($W42,カレンダーNoごと曜日表No付き,FM$1,0),$FL50),0)&gt;=1,1,0)</f>
        <v>0</v>
      </c>
      <c r="FN50" s="273">
        <f t="shared" si="457"/>
        <v>1</v>
      </c>
      <c r="FO50" s="273">
        <f t="shared" si="457"/>
        <v>1</v>
      </c>
      <c r="FP50" s="273">
        <f t="shared" si="457"/>
        <v>1</v>
      </c>
      <c r="FQ50" s="273">
        <f t="shared" si="457"/>
        <v>1</v>
      </c>
      <c r="FR50" s="273">
        <f t="shared" si="457"/>
        <v>1</v>
      </c>
      <c r="FS50" s="273">
        <f t="shared" si="457"/>
        <v>1</v>
      </c>
      <c r="FT50" s="273">
        <f t="shared" si="457"/>
        <v>0</v>
      </c>
      <c r="FU50" s="273">
        <f t="shared" si="457"/>
        <v>1</v>
      </c>
      <c r="FV50" s="273">
        <f t="shared" si="457"/>
        <v>1</v>
      </c>
      <c r="FW50" s="273">
        <f t="shared" si="457"/>
        <v>1</v>
      </c>
      <c r="FX50" s="273">
        <f t="shared" si="457"/>
        <v>1</v>
      </c>
      <c r="FY50" s="273">
        <f t="shared" si="457"/>
        <v>1</v>
      </c>
      <c r="FZ50" s="273">
        <f t="shared" si="457"/>
        <v>1</v>
      </c>
      <c r="GA50" s="273">
        <f t="shared" si="457"/>
        <v>0</v>
      </c>
      <c r="GB50" s="273">
        <f t="shared" si="457"/>
        <v>1</v>
      </c>
      <c r="GC50" s="273">
        <f t="shared" si="457"/>
        <v>1</v>
      </c>
      <c r="GD50" s="273">
        <f t="shared" si="457"/>
        <v>1</v>
      </c>
      <c r="GE50" s="273">
        <f t="shared" si="457"/>
        <v>1</v>
      </c>
      <c r="GF50" s="273">
        <f t="shared" si="457"/>
        <v>1</v>
      </c>
      <c r="GG50" s="273">
        <f t="shared" si="457"/>
        <v>1</v>
      </c>
      <c r="GH50" s="273">
        <f t="shared" si="457"/>
        <v>0</v>
      </c>
      <c r="GI50" s="273">
        <f t="shared" si="457"/>
        <v>1</v>
      </c>
      <c r="GJ50" s="273">
        <f t="shared" si="457"/>
        <v>1</v>
      </c>
      <c r="GK50" s="273">
        <f t="shared" si="457"/>
        <v>1</v>
      </c>
      <c r="GL50" s="273">
        <f t="shared" si="457"/>
        <v>1</v>
      </c>
      <c r="GM50" s="273">
        <f t="shared" si="457"/>
        <v>1</v>
      </c>
      <c r="GN50" s="273">
        <f t="shared" si="457"/>
        <v>1</v>
      </c>
      <c r="GO50" s="273">
        <f t="shared" si="457"/>
        <v>0</v>
      </c>
      <c r="GP50" s="273">
        <f t="shared" si="457"/>
        <v>1</v>
      </c>
      <c r="GQ50" s="273">
        <f t="shared" si="457"/>
        <v>1</v>
      </c>
      <c r="GR50" s="273">
        <f t="shared" si="457"/>
        <v>1</v>
      </c>
      <c r="GS50" s="273">
        <f t="shared" si="457"/>
        <v>1</v>
      </c>
      <c r="GT50" s="273">
        <f t="shared" si="457"/>
        <v>1</v>
      </c>
      <c r="GU50" s="273">
        <f t="shared" si="457"/>
        <v>1</v>
      </c>
      <c r="GV50" s="273">
        <f t="shared" si="457"/>
        <v>0</v>
      </c>
      <c r="GW50" s="273">
        <f t="shared" si="457"/>
        <v>1</v>
      </c>
      <c r="GX50" s="273">
        <f t="shared" si="457"/>
        <v>1</v>
      </c>
      <c r="GY50" s="273">
        <f t="shared" si="457"/>
        <v>1</v>
      </c>
      <c r="GZ50" s="273">
        <f t="shared" si="457"/>
        <v>1</v>
      </c>
      <c r="HA50" s="273">
        <f t="shared" si="457"/>
        <v>1</v>
      </c>
      <c r="HB50" s="273">
        <f t="shared" si="457"/>
        <v>1</v>
      </c>
      <c r="HC50" s="273">
        <f t="shared" si="457"/>
        <v>0</v>
      </c>
      <c r="HD50" s="273">
        <f t="shared" si="457"/>
        <v>1</v>
      </c>
      <c r="HE50" s="273">
        <f t="shared" si="457"/>
        <v>1</v>
      </c>
      <c r="HF50" s="273">
        <f t="shared" si="457"/>
        <v>1</v>
      </c>
      <c r="HG50" s="273">
        <f t="shared" si="457"/>
        <v>1</v>
      </c>
      <c r="HH50" s="273">
        <f t="shared" si="457"/>
        <v>1</v>
      </c>
      <c r="HI50" s="273">
        <f t="shared" si="457"/>
        <v>1</v>
      </c>
      <c r="HJ50" s="273">
        <f t="shared" si="457"/>
        <v>0</v>
      </c>
      <c r="HK50" s="273">
        <f t="shared" si="457"/>
        <v>1</v>
      </c>
      <c r="HL50" s="273">
        <f t="shared" si="457"/>
        <v>1</v>
      </c>
      <c r="HM50" s="273">
        <f t="shared" si="457"/>
        <v>1</v>
      </c>
      <c r="HN50" s="273">
        <f t="shared" si="457"/>
        <v>1</v>
      </c>
      <c r="HO50" s="273">
        <f t="shared" si="457"/>
        <v>1</v>
      </c>
      <c r="HP50" s="273">
        <f t="shared" si="457"/>
        <v>1</v>
      </c>
      <c r="HQ50" s="273">
        <f t="shared" si="457"/>
        <v>0</v>
      </c>
      <c r="HR50" s="273">
        <f t="shared" si="457"/>
        <v>1</v>
      </c>
      <c r="HS50" s="273">
        <f t="shared" si="457"/>
        <v>1</v>
      </c>
      <c r="HT50" s="273">
        <f t="shared" si="457"/>
        <v>1</v>
      </c>
      <c r="HU50" s="273">
        <f t="shared" si="457"/>
        <v>1</v>
      </c>
      <c r="HV50" s="273">
        <f t="shared" si="457"/>
        <v>1</v>
      </c>
      <c r="HW50" s="273">
        <f t="shared" si="457"/>
        <v>1</v>
      </c>
      <c r="HX50" s="273">
        <f t="shared" si="457"/>
        <v>0</v>
      </c>
      <c r="HY50" s="273">
        <f t="shared" ref="HY50:KJ50" si="458">IF(IFERROR(FIND(VLOOKUP($W42,カレンダーNoごと曜日表No付き,HY$1,0),$FL50),0)&gt;=1,1,0)</f>
        <v>1</v>
      </c>
      <c r="HZ50" s="273">
        <f t="shared" si="458"/>
        <v>1</v>
      </c>
      <c r="IA50" s="273">
        <f t="shared" si="458"/>
        <v>1</v>
      </c>
      <c r="IB50" s="273">
        <f t="shared" si="458"/>
        <v>1</v>
      </c>
      <c r="IC50" s="273">
        <f t="shared" si="458"/>
        <v>1</v>
      </c>
      <c r="ID50" s="273">
        <f t="shared" si="458"/>
        <v>1</v>
      </c>
      <c r="IE50" s="273">
        <f t="shared" si="458"/>
        <v>0</v>
      </c>
      <c r="IF50" s="273">
        <f t="shared" si="458"/>
        <v>1</v>
      </c>
      <c r="IG50" s="273">
        <f t="shared" si="458"/>
        <v>1</v>
      </c>
      <c r="IH50" s="273">
        <f t="shared" si="458"/>
        <v>1</v>
      </c>
      <c r="II50" s="273">
        <f t="shared" si="458"/>
        <v>1</v>
      </c>
      <c r="IJ50" s="273">
        <f t="shared" si="458"/>
        <v>1</v>
      </c>
      <c r="IK50" s="273">
        <f t="shared" si="458"/>
        <v>1</v>
      </c>
      <c r="IL50" s="273">
        <f t="shared" si="458"/>
        <v>0</v>
      </c>
      <c r="IM50" s="273">
        <f t="shared" si="458"/>
        <v>1</v>
      </c>
      <c r="IN50" s="273">
        <f t="shared" si="458"/>
        <v>1</v>
      </c>
      <c r="IO50" s="273">
        <f t="shared" si="458"/>
        <v>1</v>
      </c>
      <c r="IP50" s="273">
        <f t="shared" si="458"/>
        <v>1</v>
      </c>
      <c r="IQ50" s="273">
        <f t="shared" si="458"/>
        <v>1</v>
      </c>
      <c r="IR50" s="273">
        <f t="shared" si="458"/>
        <v>1</v>
      </c>
      <c r="IS50" s="273">
        <f t="shared" si="458"/>
        <v>0</v>
      </c>
      <c r="IT50" s="273">
        <f t="shared" si="458"/>
        <v>1</v>
      </c>
      <c r="IU50" s="273">
        <f t="shared" si="458"/>
        <v>1</v>
      </c>
      <c r="IV50" s="273">
        <f t="shared" si="458"/>
        <v>1</v>
      </c>
      <c r="IW50" s="273">
        <f t="shared" si="458"/>
        <v>1</v>
      </c>
      <c r="IX50" s="273">
        <f t="shared" si="458"/>
        <v>0</v>
      </c>
      <c r="IY50" s="273">
        <f t="shared" si="458"/>
        <v>0</v>
      </c>
      <c r="IZ50" s="273">
        <f t="shared" si="458"/>
        <v>0</v>
      </c>
      <c r="JA50" s="273">
        <f t="shared" si="458"/>
        <v>0</v>
      </c>
      <c r="JB50" s="273">
        <f t="shared" si="458"/>
        <v>0</v>
      </c>
      <c r="JC50" s="273">
        <f t="shared" si="458"/>
        <v>0</v>
      </c>
      <c r="JD50" s="273">
        <f t="shared" si="458"/>
        <v>1</v>
      </c>
      <c r="JE50" s="273">
        <f t="shared" si="458"/>
        <v>1</v>
      </c>
      <c r="JF50" s="273">
        <f t="shared" si="458"/>
        <v>1</v>
      </c>
      <c r="JG50" s="273">
        <f t="shared" si="458"/>
        <v>0</v>
      </c>
      <c r="JH50" s="273">
        <f t="shared" si="458"/>
        <v>1</v>
      </c>
      <c r="JI50" s="273">
        <f t="shared" si="458"/>
        <v>1</v>
      </c>
      <c r="JJ50" s="273">
        <f t="shared" si="458"/>
        <v>1</v>
      </c>
      <c r="JK50" s="273">
        <f t="shared" si="458"/>
        <v>1</v>
      </c>
      <c r="JL50" s="273">
        <f t="shared" si="458"/>
        <v>1</v>
      </c>
      <c r="JM50" s="273">
        <f t="shared" si="458"/>
        <v>1</v>
      </c>
      <c r="JN50" s="273">
        <f t="shared" si="458"/>
        <v>0</v>
      </c>
      <c r="JO50" s="273">
        <f t="shared" si="458"/>
        <v>1</v>
      </c>
      <c r="JP50" s="273">
        <f t="shared" si="458"/>
        <v>1</v>
      </c>
      <c r="JQ50" s="273">
        <f t="shared" si="458"/>
        <v>1</v>
      </c>
      <c r="JR50" s="273">
        <f t="shared" si="458"/>
        <v>1</v>
      </c>
      <c r="JS50" s="273">
        <f t="shared" si="458"/>
        <v>1</v>
      </c>
      <c r="JT50" s="273">
        <f t="shared" si="458"/>
        <v>1</v>
      </c>
      <c r="JU50" s="273">
        <f t="shared" si="458"/>
        <v>0</v>
      </c>
      <c r="JV50" s="273">
        <f t="shared" si="458"/>
        <v>1</v>
      </c>
      <c r="JW50" s="273">
        <f t="shared" si="458"/>
        <v>1</v>
      </c>
      <c r="JX50" s="273">
        <f t="shared" si="458"/>
        <v>1</v>
      </c>
      <c r="JY50" s="273">
        <f t="shared" si="458"/>
        <v>1</v>
      </c>
      <c r="JZ50" s="273">
        <f t="shared" si="458"/>
        <v>1</v>
      </c>
      <c r="KA50" s="273">
        <f t="shared" si="458"/>
        <v>1</v>
      </c>
      <c r="KB50" s="273">
        <f t="shared" si="458"/>
        <v>0</v>
      </c>
      <c r="KC50" s="273">
        <f t="shared" si="458"/>
        <v>1</v>
      </c>
      <c r="KD50" s="273">
        <f t="shared" si="458"/>
        <v>1</v>
      </c>
      <c r="KE50" s="273">
        <f t="shared" si="458"/>
        <v>1</v>
      </c>
      <c r="KF50" s="273">
        <f t="shared" si="458"/>
        <v>1</v>
      </c>
      <c r="KG50" s="273">
        <f t="shared" si="458"/>
        <v>1</v>
      </c>
      <c r="KH50" s="273">
        <f t="shared" si="458"/>
        <v>1</v>
      </c>
      <c r="KI50" s="273">
        <f t="shared" si="458"/>
        <v>0</v>
      </c>
      <c r="KJ50" s="273">
        <f t="shared" si="458"/>
        <v>1</v>
      </c>
      <c r="KK50" s="273">
        <f t="shared" ref="KK50:MV50" si="459">IF(IFERROR(FIND(VLOOKUP($W42,カレンダーNoごと曜日表No付き,KK$1,0),$FL50),0)&gt;=1,1,0)</f>
        <v>1</v>
      </c>
      <c r="KL50" s="273">
        <f t="shared" si="459"/>
        <v>1</v>
      </c>
      <c r="KM50" s="273">
        <f t="shared" si="459"/>
        <v>1</v>
      </c>
      <c r="KN50" s="273">
        <f t="shared" si="459"/>
        <v>1</v>
      </c>
      <c r="KO50" s="273">
        <f t="shared" si="459"/>
        <v>1</v>
      </c>
      <c r="KP50" s="273">
        <f t="shared" si="459"/>
        <v>0</v>
      </c>
      <c r="KQ50" s="273">
        <f t="shared" si="459"/>
        <v>1</v>
      </c>
      <c r="KR50" s="273">
        <f t="shared" si="459"/>
        <v>1</v>
      </c>
      <c r="KS50" s="273">
        <f t="shared" si="459"/>
        <v>1</v>
      </c>
      <c r="KT50" s="273">
        <f t="shared" si="459"/>
        <v>1</v>
      </c>
      <c r="KU50" s="273">
        <f t="shared" si="459"/>
        <v>1</v>
      </c>
      <c r="KV50" s="273">
        <f t="shared" si="459"/>
        <v>1</v>
      </c>
      <c r="KW50" s="273">
        <f t="shared" si="459"/>
        <v>0</v>
      </c>
      <c r="KX50" s="273">
        <f t="shared" si="459"/>
        <v>1</v>
      </c>
      <c r="KY50" s="273">
        <f t="shared" si="459"/>
        <v>1</v>
      </c>
      <c r="KZ50" s="273">
        <f t="shared" si="459"/>
        <v>1</v>
      </c>
      <c r="LA50" s="273">
        <f t="shared" si="459"/>
        <v>1</v>
      </c>
      <c r="LB50" s="273">
        <f t="shared" si="459"/>
        <v>1</v>
      </c>
      <c r="LC50" s="273">
        <f t="shared" si="459"/>
        <v>1</v>
      </c>
      <c r="LD50" s="273">
        <f t="shared" si="459"/>
        <v>0</v>
      </c>
      <c r="LE50" s="273">
        <f t="shared" si="459"/>
        <v>1</v>
      </c>
      <c r="LF50" s="273">
        <f t="shared" si="459"/>
        <v>1</v>
      </c>
      <c r="LG50" s="273">
        <f t="shared" si="459"/>
        <v>1</v>
      </c>
      <c r="LH50" s="273">
        <f t="shared" si="459"/>
        <v>1</v>
      </c>
      <c r="LI50" s="273">
        <f t="shared" si="459"/>
        <v>1</v>
      </c>
      <c r="LJ50" s="273">
        <f t="shared" si="459"/>
        <v>1</v>
      </c>
      <c r="LK50" s="273">
        <f t="shared" si="459"/>
        <v>0</v>
      </c>
      <c r="LL50" s="273">
        <f t="shared" si="459"/>
        <v>1</v>
      </c>
      <c r="LM50" s="273">
        <f t="shared" si="459"/>
        <v>1</v>
      </c>
      <c r="LN50" s="273">
        <f t="shared" si="459"/>
        <v>1</v>
      </c>
      <c r="LO50" s="273">
        <f t="shared" si="459"/>
        <v>1</v>
      </c>
      <c r="LP50" s="273">
        <f t="shared" si="459"/>
        <v>1</v>
      </c>
      <c r="LQ50" s="273">
        <f t="shared" si="459"/>
        <v>1</v>
      </c>
      <c r="LR50" s="273">
        <f t="shared" si="459"/>
        <v>0</v>
      </c>
      <c r="LS50" s="273">
        <f t="shared" si="459"/>
        <v>1</v>
      </c>
      <c r="LT50" s="273">
        <f t="shared" si="459"/>
        <v>1</v>
      </c>
      <c r="LU50" s="273">
        <f t="shared" si="459"/>
        <v>1</v>
      </c>
      <c r="LV50" s="273">
        <f t="shared" si="459"/>
        <v>1</v>
      </c>
      <c r="LW50" s="273">
        <f t="shared" si="459"/>
        <v>1</v>
      </c>
      <c r="LX50" s="273">
        <f t="shared" si="459"/>
        <v>1</v>
      </c>
      <c r="LY50" s="273">
        <f t="shared" si="459"/>
        <v>0</v>
      </c>
      <c r="LZ50" s="273">
        <f t="shared" si="459"/>
        <v>1</v>
      </c>
      <c r="MA50" s="273">
        <f t="shared" si="459"/>
        <v>1</v>
      </c>
      <c r="MB50" s="273">
        <f t="shared" si="459"/>
        <v>1</v>
      </c>
      <c r="MC50" s="273">
        <f t="shared" si="459"/>
        <v>1</v>
      </c>
      <c r="MD50" s="273">
        <f t="shared" si="459"/>
        <v>1</v>
      </c>
      <c r="ME50" s="273">
        <f t="shared" si="459"/>
        <v>1</v>
      </c>
      <c r="MF50" s="273">
        <f t="shared" si="459"/>
        <v>0</v>
      </c>
      <c r="MG50" s="273">
        <f t="shared" si="459"/>
        <v>1</v>
      </c>
      <c r="MH50" s="273">
        <f t="shared" si="459"/>
        <v>1</v>
      </c>
      <c r="MI50" s="273">
        <f t="shared" si="459"/>
        <v>1</v>
      </c>
      <c r="MJ50" s="273">
        <f t="shared" si="459"/>
        <v>1</v>
      </c>
      <c r="MK50" s="273">
        <f t="shared" si="459"/>
        <v>1</v>
      </c>
      <c r="ML50" s="273">
        <f t="shared" si="459"/>
        <v>1</v>
      </c>
      <c r="MM50" s="273">
        <f t="shared" si="459"/>
        <v>0</v>
      </c>
      <c r="MN50" s="273">
        <f t="shared" si="459"/>
        <v>1</v>
      </c>
      <c r="MO50" s="273">
        <f t="shared" si="459"/>
        <v>1</v>
      </c>
      <c r="MP50" s="273">
        <f t="shared" si="459"/>
        <v>1</v>
      </c>
      <c r="MQ50" s="273">
        <f t="shared" si="459"/>
        <v>1</v>
      </c>
      <c r="MR50" s="273">
        <f t="shared" si="459"/>
        <v>1</v>
      </c>
      <c r="MS50" s="273">
        <f t="shared" si="459"/>
        <v>1</v>
      </c>
      <c r="MT50" s="273">
        <f t="shared" si="459"/>
        <v>0</v>
      </c>
      <c r="MU50" s="273">
        <f t="shared" si="459"/>
        <v>1</v>
      </c>
      <c r="MV50" s="273">
        <f t="shared" si="459"/>
        <v>1</v>
      </c>
      <c r="MW50" s="273">
        <f t="shared" ref="MW50:PH50" si="460">IF(IFERROR(FIND(VLOOKUP($W42,カレンダーNoごと曜日表No付き,MW$1,0),$FL50),0)&gt;=1,1,0)</f>
        <v>1</v>
      </c>
      <c r="MX50" s="273">
        <f t="shared" si="460"/>
        <v>1</v>
      </c>
      <c r="MY50" s="273">
        <f t="shared" si="460"/>
        <v>1</v>
      </c>
      <c r="MZ50" s="273">
        <f t="shared" si="460"/>
        <v>1</v>
      </c>
      <c r="NA50" s="273">
        <f t="shared" si="460"/>
        <v>0</v>
      </c>
      <c r="NB50" s="273">
        <f t="shared" si="460"/>
        <v>1</v>
      </c>
      <c r="NC50" s="273">
        <f t="shared" si="460"/>
        <v>1</v>
      </c>
      <c r="ND50" s="273">
        <f t="shared" si="460"/>
        <v>1</v>
      </c>
      <c r="NE50" s="273">
        <f t="shared" si="460"/>
        <v>1</v>
      </c>
      <c r="NF50" s="273">
        <f t="shared" si="460"/>
        <v>1</v>
      </c>
      <c r="NG50" s="273">
        <f t="shared" si="460"/>
        <v>1</v>
      </c>
      <c r="NH50" s="273">
        <f t="shared" si="460"/>
        <v>0</v>
      </c>
      <c r="NI50" s="273">
        <f t="shared" si="460"/>
        <v>1</v>
      </c>
      <c r="NJ50" s="273">
        <f t="shared" si="460"/>
        <v>1</v>
      </c>
      <c r="NK50" s="273">
        <f t="shared" si="460"/>
        <v>1</v>
      </c>
      <c r="NL50" s="273">
        <f t="shared" si="460"/>
        <v>1</v>
      </c>
      <c r="NM50" s="273">
        <f t="shared" si="460"/>
        <v>1</v>
      </c>
      <c r="NN50" s="273">
        <f t="shared" si="460"/>
        <v>1</v>
      </c>
      <c r="NO50" s="273">
        <f t="shared" si="460"/>
        <v>0</v>
      </c>
      <c r="NP50" s="273">
        <f t="shared" si="460"/>
        <v>1</v>
      </c>
      <c r="NQ50" s="273">
        <f t="shared" si="460"/>
        <v>1</v>
      </c>
      <c r="NR50" s="273">
        <f t="shared" si="460"/>
        <v>1</v>
      </c>
      <c r="NS50" s="273">
        <f t="shared" si="460"/>
        <v>1</v>
      </c>
      <c r="NT50" s="273">
        <f t="shared" si="460"/>
        <v>0</v>
      </c>
      <c r="NU50" s="273">
        <f t="shared" si="460"/>
        <v>0</v>
      </c>
      <c r="NV50" s="273">
        <f t="shared" si="460"/>
        <v>0</v>
      </c>
      <c r="NW50" s="273">
        <f t="shared" si="460"/>
        <v>1</v>
      </c>
      <c r="NX50" s="273">
        <f t="shared" si="460"/>
        <v>1</v>
      </c>
      <c r="NY50" s="273">
        <f t="shared" si="460"/>
        <v>1</v>
      </c>
      <c r="NZ50" s="273">
        <f t="shared" si="460"/>
        <v>1</v>
      </c>
      <c r="OA50" s="273">
        <f t="shared" si="460"/>
        <v>1</v>
      </c>
      <c r="OB50" s="273">
        <f t="shared" si="460"/>
        <v>1</v>
      </c>
      <c r="OC50" s="273">
        <f t="shared" si="460"/>
        <v>0</v>
      </c>
      <c r="OD50" s="273">
        <f t="shared" si="460"/>
        <v>1</v>
      </c>
      <c r="OE50" s="273">
        <f t="shared" si="460"/>
        <v>1</v>
      </c>
      <c r="OF50" s="273">
        <f t="shared" si="460"/>
        <v>1</v>
      </c>
      <c r="OG50" s="273">
        <f t="shared" si="460"/>
        <v>1</v>
      </c>
      <c r="OH50" s="273">
        <f t="shared" si="460"/>
        <v>1</v>
      </c>
      <c r="OI50" s="273">
        <f t="shared" si="460"/>
        <v>1</v>
      </c>
      <c r="OJ50" s="273">
        <f t="shared" si="460"/>
        <v>0</v>
      </c>
      <c r="OK50" s="273">
        <f t="shared" si="460"/>
        <v>1</v>
      </c>
      <c r="OL50" s="273">
        <f t="shared" si="460"/>
        <v>1</v>
      </c>
      <c r="OM50" s="273">
        <f t="shared" si="460"/>
        <v>1</v>
      </c>
      <c r="ON50" s="273">
        <f t="shared" si="460"/>
        <v>1</v>
      </c>
      <c r="OO50" s="273">
        <f t="shared" si="460"/>
        <v>1</v>
      </c>
      <c r="OP50" s="273">
        <f t="shared" si="460"/>
        <v>1</v>
      </c>
      <c r="OQ50" s="273">
        <f t="shared" si="460"/>
        <v>0</v>
      </c>
      <c r="OR50" s="273">
        <f t="shared" si="460"/>
        <v>1</v>
      </c>
      <c r="OS50" s="273">
        <f t="shared" si="460"/>
        <v>1</v>
      </c>
      <c r="OT50" s="273">
        <f t="shared" si="460"/>
        <v>1</v>
      </c>
      <c r="OU50" s="273">
        <f t="shared" si="460"/>
        <v>1</v>
      </c>
      <c r="OV50" s="273">
        <f t="shared" si="460"/>
        <v>1</v>
      </c>
      <c r="OW50" s="273">
        <f t="shared" si="460"/>
        <v>1</v>
      </c>
      <c r="OX50" s="273">
        <f t="shared" si="460"/>
        <v>0</v>
      </c>
      <c r="OY50" s="273">
        <f t="shared" si="460"/>
        <v>1</v>
      </c>
      <c r="OZ50" s="273">
        <f t="shared" si="460"/>
        <v>1</v>
      </c>
      <c r="PA50" s="273">
        <f t="shared" si="460"/>
        <v>1</v>
      </c>
      <c r="PB50" s="273">
        <f t="shared" si="460"/>
        <v>1</v>
      </c>
      <c r="PC50" s="273">
        <f t="shared" si="460"/>
        <v>1</v>
      </c>
      <c r="PD50" s="273">
        <f t="shared" si="460"/>
        <v>1</v>
      </c>
      <c r="PE50" s="273">
        <f t="shared" si="460"/>
        <v>0</v>
      </c>
      <c r="PF50" s="273">
        <f t="shared" si="460"/>
        <v>1</v>
      </c>
      <c r="PG50" s="273">
        <f t="shared" si="460"/>
        <v>1</v>
      </c>
      <c r="PH50" s="273">
        <f t="shared" si="460"/>
        <v>1</v>
      </c>
      <c r="PI50" s="273">
        <f t="shared" ref="PI50:RT50" si="461">IF(IFERROR(FIND(VLOOKUP($W42,カレンダーNoごと曜日表No付き,PI$1,0),$FL50),0)&gt;=1,1,0)</f>
        <v>1</v>
      </c>
      <c r="PJ50" s="273">
        <f t="shared" si="461"/>
        <v>1</v>
      </c>
      <c r="PK50" s="273">
        <f t="shared" si="461"/>
        <v>1</v>
      </c>
      <c r="PL50" s="273">
        <f t="shared" si="461"/>
        <v>0</v>
      </c>
      <c r="PM50" s="273">
        <f t="shared" si="461"/>
        <v>1</v>
      </c>
      <c r="PN50" s="273">
        <f t="shared" si="461"/>
        <v>1</v>
      </c>
      <c r="PO50" s="273">
        <f t="shared" si="461"/>
        <v>1</v>
      </c>
      <c r="PP50" s="273">
        <f t="shared" si="461"/>
        <v>1</v>
      </c>
      <c r="PQ50" s="273">
        <f t="shared" si="461"/>
        <v>1</v>
      </c>
      <c r="PR50" s="273">
        <f t="shared" si="461"/>
        <v>1</v>
      </c>
      <c r="PS50" s="273">
        <f t="shared" si="461"/>
        <v>0</v>
      </c>
      <c r="PT50" s="273">
        <f t="shared" si="461"/>
        <v>1</v>
      </c>
      <c r="PU50" s="273">
        <f t="shared" si="461"/>
        <v>1</v>
      </c>
      <c r="PV50" s="273">
        <f t="shared" si="461"/>
        <v>1</v>
      </c>
      <c r="PW50" s="273">
        <f t="shared" si="461"/>
        <v>1</v>
      </c>
      <c r="PX50" s="273">
        <f t="shared" si="461"/>
        <v>1</v>
      </c>
      <c r="PY50" s="273">
        <f t="shared" si="461"/>
        <v>1</v>
      </c>
      <c r="PZ50" s="273">
        <f t="shared" si="461"/>
        <v>0</v>
      </c>
      <c r="QA50" s="273">
        <f t="shared" si="461"/>
        <v>1</v>
      </c>
      <c r="QB50" s="273">
        <f t="shared" si="461"/>
        <v>1</v>
      </c>
      <c r="QC50" s="273">
        <f t="shared" si="461"/>
        <v>1</v>
      </c>
      <c r="QD50" s="273">
        <f t="shared" si="461"/>
        <v>1</v>
      </c>
      <c r="QE50" s="273">
        <f t="shared" si="461"/>
        <v>1</v>
      </c>
      <c r="QF50" s="273">
        <f t="shared" si="461"/>
        <v>1</v>
      </c>
      <c r="QG50" s="273">
        <f t="shared" si="461"/>
        <v>0</v>
      </c>
      <c r="QH50" s="273">
        <f t="shared" si="461"/>
        <v>1</v>
      </c>
      <c r="QI50" s="273">
        <f t="shared" si="461"/>
        <v>1</v>
      </c>
      <c r="QJ50" s="273">
        <f t="shared" si="461"/>
        <v>1</v>
      </c>
      <c r="QK50" s="273">
        <f t="shared" si="461"/>
        <v>1</v>
      </c>
      <c r="QL50" s="273">
        <f t="shared" si="461"/>
        <v>1</v>
      </c>
      <c r="QM50" s="273">
        <f t="shared" si="461"/>
        <v>1</v>
      </c>
      <c r="QN50" s="273">
        <f t="shared" si="461"/>
        <v>0</v>
      </c>
      <c r="QO50" s="273">
        <f t="shared" si="461"/>
        <v>1</v>
      </c>
      <c r="QP50" s="273">
        <f t="shared" si="461"/>
        <v>1</v>
      </c>
      <c r="QQ50" s="273">
        <f t="shared" si="461"/>
        <v>1</v>
      </c>
      <c r="QR50" s="273">
        <f t="shared" si="461"/>
        <v>1</v>
      </c>
      <c r="QS50" s="273">
        <f t="shared" si="461"/>
        <v>1</v>
      </c>
      <c r="QT50" s="273">
        <f t="shared" si="461"/>
        <v>1</v>
      </c>
      <c r="QU50" s="273">
        <f t="shared" si="461"/>
        <v>0</v>
      </c>
      <c r="QV50" s="273">
        <f t="shared" si="461"/>
        <v>1</v>
      </c>
      <c r="QW50" s="273">
        <f t="shared" si="461"/>
        <v>1</v>
      </c>
      <c r="QX50" s="273">
        <f t="shared" si="461"/>
        <v>1</v>
      </c>
      <c r="QY50" s="273">
        <f t="shared" si="461"/>
        <v>1</v>
      </c>
      <c r="QZ50" s="273">
        <f t="shared" si="461"/>
        <v>1</v>
      </c>
      <c r="RA50" s="273">
        <f t="shared" si="461"/>
        <v>1</v>
      </c>
      <c r="RB50" s="273">
        <f t="shared" si="461"/>
        <v>0</v>
      </c>
      <c r="RC50" s="273">
        <f t="shared" si="461"/>
        <v>1</v>
      </c>
      <c r="RD50" s="273">
        <f t="shared" si="461"/>
        <v>1</v>
      </c>
      <c r="RE50" s="273">
        <f t="shared" si="461"/>
        <v>1</v>
      </c>
      <c r="RF50" s="273">
        <f t="shared" si="461"/>
        <v>1</v>
      </c>
      <c r="RG50" s="273">
        <f t="shared" si="461"/>
        <v>1</v>
      </c>
      <c r="RH50" s="273">
        <f t="shared" si="461"/>
        <v>1</v>
      </c>
      <c r="RI50" s="273">
        <f t="shared" si="461"/>
        <v>0</v>
      </c>
      <c r="RJ50" s="273">
        <f t="shared" si="461"/>
        <v>1</v>
      </c>
      <c r="RK50" s="273">
        <f t="shared" si="461"/>
        <v>1</v>
      </c>
      <c r="RL50" s="273">
        <f t="shared" si="461"/>
        <v>1</v>
      </c>
      <c r="RM50" s="273">
        <f t="shared" si="461"/>
        <v>1</v>
      </c>
      <c r="RN50" s="273">
        <f t="shared" si="461"/>
        <v>1</v>
      </c>
      <c r="RO50" s="273">
        <f t="shared" si="461"/>
        <v>1</v>
      </c>
      <c r="RP50" s="273">
        <f t="shared" si="461"/>
        <v>0</v>
      </c>
      <c r="RQ50" s="273">
        <f t="shared" si="461"/>
        <v>1</v>
      </c>
      <c r="RR50" s="273">
        <f t="shared" si="461"/>
        <v>0</v>
      </c>
      <c r="RS50" s="273">
        <f t="shared" si="461"/>
        <v>0</v>
      </c>
      <c r="RT50" s="273">
        <f t="shared" si="461"/>
        <v>0</v>
      </c>
      <c r="RU50" s="273">
        <f t="shared" ref="RU50:TN50" si="462">IF(IFERROR(FIND(VLOOKUP($W42,カレンダーNoごと曜日表No付き,RU$1,0),$FL50),0)&gt;=1,1,0)</f>
        <v>1</v>
      </c>
      <c r="RV50" s="273">
        <f t="shared" si="462"/>
        <v>1</v>
      </c>
      <c r="RW50" s="273">
        <f t="shared" si="462"/>
        <v>0</v>
      </c>
      <c r="RX50" s="273">
        <f t="shared" si="462"/>
        <v>1</v>
      </c>
      <c r="RY50" s="273">
        <f t="shared" si="462"/>
        <v>1</v>
      </c>
      <c r="RZ50" s="273">
        <f t="shared" si="462"/>
        <v>1</v>
      </c>
      <c r="SA50" s="273">
        <f t="shared" si="462"/>
        <v>1</v>
      </c>
      <c r="SB50" s="273">
        <f t="shared" si="462"/>
        <v>1</v>
      </c>
      <c r="SC50" s="273">
        <f t="shared" si="462"/>
        <v>1</v>
      </c>
      <c r="SD50" s="273">
        <f t="shared" si="462"/>
        <v>0</v>
      </c>
      <c r="SE50" s="273">
        <f t="shared" si="462"/>
        <v>1</v>
      </c>
      <c r="SF50" s="273">
        <f t="shared" si="462"/>
        <v>1</v>
      </c>
      <c r="SG50" s="273">
        <f t="shared" si="462"/>
        <v>1</v>
      </c>
      <c r="SH50" s="273">
        <f t="shared" si="462"/>
        <v>1</v>
      </c>
      <c r="SI50" s="273">
        <f t="shared" si="462"/>
        <v>1</v>
      </c>
      <c r="SJ50" s="273">
        <f t="shared" si="462"/>
        <v>1</v>
      </c>
      <c r="SK50" s="273">
        <f t="shared" si="462"/>
        <v>0</v>
      </c>
      <c r="SL50" s="273">
        <f t="shared" si="462"/>
        <v>1</v>
      </c>
      <c r="SM50" s="273">
        <f t="shared" si="462"/>
        <v>1</v>
      </c>
      <c r="SN50" s="273">
        <f t="shared" si="462"/>
        <v>1</v>
      </c>
      <c r="SO50" s="273">
        <f t="shared" si="462"/>
        <v>1</v>
      </c>
      <c r="SP50" s="273">
        <f t="shared" si="462"/>
        <v>1</v>
      </c>
      <c r="SQ50" s="273">
        <f t="shared" si="462"/>
        <v>1</v>
      </c>
      <c r="SR50" s="273">
        <f t="shared" si="462"/>
        <v>0</v>
      </c>
      <c r="SS50" s="273">
        <f t="shared" si="462"/>
        <v>1</v>
      </c>
      <c r="ST50" s="273">
        <f t="shared" si="462"/>
        <v>1</v>
      </c>
      <c r="SU50" s="273">
        <f t="shared" si="462"/>
        <v>1</v>
      </c>
      <c r="SV50" s="273">
        <f t="shared" si="462"/>
        <v>1</v>
      </c>
      <c r="SW50" s="273">
        <f t="shared" si="462"/>
        <v>1</v>
      </c>
      <c r="SX50" s="273">
        <f t="shared" si="462"/>
        <v>1</v>
      </c>
      <c r="SY50" s="273">
        <f t="shared" si="462"/>
        <v>0</v>
      </c>
      <c r="SZ50" s="273">
        <f t="shared" si="462"/>
        <v>1</v>
      </c>
      <c r="TA50" s="273">
        <f t="shared" si="462"/>
        <v>1</v>
      </c>
      <c r="TB50" s="273">
        <f t="shared" si="462"/>
        <v>1</v>
      </c>
      <c r="TC50" s="273">
        <f t="shared" si="462"/>
        <v>1</v>
      </c>
      <c r="TD50" s="273">
        <f t="shared" si="462"/>
        <v>1</v>
      </c>
      <c r="TE50" s="273">
        <f t="shared" si="462"/>
        <v>1</v>
      </c>
      <c r="TF50" s="273">
        <f t="shared" si="462"/>
        <v>0</v>
      </c>
      <c r="TG50" s="273">
        <f t="shared" si="462"/>
        <v>1</v>
      </c>
      <c r="TH50" s="273">
        <f t="shared" si="462"/>
        <v>1</v>
      </c>
      <c r="TI50" s="273">
        <f t="shared" si="462"/>
        <v>1</v>
      </c>
      <c r="TJ50" s="273">
        <f t="shared" si="462"/>
        <v>1</v>
      </c>
      <c r="TK50" s="273">
        <f t="shared" si="462"/>
        <v>1</v>
      </c>
      <c r="TL50" s="273">
        <f t="shared" si="462"/>
        <v>1</v>
      </c>
      <c r="TM50" s="273">
        <f t="shared" si="462"/>
        <v>0</v>
      </c>
      <c r="TN50" s="273">
        <f t="shared" si="462"/>
        <v>1</v>
      </c>
    </row>
    <row r="51" spans="1:534" ht="18" customHeight="1" x14ac:dyDescent="0.15">
      <c r="A51" s="234"/>
      <c r="B51" s="268"/>
      <c r="C51" s="280"/>
      <c r="D51" s="274"/>
      <c r="E51" s="269"/>
      <c r="F51" s="287"/>
      <c r="G51" s="269"/>
      <c r="H51" s="292"/>
      <c r="I51" s="293"/>
      <c r="J51" s="288"/>
      <c r="K51" s="289"/>
      <c r="L51" s="289"/>
      <c r="M51" s="289"/>
      <c r="N51" s="289"/>
      <c r="O51" s="289"/>
      <c r="P51" s="289"/>
      <c r="Q51" s="289"/>
      <c r="R51" s="350"/>
      <c r="S51" s="289"/>
      <c r="T51" s="289"/>
      <c r="U51" s="289"/>
      <c r="V51" s="290"/>
      <c r="W51" s="278"/>
      <c r="X51" s="279"/>
      <c r="Y51" s="278"/>
      <c r="Z51" s="279"/>
      <c r="AA51" s="278"/>
      <c r="AB51" s="237">
        <f t="shared" si="96"/>
        <v>0</v>
      </c>
      <c r="AC51" s="237">
        <f t="shared" si="97"/>
        <v>0</v>
      </c>
      <c r="AD51" s="237">
        <f t="shared" si="98"/>
        <v>0</v>
      </c>
      <c r="AE51" s="267">
        <f t="shared" si="348"/>
        <v>0</v>
      </c>
      <c r="AF51" s="219" t="str">
        <f t="shared" si="349"/>
        <v/>
      </c>
      <c r="AG51" s="219" t="str">
        <f t="shared" si="350"/>
        <v/>
      </c>
      <c r="AH51" s="219" t="str">
        <f t="shared" si="351"/>
        <v/>
      </c>
      <c r="AI51" s="219" t="str">
        <f t="shared" si="352"/>
        <v/>
      </c>
      <c r="AJ51" s="219" t="str">
        <f t="shared" si="353"/>
        <v/>
      </c>
      <c r="AK51" s="219" t="str">
        <f t="shared" si="354"/>
        <v/>
      </c>
      <c r="AL51" s="219" t="str">
        <f t="shared" si="355"/>
        <v/>
      </c>
      <c r="AM51" s="219" t="str">
        <f t="shared" si="356"/>
        <v/>
      </c>
      <c r="AN51" s="219" t="str">
        <f t="shared" si="357"/>
        <v/>
      </c>
      <c r="AO51" s="219" t="str">
        <f t="shared" si="358"/>
        <v/>
      </c>
      <c r="AP51" s="219" t="str">
        <f t="shared" si="359"/>
        <v/>
      </c>
      <c r="AQ51" s="219" t="str">
        <f t="shared" si="360"/>
        <v/>
      </c>
      <c r="AR51" s="219" t="str">
        <f t="shared" si="361"/>
        <v/>
      </c>
      <c r="AS51" s="277">
        <f t="shared" si="362"/>
        <v>0</v>
      </c>
      <c r="AT51" s="267">
        <f t="shared" si="363"/>
        <v>0</v>
      </c>
      <c r="AU51" s="267">
        <f t="shared" si="364"/>
        <v>0</v>
      </c>
      <c r="AV51" s="267">
        <f t="shared" si="365"/>
        <v>0</v>
      </c>
      <c r="AW51" s="267">
        <f t="shared" si="366"/>
        <v>0</v>
      </c>
      <c r="AX51" s="267">
        <f t="shared" si="367"/>
        <v>0</v>
      </c>
      <c r="AY51" s="267">
        <f t="shared" si="368"/>
        <v>0</v>
      </c>
      <c r="AZ51" s="267">
        <f t="shared" si="369"/>
        <v>0</v>
      </c>
      <c r="BA51" s="238">
        <f t="shared" si="370"/>
        <v>0</v>
      </c>
      <c r="BB51" s="238">
        <f t="shared" si="371"/>
        <v>0</v>
      </c>
      <c r="BC51" s="238">
        <f t="shared" si="372"/>
        <v>0</v>
      </c>
      <c r="BD51" s="238">
        <f t="shared" si="373"/>
        <v>0</v>
      </c>
      <c r="BE51" s="240">
        <f t="shared" si="374"/>
        <v>0</v>
      </c>
      <c r="BF51" s="239">
        <f t="shared" si="375"/>
        <v>0</v>
      </c>
      <c r="BG51" s="241" t="str">
        <f t="shared" si="376"/>
        <v/>
      </c>
      <c r="BH51" s="142">
        <v>24</v>
      </c>
      <c r="BI51" s="142">
        <f t="array" ref="BI51">MAX(IF(申請番号=BH51,計画運行回数))</f>
        <v>0</v>
      </c>
      <c r="BJ51" s="142">
        <f t="array" ref="BJ51">MIN(IF((申請番号=BH51)*(計画運行回数=BI51),キロ程_往))</f>
        <v>0</v>
      </c>
      <c r="BK51" s="142">
        <f t="array" ref="BK51">IFERROR((INDEX(キロ程_復,MATCH($BH51&amp;$BI51&amp;$BJ51,申請番号&amp;計画運行回数&amp;キロ程_往,0),0)),0)</f>
        <v>0</v>
      </c>
      <c r="BL51" s="142">
        <f>SUMIF(申請番号,$BH51,不定日数)+SUMIF(申請番号毎の運行日数_番号,$BH51,申請番号毎の運行回数_計)</f>
        <v>0</v>
      </c>
      <c r="BM51" s="142">
        <f>SUMIF(申請番号,$BH51,計画運行回数)</f>
        <v>0</v>
      </c>
      <c r="BN51" s="242" t="str">
        <f t="array" ref="BN51">IFERROR(IF(BS51&lt;&gt;3,(INDEX(系統名,MATCH($BH51&amp;$BI51&amp;$BJ51,申請番号&amp;計画運行回数&amp;キロ程_往,0),0)),INDEX(系統名,MATCH($BH51,申請番号,0))),"")</f>
        <v/>
      </c>
      <c r="BO51" s="242" t="str">
        <f t="array" ref="BO51">IFERROR((INDEX(起点,MATCH($BH51&amp;$BI51&amp;$BJ51,申請番号&amp;計画運行回数&amp;キロ程_往,0),0)),"")</f>
        <v/>
      </c>
      <c r="BP51" s="242" t="str">
        <f t="array" ref="BP51">IFERROR(IF(BS51&lt;&gt;3,(INDEX(経由,MATCH($BH51&amp;$BI51&amp;$BJ51,申請番号&amp;計画運行回数&amp;キロ程_往,0),0)),INDEX(経由,MATCH($BH51,申請番号,0))),"")</f>
        <v/>
      </c>
      <c r="BQ51" s="242" t="str">
        <f t="array" ref="BQ51">IFERROR((INDEX(終点,MATCH($BH51&amp;$BI51&amp;$BJ51,申請番号&amp;計画運行回数&amp;キロ程_往,0),0)),"")</f>
        <v/>
      </c>
      <c r="BR51" s="142">
        <f>+BJ51</f>
        <v>0</v>
      </c>
      <c r="BS51" s="142">
        <f>IF(SUMIF($A$5:$A$104,$BH51,$Y$5:$Y$104)&gt;0,2,IF(SUMIF($A$5:$A$104,$BH51,$AA$5:$AA$104)&gt;0,3,1))</f>
        <v>1</v>
      </c>
      <c r="BU51" s="291"/>
      <c r="BV51" s="153"/>
      <c r="BW51" s="153" t="str">
        <f t="shared" si="321"/>
        <v/>
      </c>
      <c r="BY51" s="244"/>
      <c r="BZ51" s="272"/>
      <c r="CA51" s="222"/>
      <c r="CB51" s="246"/>
      <c r="CC51" s="247" t="str">
        <f t="shared" si="322"/>
        <v/>
      </c>
      <c r="CD51" s="219">
        <f t="shared" si="323"/>
        <v>0</v>
      </c>
      <c r="CE51" s="219" t="str">
        <f t="shared" si="324"/>
        <v/>
      </c>
      <c r="CF51" s="220" t="str">
        <f t="shared" si="325"/>
        <v/>
      </c>
      <c r="CG51" s="222"/>
      <c r="CH51" s="260"/>
      <c r="CI51" s="247" t="str">
        <f t="shared" si="80"/>
        <v/>
      </c>
      <c r="CJ51" s="219">
        <f t="shared" si="326"/>
        <v>0</v>
      </c>
      <c r="CK51" s="219" t="str">
        <f t="shared" si="327"/>
        <v/>
      </c>
      <c r="CL51" s="220" t="str">
        <f t="shared" si="328"/>
        <v/>
      </c>
      <c r="CM51" s="222"/>
      <c r="CN51" s="246"/>
      <c r="CO51" s="247" t="str">
        <f t="shared" si="25"/>
        <v/>
      </c>
      <c r="CP51" s="219">
        <f t="shared" si="329"/>
        <v>0</v>
      </c>
      <c r="CQ51" s="219" t="str">
        <f t="shared" si="330"/>
        <v/>
      </c>
      <c r="CR51" s="220" t="str">
        <f t="shared" si="331"/>
        <v/>
      </c>
      <c r="CS51" s="221"/>
      <c r="CT51" s="246"/>
      <c r="CU51" s="247" t="str">
        <f t="shared" si="29"/>
        <v/>
      </c>
      <c r="CV51" s="219">
        <f t="shared" si="332"/>
        <v>0</v>
      </c>
      <c r="CW51" s="219" t="str">
        <f t="shared" si="333"/>
        <v/>
      </c>
      <c r="CX51" s="220" t="str">
        <f t="shared" si="334"/>
        <v/>
      </c>
      <c r="CY51" s="222"/>
      <c r="CZ51" s="246"/>
      <c r="DA51" s="247" t="str">
        <f t="shared" si="33"/>
        <v/>
      </c>
      <c r="DB51" s="219">
        <f t="shared" si="335"/>
        <v>0</v>
      </c>
      <c r="DC51" s="219" t="str">
        <f t="shared" si="81"/>
        <v/>
      </c>
      <c r="DD51" s="219" t="str">
        <f t="shared" si="82"/>
        <v/>
      </c>
      <c r="DE51" s="222"/>
      <c r="DF51" s="246"/>
      <c r="DG51" s="247" t="str">
        <f t="shared" si="37"/>
        <v/>
      </c>
      <c r="DH51" s="219">
        <f t="shared" si="336"/>
        <v>0</v>
      </c>
      <c r="DI51" s="219" t="str">
        <f t="shared" si="337"/>
        <v/>
      </c>
      <c r="DJ51" s="219" t="str">
        <f t="shared" si="338"/>
        <v/>
      </c>
      <c r="DK51" s="222"/>
      <c r="DL51" s="246"/>
      <c r="DM51" s="247" t="str">
        <f t="shared" si="41"/>
        <v/>
      </c>
      <c r="DN51" s="219">
        <f t="shared" si="339"/>
        <v>0</v>
      </c>
      <c r="DO51" s="219" t="str">
        <f t="shared" si="340"/>
        <v/>
      </c>
      <c r="DP51" s="220" t="str">
        <f t="shared" si="341"/>
        <v/>
      </c>
      <c r="FK51" s="155">
        <f t="shared" si="425"/>
        <v>10</v>
      </c>
      <c r="FL51" s="155" t="str">
        <f t="shared" si="426"/>
        <v>月火水木金土祝</v>
      </c>
      <c r="FM51" s="273">
        <f t="shared" ref="FM51:HX51" si="463">IF(IFERROR(FIND(VLOOKUP($W43,カレンダーNoごと曜日表No付き,FM$1,0),$FL51),0)&gt;=1,1,0)</f>
        <v>0</v>
      </c>
      <c r="FN51" s="273">
        <f t="shared" si="463"/>
        <v>1</v>
      </c>
      <c r="FO51" s="273">
        <f t="shared" si="463"/>
        <v>1</v>
      </c>
      <c r="FP51" s="273">
        <f t="shared" si="463"/>
        <v>1</v>
      </c>
      <c r="FQ51" s="273">
        <f t="shared" si="463"/>
        <v>1</v>
      </c>
      <c r="FR51" s="273">
        <f t="shared" si="463"/>
        <v>1</v>
      </c>
      <c r="FS51" s="273">
        <f t="shared" si="463"/>
        <v>1</v>
      </c>
      <c r="FT51" s="273">
        <f t="shared" si="463"/>
        <v>0</v>
      </c>
      <c r="FU51" s="273">
        <f t="shared" si="463"/>
        <v>1</v>
      </c>
      <c r="FV51" s="273">
        <f t="shared" si="463"/>
        <v>1</v>
      </c>
      <c r="FW51" s="273">
        <f t="shared" si="463"/>
        <v>1</v>
      </c>
      <c r="FX51" s="273">
        <f t="shared" si="463"/>
        <v>1</v>
      </c>
      <c r="FY51" s="273">
        <f t="shared" si="463"/>
        <v>1</v>
      </c>
      <c r="FZ51" s="273">
        <f t="shared" si="463"/>
        <v>1</v>
      </c>
      <c r="GA51" s="273">
        <f t="shared" si="463"/>
        <v>0</v>
      </c>
      <c r="GB51" s="273">
        <f t="shared" si="463"/>
        <v>1</v>
      </c>
      <c r="GC51" s="273">
        <f t="shared" si="463"/>
        <v>1</v>
      </c>
      <c r="GD51" s="273">
        <f t="shared" si="463"/>
        <v>1</v>
      </c>
      <c r="GE51" s="273">
        <f t="shared" si="463"/>
        <v>1</v>
      </c>
      <c r="GF51" s="273">
        <f t="shared" si="463"/>
        <v>1</v>
      </c>
      <c r="GG51" s="273">
        <f t="shared" si="463"/>
        <v>1</v>
      </c>
      <c r="GH51" s="273">
        <f t="shared" si="463"/>
        <v>0</v>
      </c>
      <c r="GI51" s="273">
        <f t="shared" si="463"/>
        <v>1</v>
      </c>
      <c r="GJ51" s="273">
        <f t="shared" si="463"/>
        <v>1</v>
      </c>
      <c r="GK51" s="273">
        <f t="shared" si="463"/>
        <v>1</v>
      </c>
      <c r="GL51" s="273">
        <f t="shared" si="463"/>
        <v>1</v>
      </c>
      <c r="GM51" s="273">
        <f t="shared" si="463"/>
        <v>1</v>
      </c>
      <c r="GN51" s="273">
        <f t="shared" si="463"/>
        <v>1</v>
      </c>
      <c r="GO51" s="273">
        <f t="shared" si="463"/>
        <v>0</v>
      </c>
      <c r="GP51" s="273">
        <f t="shared" si="463"/>
        <v>1</v>
      </c>
      <c r="GQ51" s="273">
        <f t="shared" si="463"/>
        <v>1</v>
      </c>
      <c r="GR51" s="273">
        <f t="shared" si="463"/>
        <v>1</v>
      </c>
      <c r="GS51" s="273">
        <f t="shared" si="463"/>
        <v>1</v>
      </c>
      <c r="GT51" s="273">
        <f t="shared" si="463"/>
        <v>1</v>
      </c>
      <c r="GU51" s="273">
        <f t="shared" si="463"/>
        <v>1</v>
      </c>
      <c r="GV51" s="273">
        <f t="shared" si="463"/>
        <v>0</v>
      </c>
      <c r="GW51" s="273">
        <f t="shared" si="463"/>
        <v>1</v>
      </c>
      <c r="GX51" s="273">
        <f t="shared" si="463"/>
        <v>1</v>
      </c>
      <c r="GY51" s="273">
        <f t="shared" si="463"/>
        <v>1</v>
      </c>
      <c r="GZ51" s="273">
        <f t="shared" si="463"/>
        <v>1</v>
      </c>
      <c r="HA51" s="273">
        <f t="shared" si="463"/>
        <v>1</v>
      </c>
      <c r="HB51" s="273">
        <f t="shared" si="463"/>
        <v>1</v>
      </c>
      <c r="HC51" s="273">
        <f t="shared" si="463"/>
        <v>0</v>
      </c>
      <c r="HD51" s="273">
        <f t="shared" si="463"/>
        <v>1</v>
      </c>
      <c r="HE51" s="273">
        <f t="shared" si="463"/>
        <v>1</v>
      </c>
      <c r="HF51" s="273">
        <f t="shared" si="463"/>
        <v>1</v>
      </c>
      <c r="HG51" s="273">
        <f t="shared" si="463"/>
        <v>1</v>
      </c>
      <c r="HH51" s="273">
        <f t="shared" si="463"/>
        <v>1</v>
      </c>
      <c r="HI51" s="273">
        <f t="shared" si="463"/>
        <v>1</v>
      </c>
      <c r="HJ51" s="273">
        <f t="shared" si="463"/>
        <v>0</v>
      </c>
      <c r="HK51" s="273">
        <f t="shared" si="463"/>
        <v>1</v>
      </c>
      <c r="HL51" s="273">
        <f t="shared" si="463"/>
        <v>1</v>
      </c>
      <c r="HM51" s="273">
        <f t="shared" si="463"/>
        <v>1</v>
      </c>
      <c r="HN51" s="273">
        <f t="shared" si="463"/>
        <v>1</v>
      </c>
      <c r="HO51" s="273">
        <f t="shared" si="463"/>
        <v>1</v>
      </c>
      <c r="HP51" s="273">
        <f t="shared" si="463"/>
        <v>1</v>
      </c>
      <c r="HQ51" s="273">
        <f t="shared" si="463"/>
        <v>0</v>
      </c>
      <c r="HR51" s="273">
        <f t="shared" si="463"/>
        <v>1</v>
      </c>
      <c r="HS51" s="273">
        <f t="shared" si="463"/>
        <v>1</v>
      </c>
      <c r="HT51" s="273">
        <f t="shared" si="463"/>
        <v>1</v>
      </c>
      <c r="HU51" s="273">
        <f t="shared" si="463"/>
        <v>1</v>
      </c>
      <c r="HV51" s="273">
        <f t="shared" si="463"/>
        <v>1</v>
      </c>
      <c r="HW51" s="273">
        <f t="shared" si="463"/>
        <v>1</v>
      </c>
      <c r="HX51" s="273">
        <f t="shared" si="463"/>
        <v>0</v>
      </c>
      <c r="HY51" s="273">
        <f t="shared" ref="HY51:KJ51" si="464">IF(IFERROR(FIND(VLOOKUP($W43,カレンダーNoごと曜日表No付き,HY$1,0),$FL51),0)&gt;=1,1,0)</f>
        <v>1</v>
      </c>
      <c r="HZ51" s="273">
        <f t="shared" si="464"/>
        <v>1</v>
      </c>
      <c r="IA51" s="273">
        <f t="shared" si="464"/>
        <v>1</v>
      </c>
      <c r="IB51" s="273">
        <f t="shared" si="464"/>
        <v>1</v>
      </c>
      <c r="IC51" s="273">
        <f t="shared" si="464"/>
        <v>1</v>
      </c>
      <c r="ID51" s="273">
        <f t="shared" si="464"/>
        <v>1</v>
      </c>
      <c r="IE51" s="273">
        <f t="shared" si="464"/>
        <v>0</v>
      </c>
      <c r="IF51" s="273">
        <f t="shared" si="464"/>
        <v>1</v>
      </c>
      <c r="IG51" s="273">
        <f t="shared" si="464"/>
        <v>1</v>
      </c>
      <c r="IH51" s="273">
        <f t="shared" si="464"/>
        <v>1</v>
      </c>
      <c r="II51" s="273">
        <f t="shared" si="464"/>
        <v>1</v>
      </c>
      <c r="IJ51" s="273">
        <f t="shared" si="464"/>
        <v>1</v>
      </c>
      <c r="IK51" s="273">
        <f t="shared" si="464"/>
        <v>1</v>
      </c>
      <c r="IL51" s="273">
        <f t="shared" si="464"/>
        <v>0</v>
      </c>
      <c r="IM51" s="273">
        <f t="shared" si="464"/>
        <v>1</v>
      </c>
      <c r="IN51" s="273">
        <f t="shared" si="464"/>
        <v>1</v>
      </c>
      <c r="IO51" s="273">
        <f t="shared" si="464"/>
        <v>1</v>
      </c>
      <c r="IP51" s="273">
        <f t="shared" si="464"/>
        <v>1</v>
      </c>
      <c r="IQ51" s="273">
        <f t="shared" si="464"/>
        <v>1</v>
      </c>
      <c r="IR51" s="273">
        <f t="shared" si="464"/>
        <v>1</v>
      </c>
      <c r="IS51" s="273">
        <f t="shared" si="464"/>
        <v>0</v>
      </c>
      <c r="IT51" s="273">
        <f t="shared" si="464"/>
        <v>1</v>
      </c>
      <c r="IU51" s="273">
        <f t="shared" si="464"/>
        <v>1</v>
      </c>
      <c r="IV51" s="273">
        <f t="shared" si="464"/>
        <v>1</v>
      </c>
      <c r="IW51" s="273">
        <f t="shared" si="464"/>
        <v>1</v>
      </c>
      <c r="IX51" s="273">
        <f t="shared" si="464"/>
        <v>0</v>
      </c>
      <c r="IY51" s="273">
        <f t="shared" si="464"/>
        <v>0</v>
      </c>
      <c r="IZ51" s="273">
        <f t="shared" si="464"/>
        <v>0</v>
      </c>
      <c r="JA51" s="273">
        <f t="shared" si="464"/>
        <v>0</v>
      </c>
      <c r="JB51" s="273">
        <f t="shared" si="464"/>
        <v>0</v>
      </c>
      <c r="JC51" s="273">
        <f t="shared" si="464"/>
        <v>0</v>
      </c>
      <c r="JD51" s="273">
        <f t="shared" si="464"/>
        <v>1</v>
      </c>
      <c r="JE51" s="273">
        <f t="shared" si="464"/>
        <v>1</v>
      </c>
      <c r="JF51" s="273">
        <f t="shared" si="464"/>
        <v>1</v>
      </c>
      <c r="JG51" s="273">
        <f t="shared" si="464"/>
        <v>0</v>
      </c>
      <c r="JH51" s="273">
        <f t="shared" si="464"/>
        <v>1</v>
      </c>
      <c r="JI51" s="273">
        <f t="shared" si="464"/>
        <v>1</v>
      </c>
      <c r="JJ51" s="273">
        <f t="shared" si="464"/>
        <v>1</v>
      </c>
      <c r="JK51" s="273">
        <f t="shared" si="464"/>
        <v>1</v>
      </c>
      <c r="JL51" s="273">
        <f t="shared" si="464"/>
        <v>1</v>
      </c>
      <c r="JM51" s="273">
        <f t="shared" si="464"/>
        <v>1</v>
      </c>
      <c r="JN51" s="273">
        <f t="shared" si="464"/>
        <v>0</v>
      </c>
      <c r="JO51" s="273">
        <f t="shared" si="464"/>
        <v>1</v>
      </c>
      <c r="JP51" s="273">
        <f t="shared" si="464"/>
        <v>1</v>
      </c>
      <c r="JQ51" s="273">
        <f t="shared" si="464"/>
        <v>1</v>
      </c>
      <c r="JR51" s="273">
        <f t="shared" si="464"/>
        <v>1</v>
      </c>
      <c r="JS51" s="273">
        <f t="shared" si="464"/>
        <v>1</v>
      </c>
      <c r="JT51" s="273">
        <f t="shared" si="464"/>
        <v>1</v>
      </c>
      <c r="JU51" s="273">
        <f t="shared" si="464"/>
        <v>0</v>
      </c>
      <c r="JV51" s="273">
        <f t="shared" si="464"/>
        <v>1</v>
      </c>
      <c r="JW51" s="273">
        <f t="shared" si="464"/>
        <v>1</v>
      </c>
      <c r="JX51" s="273">
        <f t="shared" si="464"/>
        <v>1</v>
      </c>
      <c r="JY51" s="273">
        <f t="shared" si="464"/>
        <v>1</v>
      </c>
      <c r="JZ51" s="273">
        <f t="shared" si="464"/>
        <v>1</v>
      </c>
      <c r="KA51" s="273">
        <f t="shared" si="464"/>
        <v>1</v>
      </c>
      <c r="KB51" s="273">
        <f t="shared" si="464"/>
        <v>0</v>
      </c>
      <c r="KC51" s="273">
        <f t="shared" si="464"/>
        <v>1</v>
      </c>
      <c r="KD51" s="273">
        <f t="shared" si="464"/>
        <v>1</v>
      </c>
      <c r="KE51" s="273">
        <f t="shared" si="464"/>
        <v>1</v>
      </c>
      <c r="KF51" s="273">
        <f t="shared" si="464"/>
        <v>1</v>
      </c>
      <c r="KG51" s="273">
        <f t="shared" si="464"/>
        <v>1</v>
      </c>
      <c r="KH51" s="273">
        <f t="shared" si="464"/>
        <v>1</v>
      </c>
      <c r="KI51" s="273">
        <f t="shared" si="464"/>
        <v>0</v>
      </c>
      <c r="KJ51" s="273">
        <f t="shared" si="464"/>
        <v>1</v>
      </c>
      <c r="KK51" s="273">
        <f t="shared" ref="KK51:MV51" si="465">IF(IFERROR(FIND(VLOOKUP($W43,カレンダーNoごと曜日表No付き,KK$1,0),$FL51),0)&gt;=1,1,0)</f>
        <v>1</v>
      </c>
      <c r="KL51" s="273">
        <f t="shared" si="465"/>
        <v>1</v>
      </c>
      <c r="KM51" s="273">
        <f t="shared" si="465"/>
        <v>1</v>
      </c>
      <c r="KN51" s="273">
        <f t="shared" si="465"/>
        <v>1</v>
      </c>
      <c r="KO51" s="273">
        <f t="shared" si="465"/>
        <v>1</v>
      </c>
      <c r="KP51" s="273">
        <f t="shared" si="465"/>
        <v>0</v>
      </c>
      <c r="KQ51" s="273">
        <f t="shared" si="465"/>
        <v>1</v>
      </c>
      <c r="KR51" s="273">
        <f t="shared" si="465"/>
        <v>1</v>
      </c>
      <c r="KS51" s="273">
        <f t="shared" si="465"/>
        <v>1</v>
      </c>
      <c r="KT51" s="273">
        <f t="shared" si="465"/>
        <v>1</v>
      </c>
      <c r="KU51" s="273">
        <f t="shared" si="465"/>
        <v>1</v>
      </c>
      <c r="KV51" s="273">
        <f t="shared" si="465"/>
        <v>1</v>
      </c>
      <c r="KW51" s="273">
        <f t="shared" si="465"/>
        <v>0</v>
      </c>
      <c r="KX51" s="273">
        <f t="shared" si="465"/>
        <v>1</v>
      </c>
      <c r="KY51" s="273">
        <f t="shared" si="465"/>
        <v>1</v>
      </c>
      <c r="KZ51" s="273">
        <f t="shared" si="465"/>
        <v>1</v>
      </c>
      <c r="LA51" s="273">
        <f t="shared" si="465"/>
        <v>1</v>
      </c>
      <c r="LB51" s="273">
        <f t="shared" si="465"/>
        <v>1</v>
      </c>
      <c r="LC51" s="273">
        <f t="shared" si="465"/>
        <v>1</v>
      </c>
      <c r="LD51" s="273">
        <f t="shared" si="465"/>
        <v>0</v>
      </c>
      <c r="LE51" s="273">
        <f t="shared" si="465"/>
        <v>1</v>
      </c>
      <c r="LF51" s="273">
        <f t="shared" si="465"/>
        <v>1</v>
      </c>
      <c r="LG51" s="273">
        <f t="shared" si="465"/>
        <v>1</v>
      </c>
      <c r="LH51" s="273">
        <f t="shared" si="465"/>
        <v>1</v>
      </c>
      <c r="LI51" s="273">
        <f t="shared" si="465"/>
        <v>1</v>
      </c>
      <c r="LJ51" s="273">
        <f t="shared" si="465"/>
        <v>1</v>
      </c>
      <c r="LK51" s="273">
        <f t="shared" si="465"/>
        <v>0</v>
      </c>
      <c r="LL51" s="273">
        <f t="shared" si="465"/>
        <v>1</v>
      </c>
      <c r="LM51" s="273">
        <f t="shared" si="465"/>
        <v>1</v>
      </c>
      <c r="LN51" s="273">
        <f t="shared" si="465"/>
        <v>1</v>
      </c>
      <c r="LO51" s="273">
        <f t="shared" si="465"/>
        <v>1</v>
      </c>
      <c r="LP51" s="273">
        <f t="shared" si="465"/>
        <v>1</v>
      </c>
      <c r="LQ51" s="273">
        <f t="shared" si="465"/>
        <v>1</v>
      </c>
      <c r="LR51" s="273">
        <f t="shared" si="465"/>
        <v>0</v>
      </c>
      <c r="LS51" s="273">
        <f t="shared" si="465"/>
        <v>1</v>
      </c>
      <c r="LT51" s="273">
        <f t="shared" si="465"/>
        <v>1</v>
      </c>
      <c r="LU51" s="273">
        <f t="shared" si="465"/>
        <v>1</v>
      </c>
      <c r="LV51" s="273">
        <f t="shared" si="465"/>
        <v>1</v>
      </c>
      <c r="LW51" s="273">
        <f t="shared" si="465"/>
        <v>1</v>
      </c>
      <c r="LX51" s="273">
        <f t="shared" si="465"/>
        <v>1</v>
      </c>
      <c r="LY51" s="273">
        <f t="shared" si="465"/>
        <v>0</v>
      </c>
      <c r="LZ51" s="273">
        <f t="shared" si="465"/>
        <v>1</v>
      </c>
      <c r="MA51" s="273">
        <f t="shared" si="465"/>
        <v>1</v>
      </c>
      <c r="MB51" s="273">
        <f t="shared" si="465"/>
        <v>1</v>
      </c>
      <c r="MC51" s="273">
        <f t="shared" si="465"/>
        <v>1</v>
      </c>
      <c r="MD51" s="273">
        <f t="shared" si="465"/>
        <v>1</v>
      </c>
      <c r="ME51" s="273">
        <f t="shared" si="465"/>
        <v>1</v>
      </c>
      <c r="MF51" s="273">
        <f t="shared" si="465"/>
        <v>0</v>
      </c>
      <c r="MG51" s="273">
        <f t="shared" si="465"/>
        <v>1</v>
      </c>
      <c r="MH51" s="273">
        <f t="shared" si="465"/>
        <v>1</v>
      </c>
      <c r="MI51" s="273">
        <f t="shared" si="465"/>
        <v>1</v>
      </c>
      <c r="MJ51" s="273">
        <f t="shared" si="465"/>
        <v>1</v>
      </c>
      <c r="MK51" s="273">
        <f t="shared" si="465"/>
        <v>1</v>
      </c>
      <c r="ML51" s="273">
        <f t="shared" si="465"/>
        <v>1</v>
      </c>
      <c r="MM51" s="273">
        <f t="shared" si="465"/>
        <v>0</v>
      </c>
      <c r="MN51" s="273">
        <f t="shared" si="465"/>
        <v>1</v>
      </c>
      <c r="MO51" s="273">
        <f t="shared" si="465"/>
        <v>1</v>
      </c>
      <c r="MP51" s="273">
        <f t="shared" si="465"/>
        <v>1</v>
      </c>
      <c r="MQ51" s="273">
        <f t="shared" si="465"/>
        <v>1</v>
      </c>
      <c r="MR51" s="273">
        <f t="shared" si="465"/>
        <v>1</v>
      </c>
      <c r="MS51" s="273">
        <f t="shared" si="465"/>
        <v>1</v>
      </c>
      <c r="MT51" s="273">
        <f t="shared" si="465"/>
        <v>0</v>
      </c>
      <c r="MU51" s="273">
        <f t="shared" si="465"/>
        <v>1</v>
      </c>
      <c r="MV51" s="273">
        <f t="shared" si="465"/>
        <v>1</v>
      </c>
      <c r="MW51" s="273">
        <f t="shared" ref="MW51:PH51" si="466">IF(IFERROR(FIND(VLOOKUP($W43,カレンダーNoごと曜日表No付き,MW$1,0),$FL51),0)&gt;=1,1,0)</f>
        <v>1</v>
      </c>
      <c r="MX51" s="273">
        <f t="shared" si="466"/>
        <v>1</v>
      </c>
      <c r="MY51" s="273">
        <f t="shared" si="466"/>
        <v>1</v>
      </c>
      <c r="MZ51" s="273">
        <f t="shared" si="466"/>
        <v>1</v>
      </c>
      <c r="NA51" s="273">
        <f t="shared" si="466"/>
        <v>0</v>
      </c>
      <c r="NB51" s="273">
        <f t="shared" si="466"/>
        <v>1</v>
      </c>
      <c r="NC51" s="273">
        <f t="shared" si="466"/>
        <v>1</v>
      </c>
      <c r="ND51" s="273">
        <f t="shared" si="466"/>
        <v>1</v>
      </c>
      <c r="NE51" s="273">
        <f t="shared" si="466"/>
        <v>1</v>
      </c>
      <c r="NF51" s="273">
        <f t="shared" si="466"/>
        <v>1</v>
      </c>
      <c r="NG51" s="273">
        <f t="shared" si="466"/>
        <v>1</v>
      </c>
      <c r="NH51" s="273">
        <f t="shared" si="466"/>
        <v>0</v>
      </c>
      <c r="NI51" s="273">
        <f t="shared" si="466"/>
        <v>1</v>
      </c>
      <c r="NJ51" s="273">
        <f t="shared" si="466"/>
        <v>1</v>
      </c>
      <c r="NK51" s="273">
        <f t="shared" si="466"/>
        <v>1</v>
      </c>
      <c r="NL51" s="273">
        <f t="shared" si="466"/>
        <v>1</v>
      </c>
      <c r="NM51" s="273">
        <f t="shared" si="466"/>
        <v>1</v>
      </c>
      <c r="NN51" s="273">
        <f t="shared" si="466"/>
        <v>1</v>
      </c>
      <c r="NO51" s="273">
        <f t="shared" si="466"/>
        <v>0</v>
      </c>
      <c r="NP51" s="273">
        <f t="shared" si="466"/>
        <v>1</v>
      </c>
      <c r="NQ51" s="273">
        <f t="shared" si="466"/>
        <v>1</v>
      </c>
      <c r="NR51" s="273">
        <f t="shared" si="466"/>
        <v>1</v>
      </c>
      <c r="NS51" s="273">
        <f t="shared" si="466"/>
        <v>1</v>
      </c>
      <c r="NT51" s="273">
        <f t="shared" si="466"/>
        <v>0</v>
      </c>
      <c r="NU51" s="273">
        <f t="shared" si="466"/>
        <v>0</v>
      </c>
      <c r="NV51" s="273">
        <f t="shared" si="466"/>
        <v>0</v>
      </c>
      <c r="NW51" s="273">
        <f t="shared" si="466"/>
        <v>1</v>
      </c>
      <c r="NX51" s="273">
        <f t="shared" si="466"/>
        <v>1</v>
      </c>
      <c r="NY51" s="273">
        <f t="shared" si="466"/>
        <v>1</v>
      </c>
      <c r="NZ51" s="273">
        <f t="shared" si="466"/>
        <v>1</v>
      </c>
      <c r="OA51" s="273">
        <f t="shared" si="466"/>
        <v>1</v>
      </c>
      <c r="OB51" s="273">
        <f t="shared" si="466"/>
        <v>1</v>
      </c>
      <c r="OC51" s="273">
        <f t="shared" si="466"/>
        <v>0</v>
      </c>
      <c r="OD51" s="273">
        <f t="shared" si="466"/>
        <v>1</v>
      </c>
      <c r="OE51" s="273">
        <f t="shared" si="466"/>
        <v>1</v>
      </c>
      <c r="OF51" s="273">
        <f t="shared" si="466"/>
        <v>1</v>
      </c>
      <c r="OG51" s="273">
        <f t="shared" si="466"/>
        <v>1</v>
      </c>
      <c r="OH51" s="273">
        <f t="shared" si="466"/>
        <v>1</v>
      </c>
      <c r="OI51" s="273">
        <f t="shared" si="466"/>
        <v>1</v>
      </c>
      <c r="OJ51" s="273">
        <f t="shared" si="466"/>
        <v>0</v>
      </c>
      <c r="OK51" s="273">
        <f t="shared" si="466"/>
        <v>1</v>
      </c>
      <c r="OL51" s="273">
        <f t="shared" si="466"/>
        <v>1</v>
      </c>
      <c r="OM51" s="273">
        <f t="shared" si="466"/>
        <v>1</v>
      </c>
      <c r="ON51" s="273">
        <f t="shared" si="466"/>
        <v>1</v>
      </c>
      <c r="OO51" s="273">
        <f t="shared" si="466"/>
        <v>1</v>
      </c>
      <c r="OP51" s="273">
        <f t="shared" si="466"/>
        <v>1</v>
      </c>
      <c r="OQ51" s="273">
        <f t="shared" si="466"/>
        <v>0</v>
      </c>
      <c r="OR51" s="273">
        <f t="shared" si="466"/>
        <v>1</v>
      </c>
      <c r="OS51" s="273">
        <f t="shared" si="466"/>
        <v>1</v>
      </c>
      <c r="OT51" s="273">
        <f t="shared" si="466"/>
        <v>1</v>
      </c>
      <c r="OU51" s="273">
        <f t="shared" si="466"/>
        <v>1</v>
      </c>
      <c r="OV51" s="273">
        <f t="shared" si="466"/>
        <v>1</v>
      </c>
      <c r="OW51" s="273">
        <f t="shared" si="466"/>
        <v>1</v>
      </c>
      <c r="OX51" s="273">
        <f t="shared" si="466"/>
        <v>0</v>
      </c>
      <c r="OY51" s="273">
        <f t="shared" si="466"/>
        <v>1</v>
      </c>
      <c r="OZ51" s="273">
        <f t="shared" si="466"/>
        <v>1</v>
      </c>
      <c r="PA51" s="273">
        <f t="shared" si="466"/>
        <v>1</v>
      </c>
      <c r="PB51" s="273">
        <f t="shared" si="466"/>
        <v>1</v>
      </c>
      <c r="PC51" s="273">
        <f t="shared" si="466"/>
        <v>1</v>
      </c>
      <c r="PD51" s="273">
        <f t="shared" si="466"/>
        <v>1</v>
      </c>
      <c r="PE51" s="273">
        <f t="shared" si="466"/>
        <v>0</v>
      </c>
      <c r="PF51" s="273">
        <f t="shared" si="466"/>
        <v>1</v>
      </c>
      <c r="PG51" s="273">
        <f t="shared" si="466"/>
        <v>1</v>
      </c>
      <c r="PH51" s="273">
        <f t="shared" si="466"/>
        <v>1</v>
      </c>
      <c r="PI51" s="273">
        <f t="shared" ref="PI51:RT51" si="467">IF(IFERROR(FIND(VLOOKUP($W43,カレンダーNoごと曜日表No付き,PI$1,0),$FL51),0)&gt;=1,1,0)</f>
        <v>1</v>
      </c>
      <c r="PJ51" s="273">
        <f t="shared" si="467"/>
        <v>1</v>
      </c>
      <c r="PK51" s="273">
        <f t="shared" si="467"/>
        <v>1</v>
      </c>
      <c r="PL51" s="273">
        <f t="shared" si="467"/>
        <v>0</v>
      </c>
      <c r="PM51" s="273">
        <f t="shared" si="467"/>
        <v>1</v>
      </c>
      <c r="PN51" s="273">
        <f t="shared" si="467"/>
        <v>1</v>
      </c>
      <c r="PO51" s="273">
        <f t="shared" si="467"/>
        <v>1</v>
      </c>
      <c r="PP51" s="273">
        <f t="shared" si="467"/>
        <v>1</v>
      </c>
      <c r="PQ51" s="273">
        <f t="shared" si="467"/>
        <v>1</v>
      </c>
      <c r="PR51" s="273">
        <f t="shared" si="467"/>
        <v>1</v>
      </c>
      <c r="PS51" s="273">
        <f t="shared" si="467"/>
        <v>0</v>
      </c>
      <c r="PT51" s="273">
        <f t="shared" si="467"/>
        <v>1</v>
      </c>
      <c r="PU51" s="273">
        <f t="shared" si="467"/>
        <v>1</v>
      </c>
      <c r="PV51" s="273">
        <f t="shared" si="467"/>
        <v>1</v>
      </c>
      <c r="PW51" s="273">
        <f t="shared" si="467"/>
        <v>1</v>
      </c>
      <c r="PX51" s="273">
        <f t="shared" si="467"/>
        <v>1</v>
      </c>
      <c r="PY51" s="273">
        <f t="shared" si="467"/>
        <v>1</v>
      </c>
      <c r="PZ51" s="273">
        <f t="shared" si="467"/>
        <v>0</v>
      </c>
      <c r="QA51" s="273">
        <f t="shared" si="467"/>
        <v>1</v>
      </c>
      <c r="QB51" s="273">
        <f t="shared" si="467"/>
        <v>1</v>
      </c>
      <c r="QC51" s="273">
        <f t="shared" si="467"/>
        <v>1</v>
      </c>
      <c r="QD51" s="273">
        <f t="shared" si="467"/>
        <v>1</v>
      </c>
      <c r="QE51" s="273">
        <f t="shared" si="467"/>
        <v>1</v>
      </c>
      <c r="QF51" s="273">
        <f t="shared" si="467"/>
        <v>1</v>
      </c>
      <c r="QG51" s="273">
        <f t="shared" si="467"/>
        <v>0</v>
      </c>
      <c r="QH51" s="273">
        <f t="shared" si="467"/>
        <v>1</v>
      </c>
      <c r="QI51" s="273">
        <f t="shared" si="467"/>
        <v>1</v>
      </c>
      <c r="QJ51" s="273">
        <f t="shared" si="467"/>
        <v>1</v>
      </c>
      <c r="QK51" s="273">
        <f t="shared" si="467"/>
        <v>1</v>
      </c>
      <c r="QL51" s="273">
        <f t="shared" si="467"/>
        <v>1</v>
      </c>
      <c r="QM51" s="273">
        <f t="shared" si="467"/>
        <v>1</v>
      </c>
      <c r="QN51" s="273">
        <f t="shared" si="467"/>
        <v>0</v>
      </c>
      <c r="QO51" s="273">
        <f t="shared" si="467"/>
        <v>1</v>
      </c>
      <c r="QP51" s="273">
        <f t="shared" si="467"/>
        <v>1</v>
      </c>
      <c r="QQ51" s="273">
        <f t="shared" si="467"/>
        <v>1</v>
      </c>
      <c r="QR51" s="273">
        <f t="shared" si="467"/>
        <v>1</v>
      </c>
      <c r="QS51" s="273">
        <f t="shared" si="467"/>
        <v>1</v>
      </c>
      <c r="QT51" s="273">
        <f t="shared" si="467"/>
        <v>1</v>
      </c>
      <c r="QU51" s="273">
        <f t="shared" si="467"/>
        <v>0</v>
      </c>
      <c r="QV51" s="273">
        <f t="shared" si="467"/>
        <v>1</v>
      </c>
      <c r="QW51" s="273">
        <f t="shared" si="467"/>
        <v>1</v>
      </c>
      <c r="QX51" s="273">
        <f t="shared" si="467"/>
        <v>1</v>
      </c>
      <c r="QY51" s="273">
        <f t="shared" si="467"/>
        <v>1</v>
      </c>
      <c r="QZ51" s="273">
        <f t="shared" si="467"/>
        <v>1</v>
      </c>
      <c r="RA51" s="273">
        <f t="shared" si="467"/>
        <v>1</v>
      </c>
      <c r="RB51" s="273">
        <f t="shared" si="467"/>
        <v>0</v>
      </c>
      <c r="RC51" s="273">
        <f t="shared" si="467"/>
        <v>1</v>
      </c>
      <c r="RD51" s="273">
        <f t="shared" si="467"/>
        <v>1</v>
      </c>
      <c r="RE51" s="273">
        <f t="shared" si="467"/>
        <v>1</v>
      </c>
      <c r="RF51" s="273">
        <f t="shared" si="467"/>
        <v>1</v>
      </c>
      <c r="RG51" s="273">
        <f t="shared" si="467"/>
        <v>1</v>
      </c>
      <c r="RH51" s="273">
        <f t="shared" si="467"/>
        <v>1</v>
      </c>
      <c r="RI51" s="273">
        <f t="shared" si="467"/>
        <v>0</v>
      </c>
      <c r="RJ51" s="273">
        <f t="shared" si="467"/>
        <v>1</v>
      </c>
      <c r="RK51" s="273">
        <f t="shared" si="467"/>
        <v>1</v>
      </c>
      <c r="RL51" s="273">
        <f t="shared" si="467"/>
        <v>1</v>
      </c>
      <c r="RM51" s="273">
        <f t="shared" si="467"/>
        <v>1</v>
      </c>
      <c r="RN51" s="273">
        <f t="shared" si="467"/>
        <v>1</v>
      </c>
      <c r="RO51" s="273">
        <f t="shared" si="467"/>
        <v>1</v>
      </c>
      <c r="RP51" s="273">
        <f t="shared" si="467"/>
        <v>0</v>
      </c>
      <c r="RQ51" s="273">
        <f t="shared" si="467"/>
        <v>1</v>
      </c>
      <c r="RR51" s="273">
        <f t="shared" si="467"/>
        <v>0</v>
      </c>
      <c r="RS51" s="273">
        <f t="shared" si="467"/>
        <v>0</v>
      </c>
      <c r="RT51" s="273">
        <f t="shared" si="467"/>
        <v>0</v>
      </c>
      <c r="RU51" s="273">
        <f t="shared" ref="RU51:TN51" si="468">IF(IFERROR(FIND(VLOOKUP($W43,カレンダーNoごと曜日表No付き,RU$1,0),$FL51),0)&gt;=1,1,0)</f>
        <v>1</v>
      </c>
      <c r="RV51" s="273">
        <f t="shared" si="468"/>
        <v>1</v>
      </c>
      <c r="RW51" s="273">
        <f t="shared" si="468"/>
        <v>0</v>
      </c>
      <c r="RX51" s="273">
        <f t="shared" si="468"/>
        <v>1</v>
      </c>
      <c r="RY51" s="273">
        <f t="shared" si="468"/>
        <v>1</v>
      </c>
      <c r="RZ51" s="273">
        <f t="shared" si="468"/>
        <v>1</v>
      </c>
      <c r="SA51" s="273">
        <f t="shared" si="468"/>
        <v>1</v>
      </c>
      <c r="SB51" s="273">
        <f t="shared" si="468"/>
        <v>1</v>
      </c>
      <c r="SC51" s="273">
        <f t="shared" si="468"/>
        <v>1</v>
      </c>
      <c r="SD51" s="273">
        <f t="shared" si="468"/>
        <v>0</v>
      </c>
      <c r="SE51" s="273">
        <f t="shared" si="468"/>
        <v>1</v>
      </c>
      <c r="SF51" s="273">
        <f t="shared" si="468"/>
        <v>1</v>
      </c>
      <c r="SG51" s="273">
        <f t="shared" si="468"/>
        <v>1</v>
      </c>
      <c r="SH51" s="273">
        <f t="shared" si="468"/>
        <v>1</v>
      </c>
      <c r="SI51" s="273">
        <f t="shared" si="468"/>
        <v>1</v>
      </c>
      <c r="SJ51" s="273">
        <f t="shared" si="468"/>
        <v>1</v>
      </c>
      <c r="SK51" s="273">
        <f t="shared" si="468"/>
        <v>0</v>
      </c>
      <c r="SL51" s="273">
        <f t="shared" si="468"/>
        <v>1</v>
      </c>
      <c r="SM51" s="273">
        <f t="shared" si="468"/>
        <v>1</v>
      </c>
      <c r="SN51" s="273">
        <f t="shared" si="468"/>
        <v>1</v>
      </c>
      <c r="SO51" s="273">
        <f t="shared" si="468"/>
        <v>1</v>
      </c>
      <c r="SP51" s="273">
        <f t="shared" si="468"/>
        <v>1</v>
      </c>
      <c r="SQ51" s="273">
        <f t="shared" si="468"/>
        <v>1</v>
      </c>
      <c r="SR51" s="273">
        <f t="shared" si="468"/>
        <v>0</v>
      </c>
      <c r="SS51" s="273">
        <f t="shared" si="468"/>
        <v>1</v>
      </c>
      <c r="ST51" s="273">
        <f t="shared" si="468"/>
        <v>1</v>
      </c>
      <c r="SU51" s="273">
        <f t="shared" si="468"/>
        <v>1</v>
      </c>
      <c r="SV51" s="273">
        <f t="shared" si="468"/>
        <v>1</v>
      </c>
      <c r="SW51" s="273">
        <f t="shared" si="468"/>
        <v>1</v>
      </c>
      <c r="SX51" s="273">
        <f t="shared" si="468"/>
        <v>1</v>
      </c>
      <c r="SY51" s="273">
        <f t="shared" si="468"/>
        <v>0</v>
      </c>
      <c r="SZ51" s="273">
        <f t="shared" si="468"/>
        <v>1</v>
      </c>
      <c r="TA51" s="273">
        <f t="shared" si="468"/>
        <v>1</v>
      </c>
      <c r="TB51" s="273">
        <f t="shared" si="468"/>
        <v>1</v>
      </c>
      <c r="TC51" s="273">
        <f t="shared" si="468"/>
        <v>1</v>
      </c>
      <c r="TD51" s="273">
        <f t="shared" si="468"/>
        <v>1</v>
      </c>
      <c r="TE51" s="273">
        <f t="shared" si="468"/>
        <v>1</v>
      </c>
      <c r="TF51" s="273">
        <f t="shared" si="468"/>
        <v>0</v>
      </c>
      <c r="TG51" s="273">
        <f t="shared" si="468"/>
        <v>1</v>
      </c>
      <c r="TH51" s="273">
        <f t="shared" si="468"/>
        <v>1</v>
      </c>
      <c r="TI51" s="273">
        <f t="shared" si="468"/>
        <v>1</v>
      </c>
      <c r="TJ51" s="273">
        <f t="shared" si="468"/>
        <v>1</v>
      </c>
      <c r="TK51" s="273">
        <f t="shared" si="468"/>
        <v>1</v>
      </c>
      <c r="TL51" s="273">
        <f t="shared" si="468"/>
        <v>1</v>
      </c>
      <c r="TM51" s="273">
        <f t="shared" si="468"/>
        <v>0</v>
      </c>
      <c r="TN51" s="273">
        <f t="shared" si="468"/>
        <v>1</v>
      </c>
    </row>
    <row r="52" spans="1:534" ht="18" customHeight="1" x14ac:dyDescent="0.15">
      <c r="A52" s="257"/>
      <c r="B52" s="268"/>
      <c r="C52" s="280"/>
      <c r="D52" s="274"/>
      <c r="E52" s="269"/>
      <c r="F52" s="287"/>
      <c r="G52" s="269"/>
      <c r="H52" s="292"/>
      <c r="I52" s="293"/>
      <c r="J52" s="288"/>
      <c r="K52" s="289"/>
      <c r="L52" s="289"/>
      <c r="M52" s="289"/>
      <c r="N52" s="289"/>
      <c r="O52" s="289"/>
      <c r="P52" s="289"/>
      <c r="Q52" s="289"/>
      <c r="R52" s="350"/>
      <c r="S52" s="289"/>
      <c r="T52" s="289"/>
      <c r="U52" s="289"/>
      <c r="V52" s="290"/>
      <c r="W52" s="278"/>
      <c r="X52" s="279"/>
      <c r="Y52" s="278"/>
      <c r="Z52" s="279"/>
      <c r="AA52" s="278"/>
      <c r="AB52" s="237">
        <f t="shared" si="96"/>
        <v>0</v>
      </c>
      <c r="AC52" s="237">
        <f t="shared" si="97"/>
        <v>0</v>
      </c>
      <c r="AD52" s="237">
        <f t="shared" si="98"/>
        <v>0</v>
      </c>
      <c r="AE52" s="267">
        <f t="shared" si="348"/>
        <v>0</v>
      </c>
      <c r="AF52" s="219" t="str">
        <f t="shared" si="349"/>
        <v/>
      </c>
      <c r="AG52" s="219" t="str">
        <f t="shared" si="350"/>
        <v/>
      </c>
      <c r="AH52" s="219" t="str">
        <f t="shared" si="351"/>
        <v/>
      </c>
      <c r="AI52" s="219" t="str">
        <f t="shared" si="352"/>
        <v/>
      </c>
      <c r="AJ52" s="219" t="str">
        <f t="shared" si="353"/>
        <v/>
      </c>
      <c r="AK52" s="219" t="str">
        <f t="shared" si="354"/>
        <v/>
      </c>
      <c r="AL52" s="219" t="str">
        <f t="shared" si="355"/>
        <v/>
      </c>
      <c r="AM52" s="219" t="str">
        <f t="shared" si="356"/>
        <v/>
      </c>
      <c r="AN52" s="219" t="str">
        <f t="shared" si="357"/>
        <v/>
      </c>
      <c r="AO52" s="219" t="str">
        <f t="shared" si="358"/>
        <v/>
      </c>
      <c r="AP52" s="219" t="str">
        <f t="shared" si="359"/>
        <v/>
      </c>
      <c r="AQ52" s="219" t="str">
        <f t="shared" si="360"/>
        <v/>
      </c>
      <c r="AR52" s="219" t="str">
        <f t="shared" si="361"/>
        <v/>
      </c>
      <c r="AS52" s="277">
        <f t="shared" si="362"/>
        <v>0</v>
      </c>
      <c r="AT52" s="267">
        <f t="shared" si="363"/>
        <v>0</v>
      </c>
      <c r="AU52" s="267">
        <f t="shared" si="364"/>
        <v>0</v>
      </c>
      <c r="AV52" s="267">
        <f t="shared" si="365"/>
        <v>0</v>
      </c>
      <c r="AW52" s="267">
        <f t="shared" si="366"/>
        <v>0</v>
      </c>
      <c r="AX52" s="267">
        <f t="shared" si="367"/>
        <v>0</v>
      </c>
      <c r="AY52" s="267">
        <f t="shared" si="368"/>
        <v>0</v>
      </c>
      <c r="AZ52" s="267">
        <f t="shared" si="369"/>
        <v>0</v>
      </c>
      <c r="BA52" s="238">
        <f t="shared" si="370"/>
        <v>0</v>
      </c>
      <c r="BB52" s="238">
        <f t="shared" si="371"/>
        <v>0</v>
      </c>
      <c r="BC52" s="238">
        <f t="shared" si="372"/>
        <v>0</v>
      </c>
      <c r="BD52" s="238">
        <f t="shared" si="373"/>
        <v>0</v>
      </c>
      <c r="BE52" s="240">
        <f t="shared" si="374"/>
        <v>0</v>
      </c>
      <c r="BF52" s="239">
        <f t="shared" si="375"/>
        <v>0</v>
      </c>
      <c r="BG52" s="241" t="str">
        <f t="shared" si="376"/>
        <v/>
      </c>
      <c r="BH52" s="142">
        <v>24</v>
      </c>
      <c r="BN52" s="242"/>
      <c r="BO52" s="242"/>
      <c r="BP52" s="242"/>
      <c r="BQ52" s="242"/>
      <c r="BR52" s="142">
        <f>+BK51</f>
        <v>0</v>
      </c>
      <c r="BU52" s="291"/>
      <c r="BV52" s="153"/>
      <c r="BW52" s="153" t="str">
        <f t="shared" si="321"/>
        <v/>
      </c>
      <c r="BY52" s="244"/>
      <c r="BZ52" s="272"/>
      <c r="CA52" s="222"/>
      <c r="CB52" s="246"/>
      <c r="CC52" s="247" t="str">
        <f t="shared" si="322"/>
        <v/>
      </c>
      <c r="CD52" s="219">
        <f t="shared" si="323"/>
        <v>0</v>
      </c>
      <c r="CE52" s="219" t="str">
        <f t="shared" si="324"/>
        <v/>
      </c>
      <c r="CF52" s="220" t="str">
        <f t="shared" si="325"/>
        <v/>
      </c>
      <c r="CG52" s="222"/>
      <c r="CH52" s="260"/>
      <c r="CI52" s="247" t="str">
        <f t="shared" si="80"/>
        <v/>
      </c>
      <c r="CJ52" s="219">
        <f t="shared" si="326"/>
        <v>0</v>
      </c>
      <c r="CK52" s="219" t="str">
        <f t="shared" si="327"/>
        <v/>
      </c>
      <c r="CL52" s="220" t="str">
        <f t="shared" si="328"/>
        <v/>
      </c>
      <c r="CM52" s="222"/>
      <c r="CN52" s="246"/>
      <c r="CO52" s="247" t="str">
        <f t="shared" si="25"/>
        <v/>
      </c>
      <c r="CP52" s="219">
        <f t="shared" si="329"/>
        <v>0</v>
      </c>
      <c r="CQ52" s="219" t="str">
        <f t="shared" si="330"/>
        <v/>
      </c>
      <c r="CR52" s="220" t="str">
        <f t="shared" si="331"/>
        <v/>
      </c>
      <c r="CS52" s="221"/>
      <c r="CT52" s="246"/>
      <c r="CU52" s="247" t="str">
        <f t="shared" si="29"/>
        <v/>
      </c>
      <c r="CV52" s="219">
        <f t="shared" si="332"/>
        <v>0</v>
      </c>
      <c r="CW52" s="219" t="str">
        <f t="shared" si="333"/>
        <v/>
      </c>
      <c r="CX52" s="220" t="str">
        <f t="shared" si="334"/>
        <v/>
      </c>
      <c r="CY52" s="222"/>
      <c r="CZ52" s="246"/>
      <c r="DA52" s="247" t="str">
        <f t="shared" si="33"/>
        <v/>
      </c>
      <c r="DB52" s="219">
        <f t="shared" si="335"/>
        <v>0</v>
      </c>
      <c r="DC52" s="219" t="str">
        <f t="shared" si="81"/>
        <v/>
      </c>
      <c r="DD52" s="219" t="str">
        <f t="shared" si="82"/>
        <v/>
      </c>
      <c r="DE52" s="222"/>
      <c r="DF52" s="246"/>
      <c r="DG52" s="247" t="str">
        <f t="shared" si="37"/>
        <v/>
      </c>
      <c r="DH52" s="219">
        <f t="shared" si="336"/>
        <v>0</v>
      </c>
      <c r="DI52" s="219" t="str">
        <f t="shared" si="337"/>
        <v/>
      </c>
      <c r="DJ52" s="219" t="str">
        <f t="shared" si="338"/>
        <v/>
      </c>
      <c r="DK52" s="222"/>
      <c r="DL52" s="246"/>
      <c r="DM52" s="247" t="str">
        <f t="shared" si="41"/>
        <v/>
      </c>
      <c r="DN52" s="219">
        <f t="shared" si="339"/>
        <v>0</v>
      </c>
      <c r="DO52" s="219" t="str">
        <f t="shared" si="340"/>
        <v/>
      </c>
      <c r="DP52" s="220" t="str">
        <f t="shared" si="341"/>
        <v/>
      </c>
      <c r="FK52" s="155">
        <f t="shared" si="425"/>
        <v>10</v>
      </c>
      <c r="FL52" s="155" t="str">
        <f t="shared" si="426"/>
        <v>月火水木金土祝</v>
      </c>
      <c r="FM52" s="273">
        <f t="shared" ref="FM52:HX52" si="469">IF(IFERROR(FIND(VLOOKUP($W44,カレンダーNoごと曜日表No付き,FM$1,0),$FL52),0)&gt;=1,1,0)</f>
        <v>0</v>
      </c>
      <c r="FN52" s="273">
        <f t="shared" si="469"/>
        <v>1</v>
      </c>
      <c r="FO52" s="273">
        <f t="shared" si="469"/>
        <v>1</v>
      </c>
      <c r="FP52" s="273">
        <f t="shared" si="469"/>
        <v>1</v>
      </c>
      <c r="FQ52" s="273">
        <f t="shared" si="469"/>
        <v>1</v>
      </c>
      <c r="FR52" s="273">
        <f t="shared" si="469"/>
        <v>1</v>
      </c>
      <c r="FS52" s="273">
        <f t="shared" si="469"/>
        <v>1</v>
      </c>
      <c r="FT52" s="273">
        <f t="shared" si="469"/>
        <v>0</v>
      </c>
      <c r="FU52" s="273">
        <f t="shared" si="469"/>
        <v>1</v>
      </c>
      <c r="FV52" s="273">
        <f t="shared" si="469"/>
        <v>1</v>
      </c>
      <c r="FW52" s="273">
        <f t="shared" si="469"/>
        <v>1</v>
      </c>
      <c r="FX52" s="273">
        <f t="shared" si="469"/>
        <v>1</v>
      </c>
      <c r="FY52" s="273">
        <f t="shared" si="469"/>
        <v>1</v>
      </c>
      <c r="FZ52" s="273">
        <f t="shared" si="469"/>
        <v>1</v>
      </c>
      <c r="GA52" s="273">
        <f t="shared" si="469"/>
        <v>0</v>
      </c>
      <c r="GB52" s="273">
        <f t="shared" si="469"/>
        <v>1</v>
      </c>
      <c r="GC52" s="273">
        <f t="shared" si="469"/>
        <v>1</v>
      </c>
      <c r="GD52" s="273">
        <f t="shared" si="469"/>
        <v>1</v>
      </c>
      <c r="GE52" s="273">
        <f t="shared" si="469"/>
        <v>1</v>
      </c>
      <c r="GF52" s="273">
        <f t="shared" si="469"/>
        <v>1</v>
      </c>
      <c r="GG52" s="273">
        <f t="shared" si="469"/>
        <v>1</v>
      </c>
      <c r="GH52" s="273">
        <f t="shared" si="469"/>
        <v>0</v>
      </c>
      <c r="GI52" s="273">
        <f t="shared" si="469"/>
        <v>1</v>
      </c>
      <c r="GJ52" s="273">
        <f t="shared" si="469"/>
        <v>1</v>
      </c>
      <c r="GK52" s="273">
        <f t="shared" si="469"/>
        <v>1</v>
      </c>
      <c r="GL52" s="273">
        <f t="shared" si="469"/>
        <v>1</v>
      </c>
      <c r="GM52" s="273">
        <f t="shared" si="469"/>
        <v>1</v>
      </c>
      <c r="GN52" s="273">
        <f t="shared" si="469"/>
        <v>1</v>
      </c>
      <c r="GO52" s="273">
        <f t="shared" si="469"/>
        <v>0</v>
      </c>
      <c r="GP52" s="273">
        <f t="shared" si="469"/>
        <v>1</v>
      </c>
      <c r="GQ52" s="273">
        <f t="shared" si="469"/>
        <v>1</v>
      </c>
      <c r="GR52" s="273">
        <f t="shared" si="469"/>
        <v>1</v>
      </c>
      <c r="GS52" s="273">
        <f t="shared" si="469"/>
        <v>1</v>
      </c>
      <c r="GT52" s="273">
        <f t="shared" si="469"/>
        <v>1</v>
      </c>
      <c r="GU52" s="273">
        <f t="shared" si="469"/>
        <v>1</v>
      </c>
      <c r="GV52" s="273">
        <f t="shared" si="469"/>
        <v>0</v>
      </c>
      <c r="GW52" s="273">
        <f t="shared" si="469"/>
        <v>1</v>
      </c>
      <c r="GX52" s="273">
        <f t="shared" si="469"/>
        <v>1</v>
      </c>
      <c r="GY52" s="273">
        <f t="shared" si="469"/>
        <v>1</v>
      </c>
      <c r="GZ52" s="273">
        <f t="shared" si="469"/>
        <v>1</v>
      </c>
      <c r="HA52" s="273">
        <f t="shared" si="469"/>
        <v>1</v>
      </c>
      <c r="HB52" s="273">
        <f t="shared" si="469"/>
        <v>1</v>
      </c>
      <c r="HC52" s="273">
        <f t="shared" si="469"/>
        <v>0</v>
      </c>
      <c r="HD52" s="273">
        <f t="shared" si="469"/>
        <v>1</v>
      </c>
      <c r="HE52" s="273">
        <f t="shared" si="469"/>
        <v>1</v>
      </c>
      <c r="HF52" s="273">
        <f t="shared" si="469"/>
        <v>1</v>
      </c>
      <c r="HG52" s="273">
        <f t="shared" si="469"/>
        <v>1</v>
      </c>
      <c r="HH52" s="273">
        <f t="shared" si="469"/>
        <v>1</v>
      </c>
      <c r="HI52" s="273">
        <f t="shared" si="469"/>
        <v>1</v>
      </c>
      <c r="HJ52" s="273">
        <f t="shared" si="469"/>
        <v>0</v>
      </c>
      <c r="HK52" s="273">
        <f t="shared" si="469"/>
        <v>1</v>
      </c>
      <c r="HL52" s="273">
        <f t="shared" si="469"/>
        <v>1</v>
      </c>
      <c r="HM52" s="273">
        <f t="shared" si="469"/>
        <v>1</v>
      </c>
      <c r="HN52" s="273">
        <f t="shared" si="469"/>
        <v>1</v>
      </c>
      <c r="HO52" s="273">
        <f t="shared" si="469"/>
        <v>1</v>
      </c>
      <c r="HP52" s="273">
        <f t="shared" si="469"/>
        <v>1</v>
      </c>
      <c r="HQ52" s="273">
        <f t="shared" si="469"/>
        <v>0</v>
      </c>
      <c r="HR52" s="273">
        <f t="shared" si="469"/>
        <v>1</v>
      </c>
      <c r="HS52" s="273">
        <f t="shared" si="469"/>
        <v>1</v>
      </c>
      <c r="HT52" s="273">
        <f t="shared" si="469"/>
        <v>1</v>
      </c>
      <c r="HU52" s="273">
        <f t="shared" si="469"/>
        <v>1</v>
      </c>
      <c r="HV52" s="273">
        <f t="shared" si="469"/>
        <v>1</v>
      </c>
      <c r="HW52" s="273">
        <f t="shared" si="469"/>
        <v>1</v>
      </c>
      <c r="HX52" s="273">
        <f t="shared" si="469"/>
        <v>0</v>
      </c>
      <c r="HY52" s="273">
        <f t="shared" ref="HY52:KJ52" si="470">IF(IFERROR(FIND(VLOOKUP($W44,カレンダーNoごと曜日表No付き,HY$1,0),$FL52),0)&gt;=1,1,0)</f>
        <v>1</v>
      </c>
      <c r="HZ52" s="273">
        <f t="shared" si="470"/>
        <v>1</v>
      </c>
      <c r="IA52" s="273">
        <f t="shared" si="470"/>
        <v>1</v>
      </c>
      <c r="IB52" s="273">
        <f t="shared" si="470"/>
        <v>1</v>
      </c>
      <c r="IC52" s="273">
        <f t="shared" si="470"/>
        <v>1</v>
      </c>
      <c r="ID52" s="273">
        <f t="shared" si="470"/>
        <v>1</v>
      </c>
      <c r="IE52" s="273">
        <f t="shared" si="470"/>
        <v>0</v>
      </c>
      <c r="IF52" s="273">
        <f t="shared" si="470"/>
        <v>1</v>
      </c>
      <c r="IG52" s="273">
        <f t="shared" si="470"/>
        <v>1</v>
      </c>
      <c r="IH52" s="273">
        <f t="shared" si="470"/>
        <v>1</v>
      </c>
      <c r="II52" s="273">
        <f t="shared" si="470"/>
        <v>1</v>
      </c>
      <c r="IJ52" s="273">
        <f t="shared" si="470"/>
        <v>1</v>
      </c>
      <c r="IK52" s="273">
        <f t="shared" si="470"/>
        <v>1</v>
      </c>
      <c r="IL52" s="273">
        <f t="shared" si="470"/>
        <v>0</v>
      </c>
      <c r="IM52" s="273">
        <f t="shared" si="470"/>
        <v>1</v>
      </c>
      <c r="IN52" s="273">
        <f t="shared" si="470"/>
        <v>1</v>
      </c>
      <c r="IO52" s="273">
        <f t="shared" si="470"/>
        <v>1</v>
      </c>
      <c r="IP52" s="273">
        <f t="shared" si="470"/>
        <v>1</v>
      </c>
      <c r="IQ52" s="273">
        <f t="shared" si="470"/>
        <v>1</v>
      </c>
      <c r="IR52" s="273">
        <f t="shared" si="470"/>
        <v>1</v>
      </c>
      <c r="IS52" s="273">
        <f t="shared" si="470"/>
        <v>0</v>
      </c>
      <c r="IT52" s="273">
        <f t="shared" si="470"/>
        <v>1</v>
      </c>
      <c r="IU52" s="273">
        <f t="shared" si="470"/>
        <v>1</v>
      </c>
      <c r="IV52" s="273">
        <f t="shared" si="470"/>
        <v>1</v>
      </c>
      <c r="IW52" s="273">
        <f t="shared" si="470"/>
        <v>1</v>
      </c>
      <c r="IX52" s="273">
        <f t="shared" si="470"/>
        <v>0</v>
      </c>
      <c r="IY52" s="273">
        <f t="shared" si="470"/>
        <v>0</v>
      </c>
      <c r="IZ52" s="273">
        <f t="shared" si="470"/>
        <v>0</v>
      </c>
      <c r="JA52" s="273">
        <f t="shared" si="470"/>
        <v>0</v>
      </c>
      <c r="JB52" s="273">
        <f t="shared" si="470"/>
        <v>0</v>
      </c>
      <c r="JC52" s="273">
        <f t="shared" si="470"/>
        <v>0</v>
      </c>
      <c r="JD52" s="273">
        <f t="shared" si="470"/>
        <v>1</v>
      </c>
      <c r="JE52" s="273">
        <f t="shared" si="470"/>
        <v>1</v>
      </c>
      <c r="JF52" s="273">
        <f t="shared" si="470"/>
        <v>1</v>
      </c>
      <c r="JG52" s="273">
        <f t="shared" si="470"/>
        <v>0</v>
      </c>
      <c r="JH52" s="273">
        <f t="shared" si="470"/>
        <v>1</v>
      </c>
      <c r="JI52" s="273">
        <f t="shared" si="470"/>
        <v>1</v>
      </c>
      <c r="JJ52" s="273">
        <f t="shared" si="470"/>
        <v>1</v>
      </c>
      <c r="JK52" s="273">
        <f t="shared" si="470"/>
        <v>1</v>
      </c>
      <c r="JL52" s="273">
        <f t="shared" si="470"/>
        <v>1</v>
      </c>
      <c r="JM52" s="273">
        <f t="shared" si="470"/>
        <v>1</v>
      </c>
      <c r="JN52" s="273">
        <f t="shared" si="470"/>
        <v>0</v>
      </c>
      <c r="JO52" s="273">
        <f t="shared" si="470"/>
        <v>1</v>
      </c>
      <c r="JP52" s="273">
        <f t="shared" si="470"/>
        <v>1</v>
      </c>
      <c r="JQ52" s="273">
        <f t="shared" si="470"/>
        <v>1</v>
      </c>
      <c r="JR52" s="273">
        <f t="shared" si="470"/>
        <v>1</v>
      </c>
      <c r="JS52" s="273">
        <f t="shared" si="470"/>
        <v>1</v>
      </c>
      <c r="JT52" s="273">
        <f t="shared" si="470"/>
        <v>1</v>
      </c>
      <c r="JU52" s="273">
        <f t="shared" si="470"/>
        <v>0</v>
      </c>
      <c r="JV52" s="273">
        <f t="shared" si="470"/>
        <v>1</v>
      </c>
      <c r="JW52" s="273">
        <f t="shared" si="470"/>
        <v>1</v>
      </c>
      <c r="JX52" s="273">
        <f t="shared" si="470"/>
        <v>1</v>
      </c>
      <c r="JY52" s="273">
        <f t="shared" si="470"/>
        <v>1</v>
      </c>
      <c r="JZ52" s="273">
        <f t="shared" si="470"/>
        <v>1</v>
      </c>
      <c r="KA52" s="273">
        <f t="shared" si="470"/>
        <v>1</v>
      </c>
      <c r="KB52" s="273">
        <f t="shared" si="470"/>
        <v>0</v>
      </c>
      <c r="KC52" s="273">
        <f t="shared" si="470"/>
        <v>1</v>
      </c>
      <c r="KD52" s="273">
        <f t="shared" si="470"/>
        <v>1</v>
      </c>
      <c r="KE52" s="273">
        <f t="shared" si="470"/>
        <v>1</v>
      </c>
      <c r="KF52" s="273">
        <f t="shared" si="470"/>
        <v>1</v>
      </c>
      <c r="KG52" s="273">
        <f t="shared" si="470"/>
        <v>1</v>
      </c>
      <c r="KH52" s="273">
        <f t="shared" si="470"/>
        <v>1</v>
      </c>
      <c r="KI52" s="273">
        <f t="shared" si="470"/>
        <v>0</v>
      </c>
      <c r="KJ52" s="273">
        <f t="shared" si="470"/>
        <v>1</v>
      </c>
      <c r="KK52" s="273">
        <f t="shared" ref="KK52:MV52" si="471">IF(IFERROR(FIND(VLOOKUP($W44,カレンダーNoごと曜日表No付き,KK$1,0),$FL52),0)&gt;=1,1,0)</f>
        <v>1</v>
      </c>
      <c r="KL52" s="273">
        <f t="shared" si="471"/>
        <v>1</v>
      </c>
      <c r="KM52" s="273">
        <f t="shared" si="471"/>
        <v>1</v>
      </c>
      <c r="KN52" s="273">
        <f t="shared" si="471"/>
        <v>1</v>
      </c>
      <c r="KO52" s="273">
        <f t="shared" si="471"/>
        <v>1</v>
      </c>
      <c r="KP52" s="273">
        <f t="shared" si="471"/>
        <v>0</v>
      </c>
      <c r="KQ52" s="273">
        <f t="shared" si="471"/>
        <v>1</v>
      </c>
      <c r="KR52" s="273">
        <f t="shared" si="471"/>
        <v>1</v>
      </c>
      <c r="KS52" s="273">
        <f t="shared" si="471"/>
        <v>1</v>
      </c>
      <c r="KT52" s="273">
        <f t="shared" si="471"/>
        <v>1</v>
      </c>
      <c r="KU52" s="273">
        <f t="shared" si="471"/>
        <v>1</v>
      </c>
      <c r="KV52" s="273">
        <f t="shared" si="471"/>
        <v>1</v>
      </c>
      <c r="KW52" s="273">
        <f t="shared" si="471"/>
        <v>0</v>
      </c>
      <c r="KX52" s="273">
        <f t="shared" si="471"/>
        <v>1</v>
      </c>
      <c r="KY52" s="273">
        <f t="shared" si="471"/>
        <v>1</v>
      </c>
      <c r="KZ52" s="273">
        <f t="shared" si="471"/>
        <v>1</v>
      </c>
      <c r="LA52" s="273">
        <f t="shared" si="471"/>
        <v>1</v>
      </c>
      <c r="LB52" s="273">
        <f t="shared" si="471"/>
        <v>1</v>
      </c>
      <c r="LC52" s="273">
        <f t="shared" si="471"/>
        <v>1</v>
      </c>
      <c r="LD52" s="273">
        <f t="shared" si="471"/>
        <v>0</v>
      </c>
      <c r="LE52" s="273">
        <f t="shared" si="471"/>
        <v>1</v>
      </c>
      <c r="LF52" s="273">
        <f t="shared" si="471"/>
        <v>1</v>
      </c>
      <c r="LG52" s="273">
        <f t="shared" si="471"/>
        <v>1</v>
      </c>
      <c r="LH52" s="273">
        <f t="shared" si="471"/>
        <v>1</v>
      </c>
      <c r="LI52" s="273">
        <f t="shared" si="471"/>
        <v>1</v>
      </c>
      <c r="LJ52" s="273">
        <f t="shared" si="471"/>
        <v>1</v>
      </c>
      <c r="LK52" s="273">
        <f t="shared" si="471"/>
        <v>0</v>
      </c>
      <c r="LL52" s="273">
        <f t="shared" si="471"/>
        <v>1</v>
      </c>
      <c r="LM52" s="273">
        <f t="shared" si="471"/>
        <v>1</v>
      </c>
      <c r="LN52" s="273">
        <f t="shared" si="471"/>
        <v>1</v>
      </c>
      <c r="LO52" s="273">
        <f t="shared" si="471"/>
        <v>1</v>
      </c>
      <c r="LP52" s="273">
        <f t="shared" si="471"/>
        <v>1</v>
      </c>
      <c r="LQ52" s="273">
        <f t="shared" si="471"/>
        <v>1</v>
      </c>
      <c r="LR52" s="273">
        <f t="shared" si="471"/>
        <v>0</v>
      </c>
      <c r="LS52" s="273">
        <f t="shared" si="471"/>
        <v>1</v>
      </c>
      <c r="LT52" s="273">
        <f t="shared" si="471"/>
        <v>1</v>
      </c>
      <c r="LU52" s="273">
        <f t="shared" si="471"/>
        <v>1</v>
      </c>
      <c r="LV52" s="273">
        <f t="shared" si="471"/>
        <v>1</v>
      </c>
      <c r="LW52" s="273">
        <f t="shared" si="471"/>
        <v>1</v>
      </c>
      <c r="LX52" s="273">
        <f t="shared" si="471"/>
        <v>1</v>
      </c>
      <c r="LY52" s="273">
        <f t="shared" si="471"/>
        <v>0</v>
      </c>
      <c r="LZ52" s="273">
        <f t="shared" si="471"/>
        <v>1</v>
      </c>
      <c r="MA52" s="273">
        <f t="shared" si="471"/>
        <v>1</v>
      </c>
      <c r="MB52" s="273">
        <f t="shared" si="471"/>
        <v>1</v>
      </c>
      <c r="MC52" s="273">
        <f t="shared" si="471"/>
        <v>1</v>
      </c>
      <c r="MD52" s="273">
        <f t="shared" si="471"/>
        <v>1</v>
      </c>
      <c r="ME52" s="273">
        <f t="shared" si="471"/>
        <v>1</v>
      </c>
      <c r="MF52" s="273">
        <f t="shared" si="471"/>
        <v>0</v>
      </c>
      <c r="MG52" s="273">
        <f t="shared" si="471"/>
        <v>1</v>
      </c>
      <c r="MH52" s="273">
        <f t="shared" si="471"/>
        <v>1</v>
      </c>
      <c r="MI52" s="273">
        <f t="shared" si="471"/>
        <v>1</v>
      </c>
      <c r="MJ52" s="273">
        <f t="shared" si="471"/>
        <v>1</v>
      </c>
      <c r="MK52" s="273">
        <f t="shared" si="471"/>
        <v>1</v>
      </c>
      <c r="ML52" s="273">
        <f t="shared" si="471"/>
        <v>1</v>
      </c>
      <c r="MM52" s="273">
        <f t="shared" si="471"/>
        <v>0</v>
      </c>
      <c r="MN52" s="273">
        <f t="shared" si="471"/>
        <v>1</v>
      </c>
      <c r="MO52" s="273">
        <f t="shared" si="471"/>
        <v>1</v>
      </c>
      <c r="MP52" s="273">
        <f t="shared" si="471"/>
        <v>1</v>
      </c>
      <c r="MQ52" s="273">
        <f t="shared" si="471"/>
        <v>1</v>
      </c>
      <c r="MR52" s="273">
        <f t="shared" si="471"/>
        <v>1</v>
      </c>
      <c r="MS52" s="273">
        <f t="shared" si="471"/>
        <v>1</v>
      </c>
      <c r="MT52" s="273">
        <f t="shared" si="471"/>
        <v>0</v>
      </c>
      <c r="MU52" s="273">
        <f t="shared" si="471"/>
        <v>1</v>
      </c>
      <c r="MV52" s="273">
        <f t="shared" si="471"/>
        <v>1</v>
      </c>
      <c r="MW52" s="273">
        <f t="shared" ref="MW52:PH52" si="472">IF(IFERROR(FIND(VLOOKUP($W44,カレンダーNoごと曜日表No付き,MW$1,0),$FL52),0)&gt;=1,1,0)</f>
        <v>1</v>
      </c>
      <c r="MX52" s="273">
        <f t="shared" si="472"/>
        <v>1</v>
      </c>
      <c r="MY52" s="273">
        <f t="shared" si="472"/>
        <v>1</v>
      </c>
      <c r="MZ52" s="273">
        <f t="shared" si="472"/>
        <v>1</v>
      </c>
      <c r="NA52" s="273">
        <f t="shared" si="472"/>
        <v>0</v>
      </c>
      <c r="NB52" s="273">
        <f t="shared" si="472"/>
        <v>1</v>
      </c>
      <c r="NC52" s="273">
        <f t="shared" si="472"/>
        <v>1</v>
      </c>
      <c r="ND52" s="273">
        <f t="shared" si="472"/>
        <v>1</v>
      </c>
      <c r="NE52" s="273">
        <f t="shared" si="472"/>
        <v>1</v>
      </c>
      <c r="NF52" s="273">
        <f t="shared" si="472"/>
        <v>1</v>
      </c>
      <c r="NG52" s="273">
        <f t="shared" si="472"/>
        <v>1</v>
      </c>
      <c r="NH52" s="273">
        <f t="shared" si="472"/>
        <v>0</v>
      </c>
      <c r="NI52" s="273">
        <f t="shared" si="472"/>
        <v>1</v>
      </c>
      <c r="NJ52" s="273">
        <f t="shared" si="472"/>
        <v>1</v>
      </c>
      <c r="NK52" s="273">
        <f t="shared" si="472"/>
        <v>1</v>
      </c>
      <c r="NL52" s="273">
        <f t="shared" si="472"/>
        <v>1</v>
      </c>
      <c r="NM52" s="273">
        <f t="shared" si="472"/>
        <v>1</v>
      </c>
      <c r="NN52" s="273">
        <f t="shared" si="472"/>
        <v>1</v>
      </c>
      <c r="NO52" s="273">
        <f t="shared" si="472"/>
        <v>0</v>
      </c>
      <c r="NP52" s="273">
        <f t="shared" si="472"/>
        <v>1</v>
      </c>
      <c r="NQ52" s="273">
        <f t="shared" si="472"/>
        <v>1</v>
      </c>
      <c r="NR52" s="273">
        <f t="shared" si="472"/>
        <v>1</v>
      </c>
      <c r="NS52" s="273">
        <f t="shared" si="472"/>
        <v>1</v>
      </c>
      <c r="NT52" s="273">
        <f t="shared" si="472"/>
        <v>0</v>
      </c>
      <c r="NU52" s="273">
        <f t="shared" si="472"/>
        <v>0</v>
      </c>
      <c r="NV52" s="273">
        <f t="shared" si="472"/>
        <v>0</v>
      </c>
      <c r="NW52" s="273">
        <f t="shared" si="472"/>
        <v>1</v>
      </c>
      <c r="NX52" s="273">
        <f t="shared" si="472"/>
        <v>1</v>
      </c>
      <c r="NY52" s="273">
        <f t="shared" si="472"/>
        <v>1</v>
      </c>
      <c r="NZ52" s="273">
        <f t="shared" si="472"/>
        <v>1</v>
      </c>
      <c r="OA52" s="273">
        <f t="shared" si="472"/>
        <v>1</v>
      </c>
      <c r="OB52" s="273">
        <f t="shared" si="472"/>
        <v>1</v>
      </c>
      <c r="OC52" s="273">
        <f t="shared" si="472"/>
        <v>0</v>
      </c>
      <c r="OD52" s="273">
        <f t="shared" si="472"/>
        <v>1</v>
      </c>
      <c r="OE52" s="273">
        <f t="shared" si="472"/>
        <v>1</v>
      </c>
      <c r="OF52" s="273">
        <f t="shared" si="472"/>
        <v>1</v>
      </c>
      <c r="OG52" s="273">
        <f t="shared" si="472"/>
        <v>1</v>
      </c>
      <c r="OH52" s="273">
        <f t="shared" si="472"/>
        <v>1</v>
      </c>
      <c r="OI52" s="273">
        <f t="shared" si="472"/>
        <v>1</v>
      </c>
      <c r="OJ52" s="273">
        <f t="shared" si="472"/>
        <v>0</v>
      </c>
      <c r="OK52" s="273">
        <f t="shared" si="472"/>
        <v>1</v>
      </c>
      <c r="OL52" s="273">
        <f t="shared" si="472"/>
        <v>1</v>
      </c>
      <c r="OM52" s="273">
        <f t="shared" si="472"/>
        <v>1</v>
      </c>
      <c r="ON52" s="273">
        <f t="shared" si="472"/>
        <v>1</v>
      </c>
      <c r="OO52" s="273">
        <f t="shared" si="472"/>
        <v>1</v>
      </c>
      <c r="OP52" s="273">
        <f t="shared" si="472"/>
        <v>1</v>
      </c>
      <c r="OQ52" s="273">
        <f t="shared" si="472"/>
        <v>0</v>
      </c>
      <c r="OR52" s="273">
        <f t="shared" si="472"/>
        <v>1</v>
      </c>
      <c r="OS52" s="273">
        <f t="shared" si="472"/>
        <v>1</v>
      </c>
      <c r="OT52" s="273">
        <f t="shared" si="472"/>
        <v>1</v>
      </c>
      <c r="OU52" s="273">
        <f t="shared" si="472"/>
        <v>1</v>
      </c>
      <c r="OV52" s="273">
        <f t="shared" si="472"/>
        <v>1</v>
      </c>
      <c r="OW52" s="273">
        <f t="shared" si="472"/>
        <v>1</v>
      </c>
      <c r="OX52" s="273">
        <f t="shared" si="472"/>
        <v>0</v>
      </c>
      <c r="OY52" s="273">
        <f t="shared" si="472"/>
        <v>1</v>
      </c>
      <c r="OZ52" s="273">
        <f t="shared" si="472"/>
        <v>1</v>
      </c>
      <c r="PA52" s="273">
        <f t="shared" si="472"/>
        <v>1</v>
      </c>
      <c r="PB52" s="273">
        <f t="shared" si="472"/>
        <v>1</v>
      </c>
      <c r="PC52" s="273">
        <f t="shared" si="472"/>
        <v>1</v>
      </c>
      <c r="PD52" s="273">
        <f t="shared" si="472"/>
        <v>1</v>
      </c>
      <c r="PE52" s="273">
        <f t="shared" si="472"/>
        <v>0</v>
      </c>
      <c r="PF52" s="273">
        <f t="shared" si="472"/>
        <v>1</v>
      </c>
      <c r="PG52" s="273">
        <f t="shared" si="472"/>
        <v>1</v>
      </c>
      <c r="PH52" s="273">
        <f t="shared" si="472"/>
        <v>1</v>
      </c>
      <c r="PI52" s="273">
        <f t="shared" ref="PI52:RT52" si="473">IF(IFERROR(FIND(VLOOKUP($W44,カレンダーNoごと曜日表No付き,PI$1,0),$FL52),0)&gt;=1,1,0)</f>
        <v>1</v>
      </c>
      <c r="PJ52" s="273">
        <f t="shared" si="473"/>
        <v>1</v>
      </c>
      <c r="PK52" s="273">
        <f t="shared" si="473"/>
        <v>1</v>
      </c>
      <c r="PL52" s="273">
        <f t="shared" si="473"/>
        <v>0</v>
      </c>
      <c r="PM52" s="273">
        <f t="shared" si="473"/>
        <v>1</v>
      </c>
      <c r="PN52" s="273">
        <f t="shared" si="473"/>
        <v>1</v>
      </c>
      <c r="PO52" s="273">
        <f t="shared" si="473"/>
        <v>1</v>
      </c>
      <c r="PP52" s="273">
        <f t="shared" si="473"/>
        <v>1</v>
      </c>
      <c r="PQ52" s="273">
        <f t="shared" si="473"/>
        <v>1</v>
      </c>
      <c r="PR52" s="273">
        <f t="shared" si="473"/>
        <v>1</v>
      </c>
      <c r="PS52" s="273">
        <f t="shared" si="473"/>
        <v>0</v>
      </c>
      <c r="PT52" s="273">
        <f t="shared" si="473"/>
        <v>1</v>
      </c>
      <c r="PU52" s="273">
        <f t="shared" si="473"/>
        <v>1</v>
      </c>
      <c r="PV52" s="273">
        <f t="shared" si="473"/>
        <v>1</v>
      </c>
      <c r="PW52" s="273">
        <f t="shared" si="473"/>
        <v>1</v>
      </c>
      <c r="PX52" s="273">
        <f t="shared" si="473"/>
        <v>1</v>
      </c>
      <c r="PY52" s="273">
        <f t="shared" si="473"/>
        <v>1</v>
      </c>
      <c r="PZ52" s="273">
        <f t="shared" si="473"/>
        <v>0</v>
      </c>
      <c r="QA52" s="273">
        <f t="shared" si="473"/>
        <v>1</v>
      </c>
      <c r="QB52" s="273">
        <f t="shared" si="473"/>
        <v>1</v>
      </c>
      <c r="QC52" s="273">
        <f t="shared" si="473"/>
        <v>1</v>
      </c>
      <c r="QD52" s="273">
        <f t="shared" si="473"/>
        <v>1</v>
      </c>
      <c r="QE52" s="273">
        <f t="shared" si="473"/>
        <v>1</v>
      </c>
      <c r="QF52" s="273">
        <f t="shared" si="473"/>
        <v>1</v>
      </c>
      <c r="QG52" s="273">
        <f t="shared" si="473"/>
        <v>0</v>
      </c>
      <c r="QH52" s="273">
        <f t="shared" si="473"/>
        <v>1</v>
      </c>
      <c r="QI52" s="273">
        <f t="shared" si="473"/>
        <v>1</v>
      </c>
      <c r="QJ52" s="273">
        <f t="shared" si="473"/>
        <v>1</v>
      </c>
      <c r="QK52" s="273">
        <f t="shared" si="473"/>
        <v>1</v>
      </c>
      <c r="QL52" s="273">
        <f t="shared" si="473"/>
        <v>1</v>
      </c>
      <c r="QM52" s="273">
        <f t="shared" si="473"/>
        <v>1</v>
      </c>
      <c r="QN52" s="273">
        <f t="shared" si="473"/>
        <v>0</v>
      </c>
      <c r="QO52" s="273">
        <f t="shared" si="473"/>
        <v>1</v>
      </c>
      <c r="QP52" s="273">
        <f t="shared" si="473"/>
        <v>1</v>
      </c>
      <c r="QQ52" s="273">
        <f t="shared" si="473"/>
        <v>1</v>
      </c>
      <c r="QR52" s="273">
        <f t="shared" si="473"/>
        <v>1</v>
      </c>
      <c r="QS52" s="273">
        <f t="shared" si="473"/>
        <v>1</v>
      </c>
      <c r="QT52" s="273">
        <f t="shared" si="473"/>
        <v>1</v>
      </c>
      <c r="QU52" s="273">
        <f t="shared" si="473"/>
        <v>0</v>
      </c>
      <c r="QV52" s="273">
        <f t="shared" si="473"/>
        <v>1</v>
      </c>
      <c r="QW52" s="273">
        <f t="shared" si="473"/>
        <v>1</v>
      </c>
      <c r="QX52" s="273">
        <f t="shared" si="473"/>
        <v>1</v>
      </c>
      <c r="QY52" s="273">
        <f t="shared" si="473"/>
        <v>1</v>
      </c>
      <c r="QZ52" s="273">
        <f t="shared" si="473"/>
        <v>1</v>
      </c>
      <c r="RA52" s="273">
        <f t="shared" si="473"/>
        <v>1</v>
      </c>
      <c r="RB52" s="273">
        <f t="shared" si="473"/>
        <v>0</v>
      </c>
      <c r="RC52" s="273">
        <f t="shared" si="473"/>
        <v>1</v>
      </c>
      <c r="RD52" s="273">
        <f t="shared" si="473"/>
        <v>1</v>
      </c>
      <c r="RE52" s="273">
        <f t="shared" si="473"/>
        <v>1</v>
      </c>
      <c r="RF52" s="273">
        <f t="shared" si="473"/>
        <v>1</v>
      </c>
      <c r="RG52" s="273">
        <f t="shared" si="473"/>
        <v>1</v>
      </c>
      <c r="RH52" s="273">
        <f t="shared" si="473"/>
        <v>1</v>
      </c>
      <c r="RI52" s="273">
        <f t="shared" si="473"/>
        <v>0</v>
      </c>
      <c r="RJ52" s="273">
        <f t="shared" si="473"/>
        <v>1</v>
      </c>
      <c r="RK52" s="273">
        <f t="shared" si="473"/>
        <v>1</v>
      </c>
      <c r="RL52" s="273">
        <f t="shared" si="473"/>
        <v>1</v>
      </c>
      <c r="RM52" s="273">
        <f t="shared" si="473"/>
        <v>1</v>
      </c>
      <c r="RN52" s="273">
        <f t="shared" si="473"/>
        <v>1</v>
      </c>
      <c r="RO52" s="273">
        <f t="shared" si="473"/>
        <v>1</v>
      </c>
      <c r="RP52" s="273">
        <f t="shared" si="473"/>
        <v>0</v>
      </c>
      <c r="RQ52" s="273">
        <f t="shared" si="473"/>
        <v>1</v>
      </c>
      <c r="RR52" s="273">
        <f t="shared" si="473"/>
        <v>0</v>
      </c>
      <c r="RS52" s="273">
        <f t="shared" si="473"/>
        <v>0</v>
      </c>
      <c r="RT52" s="273">
        <f t="shared" si="473"/>
        <v>0</v>
      </c>
      <c r="RU52" s="273">
        <f t="shared" ref="RU52:TN52" si="474">IF(IFERROR(FIND(VLOOKUP($W44,カレンダーNoごと曜日表No付き,RU$1,0),$FL52),0)&gt;=1,1,0)</f>
        <v>1</v>
      </c>
      <c r="RV52" s="273">
        <f t="shared" si="474"/>
        <v>1</v>
      </c>
      <c r="RW52" s="273">
        <f t="shared" si="474"/>
        <v>0</v>
      </c>
      <c r="RX52" s="273">
        <f t="shared" si="474"/>
        <v>1</v>
      </c>
      <c r="RY52" s="273">
        <f t="shared" si="474"/>
        <v>1</v>
      </c>
      <c r="RZ52" s="273">
        <f t="shared" si="474"/>
        <v>1</v>
      </c>
      <c r="SA52" s="273">
        <f t="shared" si="474"/>
        <v>1</v>
      </c>
      <c r="SB52" s="273">
        <f t="shared" si="474"/>
        <v>1</v>
      </c>
      <c r="SC52" s="273">
        <f t="shared" si="474"/>
        <v>1</v>
      </c>
      <c r="SD52" s="273">
        <f t="shared" si="474"/>
        <v>0</v>
      </c>
      <c r="SE52" s="273">
        <f t="shared" si="474"/>
        <v>1</v>
      </c>
      <c r="SF52" s="273">
        <f t="shared" si="474"/>
        <v>1</v>
      </c>
      <c r="SG52" s="273">
        <f t="shared" si="474"/>
        <v>1</v>
      </c>
      <c r="SH52" s="273">
        <f t="shared" si="474"/>
        <v>1</v>
      </c>
      <c r="SI52" s="273">
        <f t="shared" si="474"/>
        <v>1</v>
      </c>
      <c r="SJ52" s="273">
        <f t="shared" si="474"/>
        <v>1</v>
      </c>
      <c r="SK52" s="273">
        <f t="shared" si="474"/>
        <v>0</v>
      </c>
      <c r="SL52" s="273">
        <f t="shared" si="474"/>
        <v>1</v>
      </c>
      <c r="SM52" s="273">
        <f t="shared" si="474"/>
        <v>1</v>
      </c>
      <c r="SN52" s="273">
        <f t="shared" si="474"/>
        <v>1</v>
      </c>
      <c r="SO52" s="273">
        <f t="shared" si="474"/>
        <v>1</v>
      </c>
      <c r="SP52" s="273">
        <f t="shared" si="474"/>
        <v>1</v>
      </c>
      <c r="SQ52" s="273">
        <f t="shared" si="474"/>
        <v>1</v>
      </c>
      <c r="SR52" s="273">
        <f t="shared" si="474"/>
        <v>0</v>
      </c>
      <c r="SS52" s="273">
        <f t="shared" si="474"/>
        <v>1</v>
      </c>
      <c r="ST52" s="273">
        <f t="shared" si="474"/>
        <v>1</v>
      </c>
      <c r="SU52" s="273">
        <f t="shared" si="474"/>
        <v>1</v>
      </c>
      <c r="SV52" s="273">
        <f t="shared" si="474"/>
        <v>1</v>
      </c>
      <c r="SW52" s="273">
        <f t="shared" si="474"/>
        <v>1</v>
      </c>
      <c r="SX52" s="273">
        <f t="shared" si="474"/>
        <v>1</v>
      </c>
      <c r="SY52" s="273">
        <f t="shared" si="474"/>
        <v>0</v>
      </c>
      <c r="SZ52" s="273">
        <f t="shared" si="474"/>
        <v>1</v>
      </c>
      <c r="TA52" s="273">
        <f t="shared" si="474"/>
        <v>1</v>
      </c>
      <c r="TB52" s="273">
        <f t="shared" si="474"/>
        <v>1</v>
      </c>
      <c r="TC52" s="273">
        <f t="shared" si="474"/>
        <v>1</v>
      </c>
      <c r="TD52" s="273">
        <f t="shared" si="474"/>
        <v>1</v>
      </c>
      <c r="TE52" s="273">
        <f t="shared" si="474"/>
        <v>1</v>
      </c>
      <c r="TF52" s="273">
        <f t="shared" si="474"/>
        <v>0</v>
      </c>
      <c r="TG52" s="273">
        <f t="shared" si="474"/>
        <v>1</v>
      </c>
      <c r="TH52" s="273">
        <f t="shared" si="474"/>
        <v>1</v>
      </c>
      <c r="TI52" s="273">
        <f t="shared" si="474"/>
        <v>1</v>
      </c>
      <c r="TJ52" s="273">
        <f t="shared" si="474"/>
        <v>1</v>
      </c>
      <c r="TK52" s="273">
        <f t="shared" si="474"/>
        <v>1</v>
      </c>
      <c r="TL52" s="273">
        <f t="shared" si="474"/>
        <v>1</v>
      </c>
      <c r="TM52" s="273">
        <f t="shared" si="474"/>
        <v>0</v>
      </c>
      <c r="TN52" s="273">
        <f t="shared" si="474"/>
        <v>1</v>
      </c>
    </row>
    <row r="53" spans="1:534" ht="18" customHeight="1" x14ac:dyDescent="0.15">
      <c r="A53" s="234"/>
      <c r="B53" s="268"/>
      <c r="C53" s="280"/>
      <c r="D53" s="274"/>
      <c r="E53" s="269"/>
      <c r="F53" s="287"/>
      <c r="G53" s="269"/>
      <c r="H53" s="292"/>
      <c r="I53" s="293"/>
      <c r="J53" s="288"/>
      <c r="K53" s="289"/>
      <c r="L53" s="289"/>
      <c r="M53" s="289"/>
      <c r="N53" s="289"/>
      <c r="O53" s="289"/>
      <c r="P53" s="289"/>
      <c r="Q53" s="289"/>
      <c r="R53" s="350"/>
      <c r="S53" s="289"/>
      <c r="T53" s="289"/>
      <c r="U53" s="289"/>
      <c r="V53" s="290"/>
      <c r="W53" s="278"/>
      <c r="X53" s="279"/>
      <c r="Y53" s="278"/>
      <c r="Z53" s="279"/>
      <c r="AA53" s="278"/>
      <c r="AB53" s="237">
        <f t="shared" si="96"/>
        <v>0</v>
      </c>
      <c r="AC53" s="237">
        <f t="shared" si="97"/>
        <v>0</v>
      </c>
      <c r="AD53" s="237">
        <f t="shared" si="98"/>
        <v>0</v>
      </c>
      <c r="AE53" s="267">
        <f t="shared" si="348"/>
        <v>0</v>
      </c>
      <c r="AF53" s="219" t="str">
        <f t="shared" si="349"/>
        <v/>
      </c>
      <c r="AG53" s="219" t="str">
        <f t="shared" si="350"/>
        <v/>
      </c>
      <c r="AH53" s="219" t="str">
        <f t="shared" si="351"/>
        <v/>
      </c>
      <c r="AI53" s="219" t="str">
        <f t="shared" si="352"/>
        <v/>
      </c>
      <c r="AJ53" s="219" t="str">
        <f t="shared" si="353"/>
        <v/>
      </c>
      <c r="AK53" s="219" t="str">
        <f t="shared" si="354"/>
        <v/>
      </c>
      <c r="AL53" s="219" t="str">
        <f t="shared" si="355"/>
        <v/>
      </c>
      <c r="AM53" s="219" t="str">
        <f t="shared" si="356"/>
        <v/>
      </c>
      <c r="AN53" s="219" t="str">
        <f t="shared" si="357"/>
        <v/>
      </c>
      <c r="AO53" s="219" t="str">
        <f t="shared" si="358"/>
        <v/>
      </c>
      <c r="AP53" s="219" t="str">
        <f t="shared" si="359"/>
        <v/>
      </c>
      <c r="AQ53" s="219" t="str">
        <f t="shared" si="360"/>
        <v/>
      </c>
      <c r="AR53" s="219" t="str">
        <f t="shared" si="361"/>
        <v/>
      </c>
      <c r="AS53" s="277">
        <f t="shared" si="362"/>
        <v>0</v>
      </c>
      <c r="AT53" s="267">
        <f t="shared" si="363"/>
        <v>0</v>
      </c>
      <c r="AU53" s="267">
        <f t="shared" si="364"/>
        <v>0</v>
      </c>
      <c r="AV53" s="267">
        <f t="shared" si="365"/>
        <v>0</v>
      </c>
      <c r="AW53" s="267">
        <f t="shared" si="366"/>
        <v>0</v>
      </c>
      <c r="AX53" s="267">
        <f t="shared" si="367"/>
        <v>0</v>
      </c>
      <c r="AY53" s="267">
        <f t="shared" si="368"/>
        <v>0</v>
      </c>
      <c r="AZ53" s="267">
        <f t="shared" si="369"/>
        <v>0</v>
      </c>
      <c r="BA53" s="238">
        <f t="shared" si="370"/>
        <v>0</v>
      </c>
      <c r="BB53" s="238">
        <f t="shared" si="371"/>
        <v>0</v>
      </c>
      <c r="BC53" s="238">
        <f t="shared" si="372"/>
        <v>0</v>
      </c>
      <c r="BD53" s="238">
        <f t="shared" si="373"/>
        <v>0</v>
      </c>
      <c r="BE53" s="240">
        <f t="shared" si="374"/>
        <v>0</v>
      </c>
      <c r="BF53" s="239">
        <f t="shared" si="375"/>
        <v>0</v>
      </c>
      <c r="BG53" s="241" t="str">
        <f t="shared" si="376"/>
        <v/>
      </c>
      <c r="BH53" s="142">
        <v>25</v>
      </c>
      <c r="BI53" s="142">
        <f t="array" ref="BI53">MAX(IF(申請番号=BH53,計画運行回数))</f>
        <v>0</v>
      </c>
      <c r="BJ53" s="142">
        <f t="array" ref="BJ53">MIN(IF((申請番号=BH53)*(計画運行回数=BI53),キロ程_往))</f>
        <v>0</v>
      </c>
      <c r="BK53" s="142">
        <f t="array" ref="BK53">IFERROR((INDEX(キロ程_復,MATCH($BH53&amp;$BI53&amp;$BJ53,申請番号&amp;計画運行回数&amp;キロ程_往,0),0)),0)</f>
        <v>0</v>
      </c>
      <c r="BL53" s="142">
        <f>SUMIF(申請番号,$BH53,不定日数)+SUMIF(申請番号毎の運行日数_番号,$BH53,申請番号毎の運行回数_計)</f>
        <v>0</v>
      </c>
      <c r="BM53" s="142">
        <f>SUMIF(申請番号,$BH53,計画運行回数)</f>
        <v>0</v>
      </c>
      <c r="BN53" s="242" t="str">
        <f t="array" ref="BN53">IFERROR(IF(BS53&lt;&gt;3,(INDEX(系統名,MATCH($BH53&amp;$BI53&amp;$BJ53,申請番号&amp;計画運行回数&amp;キロ程_往,0),0)),INDEX(系統名,MATCH($BH53,申請番号,0))),"")</f>
        <v/>
      </c>
      <c r="BO53" s="242" t="str">
        <f t="array" ref="BO53">IFERROR((INDEX(起点,MATCH($BH53&amp;$BI53&amp;$BJ53,申請番号&amp;計画運行回数&amp;キロ程_往,0),0)),"")</f>
        <v/>
      </c>
      <c r="BP53" s="242" t="str">
        <f t="array" ref="BP53">IFERROR(IF(BS53&lt;&gt;3,(INDEX(経由,MATCH($BH53&amp;$BI53&amp;$BJ53,申請番号&amp;計画運行回数&amp;キロ程_往,0),0)),INDEX(経由,MATCH($BH53,申請番号,0))),"")</f>
        <v/>
      </c>
      <c r="BQ53" s="242" t="str">
        <f t="array" ref="BQ53">IFERROR((INDEX(終点,MATCH($BH53&amp;$BI53&amp;$BJ53,申請番号&amp;計画運行回数&amp;キロ程_往,0),0)),"")</f>
        <v/>
      </c>
      <c r="BR53" s="142">
        <f>+BJ53</f>
        <v>0</v>
      </c>
      <c r="BS53" s="142">
        <f>IF(SUMIF($A$5:$A$104,$BH53,$Y$5:$Y$104)&gt;0,2,IF(SUMIF($A$5:$A$104,$BH53,$AA$5:$AA$104)&gt;0,3,1))</f>
        <v>1</v>
      </c>
      <c r="BU53" s="291"/>
      <c r="BV53" s="153"/>
      <c r="BW53" s="153" t="str">
        <f t="shared" si="321"/>
        <v/>
      </c>
      <c r="BY53" s="244"/>
      <c r="BZ53" s="272"/>
      <c r="CA53" s="222"/>
      <c r="CB53" s="246"/>
      <c r="CC53" s="247" t="str">
        <f t="shared" si="322"/>
        <v/>
      </c>
      <c r="CD53" s="219">
        <f t="shared" si="323"/>
        <v>0</v>
      </c>
      <c r="CE53" s="219" t="str">
        <f t="shared" si="324"/>
        <v/>
      </c>
      <c r="CF53" s="220" t="str">
        <f t="shared" si="325"/>
        <v/>
      </c>
      <c r="CG53" s="222"/>
      <c r="CH53" s="260"/>
      <c r="CI53" s="247" t="str">
        <f t="shared" si="80"/>
        <v/>
      </c>
      <c r="CJ53" s="219">
        <f t="shared" si="326"/>
        <v>0</v>
      </c>
      <c r="CK53" s="219" t="str">
        <f t="shared" si="327"/>
        <v/>
      </c>
      <c r="CL53" s="220" t="str">
        <f t="shared" si="328"/>
        <v/>
      </c>
      <c r="CM53" s="222"/>
      <c r="CN53" s="246"/>
      <c r="CO53" s="247" t="str">
        <f t="shared" si="25"/>
        <v/>
      </c>
      <c r="CP53" s="219">
        <f t="shared" si="329"/>
        <v>0</v>
      </c>
      <c r="CQ53" s="219" t="str">
        <f t="shared" si="330"/>
        <v/>
      </c>
      <c r="CR53" s="220" t="str">
        <f t="shared" si="331"/>
        <v/>
      </c>
      <c r="CS53" s="221"/>
      <c r="CT53" s="246"/>
      <c r="CU53" s="247" t="str">
        <f t="shared" si="29"/>
        <v/>
      </c>
      <c r="CV53" s="219">
        <f t="shared" si="332"/>
        <v>0</v>
      </c>
      <c r="CW53" s="219" t="str">
        <f t="shared" si="333"/>
        <v/>
      </c>
      <c r="CX53" s="220" t="str">
        <f t="shared" si="334"/>
        <v/>
      </c>
      <c r="CY53" s="222"/>
      <c r="CZ53" s="246"/>
      <c r="DA53" s="247" t="str">
        <f t="shared" si="33"/>
        <v/>
      </c>
      <c r="DB53" s="219">
        <f t="shared" si="335"/>
        <v>0</v>
      </c>
      <c r="DC53" s="219" t="str">
        <f t="shared" si="81"/>
        <v/>
      </c>
      <c r="DD53" s="219" t="str">
        <f t="shared" si="82"/>
        <v/>
      </c>
      <c r="DE53" s="222"/>
      <c r="DF53" s="246"/>
      <c r="DG53" s="247" t="str">
        <f t="shared" si="37"/>
        <v/>
      </c>
      <c r="DH53" s="219">
        <f t="shared" si="336"/>
        <v>0</v>
      </c>
      <c r="DI53" s="219" t="str">
        <f t="shared" si="337"/>
        <v/>
      </c>
      <c r="DJ53" s="219" t="str">
        <f t="shared" si="338"/>
        <v/>
      </c>
      <c r="DK53" s="222"/>
      <c r="DL53" s="246"/>
      <c r="DM53" s="247" t="str">
        <f t="shared" si="41"/>
        <v/>
      </c>
      <c r="DN53" s="219">
        <f t="shared" si="339"/>
        <v>0</v>
      </c>
      <c r="DO53" s="219" t="str">
        <f t="shared" si="340"/>
        <v/>
      </c>
      <c r="DP53" s="220" t="str">
        <f t="shared" si="341"/>
        <v/>
      </c>
      <c r="FK53" s="155">
        <f t="shared" si="425"/>
        <v>11</v>
      </c>
      <c r="FL53" s="155" t="str">
        <f t="shared" si="426"/>
        <v>月火水木金土祝</v>
      </c>
      <c r="FM53" s="273">
        <f t="shared" ref="FM53:HX53" si="475">IF(IFERROR(FIND(VLOOKUP($W45,カレンダーNoごと曜日表No付き,FM$1,0),$FL53),0)&gt;=1,1,0)</f>
        <v>0</v>
      </c>
      <c r="FN53" s="273">
        <f t="shared" si="475"/>
        <v>1</v>
      </c>
      <c r="FO53" s="273">
        <f t="shared" si="475"/>
        <v>1</v>
      </c>
      <c r="FP53" s="273">
        <f t="shared" si="475"/>
        <v>1</v>
      </c>
      <c r="FQ53" s="273">
        <f t="shared" si="475"/>
        <v>1</v>
      </c>
      <c r="FR53" s="273">
        <f t="shared" si="475"/>
        <v>1</v>
      </c>
      <c r="FS53" s="273">
        <f t="shared" si="475"/>
        <v>1</v>
      </c>
      <c r="FT53" s="273">
        <f t="shared" si="475"/>
        <v>0</v>
      </c>
      <c r="FU53" s="273">
        <f t="shared" si="475"/>
        <v>1</v>
      </c>
      <c r="FV53" s="273">
        <f t="shared" si="475"/>
        <v>1</v>
      </c>
      <c r="FW53" s="273">
        <f t="shared" si="475"/>
        <v>1</v>
      </c>
      <c r="FX53" s="273">
        <f t="shared" si="475"/>
        <v>1</v>
      </c>
      <c r="FY53" s="273">
        <f t="shared" si="475"/>
        <v>1</v>
      </c>
      <c r="FZ53" s="273">
        <f t="shared" si="475"/>
        <v>1</v>
      </c>
      <c r="GA53" s="273">
        <f t="shared" si="475"/>
        <v>0</v>
      </c>
      <c r="GB53" s="273">
        <f t="shared" si="475"/>
        <v>1</v>
      </c>
      <c r="GC53" s="273">
        <f t="shared" si="475"/>
        <v>1</v>
      </c>
      <c r="GD53" s="273">
        <f t="shared" si="475"/>
        <v>1</v>
      </c>
      <c r="GE53" s="273">
        <f t="shared" si="475"/>
        <v>1</v>
      </c>
      <c r="GF53" s="273">
        <f t="shared" si="475"/>
        <v>1</v>
      </c>
      <c r="GG53" s="273">
        <f t="shared" si="475"/>
        <v>1</v>
      </c>
      <c r="GH53" s="273">
        <f t="shared" si="475"/>
        <v>0</v>
      </c>
      <c r="GI53" s="273">
        <f t="shared" si="475"/>
        <v>1</v>
      </c>
      <c r="GJ53" s="273">
        <f t="shared" si="475"/>
        <v>1</v>
      </c>
      <c r="GK53" s="273">
        <f t="shared" si="475"/>
        <v>1</v>
      </c>
      <c r="GL53" s="273">
        <f t="shared" si="475"/>
        <v>1</v>
      </c>
      <c r="GM53" s="273">
        <f t="shared" si="475"/>
        <v>1</v>
      </c>
      <c r="GN53" s="273">
        <f t="shared" si="475"/>
        <v>1</v>
      </c>
      <c r="GO53" s="273">
        <f t="shared" si="475"/>
        <v>0</v>
      </c>
      <c r="GP53" s="273">
        <f t="shared" si="475"/>
        <v>1</v>
      </c>
      <c r="GQ53" s="273">
        <f t="shared" si="475"/>
        <v>1</v>
      </c>
      <c r="GR53" s="273">
        <f t="shared" si="475"/>
        <v>1</v>
      </c>
      <c r="GS53" s="273">
        <f t="shared" si="475"/>
        <v>1</v>
      </c>
      <c r="GT53" s="273">
        <f t="shared" si="475"/>
        <v>1</v>
      </c>
      <c r="GU53" s="273">
        <f t="shared" si="475"/>
        <v>1</v>
      </c>
      <c r="GV53" s="273">
        <f t="shared" si="475"/>
        <v>0</v>
      </c>
      <c r="GW53" s="273">
        <f t="shared" si="475"/>
        <v>1</v>
      </c>
      <c r="GX53" s="273">
        <f t="shared" si="475"/>
        <v>1</v>
      </c>
      <c r="GY53" s="273">
        <f t="shared" si="475"/>
        <v>1</v>
      </c>
      <c r="GZ53" s="273">
        <f t="shared" si="475"/>
        <v>1</v>
      </c>
      <c r="HA53" s="273">
        <f t="shared" si="475"/>
        <v>1</v>
      </c>
      <c r="HB53" s="273">
        <f t="shared" si="475"/>
        <v>1</v>
      </c>
      <c r="HC53" s="273">
        <f t="shared" si="475"/>
        <v>0</v>
      </c>
      <c r="HD53" s="273">
        <f t="shared" si="475"/>
        <v>1</v>
      </c>
      <c r="HE53" s="273">
        <f t="shared" si="475"/>
        <v>1</v>
      </c>
      <c r="HF53" s="273">
        <f t="shared" si="475"/>
        <v>1</v>
      </c>
      <c r="HG53" s="273">
        <f t="shared" si="475"/>
        <v>1</v>
      </c>
      <c r="HH53" s="273">
        <f t="shared" si="475"/>
        <v>1</v>
      </c>
      <c r="HI53" s="273">
        <f t="shared" si="475"/>
        <v>1</v>
      </c>
      <c r="HJ53" s="273">
        <f t="shared" si="475"/>
        <v>0</v>
      </c>
      <c r="HK53" s="273">
        <f t="shared" si="475"/>
        <v>1</v>
      </c>
      <c r="HL53" s="273">
        <f t="shared" si="475"/>
        <v>1</v>
      </c>
      <c r="HM53" s="273">
        <f t="shared" si="475"/>
        <v>1</v>
      </c>
      <c r="HN53" s="273">
        <f t="shared" si="475"/>
        <v>1</v>
      </c>
      <c r="HO53" s="273">
        <f t="shared" si="475"/>
        <v>1</v>
      </c>
      <c r="HP53" s="273">
        <f t="shared" si="475"/>
        <v>1</v>
      </c>
      <c r="HQ53" s="273">
        <f t="shared" si="475"/>
        <v>0</v>
      </c>
      <c r="HR53" s="273">
        <f t="shared" si="475"/>
        <v>1</v>
      </c>
      <c r="HS53" s="273">
        <f t="shared" si="475"/>
        <v>1</v>
      </c>
      <c r="HT53" s="273">
        <f t="shared" si="475"/>
        <v>1</v>
      </c>
      <c r="HU53" s="273">
        <f t="shared" si="475"/>
        <v>1</v>
      </c>
      <c r="HV53" s="273">
        <f t="shared" si="475"/>
        <v>1</v>
      </c>
      <c r="HW53" s="273">
        <f t="shared" si="475"/>
        <v>1</v>
      </c>
      <c r="HX53" s="273">
        <f t="shared" si="475"/>
        <v>0</v>
      </c>
      <c r="HY53" s="273">
        <f t="shared" ref="HY53:KJ53" si="476">IF(IFERROR(FIND(VLOOKUP($W45,カレンダーNoごと曜日表No付き,HY$1,0),$FL53),0)&gt;=1,1,0)</f>
        <v>1</v>
      </c>
      <c r="HZ53" s="273">
        <f t="shared" si="476"/>
        <v>1</v>
      </c>
      <c r="IA53" s="273">
        <f t="shared" si="476"/>
        <v>1</v>
      </c>
      <c r="IB53" s="273">
        <f t="shared" si="476"/>
        <v>1</v>
      </c>
      <c r="IC53" s="273">
        <f t="shared" si="476"/>
        <v>1</v>
      </c>
      <c r="ID53" s="273">
        <f t="shared" si="476"/>
        <v>1</v>
      </c>
      <c r="IE53" s="273">
        <f t="shared" si="476"/>
        <v>0</v>
      </c>
      <c r="IF53" s="273">
        <f t="shared" si="476"/>
        <v>1</v>
      </c>
      <c r="IG53" s="273">
        <f t="shared" si="476"/>
        <v>1</v>
      </c>
      <c r="IH53" s="273">
        <f t="shared" si="476"/>
        <v>1</v>
      </c>
      <c r="II53" s="273">
        <f t="shared" si="476"/>
        <v>1</v>
      </c>
      <c r="IJ53" s="273">
        <f t="shared" si="476"/>
        <v>1</v>
      </c>
      <c r="IK53" s="273">
        <f t="shared" si="476"/>
        <v>1</v>
      </c>
      <c r="IL53" s="273">
        <f t="shared" si="476"/>
        <v>0</v>
      </c>
      <c r="IM53" s="273">
        <f t="shared" si="476"/>
        <v>1</v>
      </c>
      <c r="IN53" s="273">
        <f t="shared" si="476"/>
        <v>1</v>
      </c>
      <c r="IO53" s="273">
        <f t="shared" si="476"/>
        <v>1</v>
      </c>
      <c r="IP53" s="273">
        <f t="shared" si="476"/>
        <v>1</v>
      </c>
      <c r="IQ53" s="273">
        <f t="shared" si="476"/>
        <v>1</v>
      </c>
      <c r="IR53" s="273">
        <f t="shared" si="476"/>
        <v>1</v>
      </c>
      <c r="IS53" s="273">
        <f t="shared" si="476"/>
        <v>0</v>
      </c>
      <c r="IT53" s="273">
        <f t="shared" si="476"/>
        <v>1</v>
      </c>
      <c r="IU53" s="273">
        <f t="shared" si="476"/>
        <v>1</v>
      </c>
      <c r="IV53" s="273">
        <f t="shared" si="476"/>
        <v>1</v>
      </c>
      <c r="IW53" s="273">
        <f t="shared" si="476"/>
        <v>1</v>
      </c>
      <c r="IX53" s="273">
        <f t="shared" si="476"/>
        <v>0</v>
      </c>
      <c r="IY53" s="273">
        <f t="shared" si="476"/>
        <v>0</v>
      </c>
      <c r="IZ53" s="273">
        <f t="shared" si="476"/>
        <v>0</v>
      </c>
      <c r="JA53" s="273">
        <f t="shared" si="476"/>
        <v>0</v>
      </c>
      <c r="JB53" s="273">
        <f t="shared" si="476"/>
        <v>0</v>
      </c>
      <c r="JC53" s="273">
        <f t="shared" si="476"/>
        <v>0</v>
      </c>
      <c r="JD53" s="273">
        <f t="shared" si="476"/>
        <v>1</v>
      </c>
      <c r="JE53" s="273">
        <f t="shared" si="476"/>
        <v>1</v>
      </c>
      <c r="JF53" s="273">
        <f t="shared" si="476"/>
        <v>1</v>
      </c>
      <c r="JG53" s="273">
        <f t="shared" si="476"/>
        <v>0</v>
      </c>
      <c r="JH53" s="273">
        <f t="shared" si="476"/>
        <v>1</v>
      </c>
      <c r="JI53" s="273">
        <f t="shared" si="476"/>
        <v>1</v>
      </c>
      <c r="JJ53" s="273">
        <f t="shared" si="476"/>
        <v>1</v>
      </c>
      <c r="JK53" s="273">
        <f t="shared" si="476"/>
        <v>1</v>
      </c>
      <c r="JL53" s="273">
        <f t="shared" si="476"/>
        <v>1</v>
      </c>
      <c r="JM53" s="273">
        <f t="shared" si="476"/>
        <v>1</v>
      </c>
      <c r="JN53" s="273">
        <f t="shared" si="476"/>
        <v>0</v>
      </c>
      <c r="JO53" s="273">
        <f t="shared" si="476"/>
        <v>1</v>
      </c>
      <c r="JP53" s="273">
        <f t="shared" si="476"/>
        <v>1</v>
      </c>
      <c r="JQ53" s="273">
        <f t="shared" si="476"/>
        <v>1</v>
      </c>
      <c r="JR53" s="273">
        <f t="shared" si="476"/>
        <v>1</v>
      </c>
      <c r="JS53" s="273">
        <f t="shared" si="476"/>
        <v>1</v>
      </c>
      <c r="JT53" s="273">
        <f t="shared" si="476"/>
        <v>1</v>
      </c>
      <c r="JU53" s="273">
        <f t="shared" si="476"/>
        <v>0</v>
      </c>
      <c r="JV53" s="273">
        <f t="shared" si="476"/>
        <v>1</v>
      </c>
      <c r="JW53" s="273">
        <f t="shared" si="476"/>
        <v>1</v>
      </c>
      <c r="JX53" s="273">
        <f t="shared" si="476"/>
        <v>1</v>
      </c>
      <c r="JY53" s="273">
        <f t="shared" si="476"/>
        <v>1</v>
      </c>
      <c r="JZ53" s="273">
        <f t="shared" si="476"/>
        <v>1</v>
      </c>
      <c r="KA53" s="273">
        <f t="shared" si="476"/>
        <v>1</v>
      </c>
      <c r="KB53" s="273">
        <f t="shared" si="476"/>
        <v>0</v>
      </c>
      <c r="KC53" s="273">
        <f t="shared" si="476"/>
        <v>1</v>
      </c>
      <c r="KD53" s="273">
        <f t="shared" si="476"/>
        <v>1</v>
      </c>
      <c r="KE53" s="273">
        <f t="shared" si="476"/>
        <v>1</v>
      </c>
      <c r="KF53" s="273">
        <f t="shared" si="476"/>
        <v>1</v>
      </c>
      <c r="KG53" s="273">
        <f t="shared" si="476"/>
        <v>1</v>
      </c>
      <c r="KH53" s="273">
        <f t="shared" si="476"/>
        <v>1</v>
      </c>
      <c r="KI53" s="273">
        <f t="shared" si="476"/>
        <v>0</v>
      </c>
      <c r="KJ53" s="273">
        <f t="shared" si="476"/>
        <v>1</v>
      </c>
      <c r="KK53" s="273">
        <f t="shared" ref="KK53:MV53" si="477">IF(IFERROR(FIND(VLOOKUP($W45,カレンダーNoごと曜日表No付き,KK$1,0),$FL53),0)&gt;=1,1,0)</f>
        <v>1</v>
      </c>
      <c r="KL53" s="273">
        <f t="shared" si="477"/>
        <v>1</v>
      </c>
      <c r="KM53" s="273">
        <f t="shared" si="477"/>
        <v>1</v>
      </c>
      <c r="KN53" s="273">
        <f t="shared" si="477"/>
        <v>1</v>
      </c>
      <c r="KO53" s="273">
        <f t="shared" si="477"/>
        <v>1</v>
      </c>
      <c r="KP53" s="273">
        <f t="shared" si="477"/>
        <v>0</v>
      </c>
      <c r="KQ53" s="273">
        <f t="shared" si="477"/>
        <v>1</v>
      </c>
      <c r="KR53" s="273">
        <f t="shared" si="477"/>
        <v>1</v>
      </c>
      <c r="KS53" s="273">
        <f t="shared" si="477"/>
        <v>1</v>
      </c>
      <c r="KT53" s="273">
        <f t="shared" si="477"/>
        <v>1</v>
      </c>
      <c r="KU53" s="273">
        <f t="shared" si="477"/>
        <v>1</v>
      </c>
      <c r="KV53" s="273">
        <f t="shared" si="477"/>
        <v>1</v>
      </c>
      <c r="KW53" s="273">
        <f t="shared" si="477"/>
        <v>0</v>
      </c>
      <c r="KX53" s="273">
        <f t="shared" si="477"/>
        <v>1</v>
      </c>
      <c r="KY53" s="273">
        <f t="shared" si="477"/>
        <v>1</v>
      </c>
      <c r="KZ53" s="273">
        <f t="shared" si="477"/>
        <v>1</v>
      </c>
      <c r="LA53" s="273">
        <f t="shared" si="477"/>
        <v>1</v>
      </c>
      <c r="LB53" s="273">
        <f t="shared" si="477"/>
        <v>1</v>
      </c>
      <c r="LC53" s="273">
        <f t="shared" si="477"/>
        <v>1</v>
      </c>
      <c r="LD53" s="273">
        <f t="shared" si="477"/>
        <v>0</v>
      </c>
      <c r="LE53" s="273">
        <f t="shared" si="477"/>
        <v>1</v>
      </c>
      <c r="LF53" s="273">
        <f t="shared" si="477"/>
        <v>1</v>
      </c>
      <c r="LG53" s="273">
        <f t="shared" si="477"/>
        <v>1</v>
      </c>
      <c r="LH53" s="273">
        <f t="shared" si="477"/>
        <v>1</v>
      </c>
      <c r="LI53" s="273">
        <f t="shared" si="477"/>
        <v>1</v>
      </c>
      <c r="LJ53" s="273">
        <f t="shared" si="477"/>
        <v>1</v>
      </c>
      <c r="LK53" s="273">
        <f t="shared" si="477"/>
        <v>0</v>
      </c>
      <c r="LL53" s="273">
        <f t="shared" si="477"/>
        <v>1</v>
      </c>
      <c r="LM53" s="273">
        <f t="shared" si="477"/>
        <v>1</v>
      </c>
      <c r="LN53" s="273">
        <f t="shared" si="477"/>
        <v>1</v>
      </c>
      <c r="LO53" s="273">
        <f t="shared" si="477"/>
        <v>1</v>
      </c>
      <c r="LP53" s="273">
        <f t="shared" si="477"/>
        <v>1</v>
      </c>
      <c r="LQ53" s="273">
        <f t="shared" si="477"/>
        <v>1</v>
      </c>
      <c r="LR53" s="273">
        <f t="shared" si="477"/>
        <v>0</v>
      </c>
      <c r="LS53" s="273">
        <f t="shared" si="477"/>
        <v>1</v>
      </c>
      <c r="LT53" s="273">
        <f t="shared" si="477"/>
        <v>1</v>
      </c>
      <c r="LU53" s="273">
        <f t="shared" si="477"/>
        <v>1</v>
      </c>
      <c r="LV53" s="273">
        <f t="shared" si="477"/>
        <v>1</v>
      </c>
      <c r="LW53" s="273">
        <f t="shared" si="477"/>
        <v>1</v>
      </c>
      <c r="LX53" s="273">
        <f t="shared" si="477"/>
        <v>1</v>
      </c>
      <c r="LY53" s="273">
        <f t="shared" si="477"/>
        <v>0</v>
      </c>
      <c r="LZ53" s="273">
        <f t="shared" si="477"/>
        <v>1</v>
      </c>
      <c r="MA53" s="273">
        <f t="shared" si="477"/>
        <v>1</v>
      </c>
      <c r="MB53" s="273">
        <f t="shared" si="477"/>
        <v>1</v>
      </c>
      <c r="MC53" s="273">
        <f t="shared" si="477"/>
        <v>1</v>
      </c>
      <c r="MD53" s="273">
        <f t="shared" si="477"/>
        <v>1</v>
      </c>
      <c r="ME53" s="273">
        <f t="shared" si="477"/>
        <v>1</v>
      </c>
      <c r="MF53" s="273">
        <f t="shared" si="477"/>
        <v>0</v>
      </c>
      <c r="MG53" s="273">
        <f t="shared" si="477"/>
        <v>1</v>
      </c>
      <c r="MH53" s="273">
        <f t="shared" si="477"/>
        <v>1</v>
      </c>
      <c r="MI53" s="273">
        <f t="shared" si="477"/>
        <v>1</v>
      </c>
      <c r="MJ53" s="273">
        <f t="shared" si="477"/>
        <v>1</v>
      </c>
      <c r="MK53" s="273">
        <f t="shared" si="477"/>
        <v>1</v>
      </c>
      <c r="ML53" s="273">
        <f t="shared" si="477"/>
        <v>1</v>
      </c>
      <c r="MM53" s="273">
        <f t="shared" si="477"/>
        <v>0</v>
      </c>
      <c r="MN53" s="273">
        <f t="shared" si="477"/>
        <v>1</v>
      </c>
      <c r="MO53" s="273">
        <f t="shared" si="477"/>
        <v>1</v>
      </c>
      <c r="MP53" s="273">
        <f t="shared" si="477"/>
        <v>1</v>
      </c>
      <c r="MQ53" s="273">
        <f t="shared" si="477"/>
        <v>1</v>
      </c>
      <c r="MR53" s="273">
        <f t="shared" si="477"/>
        <v>1</v>
      </c>
      <c r="MS53" s="273">
        <f t="shared" si="477"/>
        <v>1</v>
      </c>
      <c r="MT53" s="273">
        <f t="shared" si="477"/>
        <v>0</v>
      </c>
      <c r="MU53" s="273">
        <f t="shared" si="477"/>
        <v>1</v>
      </c>
      <c r="MV53" s="273">
        <f t="shared" si="477"/>
        <v>1</v>
      </c>
      <c r="MW53" s="273">
        <f t="shared" ref="MW53:PH53" si="478">IF(IFERROR(FIND(VLOOKUP($W45,カレンダーNoごと曜日表No付き,MW$1,0),$FL53),0)&gt;=1,1,0)</f>
        <v>1</v>
      </c>
      <c r="MX53" s="273">
        <f t="shared" si="478"/>
        <v>1</v>
      </c>
      <c r="MY53" s="273">
        <f t="shared" si="478"/>
        <v>1</v>
      </c>
      <c r="MZ53" s="273">
        <f t="shared" si="478"/>
        <v>1</v>
      </c>
      <c r="NA53" s="273">
        <f t="shared" si="478"/>
        <v>0</v>
      </c>
      <c r="NB53" s="273">
        <f t="shared" si="478"/>
        <v>1</v>
      </c>
      <c r="NC53" s="273">
        <f t="shared" si="478"/>
        <v>1</v>
      </c>
      <c r="ND53" s="273">
        <f t="shared" si="478"/>
        <v>1</v>
      </c>
      <c r="NE53" s="273">
        <f t="shared" si="478"/>
        <v>1</v>
      </c>
      <c r="NF53" s="273">
        <f t="shared" si="478"/>
        <v>1</v>
      </c>
      <c r="NG53" s="273">
        <f t="shared" si="478"/>
        <v>1</v>
      </c>
      <c r="NH53" s="273">
        <f t="shared" si="478"/>
        <v>0</v>
      </c>
      <c r="NI53" s="273">
        <f t="shared" si="478"/>
        <v>1</v>
      </c>
      <c r="NJ53" s="273">
        <f t="shared" si="478"/>
        <v>1</v>
      </c>
      <c r="NK53" s="273">
        <f t="shared" si="478"/>
        <v>1</v>
      </c>
      <c r="NL53" s="273">
        <f t="shared" si="478"/>
        <v>1</v>
      </c>
      <c r="NM53" s="273">
        <f t="shared" si="478"/>
        <v>1</v>
      </c>
      <c r="NN53" s="273">
        <f t="shared" si="478"/>
        <v>1</v>
      </c>
      <c r="NO53" s="273">
        <f t="shared" si="478"/>
        <v>0</v>
      </c>
      <c r="NP53" s="273">
        <f t="shared" si="478"/>
        <v>1</v>
      </c>
      <c r="NQ53" s="273">
        <f t="shared" si="478"/>
        <v>1</v>
      </c>
      <c r="NR53" s="273">
        <f t="shared" si="478"/>
        <v>1</v>
      </c>
      <c r="NS53" s="273">
        <f t="shared" si="478"/>
        <v>1</v>
      </c>
      <c r="NT53" s="273">
        <f t="shared" si="478"/>
        <v>0</v>
      </c>
      <c r="NU53" s="273">
        <f t="shared" si="478"/>
        <v>0</v>
      </c>
      <c r="NV53" s="273">
        <f t="shared" si="478"/>
        <v>0</v>
      </c>
      <c r="NW53" s="273">
        <f t="shared" si="478"/>
        <v>1</v>
      </c>
      <c r="NX53" s="273">
        <f t="shared" si="478"/>
        <v>1</v>
      </c>
      <c r="NY53" s="273">
        <f t="shared" si="478"/>
        <v>1</v>
      </c>
      <c r="NZ53" s="273">
        <f t="shared" si="478"/>
        <v>1</v>
      </c>
      <c r="OA53" s="273">
        <f t="shared" si="478"/>
        <v>1</v>
      </c>
      <c r="OB53" s="273">
        <f t="shared" si="478"/>
        <v>1</v>
      </c>
      <c r="OC53" s="273">
        <f t="shared" si="478"/>
        <v>0</v>
      </c>
      <c r="OD53" s="273">
        <f t="shared" si="478"/>
        <v>1</v>
      </c>
      <c r="OE53" s="273">
        <f t="shared" si="478"/>
        <v>1</v>
      </c>
      <c r="OF53" s="273">
        <f t="shared" si="478"/>
        <v>1</v>
      </c>
      <c r="OG53" s="273">
        <f t="shared" si="478"/>
        <v>1</v>
      </c>
      <c r="OH53" s="273">
        <f t="shared" si="478"/>
        <v>1</v>
      </c>
      <c r="OI53" s="273">
        <f t="shared" si="478"/>
        <v>1</v>
      </c>
      <c r="OJ53" s="273">
        <f t="shared" si="478"/>
        <v>0</v>
      </c>
      <c r="OK53" s="273">
        <f t="shared" si="478"/>
        <v>1</v>
      </c>
      <c r="OL53" s="273">
        <f t="shared" si="478"/>
        <v>1</v>
      </c>
      <c r="OM53" s="273">
        <f t="shared" si="478"/>
        <v>1</v>
      </c>
      <c r="ON53" s="273">
        <f t="shared" si="478"/>
        <v>1</v>
      </c>
      <c r="OO53" s="273">
        <f t="shared" si="478"/>
        <v>1</v>
      </c>
      <c r="OP53" s="273">
        <f t="shared" si="478"/>
        <v>1</v>
      </c>
      <c r="OQ53" s="273">
        <f t="shared" si="478"/>
        <v>0</v>
      </c>
      <c r="OR53" s="273">
        <f t="shared" si="478"/>
        <v>1</v>
      </c>
      <c r="OS53" s="273">
        <f t="shared" si="478"/>
        <v>1</v>
      </c>
      <c r="OT53" s="273">
        <f t="shared" si="478"/>
        <v>1</v>
      </c>
      <c r="OU53" s="273">
        <f t="shared" si="478"/>
        <v>1</v>
      </c>
      <c r="OV53" s="273">
        <f t="shared" si="478"/>
        <v>1</v>
      </c>
      <c r="OW53" s="273">
        <f t="shared" si="478"/>
        <v>1</v>
      </c>
      <c r="OX53" s="273">
        <f t="shared" si="478"/>
        <v>0</v>
      </c>
      <c r="OY53" s="273">
        <f t="shared" si="478"/>
        <v>1</v>
      </c>
      <c r="OZ53" s="273">
        <f t="shared" si="478"/>
        <v>1</v>
      </c>
      <c r="PA53" s="273">
        <f t="shared" si="478"/>
        <v>1</v>
      </c>
      <c r="PB53" s="273">
        <f t="shared" si="478"/>
        <v>1</v>
      </c>
      <c r="PC53" s="273">
        <f t="shared" si="478"/>
        <v>1</v>
      </c>
      <c r="PD53" s="273">
        <f t="shared" si="478"/>
        <v>1</v>
      </c>
      <c r="PE53" s="273">
        <f t="shared" si="478"/>
        <v>0</v>
      </c>
      <c r="PF53" s="273">
        <f t="shared" si="478"/>
        <v>1</v>
      </c>
      <c r="PG53" s="273">
        <f t="shared" si="478"/>
        <v>1</v>
      </c>
      <c r="PH53" s="273">
        <f t="shared" si="478"/>
        <v>1</v>
      </c>
      <c r="PI53" s="273">
        <f t="shared" ref="PI53:RT53" si="479">IF(IFERROR(FIND(VLOOKUP($W45,カレンダーNoごと曜日表No付き,PI$1,0),$FL53),0)&gt;=1,1,0)</f>
        <v>1</v>
      </c>
      <c r="PJ53" s="273">
        <f t="shared" si="479"/>
        <v>1</v>
      </c>
      <c r="PK53" s="273">
        <f t="shared" si="479"/>
        <v>1</v>
      </c>
      <c r="PL53" s="273">
        <f t="shared" si="479"/>
        <v>0</v>
      </c>
      <c r="PM53" s="273">
        <f t="shared" si="479"/>
        <v>1</v>
      </c>
      <c r="PN53" s="273">
        <f t="shared" si="479"/>
        <v>1</v>
      </c>
      <c r="PO53" s="273">
        <f t="shared" si="479"/>
        <v>1</v>
      </c>
      <c r="PP53" s="273">
        <f t="shared" si="479"/>
        <v>1</v>
      </c>
      <c r="PQ53" s="273">
        <f t="shared" si="479"/>
        <v>1</v>
      </c>
      <c r="PR53" s="273">
        <f t="shared" si="479"/>
        <v>1</v>
      </c>
      <c r="PS53" s="273">
        <f t="shared" si="479"/>
        <v>0</v>
      </c>
      <c r="PT53" s="273">
        <f t="shared" si="479"/>
        <v>1</v>
      </c>
      <c r="PU53" s="273">
        <f t="shared" si="479"/>
        <v>1</v>
      </c>
      <c r="PV53" s="273">
        <f t="shared" si="479"/>
        <v>1</v>
      </c>
      <c r="PW53" s="273">
        <f t="shared" si="479"/>
        <v>1</v>
      </c>
      <c r="PX53" s="273">
        <f t="shared" si="479"/>
        <v>1</v>
      </c>
      <c r="PY53" s="273">
        <f t="shared" si="479"/>
        <v>1</v>
      </c>
      <c r="PZ53" s="273">
        <f t="shared" si="479"/>
        <v>0</v>
      </c>
      <c r="QA53" s="273">
        <f t="shared" si="479"/>
        <v>1</v>
      </c>
      <c r="QB53" s="273">
        <f t="shared" si="479"/>
        <v>1</v>
      </c>
      <c r="QC53" s="273">
        <f t="shared" si="479"/>
        <v>1</v>
      </c>
      <c r="QD53" s="273">
        <f t="shared" si="479"/>
        <v>1</v>
      </c>
      <c r="QE53" s="273">
        <f t="shared" si="479"/>
        <v>1</v>
      </c>
      <c r="QF53" s="273">
        <f t="shared" si="479"/>
        <v>1</v>
      </c>
      <c r="QG53" s="273">
        <f t="shared" si="479"/>
        <v>0</v>
      </c>
      <c r="QH53" s="273">
        <f t="shared" si="479"/>
        <v>1</v>
      </c>
      <c r="QI53" s="273">
        <f t="shared" si="479"/>
        <v>1</v>
      </c>
      <c r="QJ53" s="273">
        <f t="shared" si="479"/>
        <v>1</v>
      </c>
      <c r="QK53" s="273">
        <f t="shared" si="479"/>
        <v>1</v>
      </c>
      <c r="QL53" s="273">
        <f t="shared" si="479"/>
        <v>1</v>
      </c>
      <c r="QM53" s="273">
        <f t="shared" si="479"/>
        <v>1</v>
      </c>
      <c r="QN53" s="273">
        <f t="shared" si="479"/>
        <v>0</v>
      </c>
      <c r="QO53" s="273">
        <f t="shared" si="479"/>
        <v>1</v>
      </c>
      <c r="QP53" s="273">
        <f t="shared" si="479"/>
        <v>1</v>
      </c>
      <c r="QQ53" s="273">
        <f t="shared" si="479"/>
        <v>1</v>
      </c>
      <c r="QR53" s="273">
        <f t="shared" si="479"/>
        <v>1</v>
      </c>
      <c r="QS53" s="273">
        <f t="shared" si="479"/>
        <v>1</v>
      </c>
      <c r="QT53" s="273">
        <f t="shared" si="479"/>
        <v>1</v>
      </c>
      <c r="QU53" s="273">
        <f t="shared" si="479"/>
        <v>0</v>
      </c>
      <c r="QV53" s="273">
        <f t="shared" si="479"/>
        <v>1</v>
      </c>
      <c r="QW53" s="273">
        <f t="shared" si="479"/>
        <v>1</v>
      </c>
      <c r="QX53" s="273">
        <f t="shared" si="479"/>
        <v>1</v>
      </c>
      <c r="QY53" s="273">
        <f t="shared" si="479"/>
        <v>1</v>
      </c>
      <c r="QZ53" s="273">
        <f t="shared" si="479"/>
        <v>1</v>
      </c>
      <c r="RA53" s="273">
        <f t="shared" si="479"/>
        <v>1</v>
      </c>
      <c r="RB53" s="273">
        <f t="shared" si="479"/>
        <v>0</v>
      </c>
      <c r="RC53" s="273">
        <f t="shared" si="479"/>
        <v>1</v>
      </c>
      <c r="RD53" s="273">
        <f t="shared" si="479"/>
        <v>1</v>
      </c>
      <c r="RE53" s="273">
        <f t="shared" si="479"/>
        <v>1</v>
      </c>
      <c r="RF53" s="273">
        <f t="shared" si="479"/>
        <v>1</v>
      </c>
      <c r="RG53" s="273">
        <f t="shared" si="479"/>
        <v>1</v>
      </c>
      <c r="RH53" s="273">
        <f t="shared" si="479"/>
        <v>1</v>
      </c>
      <c r="RI53" s="273">
        <f t="shared" si="479"/>
        <v>0</v>
      </c>
      <c r="RJ53" s="273">
        <f t="shared" si="479"/>
        <v>1</v>
      </c>
      <c r="RK53" s="273">
        <f t="shared" si="479"/>
        <v>1</v>
      </c>
      <c r="RL53" s="273">
        <f t="shared" si="479"/>
        <v>1</v>
      </c>
      <c r="RM53" s="273">
        <f t="shared" si="479"/>
        <v>1</v>
      </c>
      <c r="RN53" s="273">
        <f t="shared" si="479"/>
        <v>1</v>
      </c>
      <c r="RO53" s="273">
        <f t="shared" si="479"/>
        <v>1</v>
      </c>
      <c r="RP53" s="273">
        <f t="shared" si="479"/>
        <v>0</v>
      </c>
      <c r="RQ53" s="273">
        <f t="shared" si="479"/>
        <v>1</v>
      </c>
      <c r="RR53" s="273">
        <f t="shared" si="479"/>
        <v>0</v>
      </c>
      <c r="RS53" s="273">
        <f t="shared" si="479"/>
        <v>0</v>
      </c>
      <c r="RT53" s="273">
        <f t="shared" si="479"/>
        <v>0</v>
      </c>
      <c r="RU53" s="273">
        <f t="shared" ref="RU53:TN53" si="480">IF(IFERROR(FIND(VLOOKUP($W45,カレンダーNoごと曜日表No付き,RU$1,0),$FL53),0)&gt;=1,1,0)</f>
        <v>1</v>
      </c>
      <c r="RV53" s="273">
        <f t="shared" si="480"/>
        <v>1</v>
      </c>
      <c r="RW53" s="273">
        <f t="shared" si="480"/>
        <v>0</v>
      </c>
      <c r="RX53" s="273">
        <f t="shared" si="480"/>
        <v>1</v>
      </c>
      <c r="RY53" s="273">
        <f t="shared" si="480"/>
        <v>1</v>
      </c>
      <c r="RZ53" s="273">
        <f t="shared" si="480"/>
        <v>1</v>
      </c>
      <c r="SA53" s="273">
        <f t="shared" si="480"/>
        <v>1</v>
      </c>
      <c r="SB53" s="273">
        <f t="shared" si="480"/>
        <v>1</v>
      </c>
      <c r="SC53" s="273">
        <f t="shared" si="480"/>
        <v>1</v>
      </c>
      <c r="SD53" s="273">
        <f t="shared" si="480"/>
        <v>0</v>
      </c>
      <c r="SE53" s="273">
        <f t="shared" si="480"/>
        <v>1</v>
      </c>
      <c r="SF53" s="273">
        <f t="shared" si="480"/>
        <v>1</v>
      </c>
      <c r="SG53" s="273">
        <f t="shared" si="480"/>
        <v>1</v>
      </c>
      <c r="SH53" s="273">
        <f t="shared" si="480"/>
        <v>1</v>
      </c>
      <c r="SI53" s="273">
        <f t="shared" si="480"/>
        <v>1</v>
      </c>
      <c r="SJ53" s="273">
        <f t="shared" si="480"/>
        <v>1</v>
      </c>
      <c r="SK53" s="273">
        <f t="shared" si="480"/>
        <v>0</v>
      </c>
      <c r="SL53" s="273">
        <f t="shared" si="480"/>
        <v>1</v>
      </c>
      <c r="SM53" s="273">
        <f t="shared" si="480"/>
        <v>1</v>
      </c>
      <c r="SN53" s="273">
        <f t="shared" si="480"/>
        <v>1</v>
      </c>
      <c r="SO53" s="273">
        <f t="shared" si="480"/>
        <v>1</v>
      </c>
      <c r="SP53" s="273">
        <f t="shared" si="480"/>
        <v>1</v>
      </c>
      <c r="SQ53" s="273">
        <f t="shared" si="480"/>
        <v>1</v>
      </c>
      <c r="SR53" s="273">
        <f t="shared" si="480"/>
        <v>0</v>
      </c>
      <c r="SS53" s="273">
        <f t="shared" si="480"/>
        <v>1</v>
      </c>
      <c r="ST53" s="273">
        <f t="shared" si="480"/>
        <v>1</v>
      </c>
      <c r="SU53" s="273">
        <f t="shared" si="480"/>
        <v>1</v>
      </c>
      <c r="SV53" s="273">
        <f t="shared" si="480"/>
        <v>1</v>
      </c>
      <c r="SW53" s="273">
        <f t="shared" si="480"/>
        <v>1</v>
      </c>
      <c r="SX53" s="273">
        <f t="shared" si="480"/>
        <v>1</v>
      </c>
      <c r="SY53" s="273">
        <f t="shared" si="480"/>
        <v>0</v>
      </c>
      <c r="SZ53" s="273">
        <f t="shared" si="480"/>
        <v>1</v>
      </c>
      <c r="TA53" s="273">
        <f t="shared" si="480"/>
        <v>1</v>
      </c>
      <c r="TB53" s="273">
        <f t="shared" si="480"/>
        <v>1</v>
      </c>
      <c r="TC53" s="273">
        <f t="shared" si="480"/>
        <v>1</v>
      </c>
      <c r="TD53" s="273">
        <f t="shared" si="480"/>
        <v>1</v>
      </c>
      <c r="TE53" s="273">
        <f t="shared" si="480"/>
        <v>1</v>
      </c>
      <c r="TF53" s="273">
        <f t="shared" si="480"/>
        <v>0</v>
      </c>
      <c r="TG53" s="273">
        <f t="shared" si="480"/>
        <v>1</v>
      </c>
      <c r="TH53" s="273">
        <f t="shared" si="480"/>
        <v>1</v>
      </c>
      <c r="TI53" s="273">
        <f t="shared" si="480"/>
        <v>1</v>
      </c>
      <c r="TJ53" s="273">
        <f t="shared" si="480"/>
        <v>1</v>
      </c>
      <c r="TK53" s="273">
        <f t="shared" si="480"/>
        <v>1</v>
      </c>
      <c r="TL53" s="273">
        <f t="shared" si="480"/>
        <v>1</v>
      </c>
      <c r="TM53" s="273">
        <f t="shared" si="480"/>
        <v>0</v>
      </c>
      <c r="TN53" s="273">
        <f t="shared" si="480"/>
        <v>1</v>
      </c>
    </row>
    <row r="54" spans="1:534" ht="18" customHeight="1" x14ac:dyDescent="0.15">
      <c r="A54" s="234"/>
      <c r="B54" s="268"/>
      <c r="C54" s="280"/>
      <c r="D54" s="274"/>
      <c r="E54" s="269"/>
      <c r="F54" s="287"/>
      <c r="G54" s="269"/>
      <c r="H54" s="292"/>
      <c r="I54" s="293"/>
      <c r="J54" s="288"/>
      <c r="K54" s="289"/>
      <c r="L54" s="289"/>
      <c r="M54" s="289"/>
      <c r="N54" s="289"/>
      <c r="O54" s="289"/>
      <c r="P54" s="289"/>
      <c r="Q54" s="289"/>
      <c r="R54" s="350"/>
      <c r="S54" s="289"/>
      <c r="T54" s="289"/>
      <c r="U54" s="289"/>
      <c r="V54" s="290"/>
      <c r="W54" s="278"/>
      <c r="X54" s="279"/>
      <c r="Y54" s="278"/>
      <c r="Z54" s="279"/>
      <c r="AA54" s="278"/>
      <c r="AB54" s="237">
        <f t="shared" si="96"/>
        <v>0</v>
      </c>
      <c r="AC54" s="237">
        <f t="shared" si="97"/>
        <v>0</v>
      </c>
      <c r="AD54" s="237">
        <f t="shared" si="98"/>
        <v>0</v>
      </c>
      <c r="AE54" s="267">
        <f t="shared" si="348"/>
        <v>0</v>
      </c>
      <c r="AF54" s="219" t="str">
        <f t="shared" si="349"/>
        <v/>
      </c>
      <c r="AG54" s="219" t="str">
        <f t="shared" si="350"/>
        <v/>
      </c>
      <c r="AH54" s="219" t="str">
        <f t="shared" si="351"/>
        <v/>
      </c>
      <c r="AI54" s="219" t="str">
        <f t="shared" si="352"/>
        <v/>
      </c>
      <c r="AJ54" s="219" t="str">
        <f t="shared" si="353"/>
        <v/>
      </c>
      <c r="AK54" s="219" t="str">
        <f t="shared" si="354"/>
        <v/>
      </c>
      <c r="AL54" s="219" t="str">
        <f t="shared" si="355"/>
        <v/>
      </c>
      <c r="AM54" s="219" t="str">
        <f t="shared" si="356"/>
        <v/>
      </c>
      <c r="AN54" s="219" t="str">
        <f t="shared" si="357"/>
        <v/>
      </c>
      <c r="AO54" s="219" t="str">
        <f t="shared" si="358"/>
        <v/>
      </c>
      <c r="AP54" s="219" t="str">
        <f t="shared" si="359"/>
        <v/>
      </c>
      <c r="AQ54" s="219" t="str">
        <f t="shared" si="360"/>
        <v/>
      </c>
      <c r="AR54" s="219" t="str">
        <f t="shared" si="361"/>
        <v/>
      </c>
      <c r="AS54" s="277">
        <f t="shared" si="362"/>
        <v>0</v>
      </c>
      <c r="AT54" s="267">
        <f t="shared" si="363"/>
        <v>0</v>
      </c>
      <c r="AU54" s="267">
        <f t="shared" si="364"/>
        <v>0</v>
      </c>
      <c r="AV54" s="267">
        <f t="shared" si="365"/>
        <v>0</v>
      </c>
      <c r="AW54" s="267">
        <f t="shared" si="366"/>
        <v>0</v>
      </c>
      <c r="AX54" s="267">
        <f t="shared" si="367"/>
        <v>0</v>
      </c>
      <c r="AY54" s="267">
        <f t="shared" si="368"/>
        <v>0</v>
      </c>
      <c r="AZ54" s="267">
        <f t="shared" si="369"/>
        <v>0</v>
      </c>
      <c r="BA54" s="238">
        <f t="shared" si="370"/>
        <v>0</v>
      </c>
      <c r="BB54" s="238">
        <f t="shared" si="371"/>
        <v>0</v>
      </c>
      <c r="BC54" s="238">
        <f t="shared" si="372"/>
        <v>0</v>
      </c>
      <c r="BD54" s="238">
        <f t="shared" si="373"/>
        <v>0</v>
      </c>
      <c r="BE54" s="240">
        <f t="shared" si="374"/>
        <v>0</v>
      </c>
      <c r="BF54" s="239">
        <f t="shared" si="375"/>
        <v>0</v>
      </c>
      <c r="BG54" s="241" t="str">
        <f t="shared" si="376"/>
        <v/>
      </c>
      <c r="BH54" s="142">
        <v>25</v>
      </c>
      <c r="BN54" s="242"/>
      <c r="BO54" s="242"/>
      <c r="BP54" s="242"/>
      <c r="BQ54" s="242"/>
      <c r="BR54" s="142">
        <f>+BK53</f>
        <v>0</v>
      </c>
      <c r="BU54" s="291"/>
      <c r="BV54" s="153"/>
      <c r="BW54" s="153" t="str">
        <f t="shared" si="321"/>
        <v/>
      </c>
      <c r="BY54" s="244"/>
      <c r="BZ54" s="272"/>
      <c r="CA54" s="222"/>
      <c r="CB54" s="246"/>
      <c r="CC54" s="247" t="str">
        <f t="shared" si="322"/>
        <v/>
      </c>
      <c r="CD54" s="219">
        <f t="shared" si="323"/>
        <v>0</v>
      </c>
      <c r="CE54" s="219" t="str">
        <f t="shared" si="324"/>
        <v/>
      </c>
      <c r="CF54" s="220" t="str">
        <f t="shared" si="325"/>
        <v/>
      </c>
      <c r="CG54" s="222"/>
      <c r="CH54" s="260"/>
      <c r="CI54" s="247" t="str">
        <f t="shared" si="80"/>
        <v/>
      </c>
      <c r="CJ54" s="219">
        <f t="shared" si="326"/>
        <v>0</v>
      </c>
      <c r="CK54" s="219" t="str">
        <f t="shared" si="327"/>
        <v/>
      </c>
      <c r="CL54" s="220" t="str">
        <f t="shared" si="328"/>
        <v/>
      </c>
      <c r="CM54" s="222"/>
      <c r="CN54" s="246"/>
      <c r="CO54" s="247" t="str">
        <f t="shared" si="25"/>
        <v/>
      </c>
      <c r="CP54" s="219">
        <f t="shared" si="329"/>
        <v>0</v>
      </c>
      <c r="CQ54" s="219" t="str">
        <f t="shared" si="330"/>
        <v/>
      </c>
      <c r="CR54" s="220" t="str">
        <f t="shared" si="331"/>
        <v/>
      </c>
      <c r="CS54" s="221"/>
      <c r="CT54" s="246"/>
      <c r="CU54" s="247" t="str">
        <f t="shared" si="29"/>
        <v/>
      </c>
      <c r="CV54" s="219">
        <f t="shared" si="332"/>
        <v>0</v>
      </c>
      <c r="CW54" s="219" t="str">
        <f t="shared" si="333"/>
        <v/>
      </c>
      <c r="CX54" s="220" t="str">
        <f t="shared" si="334"/>
        <v/>
      </c>
      <c r="CY54" s="222"/>
      <c r="CZ54" s="246"/>
      <c r="DA54" s="247" t="str">
        <f t="shared" si="33"/>
        <v/>
      </c>
      <c r="DB54" s="219">
        <f t="shared" si="335"/>
        <v>0</v>
      </c>
      <c r="DC54" s="219" t="str">
        <f t="shared" si="81"/>
        <v/>
      </c>
      <c r="DD54" s="219" t="str">
        <f t="shared" si="82"/>
        <v/>
      </c>
      <c r="DE54" s="222"/>
      <c r="DF54" s="246"/>
      <c r="DG54" s="247" t="str">
        <f t="shared" si="37"/>
        <v/>
      </c>
      <c r="DH54" s="219">
        <f t="shared" si="336"/>
        <v>0</v>
      </c>
      <c r="DI54" s="219" t="str">
        <f t="shared" si="337"/>
        <v/>
      </c>
      <c r="DJ54" s="219" t="str">
        <f t="shared" si="338"/>
        <v/>
      </c>
      <c r="DK54" s="222"/>
      <c r="DL54" s="246"/>
      <c r="DM54" s="247" t="str">
        <f t="shared" si="41"/>
        <v/>
      </c>
      <c r="DN54" s="219">
        <f t="shared" si="339"/>
        <v>0</v>
      </c>
      <c r="DO54" s="219" t="str">
        <f t="shared" si="340"/>
        <v/>
      </c>
      <c r="DP54" s="220" t="str">
        <f t="shared" si="341"/>
        <v/>
      </c>
      <c r="FK54" s="155">
        <f t="shared" si="425"/>
        <v>11</v>
      </c>
      <c r="FL54" s="155" t="str">
        <f t="shared" si="426"/>
        <v>月火水木金土祝</v>
      </c>
      <c r="FM54" s="273">
        <f t="shared" ref="FM54:HX54" si="481">IF(IFERROR(FIND(VLOOKUP($W46,カレンダーNoごと曜日表No付き,FM$1,0),$FL54),0)&gt;=1,1,0)</f>
        <v>0</v>
      </c>
      <c r="FN54" s="273">
        <f t="shared" si="481"/>
        <v>1</v>
      </c>
      <c r="FO54" s="273">
        <f t="shared" si="481"/>
        <v>1</v>
      </c>
      <c r="FP54" s="273">
        <f t="shared" si="481"/>
        <v>1</v>
      </c>
      <c r="FQ54" s="273">
        <f t="shared" si="481"/>
        <v>1</v>
      </c>
      <c r="FR54" s="273">
        <f t="shared" si="481"/>
        <v>1</v>
      </c>
      <c r="FS54" s="273">
        <f t="shared" si="481"/>
        <v>1</v>
      </c>
      <c r="FT54" s="273">
        <f t="shared" si="481"/>
        <v>0</v>
      </c>
      <c r="FU54" s="273">
        <f t="shared" si="481"/>
        <v>1</v>
      </c>
      <c r="FV54" s="273">
        <f t="shared" si="481"/>
        <v>1</v>
      </c>
      <c r="FW54" s="273">
        <f t="shared" si="481"/>
        <v>1</v>
      </c>
      <c r="FX54" s="273">
        <f t="shared" si="481"/>
        <v>1</v>
      </c>
      <c r="FY54" s="273">
        <f t="shared" si="481"/>
        <v>1</v>
      </c>
      <c r="FZ54" s="273">
        <f t="shared" si="481"/>
        <v>1</v>
      </c>
      <c r="GA54" s="273">
        <f t="shared" si="481"/>
        <v>0</v>
      </c>
      <c r="GB54" s="273">
        <f t="shared" si="481"/>
        <v>1</v>
      </c>
      <c r="GC54" s="273">
        <f t="shared" si="481"/>
        <v>1</v>
      </c>
      <c r="GD54" s="273">
        <f t="shared" si="481"/>
        <v>1</v>
      </c>
      <c r="GE54" s="273">
        <f t="shared" si="481"/>
        <v>1</v>
      </c>
      <c r="GF54" s="273">
        <f t="shared" si="481"/>
        <v>1</v>
      </c>
      <c r="GG54" s="273">
        <f t="shared" si="481"/>
        <v>1</v>
      </c>
      <c r="GH54" s="273">
        <f t="shared" si="481"/>
        <v>0</v>
      </c>
      <c r="GI54" s="273">
        <f t="shared" si="481"/>
        <v>1</v>
      </c>
      <c r="GJ54" s="273">
        <f t="shared" si="481"/>
        <v>1</v>
      </c>
      <c r="GK54" s="273">
        <f t="shared" si="481"/>
        <v>1</v>
      </c>
      <c r="GL54" s="273">
        <f t="shared" si="481"/>
        <v>1</v>
      </c>
      <c r="GM54" s="273">
        <f t="shared" si="481"/>
        <v>1</v>
      </c>
      <c r="GN54" s="273">
        <f t="shared" si="481"/>
        <v>1</v>
      </c>
      <c r="GO54" s="273">
        <f t="shared" si="481"/>
        <v>0</v>
      </c>
      <c r="GP54" s="273">
        <f t="shared" si="481"/>
        <v>1</v>
      </c>
      <c r="GQ54" s="273">
        <f t="shared" si="481"/>
        <v>1</v>
      </c>
      <c r="GR54" s="273">
        <f t="shared" si="481"/>
        <v>1</v>
      </c>
      <c r="GS54" s="273">
        <f t="shared" si="481"/>
        <v>1</v>
      </c>
      <c r="GT54" s="273">
        <f t="shared" si="481"/>
        <v>1</v>
      </c>
      <c r="GU54" s="273">
        <f t="shared" si="481"/>
        <v>1</v>
      </c>
      <c r="GV54" s="273">
        <f t="shared" si="481"/>
        <v>0</v>
      </c>
      <c r="GW54" s="273">
        <f t="shared" si="481"/>
        <v>1</v>
      </c>
      <c r="GX54" s="273">
        <f t="shared" si="481"/>
        <v>1</v>
      </c>
      <c r="GY54" s="273">
        <f t="shared" si="481"/>
        <v>1</v>
      </c>
      <c r="GZ54" s="273">
        <f t="shared" si="481"/>
        <v>1</v>
      </c>
      <c r="HA54" s="273">
        <f t="shared" si="481"/>
        <v>1</v>
      </c>
      <c r="HB54" s="273">
        <f t="shared" si="481"/>
        <v>1</v>
      </c>
      <c r="HC54" s="273">
        <f t="shared" si="481"/>
        <v>0</v>
      </c>
      <c r="HD54" s="273">
        <f t="shared" si="481"/>
        <v>1</v>
      </c>
      <c r="HE54" s="273">
        <f t="shared" si="481"/>
        <v>1</v>
      </c>
      <c r="HF54" s="273">
        <f t="shared" si="481"/>
        <v>1</v>
      </c>
      <c r="HG54" s="273">
        <f t="shared" si="481"/>
        <v>1</v>
      </c>
      <c r="HH54" s="273">
        <f t="shared" si="481"/>
        <v>1</v>
      </c>
      <c r="HI54" s="273">
        <f t="shared" si="481"/>
        <v>1</v>
      </c>
      <c r="HJ54" s="273">
        <f t="shared" si="481"/>
        <v>0</v>
      </c>
      <c r="HK54" s="273">
        <f t="shared" si="481"/>
        <v>1</v>
      </c>
      <c r="HL54" s="273">
        <f t="shared" si="481"/>
        <v>1</v>
      </c>
      <c r="HM54" s="273">
        <f t="shared" si="481"/>
        <v>1</v>
      </c>
      <c r="HN54" s="273">
        <f t="shared" si="481"/>
        <v>1</v>
      </c>
      <c r="HO54" s="273">
        <f t="shared" si="481"/>
        <v>1</v>
      </c>
      <c r="HP54" s="273">
        <f t="shared" si="481"/>
        <v>1</v>
      </c>
      <c r="HQ54" s="273">
        <f t="shared" si="481"/>
        <v>0</v>
      </c>
      <c r="HR54" s="273">
        <f t="shared" si="481"/>
        <v>1</v>
      </c>
      <c r="HS54" s="273">
        <f t="shared" si="481"/>
        <v>1</v>
      </c>
      <c r="HT54" s="273">
        <f t="shared" si="481"/>
        <v>1</v>
      </c>
      <c r="HU54" s="273">
        <f t="shared" si="481"/>
        <v>1</v>
      </c>
      <c r="HV54" s="273">
        <f t="shared" si="481"/>
        <v>1</v>
      </c>
      <c r="HW54" s="273">
        <f t="shared" si="481"/>
        <v>1</v>
      </c>
      <c r="HX54" s="273">
        <f t="shared" si="481"/>
        <v>0</v>
      </c>
      <c r="HY54" s="273">
        <f t="shared" ref="HY54:KJ54" si="482">IF(IFERROR(FIND(VLOOKUP($W46,カレンダーNoごと曜日表No付き,HY$1,0),$FL54),0)&gt;=1,1,0)</f>
        <v>1</v>
      </c>
      <c r="HZ54" s="273">
        <f t="shared" si="482"/>
        <v>1</v>
      </c>
      <c r="IA54" s="273">
        <f t="shared" si="482"/>
        <v>1</v>
      </c>
      <c r="IB54" s="273">
        <f t="shared" si="482"/>
        <v>1</v>
      </c>
      <c r="IC54" s="273">
        <f t="shared" si="482"/>
        <v>1</v>
      </c>
      <c r="ID54" s="273">
        <f t="shared" si="482"/>
        <v>1</v>
      </c>
      <c r="IE54" s="273">
        <f t="shared" si="482"/>
        <v>0</v>
      </c>
      <c r="IF54" s="273">
        <f t="shared" si="482"/>
        <v>1</v>
      </c>
      <c r="IG54" s="273">
        <f t="shared" si="482"/>
        <v>1</v>
      </c>
      <c r="IH54" s="273">
        <f t="shared" si="482"/>
        <v>1</v>
      </c>
      <c r="II54" s="273">
        <f t="shared" si="482"/>
        <v>1</v>
      </c>
      <c r="IJ54" s="273">
        <f t="shared" si="482"/>
        <v>1</v>
      </c>
      <c r="IK54" s="273">
        <f t="shared" si="482"/>
        <v>1</v>
      </c>
      <c r="IL54" s="273">
        <f t="shared" si="482"/>
        <v>0</v>
      </c>
      <c r="IM54" s="273">
        <f t="shared" si="482"/>
        <v>1</v>
      </c>
      <c r="IN54" s="273">
        <f t="shared" si="482"/>
        <v>1</v>
      </c>
      <c r="IO54" s="273">
        <f t="shared" si="482"/>
        <v>1</v>
      </c>
      <c r="IP54" s="273">
        <f t="shared" si="482"/>
        <v>1</v>
      </c>
      <c r="IQ54" s="273">
        <f t="shared" si="482"/>
        <v>1</v>
      </c>
      <c r="IR54" s="273">
        <f t="shared" si="482"/>
        <v>1</v>
      </c>
      <c r="IS54" s="273">
        <f t="shared" si="482"/>
        <v>0</v>
      </c>
      <c r="IT54" s="273">
        <f t="shared" si="482"/>
        <v>1</v>
      </c>
      <c r="IU54" s="273">
        <f t="shared" si="482"/>
        <v>1</v>
      </c>
      <c r="IV54" s="273">
        <f t="shared" si="482"/>
        <v>1</v>
      </c>
      <c r="IW54" s="273">
        <f t="shared" si="482"/>
        <v>1</v>
      </c>
      <c r="IX54" s="273">
        <f t="shared" si="482"/>
        <v>0</v>
      </c>
      <c r="IY54" s="273">
        <f t="shared" si="482"/>
        <v>0</v>
      </c>
      <c r="IZ54" s="273">
        <f t="shared" si="482"/>
        <v>0</v>
      </c>
      <c r="JA54" s="273">
        <f t="shared" si="482"/>
        <v>0</v>
      </c>
      <c r="JB54" s="273">
        <f t="shared" si="482"/>
        <v>0</v>
      </c>
      <c r="JC54" s="273">
        <f t="shared" si="482"/>
        <v>0</v>
      </c>
      <c r="JD54" s="273">
        <f t="shared" si="482"/>
        <v>1</v>
      </c>
      <c r="JE54" s="273">
        <f t="shared" si="482"/>
        <v>1</v>
      </c>
      <c r="JF54" s="273">
        <f t="shared" si="482"/>
        <v>1</v>
      </c>
      <c r="JG54" s="273">
        <f t="shared" si="482"/>
        <v>0</v>
      </c>
      <c r="JH54" s="273">
        <f t="shared" si="482"/>
        <v>1</v>
      </c>
      <c r="JI54" s="273">
        <f t="shared" si="482"/>
        <v>1</v>
      </c>
      <c r="JJ54" s="273">
        <f t="shared" si="482"/>
        <v>1</v>
      </c>
      <c r="JK54" s="273">
        <f t="shared" si="482"/>
        <v>1</v>
      </c>
      <c r="JL54" s="273">
        <f t="shared" si="482"/>
        <v>1</v>
      </c>
      <c r="JM54" s="273">
        <f t="shared" si="482"/>
        <v>1</v>
      </c>
      <c r="JN54" s="273">
        <f t="shared" si="482"/>
        <v>0</v>
      </c>
      <c r="JO54" s="273">
        <f t="shared" si="482"/>
        <v>1</v>
      </c>
      <c r="JP54" s="273">
        <f t="shared" si="482"/>
        <v>1</v>
      </c>
      <c r="JQ54" s="273">
        <f t="shared" si="482"/>
        <v>1</v>
      </c>
      <c r="JR54" s="273">
        <f t="shared" si="482"/>
        <v>1</v>
      </c>
      <c r="JS54" s="273">
        <f t="shared" si="482"/>
        <v>1</v>
      </c>
      <c r="JT54" s="273">
        <f t="shared" si="482"/>
        <v>1</v>
      </c>
      <c r="JU54" s="273">
        <f t="shared" si="482"/>
        <v>0</v>
      </c>
      <c r="JV54" s="273">
        <f t="shared" si="482"/>
        <v>1</v>
      </c>
      <c r="JW54" s="273">
        <f t="shared" si="482"/>
        <v>1</v>
      </c>
      <c r="JX54" s="273">
        <f t="shared" si="482"/>
        <v>1</v>
      </c>
      <c r="JY54" s="273">
        <f t="shared" si="482"/>
        <v>1</v>
      </c>
      <c r="JZ54" s="273">
        <f t="shared" si="482"/>
        <v>1</v>
      </c>
      <c r="KA54" s="273">
        <f t="shared" si="482"/>
        <v>1</v>
      </c>
      <c r="KB54" s="273">
        <f t="shared" si="482"/>
        <v>0</v>
      </c>
      <c r="KC54" s="273">
        <f t="shared" si="482"/>
        <v>1</v>
      </c>
      <c r="KD54" s="273">
        <f t="shared" si="482"/>
        <v>1</v>
      </c>
      <c r="KE54" s="273">
        <f t="shared" si="482"/>
        <v>1</v>
      </c>
      <c r="KF54" s="273">
        <f t="shared" si="482"/>
        <v>1</v>
      </c>
      <c r="KG54" s="273">
        <f t="shared" si="482"/>
        <v>1</v>
      </c>
      <c r="KH54" s="273">
        <f t="shared" si="482"/>
        <v>1</v>
      </c>
      <c r="KI54" s="273">
        <f t="shared" si="482"/>
        <v>0</v>
      </c>
      <c r="KJ54" s="273">
        <f t="shared" si="482"/>
        <v>1</v>
      </c>
      <c r="KK54" s="273">
        <f t="shared" ref="KK54:MV54" si="483">IF(IFERROR(FIND(VLOOKUP($W46,カレンダーNoごと曜日表No付き,KK$1,0),$FL54),0)&gt;=1,1,0)</f>
        <v>1</v>
      </c>
      <c r="KL54" s="273">
        <f t="shared" si="483"/>
        <v>1</v>
      </c>
      <c r="KM54" s="273">
        <f t="shared" si="483"/>
        <v>1</v>
      </c>
      <c r="KN54" s="273">
        <f t="shared" si="483"/>
        <v>1</v>
      </c>
      <c r="KO54" s="273">
        <f t="shared" si="483"/>
        <v>1</v>
      </c>
      <c r="KP54" s="273">
        <f t="shared" si="483"/>
        <v>0</v>
      </c>
      <c r="KQ54" s="273">
        <f t="shared" si="483"/>
        <v>1</v>
      </c>
      <c r="KR54" s="273">
        <f t="shared" si="483"/>
        <v>1</v>
      </c>
      <c r="KS54" s="273">
        <f t="shared" si="483"/>
        <v>1</v>
      </c>
      <c r="KT54" s="273">
        <f t="shared" si="483"/>
        <v>1</v>
      </c>
      <c r="KU54" s="273">
        <f t="shared" si="483"/>
        <v>1</v>
      </c>
      <c r="KV54" s="273">
        <f t="shared" si="483"/>
        <v>1</v>
      </c>
      <c r="KW54" s="273">
        <f t="shared" si="483"/>
        <v>0</v>
      </c>
      <c r="KX54" s="273">
        <f t="shared" si="483"/>
        <v>1</v>
      </c>
      <c r="KY54" s="273">
        <f t="shared" si="483"/>
        <v>1</v>
      </c>
      <c r="KZ54" s="273">
        <f t="shared" si="483"/>
        <v>1</v>
      </c>
      <c r="LA54" s="273">
        <f t="shared" si="483"/>
        <v>1</v>
      </c>
      <c r="LB54" s="273">
        <f t="shared" si="483"/>
        <v>1</v>
      </c>
      <c r="LC54" s="273">
        <f t="shared" si="483"/>
        <v>1</v>
      </c>
      <c r="LD54" s="273">
        <f t="shared" si="483"/>
        <v>0</v>
      </c>
      <c r="LE54" s="273">
        <f t="shared" si="483"/>
        <v>1</v>
      </c>
      <c r="LF54" s="273">
        <f t="shared" si="483"/>
        <v>1</v>
      </c>
      <c r="LG54" s="273">
        <f t="shared" si="483"/>
        <v>1</v>
      </c>
      <c r="LH54" s="273">
        <f t="shared" si="483"/>
        <v>1</v>
      </c>
      <c r="LI54" s="273">
        <f t="shared" si="483"/>
        <v>1</v>
      </c>
      <c r="LJ54" s="273">
        <f t="shared" si="483"/>
        <v>1</v>
      </c>
      <c r="LK54" s="273">
        <f t="shared" si="483"/>
        <v>0</v>
      </c>
      <c r="LL54" s="273">
        <f t="shared" si="483"/>
        <v>1</v>
      </c>
      <c r="LM54" s="273">
        <f t="shared" si="483"/>
        <v>1</v>
      </c>
      <c r="LN54" s="273">
        <f t="shared" si="483"/>
        <v>1</v>
      </c>
      <c r="LO54" s="273">
        <f t="shared" si="483"/>
        <v>1</v>
      </c>
      <c r="LP54" s="273">
        <f t="shared" si="483"/>
        <v>1</v>
      </c>
      <c r="LQ54" s="273">
        <f t="shared" si="483"/>
        <v>1</v>
      </c>
      <c r="LR54" s="273">
        <f t="shared" si="483"/>
        <v>0</v>
      </c>
      <c r="LS54" s="273">
        <f t="shared" si="483"/>
        <v>1</v>
      </c>
      <c r="LT54" s="273">
        <f t="shared" si="483"/>
        <v>1</v>
      </c>
      <c r="LU54" s="273">
        <f t="shared" si="483"/>
        <v>1</v>
      </c>
      <c r="LV54" s="273">
        <f t="shared" si="483"/>
        <v>1</v>
      </c>
      <c r="LW54" s="273">
        <f t="shared" si="483"/>
        <v>1</v>
      </c>
      <c r="LX54" s="273">
        <f t="shared" si="483"/>
        <v>1</v>
      </c>
      <c r="LY54" s="273">
        <f t="shared" si="483"/>
        <v>0</v>
      </c>
      <c r="LZ54" s="273">
        <f t="shared" si="483"/>
        <v>1</v>
      </c>
      <c r="MA54" s="273">
        <f t="shared" si="483"/>
        <v>1</v>
      </c>
      <c r="MB54" s="273">
        <f t="shared" si="483"/>
        <v>1</v>
      </c>
      <c r="MC54" s="273">
        <f t="shared" si="483"/>
        <v>1</v>
      </c>
      <c r="MD54" s="273">
        <f t="shared" si="483"/>
        <v>1</v>
      </c>
      <c r="ME54" s="273">
        <f t="shared" si="483"/>
        <v>1</v>
      </c>
      <c r="MF54" s="273">
        <f t="shared" si="483"/>
        <v>0</v>
      </c>
      <c r="MG54" s="273">
        <f t="shared" si="483"/>
        <v>1</v>
      </c>
      <c r="MH54" s="273">
        <f t="shared" si="483"/>
        <v>1</v>
      </c>
      <c r="MI54" s="273">
        <f t="shared" si="483"/>
        <v>1</v>
      </c>
      <c r="MJ54" s="273">
        <f t="shared" si="483"/>
        <v>1</v>
      </c>
      <c r="MK54" s="273">
        <f t="shared" si="483"/>
        <v>1</v>
      </c>
      <c r="ML54" s="273">
        <f t="shared" si="483"/>
        <v>1</v>
      </c>
      <c r="MM54" s="273">
        <f t="shared" si="483"/>
        <v>0</v>
      </c>
      <c r="MN54" s="273">
        <f t="shared" si="483"/>
        <v>1</v>
      </c>
      <c r="MO54" s="273">
        <f t="shared" si="483"/>
        <v>1</v>
      </c>
      <c r="MP54" s="273">
        <f t="shared" si="483"/>
        <v>1</v>
      </c>
      <c r="MQ54" s="273">
        <f t="shared" si="483"/>
        <v>1</v>
      </c>
      <c r="MR54" s="273">
        <f t="shared" si="483"/>
        <v>1</v>
      </c>
      <c r="MS54" s="273">
        <f t="shared" si="483"/>
        <v>1</v>
      </c>
      <c r="MT54" s="273">
        <f t="shared" si="483"/>
        <v>0</v>
      </c>
      <c r="MU54" s="273">
        <f t="shared" si="483"/>
        <v>1</v>
      </c>
      <c r="MV54" s="273">
        <f t="shared" si="483"/>
        <v>1</v>
      </c>
      <c r="MW54" s="273">
        <f t="shared" ref="MW54:PH54" si="484">IF(IFERROR(FIND(VLOOKUP($W46,カレンダーNoごと曜日表No付き,MW$1,0),$FL54),0)&gt;=1,1,0)</f>
        <v>1</v>
      </c>
      <c r="MX54" s="273">
        <f t="shared" si="484"/>
        <v>1</v>
      </c>
      <c r="MY54" s="273">
        <f t="shared" si="484"/>
        <v>1</v>
      </c>
      <c r="MZ54" s="273">
        <f t="shared" si="484"/>
        <v>1</v>
      </c>
      <c r="NA54" s="273">
        <f t="shared" si="484"/>
        <v>0</v>
      </c>
      <c r="NB54" s="273">
        <f t="shared" si="484"/>
        <v>1</v>
      </c>
      <c r="NC54" s="273">
        <f t="shared" si="484"/>
        <v>1</v>
      </c>
      <c r="ND54" s="273">
        <f t="shared" si="484"/>
        <v>1</v>
      </c>
      <c r="NE54" s="273">
        <f t="shared" si="484"/>
        <v>1</v>
      </c>
      <c r="NF54" s="273">
        <f t="shared" si="484"/>
        <v>1</v>
      </c>
      <c r="NG54" s="273">
        <f t="shared" si="484"/>
        <v>1</v>
      </c>
      <c r="NH54" s="273">
        <f t="shared" si="484"/>
        <v>0</v>
      </c>
      <c r="NI54" s="273">
        <f t="shared" si="484"/>
        <v>1</v>
      </c>
      <c r="NJ54" s="273">
        <f t="shared" si="484"/>
        <v>1</v>
      </c>
      <c r="NK54" s="273">
        <f t="shared" si="484"/>
        <v>1</v>
      </c>
      <c r="NL54" s="273">
        <f t="shared" si="484"/>
        <v>1</v>
      </c>
      <c r="NM54" s="273">
        <f t="shared" si="484"/>
        <v>1</v>
      </c>
      <c r="NN54" s="273">
        <f t="shared" si="484"/>
        <v>1</v>
      </c>
      <c r="NO54" s="273">
        <f t="shared" si="484"/>
        <v>0</v>
      </c>
      <c r="NP54" s="273">
        <f t="shared" si="484"/>
        <v>1</v>
      </c>
      <c r="NQ54" s="273">
        <f t="shared" si="484"/>
        <v>1</v>
      </c>
      <c r="NR54" s="273">
        <f t="shared" si="484"/>
        <v>1</v>
      </c>
      <c r="NS54" s="273">
        <f t="shared" si="484"/>
        <v>1</v>
      </c>
      <c r="NT54" s="273">
        <f t="shared" si="484"/>
        <v>0</v>
      </c>
      <c r="NU54" s="273">
        <f t="shared" si="484"/>
        <v>0</v>
      </c>
      <c r="NV54" s="273">
        <f t="shared" si="484"/>
        <v>0</v>
      </c>
      <c r="NW54" s="273">
        <f t="shared" si="484"/>
        <v>1</v>
      </c>
      <c r="NX54" s="273">
        <f t="shared" si="484"/>
        <v>1</v>
      </c>
      <c r="NY54" s="273">
        <f t="shared" si="484"/>
        <v>1</v>
      </c>
      <c r="NZ54" s="273">
        <f t="shared" si="484"/>
        <v>1</v>
      </c>
      <c r="OA54" s="273">
        <f t="shared" si="484"/>
        <v>1</v>
      </c>
      <c r="OB54" s="273">
        <f t="shared" si="484"/>
        <v>1</v>
      </c>
      <c r="OC54" s="273">
        <f t="shared" si="484"/>
        <v>0</v>
      </c>
      <c r="OD54" s="273">
        <f t="shared" si="484"/>
        <v>1</v>
      </c>
      <c r="OE54" s="273">
        <f t="shared" si="484"/>
        <v>1</v>
      </c>
      <c r="OF54" s="273">
        <f t="shared" si="484"/>
        <v>1</v>
      </c>
      <c r="OG54" s="273">
        <f t="shared" si="484"/>
        <v>1</v>
      </c>
      <c r="OH54" s="273">
        <f t="shared" si="484"/>
        <v>1</v>
      </c>
      <c r="OI54" s="273">
        <f t="shared" si="484"/>
        <v>1</v>
      </c>
      <c r="OJ54" s="273">
        <f t="shared" si="484"/>
        <v>0</v>
      </c>
      <c r="OK54" s="273">
        <f t="shared" si="484"/>
        <v>1</v>
      </c>
      <c r="OL54" s="273">
        <f t="shared" si="484"/>
        <v>1</v>
      </c>
      <c r="OM54" s="273">
        <f t="shared" si="484"/>
        <v>1</v>
      </c>
      <c r="ON54" s="273">
        <f t="shared" si="484"/>
        <v>1</v>
      </c>
      <c r="OO54" s="273">
        <f t="shared" si="484"/>
        <v>1</v>
      </c>
      <c r="OP54" s="273">
        <f t="shared" si="484"/>
        <v>1</v>
      </c>
      <c r="OQ54" s="273">
        <f t="shared" si="484"/>
        <v>0</v>
      </c>
      <c r="OR54" s="273">
        <f t="shared" si="484"/>
        <v>1</v>
      </c>
      <c r="OS54" s="273">
        <f t="shared" si="484"/>
        <v>1</v>
      </c>
      <c r="OT54" s="273">
        <f t="shared" si="484"/>
        <v>1</v>
      </c>
      <c r="OU54" s="273">
        <f t="shared" si="484"/>
        <v>1</v>
      </c>
      <c r="OV54" s="273">
        <f t="shared" si="484"/>
        <v>1</v>
      </c>
      <c r="OW54" s="273">
        <f t="shared" si="484"/>
        <v>1</v>
      </c>
      <c r="OX54" s="273">
        <f t="shared" si="484"/>
        <v>0</v>
      </c>
      <c r="OY54" s="273">
        <f t="shared" si="484"/>
        <v>1</v>
      </c>
      <c r="OZ54" s="273">
        <f t="shared" si="484"/>
        <v>1</v>
      </c>
      <c r="PA54" s="273">
        <f t="shared" si="484"/>
        <v>1</v>
      </c>
      <c r="PB54" s="273">
        <f t="shared" si="484"/>
        <v>1</v>
      </c>
      <c r="PC54" s="273">
        <f t="shared" si="484"/>
        <v>1</v>
      </c>
      <c r="PD54" s="273">
        <f t="shared" si="484"/>
        <v>1</v>
      </c>
      <c r="PE54" s="273">
        <f t="shared" si="484"/>
        <v>0</v>
      </c>
      <c r="PF54" s="273">
        <f t="shared" si="484"/>
        <v>1</v>
      </c>
      <c r="PG54" s="273">
        <f t="shared" si="484"/>
        <v>1</v>
      </c>
      <c r="PH54" s="273">
        <f t="shared" si="484"/>
        <v>1</v>
      </c>
      <c r="PI54" s="273">
        <f t="shared" ref="PI54:RT54" si="485">IF(IFERROR(FIND(VLOOKUP($W46,カレンダーNoごと曜日表No付き,PI$1,0),$FL54),0)&gt;=1,1,0)</f>
        <v>1</v>
      </c>
      <c r="PJ54" s="273">
        <f t="shared" si="485"/>
        <v>1</v>
      </c>
      <c r="PK54" s="273">
        <f t="shared" si="485"/>
        <v>1</v>
      </c>
      <c r="PL54" s="273">
        <f t="shared" si="485"/>
        <v>0</v>
      </c>
      <c r="PM54" s="273">
        <f t="shared" si="485"/>
        <v>1</v>
      </c>
      <c r="PN54" s="273">
        <f t="shared" si="485"/>
        <v>1</v>
      </c>
      <c r="PO54" s="273">
        <f t="shared" si="485"/>
        <v>1</v>
      </c>
      <c r="PP54" s="273">
        <f t="shared" si="485"/>
        <v>1</v>
      </c>
      <c r="PQ54" s="273">
        <f t="shared" si="485"/>
        <v>1</v>
      </c>
      <c r="PR54" s="273">
        <f t="shared" si="485"/>
        <v>1</v>
      </c>
      <c r="PS54" s="273">
        <f t="shared" si="485"/>
        <v>0</v>
      </c>
      <c r="PT54" s="273">
        <f t="shared" si="485"/>
        <v>1</v>
      </c>
      <c r="PU54" s="273">
        <f t="shared" si="485"/>
        <v>1</v>
      </c>
      <c r="PV54" s="273">
        <f t="shared" si="485"/>
        <v>1</v>
      </c>
      <c r="PW54" s="273">
        <f t="shared" si="485"/>
        <v>1</v>
      </c>
      <c r="PX54" s="273">
        <f t="shared" si="485"/>
        <v>1</v>
      </c>
      <c r="PY54" s="273">
        <f t="shared" si="485"/>
        <v>1</v>
      </c>
      <c r="PZ54" s="273">
        <f t="shared" si="485"/>
        <v>0</v>
      </c>
      <c r="QA54" s="273">
        <f t="shared" si="485"/>
        <v>1</v>
      </c>
      <c r="QB54" s="273">
        <f t="shared" si="485"/>
        <v>1</v>
      </c>
      <c r="QC54" s="273">
        <f t="shared" si="485"/>
        <v>1</v>
      </c>
      <c r="QD54" s="273">
        <f t="shared" si="485"/>
        <v>1</v>
      </c>
      <c r="QE54" s="273">
        <f t="shared" si="485"/>
        <v>1</v>
      </c>
      <c r="QF54" s="273">
        <f t="shared" si="485"/>
        <v>1</v>
      </c>
      <c r="QG54" s="273">
        <f t="shared" si="485"/>
        <v>0</v>
      </c>
      <c r="QH54" s="273">
        <f t="shared" si="485"/>
        <v>1</v>
      </c>
      <c r="QI54" s="273">
        <f t="shared" si="485"/>
        <v>1</v>
      </c>
      <c r="QJ54" s="273">
        <f t="shared" si="485"/>
        <v>1</v>
      </c>
      <c r="QK54" s="273">
        <f t="shared" si="485"/>
        <v>1</v>
      </c>
      <c r="QL54" s="273">
        <f t="shared" si="485"/>
        <v>1</v>
      </c>
      <c r="QM54" s="273">
        <f t="shared" si="485"/>
        <v>1</v>
      </c>
      <c r="QN54" s="273">
        <f t="shared" si="485"/>
        <v>0</v>
      </c>
      <c r="QO54" s="273">
        <f t="shared" si="485"/>
        <v>1</v>
      </c>
      <c r="QP54" s="273">
        <f t="shared" si="485"/>
        <v>1</v>
      </c>
      <c r="QQ54" s="273">
        <f t="shared" si="485"/>
        <v>1</v>
      </c>
      <c r="QR54" s="273">
        <f t="shared" si="485"/>
        <v>1</v>
      </c>
      <c r="QS54" s="273">
        <f t="shared" si="485"/>
        <v>1</v>
      </c>
      <c r="QT54" s="273">
        <f t="shared" si="485"/>
        <v>1</v>
      </c>
      <c r="QU54" s="273">
        <f t="shared" si="485"/>
        <v>0</v>
      </c>
      <c r="QV54" s="273">
        <f t="shared" si="485"/>
        <v>1</v>
      </c>
      <c r="QW54" s="273">
        <f t="shared" si="485"/>
        <v>1</v>
      </c>
      <c r="QX54" s="273">
        <f t="shared" si="485"/>
        <v>1</v>
      </c>
      <c r="QY54" s="273">
        <f t="shared" si="485"/>
        <v>1</v>
      </c>
      <c r="QZ54" s="273">
        <f t="shared" si="485"/>
        <v>1</v>
      </c>
      <c r="RA54" s="273">
        <f t="shared" si="485"/>
        <v>1</v>
      </c>
      <c r="RB54" s="273">
        <f t="shared" si="485"/>
        <v>0</v>
      </c>
      <c r="RC54" s="273">
        <f t="shared" si="485"/>
        <v>1</v>
      </c>
      <c r="RD54" s="273">
        <f t="shared" si="485"/>
        <v>1</v>
      </c>
      <c r="RE54" s="273">
        <f t="shared" si="485"/>
        <v>1</v>
      </c>
      <c r="RF54" s="273">
        <f t="shared" si="485"/>
        <v>1</v>
      </c>
      <c r="RG54" s="273">
        <f t="shared" si="485"/>
        <v>1</v>
      </c>
      <c r="RH54" s="273">
        <f t="shared" si="485"/>
        <v>1</v>
      </c>
      <c r="RI54" s="273">
        <f t="shared" si="485"/>
        <v>0</v>
      </c>
      <c r="RJ54" s="273">
        <f t="shared" si="485"/>
        <v>1</v>
      </c>
      <c r="RK54" s="273">
        <f t="shared" si="485"/>
        <v>1</v>
      </c>
      <c r="RL54" s="273">
        <f t="shared" si="485"/>
        <v>1</v>
      </c>
      <c r="RM54" s="273">
        <f t="shared" si="485"/>
        <v>1</v>
      </c>
      <c r="RN54" s="273">
        <f t="shared" si="485"/>
        <v>1</v>
      </c>
      <c r="RO54" s="273">
        <f t="shared" si="485"/>
        <v>1</v>
      </c>
      <c r="RP54" s="273">
        <f t="shared" si="485"/>
        <v>0</v>
      </c>
      <c r="RQ54" s="273">
        <f t="shared" si="485"/>
        <v>1</v>
      </c>
      <c r="RR54" s="273">
        <f t="shared" si="485"/>
        <v>0</v>
      </c>
      <c r="RS54" s="273">
        <f t="shared" si="485"/>
        <v>0</v>
      </c>
      <c r="RT54" s="273">
        <f t="shared" si="485"/>
        <v>0</v>
      </c>
      <c r="RU54" s="273">
        <f t="shared" ref="RU54:TN54" si="486">IF(IFERROR(FIND(VLOOKUP($W46,カレンダーNoごと曜日表No付き,RU$1,0),$FL54),0)&gt;=1,1,0)</f>
        <v>1</v>
      </c>
      <c r="RV54" s="273">
        <f t="shared" si="486"/>
        <v>1</v>
      </c>
      <c r="RW54" s="273">
        <f t="shared" si="486"/>
        <v>0</v>
      </c>
      <c r="RX54" s="273">
        <f t="shared" si="486"/>
        <v>1</v>
      </c>
      <c r="RY54" s="273">
        <f t="shared" si="486"/>
        <v>1</v>
      </c>
      <c r="RZ54" s="273">
        <f t="shared" si="486"/>
        <v>1</v>
      </c>
      <c r="SA54" s="273">
        <f t="shared" si="486"/>
        <v>1</v>
      </c>
      <c r="SB54" s="273">
        <f t="shared" si="486"/>
        <v>1</v>
      </c>
      <c r="SC54" s="273">
        <f t="shared" si="486"/>
        <v>1</v>
      </c>
      <c r="SD54" s="273">
        <f t="shared" si="486"/>
        <v>0</v>
      </c>
      <c r="SE54" s="273">
        <f t="shared" si="486"/>
        <v>1</v>
      </c>
      <c r="SF54" s="273">
        <f t="shared" si="486"/>
        <v>1</v>
      </c>
      <c r="SG54" s="273">
        <f t="shared" si="486"/>
        <v>1</v>
      </c>
      <c r="SH54" s="273">
        <f t="shared" si="486"/>
        <v>1</v>
      </c>
      <c r="SI54" s="273">
        <f t="shared" si="486"/>
        <v>1</v>
      </c>
      <c r="SJ54" s="273">
        <f t="shared" si="486"/>
        <v>1</v>
      </c>
      <c r="SK54" s="273">
        <f t="shared" si="486"/>
        <v>0</v>
      </c>
      <c r="SL54" s="273">
        <f t="shared" si="486"/>
        <v>1</v>
      </c>
      <c r="SM54" s="273">
        <f t="shared" si="486"/>
        <v>1</v>
      </c>
      <c r="SN54" s="273">
        <f t="shared" si="486"/>
        <v>1</v>
      </c>
      <c r="SO54" s="273">
        <f t="shared" si="486"/>
        <v>1</v>
      </c>
      <c r="SP54" s="273">
        <f t="shared" si="486"/>
        <v>1</v>
      </c>
      <c r="SQ54" s="273">
        <f t="shared" si="486"/>
        <v>1</v>
      </c>
      <c r="SR54" s="273">
        <f t="shared" si="486"/>
        <v>0</v>
      </c>
      <c r="SS54" s="273">
        <f t="shared" si="486"/>
        <v>1</v>
      </c>
      <c r="ST54" s="273">
        <f t="shared" si="486"/>
        <v>1</v>
      </c>
      <c r="SU54" s="273">
        <f t="shared" si="486"/>
        <v>1</v>
      </c>
      <c r="SV54" s="273">
        <f t="shared" si="486"/>
        <v>1</v>
      </c>
      <c r="SW54" s="273">
        <f t="shared" si="486"/>
        <v>1</v>
      </c>
      <c r="SX54" s="273">
        <f t="shared" si="486"/>
        <v>1</v>
      </c>
      <c r="SY54" s="273">
        <f t="shared" si="486"/>
        <v>0</v>
      </c>
      <c r="SZ54" s="273">
        <f t="shared" si="486"/>
        <v>1</v>
      </c>
      <c r="TA54" s="273">
        <f t="shared" si="486"/>
        <v>1</v>
      </c>
      <c r="TB54" s="273">
        <f t="shared" si="486"/>
        <v>1</v>
      </c>
      <c r="TC54" s="273">
        <f t="shared" si="486"/>
        <v>1</v>
      </c>
      <c r="TD54" s="273">
        <f t="shared" si="486"/>
        <v>1</v>
      </c>
      <c r="TE54" s="273">
        <f t="shared" si="486"/>
        <v>1</v>
      </c>
      <c r="TF54" s="273">
        <f t="shared" si="486"/>
        <v>0</v>
      </c>
      <c r="TG54" s="273">
        <f t="shared" si="486"/>
        <v>1</v>
      </c>
      <c r="TH54" s="273">
        <f t="shared" si="486"/>
        <v>1</v>
      </c>
      <c r="TI54" s="273">
        <f t="shared" si="486"/>
        <v>1</v>
      </c>
      <c r="TJ54" s="273">
        <f t="shared" si="486"/>
        <v>1</v>
      </c>
      <c r="TK54" s="273">
        <f t="shared" si="486"/>
        <v>1</v>
      </c>
      <c r="TL54" s="273">
        <f t="shared" si="486"/>
        <v>1</v>
      </c>
      <c r="TM54" s="273">
        <f t="shared" si="486"/>
        <v>0</v>
      </c>
      <c r="TN54" s="273">
        <f t="shared" si="486"/>
        <v>1</v>
      </c>
    </row>
    <row r="55" spans="1:534" ht="18" customHeight="1" x14ac:dyDescent="0.15">
      <c r="A55" s="234"/>
      <c r="B55" s="268"/>
      <c r="C55" s="280"/>
      <c r="D55" s="274"/>
      <c r="E55" s="269"/>
      <c r="F55" s="287"/>
      <c r="G55" s="269"/>
      <c r="H55" s="292"/>
      <c r="I55" s="293"/>
      <c r="J55" s="288"/>
      <c r="K55" s="289"/>
      <c r="L55" s="289"/>
      <c r="M55" s="289"/>
      <c r="N55" s="289"/>
      <c r="O55" s="289"/>
      <c r="P55" s="289"/>
      <c r="Q55" s="289"/>
      <c r="R55" s="350"/>
      <c r="S55" s="289"/>
      <c r="T55" s="289"/>
      <c r="U55" s="289"/>
      <c r="V55" s="290"/>
      <c r="W55" s="278"/>
      <c r="X55" s="279"/>
      <c r="Y55" s="278"/>
      <c r="Z55" s="279"/>
      <c r="AA55" s="278"/>
      <c r="AB55" s="237">
        <f t="shared" si="96"/>
        <v>0</v>
      </c>
      <c r="AC55" s="237">
        <f t="shared" si="97"/>
        <v>0</v>
      </c>
      <c r="AD55" s="237">
        <f t="shared" si="98"/>
        <v>0</v>
      </c>
      <c r="AE55" s="267">
        <f t="shared" si="348"/>
        <v>0</v>
      </c>
      <c r="AF55" s="219" t="str">
        <f t="shared" si="349"/>
        <v/>
      </c>
      <c r="AG55" s="219" t="str">
        <f t="shared" si="350"/>
        <v/>
      </c>
      <c r="AH55" s="219" t="str">
        <f t="shared" si="351"/>
        <v/>
      </c>
      <c r="AI55" s="219" t="str">
        <f t="shared" si="352"/>
        <v/>
      </c>
      <c r="AJ55" s="219" t="str">
        <f t="shared" si="353"/>
        <v/>
      </c>
      <c r="AK55" s="219" t="str">
        <f t="shared" si="354"/>
        <v/>
      </c>
      <c r="AL55" s="219" t="str">
        <f t="shared" si="355"/>
        <v/>
      </c>
      <c r="AM55" s="219" t="str">
        <f t="shared" si="356"/>
        <v/>
      </c>
      <c r="AN55" s="219" t="str">
        <f t="shared" si="357"/>
        <v/>
      </c>
      <c r="AO55" s="219" t="str">
        <f t="shared" si="358"/>
        <v/>
      </c>
      <c r="AP55" s="219" t="str">
        <f t="shared" si="359"/>
        <v/>
      </c>
      <c r="AQ55" s="219" t="str">
        <f t="shared" si="360"/>
        <v/>
      </c>
      <c r="AR55" s="219" t="str">
        <f t="shared" si="361"/>
        <v/>
      </c>
      <c r="AS55" s="277">
        <f t="shared" si="362"/>
        <v>0</v>
      </c>
      <c r="AT55" s="267">
        <f t="shared" si="363"/>
        <v>0</v>
      </c>
      <c r="AU55" s="267">
        <f t="shared" si="364"/>
        <v>0</v>
      </c>
      <c r="AV55" s="267">
        <f t="shared" si="365"/>
        <v>0</v>
      </c>
      <c r="AW55" s="267">
        <f t="shared" si="366"/>
        <v>0</v>
      </c>
      <c r="AX55" s="267">
        <f t="shared" si="367"/>
        <v>0</v>
      </c>
      <c r="AY55" s="267">
        <f t="shared" si="368"/>
        <v>0</v>
      </c>
      <c r="AZ55" s="267">
        <f t="shared" si="369"/>
        <v>0</v>
      </c>
      <c r="BA55" s="238">
        <f t="shared" si="370"/>
        <v>0</v>
      </c>
      <c r="BB55" s="238">
        <f t="shared" si="371"/>
        <v>0</v>
      </c>
      <c r="BC55" s="238">
        <f t="shared" si="372"/>
        <v>0</v>
      </c>
      <c r="BD55" s="238">
        <f t="shared" si="373"/>
        <v>0</v>
      </c>
      <c r="BE55" s="240">
        <f t="shared" si="374"/>
        <v>0</v>
      </c>
      <c r="BF55" s="239">
        <f t="shared" si="375"/>
        <v>0</v>
      </c>
      <c r="BG55" s="241" t="str">
        <f t="shared" si="376"/>
        <v/>
      </c>
      <c r="BH55" s="142">
        <v>26</v>
      </c>
      <c r="BI55" s="142">
        <f t="array" ref="BI55">MAX(IF(申請番号=BH55,計画運行回数))</f>
        <v>0</v>
      </c>
      <c r="BJ55" s="142">
        <f t="array" ref="BJ55">MIN(IF((申請番号=BH55)*(計画運行回数=BI55),キロ程_往))</f>
        <v>0</v>
      </c>
      <c r="BK55" s="142">
        <f t="array" ref="BK55">IFERROR((INDEX(キロ程_復,MATCH($BH55&amp;$BI55&amp;$BJ55,申請番号&amp;計画運行回数&amp;キロ程_往,0),0)),0)</f>
        <v>0</v>
      </c>
      <c r="BL55" s="142">
        <f>SUMIF(申請番号,$BH55,不定日数)+SUMIF(申請番号毎の運行日数_番号,$BH55,申請番号毎の運行回数_計)</f>
        <v>0</v>
      </c>
      <c r="BM55" s="142">
        <f>SUMIF(申請番号,$BH55,計画運行回数)</f>
        <v>0</v>
      </c>
      <c r="BN55" s="242" t="str">
        <f t="array" ref="BN55">IFERROR(IF(BS55&lt;&gt;3,(INDEX(系統名,MATCH($BH55&amp;$BI55&amp;$BJ55,申請番号&amp;計画運行回数&amp;キロ程_往,0),0)),INDEX(系統名,MATCH($BH55,申請番号,0))),"")</f>
        <v/>
      </c>
      <c r="BO55" s="242" t="str">
        <f t="array" ref="BO55">IFERROR((INDEX(起点,MATCH($BH55&amp;$BI55&amp;$BJ55,申請番号&amp;計画運行回数&amp;キロ程_往,0),0)),"")</f>
        <v/>
      </c>
      <c r="BP55" s="242" t="str">
        <f t="array" ref="BP55">IFERROR(IF(BS55&lt;&gt;3,(INDEX(経由,MATCH($BH55&amp;$BI55&amp;$BJ55,申請番号&amp;計画運行回数&amp;キロ程_往,0),0)),INDEX(経由,MATCH($BH55,申請番号,0))),"")</f>
        <v/>
      </c>
      <c r="BQ55" s="242" t="str">
        <f t="array" ref="BQ55">IFERROR((INDEX(終点,MATCH($BH55&amp;$BI55&amp;$BJ55,申請番号&amp;計画運行回数&amp;キロ程_往,0),0)),"")</f>
        <v/>
      </c>
      <c r="BR55" s="142">
        <f>+BJ55</f>
        <v>0</v>
      </c>
      <c r="BS55" s="142">
        <f>IF(SUMIF($A$5:$A$104,$BH55,$Y$5:$Y$104)&gt;0,2,IF(SUMIF($A$5:$A$104,$BH55,$AA$5:$AA$104)&gt;0,3,1))</f>
        <v>1</v>
      </c>
      <c r="BU55" s="291"/>
      <c r="BV55" s="153"/>
      <c r="BW55" s="153" t="str">
        <f t="shared" si="321"/>
        <v/>
      </c>
      <c r="BY55" s="244"/>
      <c r="BZ55" s="272"/>
      <c r="CA55" s="222"/>
      <c r="CB55" s="246"/>
      <c r="CC55" s="247" t="str">
        <f t="shared" si="322"/>
        <v/>
      </c>
      <c r="CD55" s="219">
        <f t="shared" si="323"/>
        <v>0</v>
      </c>
      <c r="CE55" s="219" t="str">
        <f t="shared" si="324"/>
        <v/>
      </c>
      <c r="CF55" s="220" t="str">
        <f t="shared" si="325"/>
        <v/>
      </c>
      <c r="CG55" s="222"/>
      <c r="CH55" s="260"/>
      <c r="CI55" s="247" t="str">
        <f t="shared" si="80"/>
        <v/>
      </c>
      <c r="CJ55" s="219">
        <f t="shared" si="326"/>
        <v>0</v>
      </c>
      <c r="CK55" s="219" t="str">
        <f t="shared" si="327"/>
        <v/>
      </c>
      <c r="CL55" s="220" t="str">
        <f t="shared" si="328"/>
        <v/>
      </c>
      <c r="CM55" s="222"/>
      <c r="CN55" s="246"/>
      <c r="CO55" s="247" t="str">
        <f t="shared" si="25"/>
        <v/>
      </c>
      <c r="CP55" s="219">
        <f t="shared" si="329"/>
        <v>0</v>
      </c>
      <c r="CQ55" s="219" t="str">
        <f t="shared" si="330"/>
        <v/>
      </c>
      <c r="CR55" s="220" t="str">
        <f t="shared" si="331"/>
        <v/>
      </c>
      <c r="CS55" s="221"/>
      <c r="CT55" s="246"/>
      <c r="CU55" s="247" t="str">
        <f t="shared" si="29"/>
        <v/>
      </c>
      <c r="CV55" s="219">
        <f t="shared" si="332"/>
        <v>0</v>
      </c>
      <c r="CW55" s="219" t="str">
        <f t="shared" si="333"/>
        <v/>
      </c>
      <c r="CX55" s="220" t="str">
        <f t="shared" si="334"/>
        <v/>
      </c>
      <c r="CY55" s="222"/>
      <c r="CZ55" s="246"/>
      <c r="DA55" s="247" t="str">
        <f t="shared" si="33"/>
        <v/>
      </c>
      <c r="DB55" s="219">
        <f t="shared" si="335"/>
        <v>0</v>
      </c>
      <c r="DC55" s="219" t="str">
        <f t="shared" si="81"/>
        <v/>
      </c>
      <c r="DD55" s="219" t="str">
        <f t="shared" si="82"/>
        <v/>
      </c>
      <c r="DE55" s="222"/>
      <c r="DF55" s="246"/>
      <c r="DG55" s="247" t="str">
        <f t="shared" si="37"/>
        <v/>
      </c>
      <c r="DH55" s="219">
        <f t="shared" si="336"/>
        <v>0</v>
      </c>
      <c r="DI55" s="219" t="str">
        <f t="shared" si="337"/>
        <v/>
      </c>
      <c r="DJ55" s="219" t="str">
        <f t="shared" si="338"/>
        <v/>
      </c>
      <c r="DK55" s="222"/>
      <c r="DL55" s="246"/>
      <c r="DM55" s="247" t="str">
        <f t="shared" si="41"/>
        <v/>
      </c>
      <c r="DN55" s="219">
        <f t="shared" si="339"/>
        <v>0</v>
      </c>
      <c r="DO55" s="219" t="str">
        <f t="shared" si="340"/>
        <v/>
      </c>
      <c r="DP55" s="220" t="str">
        <f t="shared" si="341"/>
        <v/>
      </c>
      <c r="FK55" s="155">
        <f t="shared" si="425"/>
        <v>11</v>
      </c>
      <c r="FL55" s="155" t="str">
        <f t="shared" si="426"/>
        <v>月火水木金土祝</v>
      </c>
      <c r="FM55" s="273">
        <f t="shared" ref="FM55:HX55" si="487">IF(IFERROR(FIND(VLOOKUP($W47,カレンダーNoごと曜日表No付き,FM$1,0),$FL55),0)&gt;=1,1,0)</f>
        <v>0</v>
      </c>
      <c r="FN55" s="273">
        <f t="shared" si="487"/>
        <v>1</v>
      </c>
      <c r="FO55" s="273">
        <f t="shared" si="487"/>
        <v>1</v>
      </c>
      <c r="FP55" s="273">
        <f t="shared" si="487"/>
        <v>1</v>
      </c>
      <c r="FQ55" s="273">
        <f t="shared" si="487"/>
        <v>1</v>
      </c>
      <c r="FR55" s="273">
        <f t="shared" si="487"/>
        <v>1</v>
      </c>
      <c r="FS55" s="273">
        <f t="shared" si="487"/>
        <v>1</v>
      </c>
      <c r="FT55" s="273">
        <f t="shared" si="487"/>
        <v>0</v>
      </c>
      <c r="FU55" s="273">
        <f t="shared" si="487"/>
        <v>1</v>
      </c>
      <c r="FV55" s="273">
        <f t="shared" si="487"/>
        <v>1</v>
      </c>
      <c r="FW55" s="273">
        <f t="shared" si="487"/>
        <v>1</v>
      </c>
      <c r="FX55" s="273">
        <f t="shared" si="487"/>
        <v>1</v>
      </c>
      <c r="FY55" s="273">
        <f t="shared" si="487"/>
        <v>1</v>
      </c>
      <c r="FZ55" s="273">
        <f t="shared" si="487"/>
        <v>1</v>
      </c>
      <c r="GA55" s="273">
        <f t="shared" si="487"/>
        <v>0</v>
      </c>
      <c r="GB55" s="273">
        <f t="shared" si="487"/>
        <v>1</v>
      </c>
      <c r="GC55" s="273">
        <f t="shared" si="487"/>
        <v>1</v>
      </c>
      <c r="GD55" s="273">
        <f t="shared" si="487"/>
        <v>1</v>
      </c>
      <c r="GE55" s="273">
        <f t="shared" si="487"/>
        <v>1</v>
      </c>
      <c r="GF55" s="273">
        <f t="shared" si="487"/>
        <v>1</v>
      </c>
      <c r="GG55" s="273">
        <f t="shared" si="487"/>
        <v>1</v>
      </c>
      <c r="GH55" s="273">
        <f t="shared" si="487"/>
        <v>0</v>
      </c>
      <c r="GI55" s="273">
        <f t="shared" si="487"/>
        <v>1</v>
      </c>
      <c r="GJ55" s="273">
        <f t="shared" si="487"/>
        <v>1</v>
      </c>
      <c r="GK55" s="273">
        <f t="shared" si="487"/>
        <v>1</v>
      </c>
      <c r="GL55" s="273">
        <f t="shared" si="487"/>
        <v>1</v>
      </c>
      <c r="GM55" s="273">
        <f t="shared" si="487"/>
        <v>1</v>
      </c>
      <c r="GN55" s="273">
        <f t="shared" si="487"/>
        <v>1</v>
      </c>
      <c r="GO55" s="273">
        <f t="shared" si="487"/>
        <v>0</v>
      </c>
      <c r="GP55" s="273">
        <f t="shared" si="487"/>
        <v>1</v>
      </c>
      <c r="GQ55" s="273">
        <f t="shared" si="487"/>
        <v>1</v>
      </c>
      <c r="GR55" s="273">
        <f t="shared" si="487"/>
        <v>1</v>
      </c>
      <c r="GS55" s="273">
        <f t="shared" si="487"/>
        <v>1</v>
      </c>
      <c r="GT55" s="273">
        <f t="shared" si="487"/>
        <v>1</v>
      </c>
      <c r="GU55" s="273">
        <f t="shared" si="487"/>
        <v>1</v>
      </c>
      <c r="GV55" s="273">
        <f t="shared" si="487"/>
        <v>0</v>
      </c>
      <c r="GW55" s="273">
        <f t="shared" si="487"/>
        <v>1</v>
      </c>
      <c r="GX55" s="273">
        <f t="shared" si="487"/>
        <v>1</v>
      </c>
      <c r="GY55" s="273">
        <f t="shared" si="487"/>
        <v>1</v>
      </c>
      <c r="GZ55" s="273">
        <f t="shared" si="487"/>
        <v>1</v>
      </c>
      <c r="HA55" s="273">
        <f t="shared" si="487"/>
        <v>1</v>
      </c>
      <c r="HB55" s="273">
        <f t="shared" si="487"/>
        <v>1</v>
      </c>
      <c r="HC55" s="273">
        <f t="shared" si="487"/>
        <v>0</v>
      </c>
      <c r="HD55" s="273">
        <f t="shared" si="487"/>
        <v>1</v>
      </c>
      <c r="HE55" s="273">
        <f t="shared" si="487"/>
        <v>1</v>
      </c>
      <c r="HF55" s="273">
        <f t="shared" si="487"/>
        <v>1</v>
      </c>
      <c r="HG55" s="273">
        <f t="shared" si="487"/>
        <v>1</v>
      </c>
      <c r="HH55" s="273">
        <f t="shared" si="487"/>
        <v>1</v>
      </c>
      <c r="HI55" s="273">
        <f t="shared" si="487"/>
        <v>1</v>
      </c>
      <c r="HJ55" s="273">
        <f t="shared" si="487"/>
        <v>0</v>
      </c>
      <c r="HK55" s="273">
        <f t="shared" si="487"/>
        <v>1</v>
      </c>
      <c r="HL55" s="273">
        <f t="shared" si="487"/>
        <v>1</v>
      </c>
      <c r="HM55" s="273">
        <f t="shared" si="487"/>
        <v>1</v>
      </c>
      <c r="HN55" s="273">
        <f t="shared" si="487"/>
        <v>1</v>
      </c>
      <c r="HO55" s="273">
        <f t="shared" si="487"/>
        <v>1</v>
      </c>
      <c r="HP55" s="273">
        <f t="shared" si="487"/>
        <v>1</v>
      </c>
      <c r="HQ55" s="273">
        <f t="shared" si="487"/>
        <v>0</v>
      </c>
      <c r="HR55" s="273">
        <f t="shared" si="487"/>
        <v>1</v>
      </c>
      <c r="HS55" s="273">
        <f t="shared" si="487"/>
        <v>1</v>
      </c>
      <c r="HT55" s="273">
        <f t="shared" si="487"/>
        <v>1</v>
      </c>
      <c r="HU55" s="273">
        <f t="shared" si="487"/>
        <v>1</v>
      </c>
      <c r="HV55" s="273">
        <f t="shared" si="487"/>
        <v>1</v>
      </c>
      <c r="HW55" s="273">
        <f t="shared" si="487"/>
        <v>1</v>
      </c>
      <c r="HX55" s="273">
        <f t="shared" si="487"/>
        <v>0</v>
      </c>
      <c r="HY55" s="273">
        <f t="shared" ref="HY55:KJ55" si="488">IF(IFERROR(FIND(VLOOKUP($W47,カレンダーNoごと曜日表No付き,HY$1,0),$FL55),0)&gt;=1,1,0)</f>
        <v>1</v>
      </c>
      <c r="HZ55" s="273">
        <f t="shared" si="488"/>
        <v>1</v>
      </c>
      <c r="IA55" s="273">
        <f t="shared" si="488"/>
        <v>1</v>
      </c>
      <c r="IB55" s="273">
        <f t="shared" si="488"/>
        <v>1</v>
      </c>
      <c r="IC55" s="273">
        <f t="shared" si="488"/>
        <v>1</v>
      </c>
      <c r="ID55" s="273">
        <f t="shared" si="488"/>
        <v>1</v>
      </c>
      <c r="IE55" s="273">
        <f t="shared" si="488"/>
        <v>0</v>
      </c>
      <c r="IF55" s="273">
        <f t="shared" si="488"/>
        <v>1</v>
      </c>
      <c r="IG55" s="273">
        <f t="shared" si="488"/>
        <v>1</v>
      </c>
      <c r="IH55" s="273">
        <f t="shared" si="488"/>
        <v>1</v>
      </c>
      <c r="II55" s="273">
        <f t="shared" si="488"/>
        <v>1</v>
      </c>
      <c r="IJ55" s="273">
        <f t="shared" si="488"/>
        <v>1</v>
      </c>
      <c r="IK55" s="273">
        <f t="shared" si="488"/>
        <v>1</v>
      </c>
      <c r="IL55" s="273">
        <f t="shared" si="488"/>
        <v>0</v>
      </c>
      <c r="IM55" s="273">
        <f t="shared" si="488"/>
        <v>1</v>
      </c>
      <c r="IN55" s="273">
        <f t="shared" si="488"/>
        <v>1</v>
      </c>
      <c r="IO55" s="273">
        <f t="shared" si="488"/>
        <v>1</v>
      </c>
      <c r="IP55" s="273">
        <f t="shared" si="488"/>
        <v>1</v>
      </c>
      <c r="IQ55" s="273">
        <f t="shared" si="488"/>
        <v>1</v>
      </c>
      <c r="IR55" s="273">
        <f t="shared" si="488"/>
        <v>1</v>
      </c>
      <c r="IS55" s="273">
        <f t="shared" si="488"/>
        <v>0</v>
      </c>
      <c r="IT55" s="273">
        <f t="shared" si="488"/>
        <v>1</v>
      </c>
      <c r="IU55" s="273">
        <f t="shared" si="488"/>
        <v>1</v>
      </c>
      <c r="IV55" s="273">
        <f t="shared" si="488"/>
        <v>1</v>
      </c>
      <c r="IW55" s="273">
        <f t="shared" si="488"/>
        <v>1</v>
      </c>
      <c r="IX55" s="273">
        <f t="shared" si="488"/>
        <v>0</v>
      </c>
      <c r="IY55" s="273">
        <f t="shared" si="488"/>
        <v>0</v>
      </c>
      <c r="IZ55" s="273">
        <f t="shared" si="488"/>
        <v>0</v>
      </c>
      <c r="JA55" s="273">
        <f t="shared" si="488"/>
        <v>0</v>
      </c>
      <c r="JB55" s="273">
        <f t="shared" si="488"/>
        <v>0</v>
      </c>
      <c r="JC55" s="273">
        <f t="shared" si="488"/>
        <v>0</v>
      </c>
      <c r="JD55" s="273">
        <f t="shared" si="488"/>
        <v>1</v>
      </c>
      <c r="JE55" s="273">
        <f t="shared" si="488"/>
        <v>1</v>
      </c>
      <c r="JF55" s="273">
        <f t="shared" si="488"/>
        <v>1</v>
      </c>
      <c r="JG55" s="273">
        <f t="shared" si="488"/>
        <v>0</v>
      </c>
      <c r="JH55" s="273">
        <f t="shared" si="488"/>
        <v>1</v>
      </c>
      <c r="JI55" s="273">
        <f t="shared" si="488"/>
        <v>1</v>
      </c>
      <c r="JJ55" s="273">
        <f t="shared" si="488"/>
        <v>1</v>
      </c>
      <c r="JK55" s="273">
        <f t="shared" si="488"/>
        <v>1</v>
      </c>
      <c r="JL55" s="273">
        <f t="shared" si="488"/>
        <v>1</v>
      </c>
      <c r="JM55" s="273">
        <f t="shared" si="488"/>
        <v>1</v>
      </c>
      <c r="JN55" s="273">
        <f t="shared" si="488"/>
        <v>0</v>
      </c>
      <c r="JO55" s="273">
        <f t="shared" si="488"/>
        <v>1</v>
      </c>
      <c r="JP55" s="273">
        <f t="shared" si="488"/>
        <v>1</v>
      </c>
      <c r="JQ55" s="273">
        <f t="shared" si="488"/>
        <v>1</v>
      </c>
      <c r="JR55" s="273">
        <f t="shared" si="488"/>
        <v>1</v>
      </c>
      <c r="JS55" s="273">
        <f t="shared" si="488"/>
        <v>1</v>
      </c>
      <c r="JT55" s="273">
        <f t="shared" si="488"/>
        <v>1</v>
      </c>
      <c r="JU55" s="273">
        <f t="shared" si="488"/>
        <v>0</v>
      </c>
      <c r="JV55" s="273">
        <f t="shared" si="488"/>
        <v>1</v>
      </c>
      <c r="JW55" s="273">
        <f t="shared" si="488"/>
        <v>1</v>
      </c>
      <c r="JX55" s="273">
        <f t="shared" si="488"/>
        <v>1</v>
      </c>
      <c r="JY55" s="273">
        <f t="shared" si="488"/>
        <v>1</v>
      </c>
      <c r="JZ55" s="273">
        <f t="shared" si="488"/>
        <v>1</v>
      </c>
      <c r="KA55" s="273">
        <f t="shared" si="488"/>
        <v>1</v>
      </c>
      <c r="KB55" s="273">
        <f t="shared" si="488"/>
        <v>0</v>
      </c>
      <c r="KC55" s="273">
        <f t="shared" si="488"/>
        <v>1</v>
      </c>
      <c r="KD55" s="273">
        <f t="shared" si="488"/>
        <v>1</v>
      </c>
      <c r="KE55" s="273">
        <f t="shared" si="488"/>
        <v>1</v>
      </c>
      <c r="KF55" s="273">
        <f t="shared" si="488"/>
        <v>1</v>
      </c>
      <c r="KG55" s="273">
        <f t="shared" si="488"/>
        <v>1</v>
      </c>
      <c r="KH55" s="273">
        <f t="shared" si="488"/>
        <v>1</v>
      </c>
      <c r="KI55" s="273">
        <f t="shared" si="488"/>
        <v>0</v>
      </c>
      <c r="KJ55" s="273">
        <f t="shared" si="488"/>
        <v>1</v>
      </c>
      <c r="KK55" s="273">
        <f t="shared" ref="KK55:MV55" si="489">IF(IFERROR(FIND(VLOOKUP($W47,カレンダーNoごと曜日表No付き,KK$1,0),$FL55),0)&gt;=1,1,0)</f>
        <v>1</v>
      </c>
      <c r="KL55" s="273">
        <f t="shared" si="489"/>
        <v>1</v>
      </c>
      <c r="KM55" s="273">
        <f t="shared" si="489"/>
        <v>1</v>
      </c>
      <c r="KN55" s="273">
        <f t="shared" si="489"/>
        <v>1</v>
      </c>
      <c r="KO55" s="273">
        <f t="shared" si="489"/>
        <v>1</v>
      </c>
      <c r="KP55" s="273">
        <f t="shared" si="489"/>
        <v>0</v>
      </c>
      <c r="KQ55" s="273">
        <f t="shared" si="489"/>
        <v>1</v>
      </c>
      <c r="KR55" s="273">
        <f t="shared" si="489"/>
        <v>1</v>
      </c>
      <c r="KS55" s="273">
        <f t="shared" si="489"/>
        <v>1</v>
      </c>
      <c r="KT55" s="273">
        <f t="shared" si="489"/>
        <v>1</v>
      </c>
      <c r="KU55" s="273">
        <f t="shared" si="489"/>
        <v>1</v>
      </c>
      <c r="KV55" s="273">
        <f t="shared" si="489"/>
        <v>1</v>
      </c>
      <c r="KW55" s="273">
        <f t="shared" si="489"/>
        <v>0</v>
      </c>
      <c r="KX55" s="273">
        <f t="shared" si="489"/>
        <v>1</v>
      </c>
      <c r="KY55" s="273">
        <f t="shared" si="489"/>
        <v>1</v>
      </c>
      <c r="KZ55" s="273">
        <f t="shared" si="489"/>
        <v>1</v>
      </c>
      <c r="LA55" s="273">
        <f t="shared" si="489"/>
        <v>1</v>
      </c>
      <c r="LB55" s="273">
        <f t="shared" si="489"/>
        <v>1</v>
      </c>
      <c r="LC55" s="273">
        <f t="shared" si="489"/>
        <v>1</v>
      </c>
      <c r="LD55" s="273">
        <f t="shared" si="489"/>
        <v>0</v>
      </c>
      <c r="LE55" s="273">
        <f t="shared" si="489"/>
        <v>1</v>
      </c>
      <c r="LF55" s="273">
        <f t="shared" si="489"/>
        <v>1</v>
      </c>
      <c r="LG55" s="273">
        <f t="shared" si="489"/>
        <v>1</v>
      </c>
      <c r="LH55" s="273">
        <f t="shared" si="489"/>
        <v>1</v>
      </c>
      <c r="LI55" s="273">
        <f t="shared" si="489"/>
        <v>1</v>
      </c>
      <c r="LJ55" s="273">
        <f t="shared" si="489"/>
        <v>1</v>
      </c>
      <c r="LK55" s="273">
        <f t="shared" si="489"/>
        <v>0</v>
      </c>
      <c r="LL55" s="273">
        <f t="shared" si="489"/>
        <v>1</v>
      </c>
      <c r="LM55" s="273">
        <f t="shared" si="489"/>
        <v>1</v>
      </c>
      <c r="LN55" s="273">
        <f t="shared" si="489"/>
        <v>1</v>
      </c>
      <c r="LO55" s="273">
        <f t="shared" si="489"/>
        <v>1</v>
      </c>
      <c r="LP55" s="273">
        <f t="shared" si="489"/>
        <v>1</v>
      </c>
      <c r="LQ55" s="273">
        <f t="shared" si="489"/>
        <v>1</v>
      </c>
      <c r="LR55" s="273">
        <f t="shared" si="489"/>
        <v>0</v>
      </c>
      <c r="LS55" s="273">
        <f t="shared" si="489"/>
        <v>1</v>
      </c>
      <c r="LT55" s="273">
        <f t="shared" si="489"/>
        <v>1</v>
      </c>
      <c r="LU55" s="273">
        <f t="shared" si="489"/>
        <v>1</v>
      </c>
      <c r="LV55" s="273">
        <f t="shared" si="489"/>
        <v>1</v>
      </c>
      <c r="LW55" s="273">
        <f t="shared" si="489"/>
        <v>1</v>
      </c>
      <c r="LX55" s="273">
        <f t="shared" si="489"/>
        <v>1</v>
      </c>
      <c r="LY55" s="273">
        <f t="shared" si="489"/>
        <v>0</v>
      </c>
      <c r="LZ55" s="273">
        <f t="shared" si="489"/>
        <v>1</v>
      </c>
      <c r="MA55" s="273">
        <f t="shared" si="489"/>
        <v>1</v>
      </c>
      <c r="MB55" s="273">
        <f t="shared" si="489"/>
        <v>1</v>
      </c>
      <c r="MC55" s="273">
        <f t="shared" si="489"/>
        <v>1</v>
      </c>
      <c r="MD55" s="273">
        <f t="shared" si="489"/>
        <v>1</v>
      </c>
      <c r="ME55" s="273">
        <f t="shared" si="489"/>
        <v>1</v>
      </c>
      <c r="MF55" s="273">
        <f t="shared" si="489"/>
        <v>0</v>
      </c>
      <c r="MG55" s="273">
        <f t="shared" si="489"/>
        <v>1</v>
      </c>
      <c r="MH55" s="273">
        <f t="shared" si="489"/>
        <v>1</v>
      </c>
      <c r="MI55" s="273">
        <f t="shared" si="489"/>
        <v>1</v>
      </c>
      <c r="MJ55" s="273">
        <f t="shared" si="489"/>
        <v>1</v>
      </c>
      <c r="MK55" s="273">
        <f t="shared" si="489"/>
        <v>1</v>
      </c>
      <c r="ML55" s="273">
        <f t="shared" si="489"/>
        <v>1</v>
      </c>
      <c r="MM55" s="273">
        <f t="shared" si="489"/>
        <v>0</v>
      </c>
      <c r="MN55" s="273">
        <f t="shared" si="489"/>
        <v>1</v>
      </c>
      <c r="MO55" s="273">
        <f t="shared" si="489"/>
        <v>1</v>
      </c>
      <c r="MP55" s="273">
        <f t="shared" si="489"/>
        <v>1</v>
      </c>
      <c r="MQ55" s="273">
        <f t="shared" si="489"/>
        <v>1</v>
      </c>
      <c r="MR55" s="273">
        <f t="shared" si="489"/>
        <v>1</v>
      </c>
      <c r="MS55" s="273">
        <f t="shared" si="489"/>
        <v>1</v>
      </c>
      <c r="MT55" s="273">
        <f t="shared" si="489"/>
        <v>0</v>
      </c>
      <c r="MU55" s="273">
        <f t="shared" si="489"/>
        <v>1</v>
      </c>
      <c r="MV55" s="273">
        <f t="shared" si="489"/>
        <v>1</v>
      </c>
      <c r="MW55" s="273">
        <f t="shared" ref="MW55:PH55" si="490">IF(IFERROR(FIND(VLOOKUP($W47,カレンダーNoごと曜日表No付き,MW$1,0),$FL55),0)&gt;=1,1,0)</f>
        <v>1</v>
      </c>
      <c r="MX55" s="273">
        <f t="shared" si="490"/>
        <v>1</v>
      </c>
      <c r="MY55" s="273">
        <f t="shared" si="490"/>
        <v>1</v>
      </c>
      <c r="MZ55" s="273">
        <f t="shared" si="490"/>
        <v>1</v>
      </c>
      <c r="NA55" s="273">
        <f t="shared" si="490"/>
        <v>0</v>
      </c>
      <c r="NB55" s="273">
        <f t="shared" si="490"/>
        <v>1</v>
      </c>
      <c r="NC55" s="273">
        <f t="shared" si="490"/>
        <v>1</v>
      </c>
      <c r="ND55" s="273">
        <f t="shared" si="490"/>
        <v>1</v>
      </c>
      <c r="NE55" s="273">
        <f t="shared" si="490"/>
        <v>1</v>
      </c>
      <c r="NF55" s="273">
        <f t="shared" si="490"/>
        <v>1</v>
      </c>
      <c r="NG55" s="273">
        <f t="shared" si="490"/>
        <v>1</v>
      </c>
      <c r="NH55" s="273">
        <f t="shared" si="490"/>
        <v>0</v>
      </c>
      <c r="NI55" s="273">
        <f t="shared" si="490"/>
        <v>1</v>
      </c>
      <c r="NJ55" s="273">
        <f t="shared" si="490"/>
        <v>1</v>
      </c>
      <c r="NK55" s="273">
        <f t="shared" si="490"/>
        <v>1</v>
      </c>
      <c r="NL55" s="273">
        <f t="shared" si="490"/>
        <v>1</v>
      </c>
      <c r="NM55" s="273">
        <f t="shared" si="490"/>
        <v>1</v>
      </c>
      <c r="NN55" s="273">
        <f t="shared" si="490"/>
        <v>1</v>
      </c>
      <c r="NO55" s="273">
        <f t="shared" si="490"/>
        <v>0</v>
      </c>
      <c r="NP55" s="273">
        <f t="shared" si="490"/>
        <v>1</v>
      </c>
      <c r="NQ55" s="273">
        <f t="shared" si="490"/>
        <v>1</v>
      </c>
      <c r="NR55" s="273">
        <f t="shared" si="490"/>
        <v>1</v>
      </c>
      <c r="NS55" s="273">
        <f t="shared" si="490"/>
        <v>1</v>
      </c>
      <c r="NT55" s="273">
        <f t="shared" si="490"/>
        <v>0</v>
      </c>
      <c r="NU55" s="273">
        <f t="shared" si="490"/>
        <v>0</v>
      </c>
      <c r="NV55" s="273">
        <f t="shared" si="490"/>
        <v>0</v>
      </c>
      <c r="NW55" s="273">
        <f t="shared" si="490"/>
        <v>1</v>
      </c>
      <c r="NX55" s="273">
        <f t="shared" si="490"/>
        <v>1</v>
      </c>
      <c r="NY55" s="273">
        <f t="shared" si="490"/>
        <v>1</v>
      </c>
      <c r="NZ55" s="273">
        <f t="shared" si="490"/>
        <v>1</v>
      </c>
      <c r="OA55" s="273">
        <f t="shared" si="490"/>
        <v>1</v>
      </c>
      <c r="OB55" s="273">
        <f t="shared" si="490"/>
        <v>1</v>
      </c>
      <c r="OC55" s="273">
        <f t="shared" si="490"/>
        <v>0</v>
      </c>
      <c r="OD55" s="273">
        <f t="shared" si="490"/>
        <v>1</v>
      </c>
      <c r="OE55" s="273">
        <f t="shared" si="490"/>
        <v>1</v>
      </c>
      <c r="OF55" s="273">
        <f t="shared" si="490"/>
        <v>1</v>
      </c>
      <c r="OG55" s="273">
        <f t="shared" si="490"/>
        <v>1</v>
      </c>
      <c r="OH55" s="273">
        <f t="shared" si="490"/>
        <v>1</v>
      </c>
      <c r="OI55" s="273">
        <f t="shared" si="490"/>
        <v>1</v>
      </c>
      <c r="OJ55" s="273">
        <f t="shared" si="490"/>
        <v>0</v>
      </c>
      <c r="OK55" s="273">
        <f t="shared" si="490"/>
        <v>1</v>
      </c>
      <c r="OL55" s="273">
        <f t="shared" si="490"/>
        <v>1</v>
      </c>
      <c r="OM55" s="273">
        <f t="shared" si="490"/>
        <v>1</v>
      </c>
      <c r="ON55" s="273">
        <f t="shared" si="490"/>
        <v>1</v>
      </c>
      <c r="OO55" s="273">
        <f t="shared" si="490"/>
        <v>1</v>
      </c>
      <c r="OP55" s="273">
        <f t="shared" si="490"/>
        <v>1</v>
      </c>
      <c r="OQ55" s="273">
        <f t="shared" si="490"/>
        <v>0</v>
      </c>
      <c r="OR55" s="273">
        <f t="shared" si="490"/>
        <v>1</v>
      </c>
      <c r="OS55" s="273">
        <f t="shared" si="490"/>
        <v>1</v>
      </c>
      <c r="OT55" s="273">
        <f t="shared" si="490"/>
        <v>1</v>
      </c>
      <c r="OU55" s="273">
        <f t="shared" si="490"/>
        <v>1</v>
      </c>
      <c r="OV55" s="273">
        <f t="shared" si="490"/>
        <v>1</v>
      </c>
      <c r="OW55" s="273">
        <f t="shared" si="490"/>
        <v>1</v>
      </c>
      <c r="OX55" s="273">
        <f t="shared" si="490"/>
        <v>0</v>
      </c>
      <c r="OY55" s="273">
        <f t="shared" si="490"/>
        <v>1</v>
      </c>
      <c r="OZ55" s="273">
        <f t="shared" si="490"/>
        <v>1</v>
      </c>
      <c r="PA55" s="273">
        <f t="shared" si="490"/>
        <v>1</v>
      </c>
      <c r="PB55" s="273">
        <f t="shared" si="490"/>
        <v>1</v>
      </c>
      <c r="PC55" s="273">
        <f t="shared" si="490"/>
        <v>1</v>
      </c>
      <c r="PD55" s="273">
        <f t="shared" si="490"/>
        <v>1</v>
      </c>
      <c r="PE55" s="273">
        <f t="shared" si="490"/>
        <v>0</v>
      </c>
      <c r="PF55" s="273">
        <f t="shared" si="490"/>
        <v>1</v>
      </c>
      <c r="PG55" s="273">
        <f t="shared" si="490"/>
        <v>1</v>
      </c>
      <c r="PH55" s="273">
        <f t="shared" si="490"/>
        <v>1</v>
      </c>
      <c r="PI55" s="273">
        <f t="shared" ref="PI55:RT55" si="491">IF(IFERROR(FIND(VLOOKUP($W47,カレンダーNoごと曜日表No付き,PI$1,0),$FL55),0)&gt;=1,1,0)</f>
        <v>1</v>
      </c>
      <c r="PJ55" s="273">
        <f t="shared" si="491"/>
        <v>1</v>
      </c>
      <c r="PK55" s="273">
        <f t="shared" si="491"/>
        <v>1</v>
      </c>
      <c r="PL55" s="273">
        <f t="shared" si="491"/>
        <v>0</v>
      </c>
      <c r="PM55" s="273">
        <f t="shared" si="491"/>
        <v>1</v>
      </c>
      <c r="PN55" s="273">
        <f t="shared" si="491"/>
        <v>1</v>
      </c>
      <c r="PO55" s="273">
        <f t="shared" si="491"/>
        <v>1</v>
      </c>
      <c r="PP55" s="273">
        <f t="shared" si="491"/>
        <v>1</v>
      </c>
      <c r="PQ55" s="273">
        <f t="shared" si="491"/>
        <v>1</v>
      </c>
      <c r="PR55" s="273">
        <f t="shared" si="491"/>
        <v>1</v>
      </c>
      <c r="PS55" s="273">
        <f t="shared" si="491"/>
        <v>0</v>
      </c>
      <c r="PT55" s="273">
        <f t="shared" si="491"/>
        <v>1</v>
      </c>
      <c r="PU55" s="273">
        <f t="shared" si="491"/>
        <v>1</v>
      </c>
      <c r="PV55" s="273">
        <f t="shared" si="491"/>
        <v>1</v>
      </c>
      <c r="PW55" s="273">
        <f t="shared" si="491"/>
        <v>1</v>
      </c>
      <c r="PX55" s="273">
        <f t="shared" si="491"/>
        <v>1</v>
      </c>
      <c r="PY55" s="273">
        <f t="shared" si="491"/>
        <v>1</v>
      </c>
      <c r="PZ55" s="273">
        <f t="shared" si="491"/>
        <v>0</v>
      </c>
      <c r="QA55" s="273">
        <f t="shared" si="491"/>
        <v>1</v>
      </c>
      <c r="QB55" s="273">
        <f t="shared" si="491"/>
        <v>1</v>
      </c>
      <c r="QC55" s="273">
        <f t="shared" si="491"/>
        <v>1</v>
      </c>
      <c r="QD55" s="273">
        <f t="shared" si="491"/>
        <v>1</v>
      </c>
      <c r="QE55" s="273">
        <f t="shared" si="491"/>
        <v>1</v>
      </c>
      <c r="QF55" s="273">
        <f t="shared" si="491"/>
        <v>1</v>
      </c>
      <c r="QG55" s="273">
        <f t="shared" si="491"/>
        <v>0</v>
      </c>
      <c r="QH55" s="273">
        <f t="shared" si="491"/>
        <v>1</v>
      </c>
      <c r="QI55" s="273">
        <f t="shared" si="491"/>
        <v>1</v>
      </c>
      <c r="QJ55" s="273">
        <f t="shared" si="491"/>
        <v>1</v>
      </c>
      <c r="QK55" s="273">
        <f t="shared" si="491"/>
        <v>1</v>
      </c>
      <c r="QL55" s="273">
        <f t="shared" si="491"/>
        <v>1</v>
      </c>
      <c r="QM55" s="273">
        <f t="shared" si="491"/>
        <v>1</v>
      </c>
      <c r="QN55" s="273">
        <f t="shared" si="491"/>
        <v>0</v>
      </c>
      <c r="QO55" s="273">
        <f t="shared" si="491"/>
        <v>1</v>
      </c>
      <c r="QP55" s="273">
        <f t="shared" si="491"/>
        <v>1</v>
      </c>
      <c r="QQ55" s="273">
        <f t="shared" si="491"/>
        <v>1</v>
      </c>
      <c r="QR55" s="273">
        <f t="shared" si="491"/>
        <v>1</v>
      </c>
      <c r="QS55" s="273">
        <f t="shared" si="491"/>
        <v>1</v>
      </c>
      <c r="QT55" s="273">
        <f t="shared" si="491"/>
        <v>1</v>
      </c>
      <c r="QU55" s="273">
        <f t="shared" si="491"/>
        <v>0</v>
      </c>
      <c r="QV55" s="273">
        <f t="shared" si="491"/>
        <v>1</v>
      </c>
      <c r="QW55" s="273">
        <f t="shared" si="491"/>
        <v>1</v>
      </c>
      <c r="QX55" s="273">
        <f t="shared" si="491"/>
        <v>1</v>
      </c>
      <c r="QY55" s="273">
        <f t="shared" si="491"/>
        <v>1</v>
      </c>
      <c r="QZ55" s="273">
        <f t="shared" si="491"/>
        <v>1</v>
      </c>
      <c r="RA55" s="273">
        <f t="shared" si="491"/>
        <v>1</v>
      </c>
      <c r="RB55" s="273">
        <f t="shared" si="491"/>
        <v>0</v>
      </c>
      <c r="RC55" s="273">
        <f t="shared" si="491"/>
        <v>1</v>
      </c>
      <c r="RD55" s="273">
        <f t="shared" si="491"/>
        <v>1</v>
      </c>
      <c r="RE55" s="273">
        <f t="shared" si="491"/>
        <v>1</v>
      </c>
      <c r="RF55" s="273">
        <f t="shared" si="491"/>
        <v>1</v>
      </c>
      <c r="RG55" s="273">
        <f t="shared" si="491"/>
        <v>1</v>
      </c>
      <c r="RH55" s="273">
        <f t="shared" si="491"/>
        <v>1</v>
      </c>
      <c r="RI55" s="273">
        <f t="shared" si="491"/>
        <v>0</v>
      </c>
      <c r="RJ55" s="273">
        <f t="shared" si="491"/>
        <v>1</v>
      </c>
      <c r="RK55" s="273">
        <f t="shared" si="491"/>
        <v>1</v>
      </c>
      <c r="RL55" s="273">
        <f t="shared" si="491"/>
        <v>1</v>
      </c>
      <c r="RM55" s="273">
        <f t="shared" si="491"/>
        <v>1</v>
      </c>
      <c r="RN55" s="273">
        <f t="shared" si="491"/>
        <v>1</v>
      </c>
      <c r="RO55" s="273">
        <f t="shared" si="491"/>
        <v>1</v>
      </c>
      <c r="RP55" s="273">
        <f t="shared" si="491"/>
        <v>0</v>
      </c>
      <c r="RQ55" s="273">
        <f t="shared" si="491"/>
        <v>1</v>
      </c>
      <c r="RR55" s="273">
        <f t="shared" si="491"/>
        <v>0</v>
      </c>
      <c r="RS55" s="273">
        <f t="shared" si="491"/>
        <v>0</v>
      </c>
      <c r="RT55" s="273">
        <f t="shared" si="491"/>
        <v>0</v>
      </c>
      <c r="RU55" s="273">
        <f t="shared" ref="RU55:TN55" si="492">IF(IFERROR(FIND(VLOOKUP($W47,カレンダーNoごと曜日表No付き,RU$1,0),$FL55),0)&gt;=1,1,0)</f>
        <v>1</v>
      </c>
      <c r="RV55" s="273">
        <f t="shared" si="492"/>
        <v>1</v>
      </c>
      <c r="RW55" s="273">
        <f t="shared" si="492"/>
        <v>0</v>
      </c>
      <c r="RX55" s="273">
        <f t="shared" si="492"/>
        <v>1</v>
      </c>
      <c r="RY55" s="273">
        <f t="shared" si="492"/>
        <v>1</v>
      </c>
      <c r="RZ55" s="273">
        <f t="shared" si="492"/>
        <v>1</v>
      </c>
      <c r="SA55" s="273">
        <f t="shared" si="492"/>
        <v>1</v>
      </c>
      <c r="SB55" s="273">
        <f t="shared" si="492"/>
        <v>1</v>
      </c>
      <c r="SC55" s="273">
        <f t="shared" si="492"/>
        <v>1</v>
      </c>
      <c r="SD55" s="273">
        <f t="shared" si="492"/>
        <v>0</v>
      </c>
      <c r="SE55" s="273">
        <f t="shared" si="492"/>
        <v>1</v>
      </c>
      <c r="SF55" s="273">
        <f t="shared" si="492"/>
        <v>1</v>
      </c>
      <c r="SG55" s="273">
        <f t="shared" si="492"/>
        <v>1</v>
      </c>
      <c r="SH55" s="273">
        <f t="shared" si="492"/>
        <v>1</v>
      </c>
      <c r="SI55" s="273">
        <f t="shared" si="492"/>
        <v>1</v>
      </c>
      <c r="SJ55" s="273">
        <f t="shared" si="492"/>
        <v>1</v>
      </c>
      <c r="SK55" s="273">
        <f t="shared" si="492"/>
        <v>0</v>
      </c>
      <c r="SL55" s="273">
        <f t="shared" si="492"/>
        <v>1</v>
      </c>
      <c r="SM55" s="273">
        <f t="shared" si="492"/>
        <v>1</v>
      </c>
      <c r="SN55" s="273">
        <f t="shared" si="492"/>
        <v>1</v>
      </c>
      <c r="SO55" s="273">
        <f t="shared" si="492"/>
        <v>1</v>
      </c>
      <c r="SP55" s="273">
        <f t="shared" si="492"/>
        <v>1</v>
      </c>
      <c r="SQ55" s="273">
        <f t="shared" si="492"/>
        <v>1</v>
      </c>
      <c r="SR55" s="273">
        <f t="shared" si="492"/>
        <v>0</v>
      </c>
      <c r="SS55" s="273">
        <f t="shared" si="492"/>
        <v>1</v>
      </c>
      <c r="ST55" s="273">
        <f t="shared" si="492"/>
        <v>1</v>
      </c>
      <c r="SU55" s="273">
        <f t="shared" si="492"/>
        <v>1</v>
      </c>
      <c r="SV55" s="273">
        <f t="shared" si="492"/>
        <v>1</v>
      </c>
      <c r="SW55" s="273">
        <f t="shared" si="492"/>
        <v>1</v>
      </c>
      <c r="SX55" s="273">
        <f t="shared" si="492"/>
        <v>1</v>
      </c>
      <c r="SY55" s="273">
        <f t="shared" si="492"/>
        <v>0</v>
      </c>
      <c r="SZ55" s="273">
        <f t="shared" si="492"/>
        <v>1</v>
      </c>
      <c r="TA55" s="273">
        <f t="shared" si="492"/>
        <v>1</v>
      </c>
      <c r="TB55" s="273">
        <f t="shared" si="492"/>
        <v>1</v>
      </c>
      <c r="TC55" s="273">
        <f t="shared" si="492"/>
        <v>1</v>
      </c>
      <c r="TD55" s="273">
        <f t="shared" si="492"/>
        <v>1</v>
      </c>
      <c r="TE55" s="273">
        <f t="shared" si="492"/>
        <v>1</v>
      </c>
      <c r="TF55" s="273">
        <f t="shared" si="492"/>
        <v>0</v>
      </c>
      <c r="TG55" s="273">
        <f t="shared" si="492"/>
        <v>1</v>
      </c>
      <c r="TH55" s="273">
        <f t="shared" si="492"/>
        <v>1</v>
      </c>
      <c r="TI55" s="273">
        <f t="shared" si="492"/>
        <v>1</v>
      </c>
      <c r="TJ55" s="273">
        <f t="shared" si="492"/>
        <v>1</v>
      </c>
      <c r="TK55" s="273">
        <f t="shared" si="492"/>
        <v>1</v>
      </c>
      <c r="TL55" s="273">
        <f t="shared" si="492"/>
        <v>1</v>
      </c>
      <c r="TM55" s="273">
        <f t="shared" si="492"/>
        <v>0</v>
      </c>
      <c r="TN55" s="273">
        <f t="shared" si="492"/>
        <v>1</v>
      </c>
    </row>
    <row r="56" spans="1:534" ht="18" customHeight="1" x14ac:dyDescent="0.15">
      <c r="A56" s="234"/>
      <c r="B56" s="268"/>
      <c r="C56" s="280"/>
      <c r="D56" s="274"/>
      <c r="E56" s="269"/>
      <c r="F56" s="287"/>
      <c r="G56" s="269"/>
      <c r="H56" s="292"/>
      <c r="I56" s="293"/>
      <c r="J56" s="288"/>
      <c r="K56" s="289"/>
      <c r="L56" s="289"/>
      <c r="M56" s="289"/>
      <c r="N56" s="289"/>
      <c r="O56" s="289"/>
      <c r="P56" s="289"/>
      <c r="Q56" s="289"/>
      <c r="R56" s="350"/>
      <c r="S56" s="289"/>
      <c r="T56" s="289"/>
      <c r="U56" s="289"/>
      <c r="V56" s="290"/>
      <c r="W56" s="278"/>
      <c r="X56" s="279"/>
      <c r="Y56" s="278"/>
      <c r="Z56" s="279"/>
      <c r="AA56" s="278"/>
      <c r="AB56" s="237">
        <f t="shared" si="96"/>
        <v>0</v>
      </c>
      <c r="AC56" s="237">
        <f t="shared" si="97"/>
        <v>0</v>
      </c>
      <c r="AD56" s="237">
        <f t="shared" si="98"/>
        <v>0</v>
      </c>
      <c r="AE56" s="267">
        <f t="shared" si="348"/>
        <v>0</v>
      </c>
      <c r="AF56" s="219" t="str">
        <f t="shared" si="349"/>
        <v/>
      </c>
      <c r="AG56" s="219" t="str">
        <f t="shared" si="350"/>
        <v/>
      </c>
      <c r="AH56" s="219" t="str">
        <f t="shared" si="351"/>
        <v/>
      </c>
      <c r="AI56" s="219" t="str">
        <f t="shared" si="352"/>
        <v/>
      </c>
      <c r="AJ56" s="219" t="str">
        <f t="shared" si="353"/>
        <v/>
      </c>
      <c r="AK56" s="219" t="str">
        <f t="shared" si="354"/>
        <v/>
      </c>
      <c r="AL56" s="219" t="str">
        <f t="shared" si="355"/>
        <v/>
      </c>
      <c r="AM56" s="219" t="str">
        <f t="shared" si="356"/>
        <v/>
      </c>
      <c r="AN56" s="219" t="str">
        <f t="shared" si="357"/>
        <v/>
      </c>
      <c r="AO56" s="219" t="str">
        <f t="shared" si="358"/>
        <v/>
      </c>
      <c r="AP56" s="219" t="str">
        <f t="shared" si="359"/>
        <v/>
      </c>
      <c r="AQ56" s="219" t="str">
        <f t="shared" si="360"/>
        <v/>
      </c>
      <c r="AR56" s="219" t="str">
        <f t="shared" si="361"/>
        <v/>
      </c>
      <c r="AS56" s="277">
        <f t="shared" si="362"/>
        <v>0</v>
      </c>
      <c r="AT56" s="267">
        <f t="shared" si="363"/>
        <v>0</v>
      </c>
      <c r="AU56" s="267">
        <f t="shared" si="364"/>
        <v>0</v>
      </c>
      <c r="AV56" s="267">
        <f t="shared" si="365"/>
        <v>0</v>
      </c>
      <c r="AW56" s="267">
        <f t="shared" si="366"/>
        <v>0</v>
      </c>
      <c r="AX56" s="267">
        <f t="shared" si="367"/>
        <v>0</v>
      </c>
      <c r="AY56" s="267">
        <f t="shared" si="368"/>
        <v>0</v>
      </c>
      <c r="AZ56" s="267">
        <f t="shared" si="369"/>
        <v>0</v>
      </c>
      <c r="BA56" s="238">
        <f t="shared" si="370"/>
        <v>0</v>
      </c>
      <c r="BB56" s="238">
        <f t="shared" si="371"/>
        <v>0</v>
      </c>
      <c r="BC56" s="238">
        <f t="shared" si="372"/>
        <v>0</v>
      </c>
      <c r="BD56" s="238">
        <f t="shared" si="373"/>
        <v>0</v>
      </c>
      <c r="BE56" s="240">
        <f t="shared" si="374"/>
        <v>0</v>
      </c>
      <c r="BF56" s="239">
        <f t="shared" si="375"/>
        <v>0</v>
      </c>
      <c r="BG56" s="241" t="str">
        <f t="shared" si="376"/>
        <v/>
      </c>
      <c r="BH56" s="142">
        <v>26</v>
      </c>
      <c r="BN56" s="242"/>
      <c r="BO56" s="242"/>
      <c r="BP56" s="242"/>
      <c r="BQ56" s="242"/>
      <c r="BR56" s="142">
        <f>+BK55</f>
        <v>0</v>
      </c>
      <c r="BU56" s="291"/>
      <c r="BV56" s="153"/>
      <c r="BW56" s="153" t="str">
        <f t="shared" si="321"/>
        <v/>
      </c>
      <c r="BY56" s="244"/>
      <c r="BZ56" s="272"/>
      <c r="CA56" s="222"/>
      <c r="CB56" s="246"/>
      <c r="CC56" s="247" t="str">
        <f t="shared" si="322"/>
        <v/>
      </c>
      <c r="CD56" s="219">
        <f t="shared" si="323"/>
        <v>0</v>
      </c>
      <c r="CE56" s="219" t="str">
        <f t="shared" si="324"/>
        <v/>
      </c>
      <c r="CF56" s="220" t="str">
        <f t="shared" si="325"/>
        <v/>
      </c>
      <c r="CG56" s="222"/>
      <c r="CH56" s="260"/>
      <c r="CI56" s="247" t="str">
        <f t="shared" si="80"/>
        <v/>
      </c>
      <c r="CJ56" s="219">
        <f t="shared" si="326"/>
        <v>0</v>
      </c>
      <c r="CK56" s="219" t="str">
        <f t="shared" si="327"/>
        <v/>
      </c>
      <c r="CL56" s="220" t="str">
        <f t="shared" si="328"/>
        <v/>
      </c>
      <c r="CM56" s="222"/>
      <c r="CN56" s="246"/>
      <c r="CO56" s="247" t="str">
        <f t="shared" si="25"/>
        <v/>
      </c>
      <c r="CP56" s="219">
        <f t="shared" si="329"/>
        <v>0</v>
      </c>
      <c r="CQ56" s="219" t="str">
        <f t="shared" si="330"/>
        <v/>
      </c>
      <c r="CR56" s="220" t="str">
        <f t="shared" si="331"/>
        <v/>
      </c>
      <c r="CS56" s="221"/>
      <c r="CT56" s="246"/>
      <c r="CU56" s="247" t="str">
        <f t="shared" si="29"/>
        <v/>
      </c>
      <c r="CV56" s="219">
        <f t="shared" si="332"/>
        <v>0</v>
      </c>
      <c r="CW56" s="219" t="str">
        <f t="shared" si="333"/>
        <v/>
      </c>
      <c r="CX56" s="220" t="str">
        <f t="shared" si="334"/>
        <v/>
      </c>
      <c r="CY56" s="222"/>
      <c r="CZ56" s="246"/>
      <c r="DA56" s="247" t="str">
        <f t="shared" si="33"/>
        <v/>
      </c>
      <c r="DB56" s="219">
        <f t="shared" si="335"/>
        <v>0</v>
      </c>
      <c r="DC56" s="219" t="str">
        <f t="shared" si="81"/>
        <v/>
      </c>
      <c r="DD56" s="219" t="str">
        <f t="shared" si="82"/>
        <v/>
      </c>
      <c r="DE56" s="222"/>
      <c r="DF56" s="246"/>
      <c r="DG56" s="247" t="str">
        <f t="shared" si="37"/>
        <v/>
      </c>
      <c r="DH56" s="219">
        <f t="shared" si="336"/>
        <v>0</v>
      </c>
      <c r="DI56" s="219" t="str">
        <f t="shared" si="337"/>
        <v/>
      </c>
      <c r="DJ56" s="219" t="str">
        <f t="shared" si="338"/>
        <v/>
      </c>
      <c r="DK56" s="222"/>
      <c r="DL56" s="246"/>
      <c r="DM56" s="247" t="str">
        <f t="shared" si="41"/>
        <v/>
      </c>
      <c r="DN56" s="219">
        <f t="shared" si="339"/>
        <v>0</v>
      </c>
      <c r="DO56" s="219" t="str">
        <f t="shared" si="340"/>
        <v/>
      </c>
      <c r="DP56" s="220" t="str">
        <f t="shared" si="341"/>
        <v/>
      </c>
      <c r="FK56" s="155">
        <f t="shared" si="425"/>
        <v>11</v>
      </c>
      <c r="FL56" s="155" t="str">
        <f t="shared" si="426"/>
        <v>月火水木金土祝</v>
      </c>
      <c r="FM56" s="273">
        <f t="shared" ref="FM56:HX56" si="493">IF(IFERROR(FIND(VLOOKUP($W48,カレンダーNoごと曜日表No付き,FM$1,0),$FL56),0)&gt;=1,1,0)</f>
        <v>0</v>
      </c>
      <c r="FN56" s="273">
        <f t="shared" si="493"/>
        <v>1</v>
      </c>
      <c r="FO56" s="273">
        <f t="shared" si="493"/>
        <v>1</v>
      </c>
      <c r="FP56" s="273">
        <f t="shared" si="493"/>
        <v>1</v>
      </c>
      <c r="FQ56" s="273">
        <f t="shared" si="493"/>
        <v>1</v>
      </c>
      <c r="FR56" s="273">
        <f t="shared" si="493"/>
        <v>1</v>
      </c>
      <c r="FS56" s="273">
        <f t="shared" si="493"/>
        <v>1</v>
      </c>
      <c r="FT56" s="273">
        <f t="shared" si="493"/>
        <v>0</v>
      </c>
      <c r="FU56" s="273">
        <f t="shared" si="493"/>
        <v>1</v>
      </c>
      <c r="FV56" s="273">
        <f t="shared" si="493"/>
        <v>1</v>
      </c>
      <c r="FW56" s="273">
        <f t="shared" si="493"/>
        <v>1</v>
      </c>
      <c r="FX56" s="273">
        <f t="shared" si="493"/>
        <v>1</v>
      </c>
      <c r="FY56" s="273">
        <f t="shared" si="493"/>
        <v>1</v>
      </c>
      <c r="FZ56" s="273">
        <f t="shared" si="493"/>
        <v>1</v>
      </c>
      <c r="GA56" s="273">
        <f t="shared" si="493"/>
        <v>0</v>
      </c>
      <c r="GB56" s="273">
        <f t="shared" si="493"/>
        <v>1</v>
      </c>
      <c r="GC56" s="273">
        <f t="shared" si="493"/>
        <v>1</v>
      </c>
      <c r="GD56" s="273">
        <f t="shared" si="493"/>
        <v>1</v>
      </c>
      <c r="GE56" s="273">
        <f t="shared" si="493"/>
        <v>1</v>
      </c>
      <c r="GF56" s="273">
        <f t="shared" si="493"/>
        <v>1</v>
      </c>
      <c r="GG56" s="273">
        <f t="shared" si="493"/>
        <v>1</v>
      </c>
      <c r="GH56" s="273">
        <f t="shared" si="493"/>
        <v>0</v>
      </c>
      <c r="GI56" s="273">
        <f t="shared" si="493"/>
        <v>1</v>
      </c>
      <c r="GJ56" s="273">
        <f t="shared" si="493"/>
        <v>1</v>
      </c>
      <c r="GK56" s="273">
        <f t="shared" si="493"/>
        <v>1</v>
      </c>
      <c r="GL56" s="273">
        <f t="shared" si="493"/>
        <v>1</v>
      </c>
      <c r="GM56" s="273">
        <f t="shared" si="493"/>
        <v>1</v>
      </c>
      <c r="GN56" s="273">
        <f t="shared" si="493"/>
        <v>1</v>
      </c>
      <c r="GO56" s="273">
        <f t="shared" si="493"/>
        <v>0</v>
      </c>
      <c r="GP56" s="273">
        <f t="shared" si="493"/>
        <v>1</v>
      </c>
      <c r="GQ56" s="273">
        <f t="shared" si="493"/>
        <v>1</v>
      </c>
      <c r="GR56" s="273">
        <f t="shared" si="493"/>
        <v>1</v>
      </c>
      <c r="GS56" s="273">
        <f t="shared" si="493"/>
        <v>1</v>
      </c>
      <c r="GT56" s="273">
        <f t="shared" si="493"/>
        <v>1</v>
      </c>
      <c r="GU56" s="273">
        <f t="shared" si="493"/>
        <v>1</v>
      </c>
      <c r="GV56" s="273">
        <f t="shared" si="493"/>
        <v>0</v>
      </c>
      <c r="GW56" s="273">
        <f t="shared" si="493"/>
        <v>1</v>
      </c>
      <c r="GX56" s="273">
        <f t="shared" si="493"/>
        <v>1</v>
      </c>
      <c r="GY56" s="273">
        <f t="shared" si="493"/>
        <v>1</v>
      </c>
      <c r="GZ56" s="273">
        <f t="shared" si="493"/>
        <v>1</v>
      </c>
      <c r="HA56" s="273">
        <f t="shared" si="493"/>
        <v>1</v>
      </c>
      <c r="HB56" s="273">
        <f t="shared" si="493"/>
        <v>1</v>
      </c>
      <c r="HC56" s="273">
        <f t="shared" si="493"/>
        <v>0</v>
      </c>
      <c r="HD56" s="273">
        <f t="shared" si="493"/>
        <v>1</v>
      </c>
      <c r="HE56" s="273">
        <f t="shared" si="493"/>
        <v>1</v>
      </c>
      <c r="HF56" s="273">
        <f t="shared" si="493"/>
        <v>1</v>
      </c>
      <c r="HG56" s="273">
        <f t="shared" si="493"/>
        <v>1</v>
      </c>
      <c r="HH56" s="273">
        <f t="shared" si="493"/>
        <v>1</v>
      </c>
      <c r="HI56" s="273">
        <f t="shared" si="493"/>
        <v>1</v>
      </c>
      <c r="HJ56" s="273">
        <f t="shared" si="493"/>
        <v>0</v>
      </c>
      <c r="HK56" s="273">
        <f t="shared" si="493"/>
        <v>1</v>
      </c>
      <c r="HL56" s="273">
        <f t="shared" si="493"/>
        <v>1</v>
      </c>
      <c r="HM56" s="273">
        <f t="shared" si="493"/>
        <v>1</v>
      </c>
      <c r="HN56" s="273">
        <f t="shared" si="493"/>
        <v>1</v>
      </c>
      <c r="HO56" s="273">
        <f t="shared" si="493"/>
        <v>1</v>
      </c>
      <c r="HP56" s="273">
        <f t="shared" si="493"/>
        <v>1</v>
      </c>
      <c r="HQ56" s="273">
        <f t="shared" si="493"/>
        <v>0</v>
      </c>
      <c r="HR56" s="273">
        <f t="shared" si="493"/>
        <v>1</v>
      </c>
      <c r="HS56" s="273">
        <f t="shared" si="493"/>
        <v>1</v>
      </c>
      <c r="HT56" s="273">
        <f t="shared" si="493"/>
        <v>1</v>
      </c>
      <c r="HU56" s="273">
        <f t="shared" si="493"/>
        <v>1</v>
      </c>
      <c r="HV56" s="273">
        <f t="shared" si="493"/>
        <v>1</v>
      </c>
      <c r="HW56" s="273">
        <f t="shared" si="493"/>
        <v>1</v>
      </c>
      <c r="HX56" s="273">
        <f t="shared" si="493"/>
        <v>0</v>
      </c>
      <c r="HY56" s="273">
        <f t="shared" ref="HY56:KJ56" si="494">IF(IFERROR(FIND(VLOOKUP($W48,カレンダーNoごと曜日表No付き,HY$1,0),$FL56),0)&gt;=1,1,0)</f>
        <v>1</v>
      </c>
      <c r="HZ56" s="273">
        <f t="shared" si="494"/>
        <v>1</v>
      </c>
      <c r="IA56" s="273">
        <f t="shared" si="494"/>
        <v>1</v>
      </c>
      <c r="IB56" s="273">
        <f t="shared" si="494"/>
        <v>1</v>
      </c>
      <c r="IC56" s="273">
        <f t="shared" si="494"/>
        <v>1</v>
      </c>
      <c r="ID56" s="273">
        <f t="shared" si="494"/>
        <v>1</v>
      </c>
      <c r="IE56" s="273">
        <f t="shared" si="494"/>
        <v>0</v>
      </c>
      <c r="IF56" s="273">
        <f t="shared" si="494"/>
        <v>1</v>
      </c>
      <c r="IG56" s="273">
        <f t="shared" si="494"/>
        <v>1</v>
      </c>
      <c r="IH56" s="273">
        <f t="shared" si="494"/>
        <v>1</v>
      </c>
      <c r="II56" s="273">
        <f t="shared" si="494"/>
        <v>1</v>
      </c>
      <c r="IJ56" s="273">
        <f t="shared" si="494"/>
        <v>1</v>
      </c>
      <c r="IK56" s="273">
        <f t="shared" si="494"/>
        <v>1</v>
      </c>
      <c r="IL56" s="273">
        <f t="shared" si="494"/>
        <v>0</v>
      </c>
      <c r="IM56" s="273">
        <f t="shared" si="494"/>
        <v>1</v>
      </c>
      <c r="IN56" s="273">
        <f t="shared" si="494"/>
        <v>1</v>
      </c>
      <c r="IO56" s="273">
        <f t="shared" si="494"/>
        <v>1</v>
      </c>
      <c r="IP56" s="273">
        <f t="shared" si="494"/>
        <v>1</v>
      </c>
      <c r="IQ56" s="273">
        <f t="shared" si="494"/>
        <v>1</v>
      </c>
      <c r="IR56" s="273">
        <f t="shared" si="494"/>
        <v>1</v>
      </c>
      <c r="IS56" s="273">
        <f t="shared" si="494"/>
        <v>0</v>
      </c>
      <c r="IT56" s="273">
        <f t="shared" si="494"/>
        <v>1</v>
      </c>
      <c r="IU56" s="273">
        <f t="shared" si="494"/>
        <v>1</v>
      </c>
      <c r="IV56" s="273">
        <f t="shared" si="494"/>
        <v>1</v>
      </c>
      <c r="IW56" s="273">
        <f t="shared" si="494"/>
        <v>1</v>
      </c>
      <c r="IX56" s="273">
        <f t="shared" si="494"/>
        <v>0</v>
      </c>
      <c r="IY56" s="273">
        <f t="shared" si="494"/>
        <v>0</v>
      </c>
      <c r="IZ56" s="273">
        <f t="shared" si="494"/>
        <v>0</v>
      </c>
      <c r="JA56" s="273">
        <f t="shared" si="494"/>
        <v>0</v>
      </c>
      <c r="JB56" s="273">
        <f t="shared" si="494"/>
        <v>0</v>
      </c>
      <c r="JC56" s="273">
        <f t="shared" si="494"/>
        <v>0</v>
      </c>
      <c r="JD56" s="273">
        <f t="shared" si="494"/>
        <v>1</v>
      </c>
      <c r="JE56" s="273">
        <f t="shared" si="494"/>
        <v>1</v>
      </c>
      <c r="JF56" s="273">
        <f t="shared" si="494"/>
        <v>1</v>
      </c>
      <c r="JG56" s="273">
        <f t="shared" si="494"/>
        <v>0</v>
      </c>
      <c r="JH56" s="273">
        <f t="shared" si="494"/>
        <v>1</v>
      </c>
      <c r="JI56" s="273">
        <f t="shared" si="494"/>
        <v>1</v>
      </c>
      <c r="JJ56" s="273">
        <f t="shared" si="494"/>
        <v>1</v>
      </c>
      <c r="JK56" s="273">
        <f t="shared" si="494"/>
        <v>1</v>
      </c>
      <c r="JL56" s="273">
        <f t="shared" si="494"/>
        <v>1</v>
      </c>
      <c r="JM56" s="273">
        <f t="shared" si="494"/>
        <v>1</v>
      </c>
      <c r="JN56" s="273">
        <f t="shared" si="494"/>
        <v>0</v>
      </c>
      <c r="JO56" s="273">
        <f t="shared" si="494"/>
        <v>1</v>
      </c>
      <c r="JP56" s="273">
        <f t="shared" si="494"/>
        <v>1</v>
      </c>
      <c r="JQ56" s="273">
        <f t="shared" si="494"/>
        <v>1</v>
      </c>
      <c r="JR56" s="273">
        <f t="shared" si="494"/>
        <v>1</v>
      </c>
      <c r="JS56" s="273">
        <f t="shared" si="494"/>
        <v>1</v>
      </c>
      <c r="JT56" s="273">
        <f t="shared" si="494"/>
        <v>1</v>
      </c>
      <c r="JU56" s="273">
        <f t="shared" si="494"/>
        <v>0</v>
      </c>
      <c r="JV56" s="273">
        <f t="shared" si="494"/>
        <v>1</v>
      </c>
      <c r="JW56" s="273">
        <f t="shared" si="494"/>
        <v>1</v>
      </c>
      <c r="JX56" s="273">
        <f t="shared" si="494"/>
        <v>1</v>
      </c>
      <c r="JY56" s="273">
        <f t="shared" si="494"/>
        <v>1</v>
      </c>
      <c r="JZ56" s="273">
        <f t="shared" si="494"/>
        <v>1</v>
      </c>
      <c r="KA56" s="273">
        <f t="shared" si="494"/>
        <v>1</v>
      </c>
      <c r="KB56" s="273">
        <f t="shared" si="494"/>
        <v>0</v>
      </c>
      <c r="KC56" s="273">
        <f t="shared" si="494"/>
        <v>1</v>
      </c>
      <c r="KD56" s="273">
        <f t="shared" si="494"/>
        <v>1</v>
      </c>
      <c r="KE56" s="273">
        <f t="shared" si="494"/>
        <v>1</v>
      </c>
      <c r="KF56" s="273">
        <f t="shared" si="494"/>
        <v>1</v>
      </c>
      <c r="KG56" s="273">
        <f t="shared" si="494"/>
        <v>1</v>
      </c>
      <c r="KH56" s="273">
        <f t="shared" si="494"/>
        <v>1</v>
      </c>
      <c r="KI56" s="273">
        <f t="shared" si="494"/>
        <v>0</v>
      </c>
      <c r="KJ56" s="273">
        <f t="shared" si="494"/>
        <v>1</v>
      </c>
      <c r="KK56" s="273">
        <f t="shared" ref="KK56:MV56" si="495">IF(IFERROR(FIND(VLOOKUP($W48,カレンダーNoごと曜日表No付き,KK$1,0),$FL56),0)&gt;=1,1,0)</f>
        <v>1</v>
      </c>
      <c r="KL56" s="273">
        <f t="shared" si="495"/>
        <v>1</v>
      </c>
      <c r="KM56" s="273">
        <f t="shared" si="495"/>
        <v>1</v>
      </c>
      <c r="KN56" s="273">
        <f t="shared" si="495"/>
        <v>1</v>
      </c>
      <c r="KO56" s="273">
        <f t="shared" si="495"/>
        <v>1</v>
      </c>
      <c r="KP56" s="273">
        <f t="shared" si="495"/>
        <v>0</v>
      </c>
      <c r="KQ56" s="273">
        <f t="shared" si="495"/>
        <v>1</v>
      </c>
      <c r="KR56" s="273">
        <f t="shared" si="495"/>
        <v>1</v>
      </c>
      <c r="KS56" s="273">
        <f t="shared" si="495"/>
        <v>1</v>
      </c>
      <c r="KT56" s="273">
        <f t="shared" si="495"/>
        <v>1</v>
      </c>
      <c r="KU56" s="273">
        <f t="shared" si="495"/>
        <v>1</v>
      </c>
      <c r="KV56" s="273">
        <f t="shared" si="495"/>
        <v>1</v>
      </c>
      <c r="KW56" s="273">
        <f t="shared" si="495"/>
        <v>0</v>
      </c>
      <c r="KX56" s="273">
        <f t="shared" si="495"/>
        <v>1</v>
      </c>
      <c r="KY56" s="273">
        <f t="shared" si="495"/>
        <v>1</v>
      </c>
      <c r="KZ56" s="273">
        <f t="shared" si="495"/>
        <v>1</v>
      </c>
      <c r="LA56" s="273">
        <f t="shared" si="495"/>
        <v>1</v>
      </c>
      <c r="LB56" s="273">
        <f t="shared" si="495"/>
        <v>1</v>
      </c>
      <c r="LC56" s="273">
        <f t="shared" si="495"/>
        <v>1</v>
      </c>
      <c r="LD56" s="273">
        <f t="shared" si="495"/>
        <v>0</v>
      </c>
      <c r="LE56" s="273">
        <f t="shared" si="495"/>
        <v>1</v>
      </c>
      <c r="LF56" s="273">
        <f t="shared" si="495"/>
        <v>1</v>
      </c>
      <c r="LG56" s="273">
        <f t="shared" si="495"/>
        <v>1</v>
      </c>
      <c r="LH56" s="273">
        <f t="shared" si="495"/>
        <v>1</v>
      </c>
      <c r="LI56" s="273">
        <f t="shared" si="495"/>
        <v>1</v>
      </c>
      <c r="LJ56" s="273">
        <f t="shared" si="495"/>
        <v>1</v>
      </c>
      <c r="LK56" s="273">
        <f t="shared" si="495"/>
        <v>0</v>
      </c>
      <c r="LL56" s="273">
        <f t="shared" si="495"/>
        <v>1</v>
      </c>
      <c r="LM56" s="273">
        <f t="shared" si="495"/>
        <v>1</v>
      </c>
      <c r="LN56" s="273">
        <f t="shared" si="495"/>
        <v>1</v>
      </c>
      <c r="LO56" s="273">
        <f t="shared" si="495"/>
        <v>1</v>
      </c>
      <c r="LP56" s="273">
        <f t="shared" si="495"/>
        <v>1</v>
      </c>
      <c r="LQ56" s="273">
        <f t="shared" si="495"/>
        <v>1</v>
      </c>
      <c r="LR56" s="273">
        <f t="shared" si="495"/>
        <v>0</v>
      </c>
      <c r="LS56" s="273">
        <f t="shared" si="495"/>
        <v>1</v>
      </c>
      <c r="LT56" s="273">
        <f t="shared" si="495"/>
        <v>1</v>
      </c>
      <c r="LU56" s="273">
        <f t="shared" si="495"/>
        <v>1</v>
      </c>
      <c r="LV56" s="273">
        <f t="shared" si="495"/>
        <v>1</v>
      </c>
      <c r="LW56" s="273">
        <f t="shared" si="495"/>
        <v>1</v>
      </c>
      <c r="LX56" s="273">
        <f t="shared" si="495"/>
        <v>1</v>
      </c>
      <c r="LY56" s="273">
        <f t="shared" si="495"/>
        <v>0</v>
      </c>
      <c r="LZ56" s="273">
        <f t="shared" si="495"/>
        <v>1</v>
      </c>
      <c r="MA56" s="273">
        <f t="shared" si="495"/>
        <v>1</v>
      </c>
      <c r="MB56" s="273">
        <f t="shared" si="495"/>
        <v>1</v>
      </c>
      <c r="MC56" s="273">
        <f t="shared" si="495"/>
        <v>1</v>
      </c>
      <c r="MD56" s="273">
        <f t="shared" si="495"/>
        <v>1</v>
      </c>
      <c r="ME56" s="273">
        <f t="shared" si="495"/>
        <v>1</v>
      </c>
      <c r="MF56" s="273">
        <f t="shared" si="495"/>
        <v>0</v>
      </c>
      <c r="MG56" s="273">
        <f t="shared" si="495"/>
        <v>1</v>
      </c>
      <c r="MH56" s="273">
        <f t="shared" si="495"/>
        <v>1</v>
      </c>
      <c r="MI56" s="273">
        <f t="shared" si="495"/>
        <v>1</v>
      </c>
      <c r="MJ56" s="273">
        <f t="shared" si="495"/>
        <v>1</v>
      </c>
      <c r="MK56" s="273">
        <f t="shared" si="495"/>
        <v>1</v>
      </c>
      <c r="ML56" s="273">
        <f t="shared" si="495"/>
        <v>1</v>
      </c>
      <c r="MM56" s="273">
        <f t="shared" si="495"/>
        <v>0</v>
      </c>
      <c r="MN56" s="273">
        <f t="shared" si="495"/>
        <v>1</v>
      </c>
      <c r="MO56" s="273">
        <f t="shared" si="495"/>
        <v>1</v>
      </c>
      <c r="MP56" s="273">
        <f t="shared" si="495"/>
        <v>1</v>
      </c>
      <c r="MQ56" s="273">
        <f t="shared" si="495"/>
        <v>1</v>
      </c>
      <c r="MR56" s="273">
        <f t="shared" si="495"/>
        <v>1</v>
      </c>
      <c r="MS56" s="273">
        <f t="shared" si="495"/>
        <v>1</v>
      </c>
      <c r="MT56" s="273">
        <f t="shared" si="495"/>
        <v>0</v>
      </c>
      <c r="MU56" s="273">
        <f t="shared" si="495"/>
        <v>1</v>
      </c>
      <c r="MV56" s="273">
        <f t="shared" si="495"/>
        <v>1</v>
      </c>
      <c r="MW56" s="273">
        <f t="shared" ref="MW56:PH56" si="496">IF(IFERROR(FIND(VLOOKUP($W48,カレンダーNoごと曜日表No付き,MW$1,0),$FL56),0)&gt;=1,1,0)</f>
        <v>1</v>
      </c>
      <c r="MX56" s="273">
        <f t="shared" si="496"/>
        <v>1</v>
      </c>
      <c r="MY56" s="273">
        <f t="shared" si="496"/>
        <v>1</v>
      </c>
      <c r="MZ56" s="273">
        <f t="shared" si="496"/>
        <v>1</v>
      </c>
      <c r="NA56" s="273">
        <f t="shared" si="496"/>
        <v>0</v>
      </c>
      <c r="NB56" s="273">
        <f t="shared" si="496"/>
        <v>1</v>
      </c>
      <c r="NC56" s="273">
        <f t="shared" si="496"/>
        <v>1</v>
      </c>
      <c r="ND56" s="273">
        <f t="shared" si="496"/>
        <v>1</v>
      </c>
      <c r="NE56" s="273">
        <f t="shared" si="496"/>
        <v>1</v>
      </c>
      <c r="NF56" s="273">
        <f t="shared" si="496"/>
        <v>1</v>
      </c>
      <c r="NG56" s="273">
        <f t="shared" si="496"/>
        <v>1</v>
      </c>
      <c r="NH56" s="273">
        <f t="shared" si="496"/>
        <v>0</v>
      </c>
      <c r="NI56" s="273">
        <f t="shared" si="496"/>
        <v>1</v>
      </c>
      <c r="NJ56" s="273">
        <f t="shared" si="496"/>
        <v>1</v>
      </c>
      <c r="NK56" s="273">
        <f t="shared" si="496"/>
        <v>1</v>
      </c>
      <c r="NL56" s="273">
        <f t="shared" si="496"/>
        <v>1</v>
      </c>
      <c r="NM56" s="273">
        <f t="shared" si="496"/>
        <v>1</v>
      </c>
      <c r="NN56" s="273">
        <f t="shared" si="496"/>
        <v>1</v>
      </c>
      <c r="NO56" s="273">
        <f t="shared" si="496"/>
        <v>0</v>
      </c>
      <c r="NP56" s="273">
        <f t="shared" si="496"/>
        <v>1</v>
      </c>
      <c r="NQ56" s="273">
        <f t="shared" si="496"/>
        <v>1</v>
      </c>
      <c r="NR56" s="273">
        <f t="shared" si="496"/>
        <v>1</v>
      </c>
      <c r="NS56" s="273">
        <f t="shared" si="496"/>
        <v>1</v>
      </c>
      <c r="NT56" s="273">
        <f t="shared" si="496"/>
        <v>0</v>
      </c>
      <c r="NU56" s="273">
        <f t="shared" si="496"/>
        <v>0</v>
      </c>
      <c r="NV56" s="273">
        <f t="shared" si="496"/>
        <v>0</v>
      </c>
      <c r="NW56" s="273">
        <f t="shared" si="496"/>
        <v>1</v>
      </c>
      <c r="NX56" s="273">
        <f t="shared" si="496"/>
        <v>1</v>
      </c>
      <c r="NY56" s="273">
        <f t="shared" si="496"/>
        <v>1</v>
      </c>
      <c r="NZ56" s="273">
        <f t="shared" si="496"/>
        <v>1</v>
      </c>
      <c r="OA56" s="273">
        <f t="shared" si="496"/>
        <v>1</v>
      </c>
      <c r="OB56" s="273">
        <f t="shared" si="496"/>
        <v>1</v>
      </c>
      <c r="OC56" s="273">
        <f t="shared" si="496"/>
        <v>0</v>
      </c>
      <c r="OD56" s="273">
        <f t="shared" si="496"/>
        <v>1</v>
      </c>
      <c r="OE56" s="273">
        <f t="shared" si="496"/>
        <v>1</v>
      </c>
      <c r="OF56" s="273">
        <f t="shared" si="496"/>
        <v>1</v>
      </c>
      <c r="OG56" s="273">
        <f t="shared" si="496"/>
        <v>1</v>
      </c>
      <c r="OH56" s="273">
        <f t="shared" si="496"/>
        <v>1</v>
      </c>
      <c r="OI56" s="273">
        <f t="shared" si="496"/>
        <v>1</v>
      </c>
      <c r="OJ56" s="273">
        <f t="shared" si="496"/>
        <v>0</v>
      </c>
      <c r="OK56" s="273">
        <f t="shared" si="496"/>
        <v>1</v>
      </c>
      <c r="OL56" s="273">
        <f t="shared" si="496"/>
        <v>1</v>
      </c>
      <c r="OM56" s="273">
        <f t="shared" si="496"/>
        <v>1</v>
      </c>
      <c r="ON56" s="273">
        <f t="shared" si="496"/>
        <v>1</v>
      </c>
      <c r="OO56" s="273">
        <f t="shared" si="496"/>
        <v>1</v>
      </c>
      <c r="OP56" s="273">
        <f t="shared" si="496"/>
        <v>1</v>
      </c>
      <c r="OQ56" s="273">
        <f t="shared" si="496"/>
        <v>0</v>
      </c>
      <c r="OR56" s="273">
        <f t="shared" si="496"/>
        <v>1</v>
      </c>
      <c r="OS56" s="273">
        <f t="shared" si="496"/>
        <v>1</v>
      </c>
      <c r="OT56" s="273">
        <f t="shared" si="496"/>
        <v>1</v>
      </c>
      <c r="OU56" s="273">
        <f t="shared" si="496"/>
        <v>1</v>
      </c>
      <c r="OV56" s="273">
        <f t="shared" si="496"/>
        <v>1</v>
      </c>
      <c r="OW56" s="273">
        <f t="shared" si="496"/>
        <v>1</v>
      </c>
      <c r="OX56" s="273">
        <f t="shared" si="496"/>
        <v>0</v>
      </c>
      <c r="OY56" s="273">
        <f t="shared" si="496"/>
        <v>1</v>
      </c>
      <c r="OZ56" s="273">
        <f t="shared" si="496"/>
        <v>1</v>
      </c>
      <c r="PA56" s="273">
        <f t="shared" si="496"/>
        <v>1</v>
      </c>
      <c r="PB56" s="273">
        <f t="shared" si="496"/>
        <v>1</v>
      </c>
      <c r="PC56" s="273">
        <f t="shared" si="496"/>
        <v>1</v>
      </c>
      <c r="PD56" s="273">
        <f t="shared" si="496"/>
        <v>1</v>
      </c>
      <c r="PE56" s="273">
        <f t="shared" si="496"/>
        <v>0</v>
      </c>
      <c r="PF56" s="273">
        <f t="shared" si="496"/>
        <v>1</v>
      </c>
      <c r="PG56" s="273">
        <f t="shared" si="496"/>
        <v>1</v>
      </c>
      <c r="PH56" s="273">
        <f t="shared" si="496"/>
        <v>1</v>
      </c>
      <c r="PI56" s="273">
        <f t="shared" ref="PI56:RT56" si="497">IF(IFERROR(FIND(VLOOKUP($W48,カレンダーNoごと曜日表No付き,PI$1,0),$FL56),0)&gt;=1,1,0)</f>
        <v>1</v>
      </c>
      <c r="PJ56" s="273">
        <f t="shared" si="497"/>
        <v>1</v>
      </c>
      <c r="PK56" s="273">
        <f t="shared" si="497"/>
        <v>1</v>
      </c>
      <c r="PL56" s="273">
        <f t="shared" si="497"/>
        <v>0</v>
      </c>
      <c r="PM56" s="273">
        <f t="shared" si="497"/>
        <v>1</v>
      </c>
      <c r="PN56" s="273">
        <f t="shared" si="497"/>
        <v>1</v>
      </c>
      <c r="PO56" s="273">
        <f t="shared" si="497"/>
        <v>1</v>
      </c>
      <c r="PP56" s="273">
        <f t="shared" si="497"/>
        <v>1</v>
      </c>
      <c r="PQ56" s="273">
        <f t="shared" si="497"/>
        <v>1</v>
      </c>
      <c r="PR56" s="273">
        <f t="shared" si="497"/>
        <v>1</v>
      </c>
      <c r="PS56" s="273">
        <f t="shared" si="497"/>
        <v>0</v>
      </c>
      <c r="PT56" s="273">
        <f t="shared" si="497"/>
        <v>1</v>
      </c>
      <c r="PU56" s="273">
        <f t="shared" si="497"/>
        <v>1</v>
      </c>
      <c r="PV56" s="273">
        <f t="shared" si="497"/>
        <v>1</v>
      </c>
      <c r="PW56" s="273">
        <f t="shared" si="497"/>
        <v>1</v>
      </c>
      <c r="PX56" s="273">
        <f t="shared" si="497"/>
        <v>1</v>
      </c>
      <c r="PY56" s="273">
        <f t="shared" si="497"/>
        <v>1</v>
      </c>
      <c r="PZ56" s="273">
        <f t="shared" si="497"/>
        <v>0</v>
      </c>
      <c r="QA56" s="273">
        <f t="shared" si="497"/>
        <v>1</v>
      </c>
      <c r="QB56" s="273">
        <f t="shared" si="497"/>
        <v>1</v>
      </c>
      <c r="QC56" s="273">
        <f t="shared" si="497"/>
        <v>1</v>
      </c>
      <c r="QD56" s="273">
        <f t="shared" si="497"/>
        <v>1</v>
      </c>
      <c r="QE56" s="273">
        <f t="shared" si="497"/>
        <v>1</v>
      </c>
      <c r="QF56" s="273">
        <f t="shared" si="497"/>
        <v>1</v>
      </c>
      <c r="QG56" s="273">
        <f t="shared" si="497"/>
        <v>0</v>
      </c>
      <c r="QH56" s="273">
        <f t="shared" si="497"/>
        <v>1</v>
      </c>
      <c r="QI56" s="273">
        <f t="shared" si="497"/>
        <v>1</v>
      </c>
      <c r="QJ56" s="273">
        <f t="shared" si="497"/>
        <v>1</v>
      </c>
      <c r="QK56" s="273">
        <f t="shared" si="497"/>
        <v>1</v>
      </c>
      <c r="QL56" s="273">
        <f t="shared" si="497"/>
        <v>1</v>
      </c>
      <c r="QM56" s="273">
        <f t="shared" si="497"/>
        <v>1</v>
      </c>
      <c r="QN56" s="273">
        <f t="shared" si="497"/>
        <v>0</v>
      </c>
      <c r="QO56" s="273">
        <f t="shared" si="497"/>
        <v>1</v>
      </c>
      <c r="QP56" s="273">
        <f t="shared" si="497"/>
        <v>1</v>
      </c>
      <c r="QQ56" s="273">
        <f t="shared" si="497"/>
        <v>1</v>
      </c>
      <c r="QR56" s="273">
        <f t="shared" si="497"/>
        <v>1</v>
      </c>
      <c r="QS56" s="273">
        <f t="shared" si="497"/>
        <v>1</v>
      </c>
      <c r="QT56" s="273">
        <f t="shared" si="497"/>
        <v>1</v>
      </c>
      <c r="QU56" s="273">
        <f t="shared" si="497"/>
        <v>0</v>
      </c>
      <c r="QV56" s="273">
        <f t="shared" si="497"/>
        <v>1</v>
      </c>
      <c r="QW56" s="273">
        <f t="shared" si="497"/>
        <v>1</v>
      </c>
      <c r="QX56" s="273">
        <f t="shared" si="497"/>
        <v>1</v>
      </c>
      <c r="QY56" s="273">
        <f t="shared" si="497"/>
        <v>1</v>
      </c>
      <c r="QZ56" s="273">
        <f t="shared" si="497"/>
        <v>1</v>
      </c>
      <c r="RA56" s="273">
        <f t="shared" si="497"/>
        <v>1</v>
      </c>
      <c r="RB56" s="273">
        <f t="shared" si="497"/>
        <v>0</v>
      </c>
      <c r="RC56" s="273">
        <f t="shared" si="497"/>
        <v>1</v>
      </c>
      <c r="RD56" s="273">
        <f t="shared" si="497"/>
        <v>1</v>
      </c>
      <c r="RE56" s="273">
        <f t="shared" si="497"/>
        <v>1</v>
      </c>
      <c r="RF56" s="273">
        <f t="shared" si="497"/>
        <v>1</v>
      </c>
      <c r="RG56" s="273">
        <f t="shared" si="497"/>
        <v>1</v>
      </c>
      <c r="RH56" s="273">
        <f t="shared" si="497"/>
        <v>1</v>
      </c>
      <c r="RI56" s="273">
        <f t="shared" si="497"/>
        <v>0</v>
      </c>
      <c r="RJ56" s="273">
        <f t="shared" si="497"/>
        <v>1</v>
      </c>
      <c r="RK56" s="273">
        <f t="shared" si="497"/>
        <v>1</v>
      </c>
      <c r="RL56" s="273">
        <f t="shared" si="497"/>
        <v>1</v>
      </c>
      <c r="RM56" s="273">
        <f t="shared" si="497"/>
        <v>1</v>
      </c>
      <c r="RN56" s="273">
        <f t="shared" si="497"/>
        <v>1</v>
      </c>
      <c r="RO56" s="273">
        <f t="shared" si="497"/>
        <v>1</v>
      </c>
      <c r="RP56" s="273">
        <f t="shared" si="497"/>
        <v>0</v>
      </c>
      <c r="RQ56" s="273">
        <f t="shared" si="497"/>
        <v>1</v>
      </c>
      <c r="RR56" s="273">
        <f t="shared" si="497"/>
        <v>0</v>
      </c>
      <c r="RS56" s="273">
        <f t="shared" si="497"/>
        <v>0</v>
      </c>
      <c r="RT56" s="273">
        <f t="shared" si="497"/>
        <v>0</v>
      </c>
      <c r="RU56" s="273">
        <f t="shared" ref="RU56:TN56" si="498">IF(IFERROR(FIND(VLOOKUP($W48,カレンダーNoごと曜日表No付き,RU$1,0),$FL56),0)&gt;=1,1,0)</f>
        <v>1</v>
      </c>
      <c r="RV56" s="273">
        <f t="shared" si="498"/>
        <v>1</v>
      </c>
      <c r="RW56" s="273">
        <f t="shared" si="498"/>
        <v>0</v>
      </c>
      <c r="RX56" s="273">
        <f t="shared" si="498"/>
        <v>1</v>
      </c>
      <c r="RY56" s="273">
        <f t="shared" si="498"/>
        <v>1</v>
      </c>
      <c r="RZ56" s="273">
        <f t="shared" si="498"/>
        <v>1</v>
      </c>
      <c r="SA56" s="273">
        <f t="shared" si="498"/>
        <v>1</v>
      </c>
      <c r="SB56" s="273">
        <f t="shared" si="498"/>
        <v>1</v>
      </c>
      <c r="SC56" s="273">
        <f t="shared" si="498"/>
        <v>1</v>
      </c>
      <c r="SD56" s="273">
        <f t="shared" si="498"/>
        <v>0</v>
      </c>
      <c r="SE56" s="273">
        <f t="shared" si="498"/>
        <v>1</v>
      </c>
      <c r="SF56" s="273">
        <f t="shared" si="498"/>
        <v>1</v>
      </c>
      <c r="SG56" s="273">
        <f t="shared" si="498"/>
        <v>1</v>
      </c>
      <c r="SH56" s="273">
        <f t="shared" si="498"/>
        <v>1</v>
      </c>
      <c r="SI56" s="273">
        <f t="shared" si="498"/>
        <v>1</v>
      </c>
      <c r="SJ56" s="273">
        <f t="shared" si="498"/>
        <v>1</v>
      </c>
      <c r="SK56" s="273">
        <f t="shared" si="498"/>
        <v>0</v>
      </c>
      <c r="SL56" s="273">
        <f t="shared" si="498"/>
        <v>1</v>
      </c>
      <c r="SM56" s="273">
        <f t="shared" si="498"/>
        <v>1</v>
      </c>
      <c r="SN56" s="273">
        <f t="shared" si="498"/>
        <v>1</v>
      </c>
      <c r="SO56" s="273">
        <f t="shared" si="498"/>
        <v>1</v>
      </c>
      <c r="SP56" s="273">
        <f t="shared" si="498"/>
        <v>1</v>
      </c>
      <c r="SQ56" s="273">
        <f t="shared" si="498"/>
        <v>1</v>
      </c>
      <c r="SR56" s="273">
        <f t="shared" si="498"/>
        <v>0</v>
      </c>
      <c r="SS56" s="273">
        <f t="shared" si="498"/>
        <v>1</v>
      </c>
      <c r="ST56" s="273">
        <f t="shared" si="498"/>
        <v>1</v>
      </c>
      <c r="SU56" s="273">
        <f t="shared" si="498"/>
        <v>1</v>
      </c>
      <c r="SV56" s="273">
        <f t="shared" si="498"/>
        <v>1</v>
      </c>
      <c r="SW56" s="273">
        <f t="shared" si="498"/>
        <v>1</v>
      </c>
      <c r="SX56" s="273">
        <f t="shared" si="498"/>
        <v>1</v>
      </c>
      <c r="SY56" s="273">
        <f t="shared" si="498"/>
        <v>0</v>
      </c>
      <c r="SZ56" s="273">
        <f t="shared" si="498"/>
        <v>1</v>
      </c>
      <c r="TA56" s="273">
        <f t="shared" si="498"/>
        <v>1</v>
      </c>
      <c r="TB56" s="273">
        <f t="shared" si="498"/>
        <v>1</v>
      </c>
      <c r="TC56" s="273">
        <f t="shared" si="498"/>
        <v>1</v>
      </c>
      <c r="TD56" s="273">
        <f t="shared" si="498"/>
        <v>1</v>
      </c>
      <c r="TE56" s="273">
        <f t="shared" si="498"/>
        <v>1</v>
      </c>
      <c r="TF56" s="273">
        <f t="shared" si="498"/>
        <v>0</v>
      </c>
      <c r="TG56" s="273">
        <f t="shared" si="498"/>
        <v>1</v>
      </c>
      <c r="TH56" s="273">
        <f t="shared" si="498"/>
        <v>1</v>
      </c>
      <c r="TI56" s="273">
        <f t="shared" si="498"/>
        <v>1</v>
      </c>
      <c r="TJ56" s="273">
        <f t="shared" si="498"/>
        <v>1</v>
      </c>
      <c r="TK56" s="273">
        <f t="shared" si="498"/>
        <v>1</v>
      </c>
      <c r="TL56" s="273">
        <f t="shared" si="498"/>
        <v>1</v>
      </c>
      <c r="TM56" s="273">
        <f t="shared" si="498"/>
        <v>0</v>
      </c>
      <c r="TN56" s="273">
        <f t="shared" si="498"/>
        <v>1</v>
      </c>
    </row>
    <row r="57" spans="1:534" ht="18" customHeight="1" x14ac:dyDescent="0.15">
      <c r="A57" s="234"/>
      <c r="B57" s="268"/>
      <c r="C57" s="280"/>
      <c r="D57" s="274"/>
      <c r="E57" s="269"/>
      <c r="F57" s="287"/>
      <c r="G57" s="269"/>
      <c r="H57" s="292"/>
      <c r="I57" s="293"/>
      <c r="J57" s="288"/>
      <c r="K57" s="289"/>
      <c r="L57" s="289"/>
      <c r="M57" s="289"/>
      <c r="N57" s="289"/>
      <c r="O57" s="289"/>
      <c r="P57" s="289"/>
      <c r="Q57" s="289"/>
      <c r="R57" s="350"/>
      <c r="S57" s="289"/>
      <c r="T57" s="289"/>
      <c r="U57" s="289"/>
      <c r="V57" s="290"/>
      <c r="W57" s="278"/>
      <c r="X57" s="279"/>
      <c r="Y57" s="278"/>
      <c r="Z57" s="279"/>
      <c r="AA57" s="278"/>
      <c r="AB57" s="237">
        <f t="shared" si="96"/>
        <v>0</v>
      </c>
      <c r="AC57" s="237">
        <f t="shared" si="97"/>
        <v>0</v>
      </c>
      <c r="AD57" s="237">
        <f t="shared" si="98"/>
        <v>0</v>
      </c>
      <c r="AE57" s="267">
        <f t="shared" si="348"/>
        <v>0</v>
      </c>
      <c r="AF57" s="219" t="str">
        <f t="shared" si="349"/>
        <v/>
      </c>
      <c r="AG57" s="219" t="str">
        <f t="shared" si="350"/>
        <v/>
      </c>
      <c r="AH57" s="219" t="str">
        <f t="shared" si="351"/>
        <v/>
      </c>
      <c r="AI57" s="219" t="str">
        <f t="shared" si="352"/>
        <v/>
      </c>
      <c r="AJ57" s="219" t="str">
        <f t="shared" si="353"/>
        <v/>
      </c>
      <c r="AK57" s="219" t="str">
        <f t="shared" si="354"/>
        <v/>
      </c>
      <c r="AL57" s="219" t="str">
        <f t="shared" si="355"/>
        <v/>
      </c>
      <c r="AM57" s="219" t="str">
        <f t="shared" si="356"/>
        <v/>
      </c>
      <c r="AN57" s="219" t="str">
        <f t="shared" si="357"/>
        <v/>
      </c>
      <c r="AO57" s="219" t="str">
        <f t="shared" si="358"/>
        <v/>
      </c>
      <c r="AP57" s="219" t="str">
        <f t="shared" si="359"/>
        <v/>
      </c>
      <c r="AQ57" s="219" t="str">
        <f t="shared" si="360"/>
        <v/>
      </c>
      <c r="AR57" s="219" t="str">
        <f t="shared" si="361"/>
        <v/>
      </c>
      <c r="AS57" s="277">
        <f t="shared" si="362"/>
        <v>0</v>
      </c>
      <c r="AT57" s="267">
        <f t="shared" si="363"/>
        <v>0</v>
      </c>
      <c r="AU57" s="267">
        <f t="shared" si="364"/>
        <v>0</v>
      </c>
      <c r="AV57" s="267">
        <f t="shared" si="365"/>
        <v>0</v>
      </c>
      <c r="AW57" s="267">
        <f t="shared" si="366"/>
        <v>0</v>
      </c>
      <c r="AX57" s="267">
        <f t="shared" si="367"/>
        <v>0</v>
      </c>
      <c r="AY57" s="267">
        <f t="shared" si="368"/>
        <v>0</v>
      </c>
      <c r="AZ57" s="267">
        <f t="shared" si="369"/>
        <v>0</v>
      </c>
      <c r="BA57" s="238">
        <f t="shared" si="370"/>
        <v>0</v>
      </c>
      <c r="BB57" s="238">
        <f t="shared" si="371"/>
        <v>0</v>
      </c>
      <c r="BC57" s="238">
        <f t="shared" si="372"/>
        <v>0</v>
      </c>
      <c r="BD57" s="238">
        <f t="shared" si="373"/>
        <v>0</v>
      </c>
      <c r="BE57" s="240">
        <f t="shared" si="374"/>
        <v>0</v>
      </c>
      <c r="BF57" s="239">
        <f t="shared" si="375"/>
        <v>0</v>
      </c>
      <c r="BG57" s="241" t="str">
        <f t="shared" si="376"/>
        <v/>
      </c>
      <c r="BH57" s="142">
        <v>27</v>
      </c>
      <c r="BI57" s="142">
        <f t="array" ref="BI57">MAX(IF(申請番号=BH57,計画運行回数))</f>
        <v>0</v>
      </c>
      <c r="BJ57" s="142">
        <f t="array" ref="BJ57">MIN(IF((申請番号=BH57)*(計画運行回数=BI57),キロ程_往))</f>
        <v>0</v>
      </c>
      <c r="BK57" s="142">
        <f t="array" ref="BK57">IFERROR((INDEX(キロ程_復,MATCH($BH57&amp;$BI57&amp;$BJ57,申請番号&amp;計画運行回数&amp;キロ程_往,0),0)),0)</f>
        <v>0</v>
      </c>
      <c r="BL57" s="142">
        <f>SUMIF(申請番号,$BH57,不定日数)+SUMIF(申請番号毎の運行日数_番号,$BH57,申請番号毎の運行回数_計)</f>
        <v>0</v>
      </c>
      <c r="BM57" s="142">
        <f>SUMIF(申請番号,$BH57,計画運行回数)</f>
        <v>0</v>
      </c>
      <c r="BN57" s="242" t="str">
        <f t="array" ref="BN57">IFERROR(IF(BS57&lt;&gt;3,(INDEX(系統名,MATCH($BH57&amp;$BI57&amp;$BJ57,申請番号&amp;計画運行回数&amp;キロ程_往,0),0)),INDEX(系統名,MATCH($BH57,申請番号,0))),"")</f>
        <v/>
      </c>
      <c r="BO57" s="242" t="str">
        <f t="array" ref="BO57">IFERROR((INDEX(起点,MATCH($BH57&amp;$BI57&amp;$BJ57,申請番号&amp;計画運行回数&amp;キロ程_往,0),0)),"")</f>
        <v/>
      </c>
      <c r="BP57" s="242" t="str">
        <f t="array" ref="BP57">IFERROR(IF(BS57&lt;&gt;3,(INDEX(経由,MATCH($BH57&amp;$BI57&amp;$BJ57,申請番号&amp;計画運行回数&amp;キロ程_往,0),0)),INDEX(経由,MATCH($BH57,申請番号,0))),"")</f>
        <v/>
      </c>
      <c r="BQ57" s="242" t="str">
        <f t="array" ref="BQ57">IFERROR((INDEX(終点,MATCH($BH57&amp;$BI57&amp;$BJ57,申請番号&amp;計画運行回数&amp;キロ程_往,0),0)),"")</f>
        <v/>
      </c>
      <c r="BR57" s="142">
        <f>+BJ57</f>
        <v>0</v>
      </c>
      <c r="BS57" s="142">
        <f>IF(SUMIF($A$5:$A$104,$BH57,$Y$5:$Y$104)&gt;0,2,IF(SUMIF($A$5:$A$104,$BH57,$AA$5:$AA$104)&gt;0,3,1))</f>
        <v>1</v>
      </c>
      <c r="BU57" s="291"/>
      <c r="BV57" s="153"/>
      <c r="BW57" s="153" t="str">
        <f t="shared" si="321"/>
        <v/>
      </c>
      <c r="BY57" s="244"/>
      <c r="BZ57" s="272"/>
      <c r="CA57" s="222"/>
      <c r="CB57" s="246"/>
      <c r="CC57" s="247" t="str">
        <f t="shared" si="322"/>
        <v/>
      </c>
      <c r="CD57" s="219">
        <f t="shared" si="323"/>
        <v>0</v>
      </c>
      <c r="CE57" s="219" t="str">
        <f t="shared" si="324"/>
        <v/>
      </c>
      <c r="CF57" s="220" t="str">
        <f t="shared" si="325"/>
        <v/>
      </c>
      <c r="CG57" s="222"/>
      <c r="CH57" s="260"/>
      <c r="CI57" s="247" t="str">
        <f t="shared" si="80"/>
        <v/>
      </c>
      <c r="CJ57" s="219">
        <f t="shared" si="326"/>
        <v>0</v>
      </c>
      <c r="CK57" s="219" t="str">
        <f t="shared" si="327"/>
        <v/>
      </c>
      <c r="CL57" s="220" t="str">
        <f t="shared" si="328"/>
        <v/>
      </c>
      <c r="CM57" s="222"/>
      <c r="CN57" s="246"/>
      <c r="CO57" s="247" t="str">
        <f t="shared" si="25"/>
        <v/>
      </c>
      <c r="CP57" s="219">
        <f t="shared" si="329"/>
        <v>0</v>
      </c>
      <c r="CQ57" s="219" t="str">
        <f t="shared" si="330"/>
        <v/>
      </c>
      <c r="CR57" s="220" t="str">
        <f t="shared" si="331"/>
        <v/>
      </c>
      <c r="CS57" s="221"/>
      <c r="CT57" s="246"/>
      <c r="CU57" s="247" t="str">
        <f t="shared" si="29"/>
        <v/>
      </c>
      <c r="CV57" s="219">
        <f t="shared" si="332"/>
        <v>0</v>
      </c>
      <c r="CW57" s="219" t="str">
        <f t="shared" si="333"/>
        <v/>
      </c>
      <c r="CX57" s="220" t="str">
        <f t="shared" si="334"/>
        <v/>
      </c>
      <c r="CY57" s="222"/>
      <c r="CZ57" s="246"/>
      <c r="DA57" s="247" t="str">
        <f t="shared" si="33"/>
        <v/>
      </c>
      <c r="DB57" s="219">
        <f t="shared" si="335"/>
        <v>0</v>
      </c>
      <c r="DC57" s="219" t="str">
        <f t="shared" si="81"/>
        <v/>
      </c>
      <c r="DD57" s="219" t="str">
        <f t="shared" si="82"/>
        <v/>
      </c>
      <c r="DE57" s="222"/>
      <c r="DF57" s="246"/>
      <c r="DG57" s="247" t="str">
        <f t="shared" si="37"/>
        <v/>
      </c>
      <c r="DH57" s="219">
        <f t="shared" si="336"/>
        <v>0</v>
      </c>
      <c r="DI57" s="219" t="str">
        <f t="shared" si="337"/>
        <v/>
      </c>
      <c r="DJ57" s="219" t="str">
        <f t="shared" si="338"/>
        <v/>
      </c>
      <c r="DK57" s="222"/>
      <c r="DL57" s="246"/>
      <c r="DM57" s="247" t="str">
        <f t="shared" si="41"/>
        <v/>
      </c>
      <c r="DN57" s="219">
        <f t="shared" si="339"/>
        <v>0</v>
      </c>
      <c r="DO57" s="219" t="str">
        <f t="shared" si="340"/>
        <v/>
      </c>
      <c r="DP57" s="220" t="str">
        <f t="shared" si="341"/>
        <v/>
      </c>
      <c r="FK57" s="155">
        <f t="shared" si="425"/>
        <v>11</v>
      </c>
      <c r="FL57" s="155" t="str">
        <f t="shared" si="426"/>
        <v>月火水木金土祝</v>
      </c>
      <c r="FM57" s="273">
        <f t="shared" ref="FM57:HX57" si="499">IF(IFERROR(FIND(VLOOKUP($W49,カレンダーNoごと曜日表No付き,FM$1,0),$FL57),0)&gt;=1,1,0)</f>
        <v>0</v>
      </c>
      <c r="FN57" s="273">
        <f t="shared" si="499"/>
        <v>1</v>
      </c>
      <c r="FO57" s="273">
        <f t="shared" si="499"/>
        <v>1</v>
      </c>
      <c r="FP57" s="273">
        <f t="shared" si="499"/>
        <v>1</v>
      </c>
      <c r="FQ57" s="273">
        <f t="shared" si="499"/>
        <v>1</v>
      </c>
      <c r="FR57" s="273">
        <f t="shared" si="499"/>
        <v>1</v>
      </c>
      <c r="FS57" s="273">
        <f t="shared" si="499"/>
        <v>1</v>
      </c>
      <c r="FT57" s="273">
        <f t="shared" si="499"/>
        <v>0</v>
      </c>
      <c r="FU57" s="273">
        <f t="shared" si="499"/>
        <v>1</v>
      </c>
      <c r="FV57" s="273">
        <f t="shared" si="499"/>
        <v>1</v>
      </c>
      <c r="FW57" s="273">
        <f t="shared" si="499"/>
        <v>1</v>
      </c>
      <c r="FX57" s="273">
        <f t="shared" si="499"/>
        <v>1</v>
      </c>
      <c r="FY57" s="273">
        <f t="shared" si="499"/>
        <v>1</v>
      </c>
      <c r="FZ57" s="273">
        <f t="shared" si="499"/>
        <v>1</v>
      </c>
      <c r="GA57" s="273">
        <f t="shared" si="499"/>
        <v>0</v>
      </c>
      <c r="GB57" s="273">
        <f t="shared" si="499"/>
        <v>1</v>
      </c>
      <c r="GC57" s="273">
        <f t="shared" si="499"/>
        <v>1</v>
      </c>
      <c r="GD57" s="273">
        <f t="shared" si="499"/>
        <v>1</v>
      </c>
      <c r="GE57" s="273">
        <f t="shared" si="499"/>
        <v>1</v>
      </c>
      <c r="GF57" s="273">
        <f t="shared" si="499"/>
        <v>1</v>
      </c>
      <c r="GG57" s="273">
        <f t="shared" si="499"/>
        <v>1</v>
      </c>
      <c r="GH57" s="273">
        <f t="shared" si="499"/>
        <v>0</v>
      </c>
      <c r="GI57" s="273">
        <f t="shared" si="499"/>
        <v>1</v>
      </c>
      <c r="GJ57" s="273">
        <f t="shared" si="499"/>
        <v>1</v>
      </c>
      <c r="GK57" s="273">
        <f t="shared" si="499"/>
        <v>1</v>
      </c>
      <c r="GL57" s="273">
        <f t="shared" si="499"/>
        <v>1</v>
      </c>
      <c r="GM57" s="273">
        <f t="shared" si="499"/>
        <v>1</v>
      </c>
      <c r="GN57" s="273">
        <f t="shared" si="499"/>
        <v>1</v>
      </c>
      <c r="GO57" s="273">
        <f t="shared" si="499"/>
        <v>0</v>
      </c>
      <c r="GP57" s="273">
        <f t="shared" si="499"/>
        <v>1</v>
      </c>
      <c r="GQ57" s="273">
        <f t="shared" si="499"/>
        <v>1</v>
      </c>
      <c r="GR57" s="273">
        <f t="shared" si="499"/>
        <v>1</v>
      </c>
      <c r="GS57" s="273">
        <f t="shared" si="499"/>
        <v>1</v>
      </c>
      <c r="GT57" s="273">
        <f t="shared" si="499"/>
        <v>1</v>
      </c>
      <c r="GU57" s="273">
        <f t="shared" si="499"/>
        <v>1</v>
      </c>
      <c r="GV57" s="273">
        <f t="shared" si="499"/>
        <v>0</v>
      </c>
      <c r="GW57" s="273">
        <f t="shared" si="499"/>
        <v>1</v>
      </c>
      <c r="GX57" s="273">
        <f t="shared" si="499"/>
        <v>1</v>
      </c>
      <c r="GY57" s="273">
        <f t="shared" si="499"/>
        <v>1</v>
      </c>
      <c r="GZ57" s="273">
        <f t="shared" si="499"/>
        <v>1</v>
      </c>
      <c r="HA57" s="273">
        <f t="shared" si="499"/>
        <v>1</v>
      </c>
      <c r="HB57" s="273">
        <f t="shared" si="499"/>
        <v>1</v>
      </c>
      <c r="HC57" s="273">
        <f t="shared" si="499"/>
        <v>0</v>
      </c>
      <c r="HD57" s="273">
        <f t="shared" si="499"/>
        <v>1</v>
      </c>
      <c r="HE57" s="273">
        <f t="shared" si="499"/>
        <v>1</v>
      </c>
      <c r="HF57" s="273">
        <f t="shared" si="499"/>
        <v>1</v>
      </c>
      <c r="HG57" s="273">
        <f t="shared" si="499"/>
        <v>1</v>
      </c>
      <c r="HH57" s="273">
        <f t="shared" si="499"/>
        <v>1</v>
      </c>
      <c r="HI57" s="273">
        <f t="shared" si="499"/>
        <v>1</v>
      </c>
      <c r="HJ57" s="273">
        <f t="shared" si="499"/>
        <v>0</v>
      </c>
      <c r="HK57" s="273">
        <f t="shared" si="499"/>
        <v>1</v>
      </c>
      <c r="HL57" s="273">
        <f t="shared" si="499"/>
        <v>1</v>
      </c>
      <c r="HM57" s="273">
        <f t="shared" si="499"/>
        <v>1</v>
      </c>
      <c r="HN57" s="273">
        <f t="shared" si="499"/>
        <v>1</v>
      </c>
      <c r="HO57" s="273">
        <f t="shared" si="499"/>
        <v>1</v>
      </c>
      <c r="HP57" s="273">
        <f t="shared" si="499"/>
        <v>1</v>
      </c>
      <c r="HQ57" s="273">
        <f t="shared" si="499"/>
        <v>0</v>
      </c>
      <c r="HR57" s="273">
        <f t="shared" si="499"/>
        <v>1</v>
      </c>
      <c r="HS57" s="273">
        <f t="shared" si="499"/>
        <v>1</v>
      </c>
      <c r="HT57" s="273">
        <f t="shared" si="499"/>
        <v>1</v>
      </c>
      <c r="HU57" s="273">
        <f t="shared" si="499"/>
        <v>1</v>
      </c>
      <c r="HV57" s="273">
        <f t="shared" si="499"/>
        <v>1</v>
      </c>
      <c r="HW57" s="273">
        <f t="shared" si="499"/>
        <v>1</v>
      </c>
      <c r="HX57" s="273">
        <f t="shared" si="499"/>
        <v>0</v>
      </c>
      <c r="HY57" s="273">
        <f t="shared" ref="HY57:KJ57" si="500">IF(IFERROR(FIND(VLOOKUP($W49,カレンダーNoごと曜日表No付き,HY$1,0),$FL57),0)&gt;=1,1,0)</f>
        <v>1</v>
      </c>
      <c r="HZ57" s="273">
        <f t="shared" si="500"/>
        <v>1</v>
      </c>
      <c r="IA57" s="273">
        <f t="shared" si="500"/>
        <v>1</v>
      </c>
      <c r="IB57" s="273">
        <f t="shared" si="500"/>
        <v>1</v>
      </c>
      <c r="IC57" s="273">
        <f t="shared" si="500"/>
        <v>1</v>
      </c>
      <c r="ID57" s="273">
        <f t="shared" si="500"/>
        <v>1</v>
      </c>
      <c r="IE57" s="273">
        <f t="shared" si="500"/>
        <v>0</v>
      </c>
      <c r="IF57" s="273">
        <f t="shared" si="500"/>
        <v>1</v>
      </c>
      <c r="IG57" s="273">
        <f t="shared" si="500"/>
        <v>1</v>
      </c>
      <c r="IH57" s="273">
        <f t="shared" si="500"/>
        <v>1</v>
      </c>
      <c r="II57" s="273">
        <f t="shared" si="500"/>
        <v>1</v>
      </c>
      <c r="IJ57" s="273">
        <f t="shared" si="500"/>
        <v>1</v>
      </c>
      <c r="IK57" s="273">
        <f t="shared" si="500"/>
        <v>1</v>
      </c>
      <c r="IL57" s="273">
        <f t="shared" si="500"/>
        <v>0</v>
      </c>
      <c r="IM57" s="273">
        <f t="shared" si="500"/>
        <v>1</v>
      </c>
      <c r="IN57" s="273">
        <f t="shared" si="500"/>
        <v>1</v>
      </c>
      <c r="IO57" s="273">
        <f t="shared" si="500"/>
        <v>1</v>
      </c>
      <c r="IP57" s="273">
        <f t="shared" si="500"/>
        <v>1</v>
      </c>
      <c r="IQ57" s="273">
        <f t="shared" si="500"/>
        <v>1</v>
      </c>
      <c r="IR57" s="273">
        <f t="shared" si="500"/>
        <v>1</v>
      </c>
      <c r="IS57" s="273">
        <f t="shared" si="500"/>
        <v>0</v>
      </c>
      <c r="IT57" s="273">
        <f t="shared" si="500"/>
        <v>1</v>
      </c>
      <c r="IU57" s="273">
        <f t="shared" si="500"/>
        <v>1</v>
      </c>
      <c r="IV57" s="273">
        <f t="shared" si="500"/>
        <v>1</v>
      </c>
      <c r="IW57" s="273">
        <f t="shared" si="500"/>
        <v>1</v>
      </c>
      <c r="IX57" s="273">
        <f t="shared" si="500"/>
        <v>0</v>
      </c>
      <c r="IY57" s="273">
        <f t="shared" si="500"/>
        <v>0</v>
      </c>
      <c r="IZ57" s="273">
        <f t="shared" si="500"/>
        <v>0</v>
      </c>
      <c r="JA57" s="273">
        <f t="shared" si="500"/>
        <v>0</v>
      </c>
      <c r="JB57" s="273">
        <f t="shared" si="500"/>
        <v>0</v>
      </c>
      <c r="JC57" s="273">
        <f t="shared" si="500"/>
        <v>0</v>
      </c>
      <c r="JD57" s="273">
        <f t="shared" si="500"/>
        <v>1</v>
      </c>
      <c r="JE57" s="273">
        <f t="shared" si="500"/>
        <v>1</v>
      </c>
      <c r="JF57" s="273">
        <f t="shared" si="500"/>
        <v>1</v>
      </c>
      <c r="JG57" s="273">
        <f t="shared" si="500"/>
        <v>0</v>
      </c>
      <c r="JH57" s="273">
        <f t="shared" si="500"/>
        <v>1</v>
      </c>
      <c r="JI57" s="273">
        <f t="shared" si="500"/>
        <v>1</v>
      </c>
      <c r="JJ57" s="273">
        <f t="shared" si="500"/>
        <v>1</v>
      </c>
      <c r="JK57" s="273">
        <f t="shared" si="500"/>
        <v>1</v>
      </c>
      <c r="JL57" s="273">
        <f t="shared" si="500"/>
        <v>1</v>
      </c>
      <c r="JM57" s="273">
        <f t="shared" si="500"/>
        <v>1</v>
      </c>
      <c r="JN57" s="273">
        <f t="shared" si="500"/>
        <v>0</v>
      </c>
      <c r="JO57" s="273">
        <f t="shared" si="500"/>
        <v>1</v>
      </c>
      <c r="JP57" s="273">
        <f t="shared" si="500"/>
        <v>1</v>
      </c>
      <c r="JQ57" s="273">
        <f t="shared" si="500"/>
        <v>1</v>
      </c>
      <c r="JR57" s="273">
        <f t="shared" si="500"/>
        <v>1</v>
      </c>
      <c r="JS57" s="273">
        <f t="shared" si="500"/>
        <v>1</v>
      </c>
      <c r="JT57" s="273">
        <f t="shared" si="500"/>
        <v>1</v>
      </c>
      <c r="JU57" s="273">
        <f t="shared" si="500"/>
        <v>0</v>
      </c>
      <c r="JV57" s="273">
        <f t="shared" si="500"/>
        <v>1</v>
      </c>
      <c r="JW57" s="273">
        <f t="shared" si="500"/>
        <v>1</v>
      </c>
      <c r="JX57" s="273">
        <f t="shared" si="500"/>
        <v>1</v>
      </c>
      <c r="JY57" s="273">
        <f t="shared" si="500"/>
        <v>1</v>
      </c>
      <c r="JZ57" s="273">
        <f t="shared" si="500"/>
        <v>1</v>
      </c>
      <c r="KA57" s="273">
        <f t="shared" si="500"/>
        <v>1</v>
      </c>
      <c r="KB57" s="273">
        <f t="shared" si="500"/>
        <v>0</v>
      </c>
      <c r="KC57" s="273">
        <f t="shared" si="500"/>
        <v>1</v>
      </c>
      <c r="KD57" s="273">
        <f t="shared" si="500"/>
        <v>1</v>
      </c>
      <c r="KE57" s="273">
        <f t="shared" si="500"/>
        <v>1</v>
      </c>
      <c r="KF57" s="273">
        <f t="shared" si="500"/>
        <v>1</v>
      </c>
      <c r="KG57" s="273">
        <f t="shared" si="500"/>
        <v>1</v>
      </c>
      <c r="KH57" s="273">
        <f t="shared" si="500"/>
        <v>1</v>
      </c>
      <c r="KI57" s="273">
        <f t="shared" si="500"/>
        <v>0</v>
      </c>
      <c r="KJ57" s="273">
        <f t="shared" si="500"/>
        <v>1</v>
      </c>
      <c r="KK57" s="273">
        <f t="shared" ref="KK57:MV57" si="501">IF(IFERROR(FIND(VLOOKUP($W49,カレンダーNoごと曜日表No付き,KK$1,0),$FL57),0)&gt;=1,1,0)</f>
        <v>1</v>
      </c>
      <c r="KL57" s="273">
        <f t="shared" si="501"/>
        <v>1</v>
      </c>
      <c r="KM57" s="273">
        <f t="shared" si="501"/>
        <v>1</v>
      </c>
      <c r="KN57" s="273">
        <f t="shared" si="501"/>
        <v>1</v>
      </c>
      <c r="KO57" s="273">
        <f t="shared" si="501"/>
        <v>1</v>
      </c>
      <c r="KP57" s="273">
        <f t="shared" si="501"/>
        <v>0</v>
      </c>
      <c r="KQ57" s="273">
        <f t="shared" si="501"/>
        <v>1</v>
      </c>
      <c r="KR57" s="273">
        <f t="shared" si="501"/>
        <v>1</v>
      </c>
      <c r="KS57" s="273">
        <f t="shared" si="501"/>
        <v>1</v>
      </c>
      <c r="KT57" s="273">
        <f t="shared" si="501"/>
        <v>1</v>
      </c>
      <c r="KU57" s="273">
        <f t="shared" si="501"/>
        <v>1</v>
      </c>
      <c r="KV57" s="273">
        <f t="shared" si="501"/>
        <v>1</v>
      </c>
      <c r="KW57" s="273">
        <f t="shared" si="501"/>
        <v>0</v>
      </c>
      <c r="KX57" s="273">
        <f t="shared" si="501"/>
        <v>1</v>
      </c>
      <c r="KY57" s="273">
        <f t="shared" si="501"/>
        <v>1</v>
      </c>
      <c r="KZ57" s="273">
        <f t="shared" si="501"/>
        <v>1</v>
      </c>
      <c r="LA57" s="273">
        <f t="shared" si="501"/>
        <v>1</v>
      </c>
      <c r="LB57" s="273">
        <f t="shared" si="501"/>
        <v>1</v>
      </c>
      <c r="LC57" s="273">
        <f t="shared" si="501"/>
        <v>1</v>
      </c>
      <c r="LD57" s="273">
        <f t="shared" si="501"/>
        <v>0</v>
      </c>
      <c r="LE57" s="273">
        <f t="shared" si="501"/>
        <v>1</v>
      </c>
      <c r="LF57" s="273">
        <f t="shared" si="501"/>
        <v>1</v>
      </c>
      <c r="LG57" s="273">
        <f t="shared" si="501"/>
        <v>1</v>
      </c>
      <c r="LH57" s="273">
        <f t="shared" si="501"/>
        <v>1</v>
      </c>
      <c r="LI57" s="273">
        <f t="shared" si="501"/>
        <v>1</v>
      </c>
      <c r="LJ57" s="273">
        <f t="shared" si="501"/>
        <v>1</v>
      </c>
      <c r="LK57" s="273">
        <f t="shared" si="501"/>
        <v>0</v>
      </c>
      <c r="LL57" s="273">
        <f t="shared" si="501"/>
        <v>1</v>
      </c>
      <c r="LM57" s="273">
        <f t="shared" si="501"/>
        <v>1</v>
      </c>
      <c r="LN57" s="273">
        <f t="shared" si="501"/>
        <v>1</v>
      </c>
      <c r="LO57" s="273">
        <f t="shared" si="501"/>
        <v>1</v>
      </c>
      <c r="LP57" s="273">
        <f t="shared" si="501"/>
        <v>1</v>
      </c>
      <c r="LQ57" s="273">
        <f t="shared" si="501"/>
        <v>1</v>
      </c>
      <c r="LR57" s="273">
        <f t="shared" si="501"/>
        <v>0</v>
      </c>
      <c r="LS57" s="273">
        <f t="shared" si="501"/>
        <v>1</v>
      </c>
      <c r="LT57" s="273">
        <f t="shared" si="501"/>
        <v>1</v>
      </c>
      <c r="LU57" s="273">
        <f t="shared" si="501"/>
        <v>1</v>
      </c>
      <c r="LV57" s="273">
        <f t="shared" si="501"/>
        <v>1</v>
      </c>
      <c r="LW57" s="273">
        <f t="shared" si="501"/>
        <v>1</v>
      </c>
      <c r="LX57" s="273">
        <f t="shared" si="501"/>
        <v>1</v>
      </c>
      <c r="LY57" s="273">
        <f t="shared" si="501"/>
        <v>0</v>
      </c>
      <c r="LZ57" s="273">
        <f t="shared" si="501"/>
        <v>1</v>
      </c>
      <c r="MA57" s="273">
        <f t="shared" si="501"/>
        <v>1</v>
      </c>
      <c r="MB57" s="273">
        <f t="shared" si="501"/>
        <v>1</v>
      </c>
      <c r="MC57" s="273">
        <f t="shared" si="501"/>
        <v>1</v>
      </c>
      <c r="MD57" s="273">
        <f t="shared" si="501"/>
        <v>1</v>
      </c>
      <c r="ME57" s="273">
        <f t="shared" si="501"/>
        <v>1</v>
      </c>
      <c r="MF57" s="273">
        <f t="shared" si="501"/>
        <v>0</v>
      </c>
      <c r="MG57" s="273">
        <f t="shared" si="501"/>
        <v>1</v>
      </c>
      <c r="MH57" s="273">
        <f t="shared" si="501"/>
        <v>1</v>
      </c>
      <c r="MI57" s="273">
        <f t="shared" si="501"/>
        <v>1</v>
      </c>
      <c r="MJ57" s="273">
        <f t="shared" si="501"/>
        <v>1</v>
      </c>
      <c r="MK57" s="273">
        <f t="shared" si="501"/>
        <v>1</v>
      </c>
      <c r="ML57" s="273">
        <f t="shared" si="501"/>
        <v>1</v>
      </c>
      <c r="MM57" s="273">
        <f t="shared" si="501"/>
        <v>0</v>
      </c>
      <c r="MN57" s="273">
        <f t="shared" si="501"/>
        <v>1</v>
      </c>
      <c r="MO57" s="273">
        <f t="shared" si="501"/>
        <v>1</v>
      </c>
      <c r="MP57" s="273">
        <f t="shared" si="501"/>
        <v>1</v>
      </c>
      <c r="MQ57" s="273">
        <f t="shared" si="501"/>
        <v>1</v>
      </c>
      <c r="MR57" s="273">
        <f t="shared" si="501"/>
        <v>1</v>
      </c>
      <c r="MS57" s="273">
        <f t="shared" si="501"/>
        <v>1</v>
      </c>
      <c r="MT57" s="273">
        <f t="shared" si="501"/>
        <v>0</v>
      </c>
      <c r="MU57" s="273">
        <f t="shared" si="501"/>
        <v>1</v>
      </c>
      <c r="MV57" s="273">
        <f t="shared" si="501"/>
        <v>1</v>
      </c>
      <c r="MW57" s="273">
        <f t="shared" ref="MW57:PH57" si="502">IF(IFERROR(FIND(VLOOKUP($W49,カレンダーNoごと曜日表No付き,MW$1,0),$FL57),0)&gt;=1,1,0)</f>
        <v>1</v>
      </c>
      <c r="MX57" s="273">
        <f t="shared" si="502"/>
        <v>1</v>
      </c>
      <c r="MY57" s="273">
        <f t="shared" si="502"/>
        <v>1</v>
      </c>
      <c r="MZ57" s="273">
        <f t="shared" si="502"/>
        <v>1</v>
      </c>
      <c r="NA57" s="273">
        <f t="shared" si="502"/>
        <v>0</v>
      </c>
      <c r="NB57" s="273">
        <f t="shared" si="502"/>
        <v>1</v>
      </c>
      <c r="NC57" s="273">
        <f t="shared" si="502"/>
        <v>1</v>
      </c>
      <c r="ND57" s="273">
        <f t="shared" si="502"/>
        <v>1</v>
      </c>
      <c r="NE57" s="273">
        <f t="shared" si="502"/>
        <v>1</v>
      </c>
      <c r="NF57" s="273">
        <f t="shared" si="502"/>
        <v>1</v>
      </c>
      <c r="NG57" s="273">
        <f t="shared" si="502"/>
        <v>1</v>
      </c>
      <c r="NH57" s="273">
        <f t="shared" si="502"/>
        <v>0</v>
      </c>
      <c r="NI57" s="273">
        <f t="shared" si="502"/>
        <v>1</v>
      </c>
      <c r="NJ57" s="273">
        <f t="shared" si="502"/>
        <v>1</v>
      </c>
      <c r="NK57" s="273">
        <f t="shared" si="502"/>
        <v>1</v>
      </c>
      <c r="NL57" s="273">
        <f t="shared" si="502"/>
        <v>1</v>
      </c>
      <c r="NM57" s="273">
        <f t="shared" si="502"/>
        <v>1</v>
      </c>
      <c r="NN57" s="273">
        <f t="shared" si="502"/>
        <v>1</v>
      </c>
      <c r="NO57" s="273">
        <f t="shared" si="502"/>
        <v>0</v>
      </c>
      <c r="NP57" s="273">
        <f t="shared" si="502"/>
        <v>1</v>
      </c>
      <c r="NQ57" s="273">
        <f t="shared" si="502"/>
        <v>1</v>
      </c>
      <c r="NR57" s="273">
        <f t="shared" si="502"/>
        <v>1</v>
      </c>
      <c r="NS57" s="273">
        <f t="shared" si="502"/>
        <v>1</v>
      </c>
      <c r="NT57" s="273">
        <f t="shared" si="502"/>
        <v>0</v>
      </c>
      <c r="NU57" s="273">
        <f t="shared" si="502"/>
        <v>0</v>
      </c>
      <c r="NV57" s="273">
        <f t="shared" si="502"/>
        <v>0</v>
      </c>
      <c r="NW57" s="273">
        <f t="shared" si="502"/>
        <v>1</v>
      </c>
      <c r="NX57" s="273">
        <f t="shared" si="502"/>
        <v>1</v>
      </c>
      <c r="NY57" s="273">
        <f t="shared" si="502"/>
        <v>1</v>
      </c>
      <c r="NZ57" s="273">
        <f t="shared" si="502"/>
        <v>1</v>
      </c>
      <c r="OA57" s="273">
        <f t="shared" si="502"/>
        <v>1</v>
      </c>
      <c r="OB57" s="273">
        <f t="shared" si="502"/>
        <v>1</v>
      </c>
      <c r="OC57" s="273">
        <f t="shared" si="502"/>
        <v>0</v>
      </c>
      <c r="OD57" s="273">
        <f t="shared" si="502"/>
        <v>1</v>
      </c>
      <c r="OE57" s="273">
        <f t="shared" si="502"/>
        <v>1</v>
      </c>
      <c r="OF57" s="273">
        <f t="shared" si="502"/>
        <v>1</v>
      </c>
      <c r="OG57" s="273">
        <f t="shared" si="502"/>
        <v>1</v>
      </c>
      <c r="OH57" s="273">
        <f t="shared" si="502"/>
        <v>1</v>
      </c>
      <c r="OI57" s="273">
        <f t="shared" si="502"/>
        <v>1</v>
      </c>
      <c r="OJ57" s="273">
        <f t="shared" si="502"/>
        <v>0</v>
      </c>
      <c r="OK57" s="273">
        <f t="shared" si="502"/>
        <v>1</v>
      </c>
      <c r="OL57" s="273">
        <f t="shared" si="502"/>
        <v>1</v>
      </c>
      <c r="OM57" s="273">
        <f t="shared" si="502"/>
        <v>1</v>
      </c>
      <c r="ON57" s="273">
        <f t="shared" si="502"/>
        <v>1</v>
      </c>
      <c r="OO57" s="273">
        <f t="shared" si="502"/>
        <v>1</v>
      </c>
      <c r="OP57" s="273">
        <f t="shared" si="502"/>
        <v>1</v>
      </c>
      <c r="OQ57" s="273">
        <f t="shared" si="502"/>
        <v>0</v>
      </c>
      <c r="OR57" s="273">
        <f t="shared" si="502"/>
        <v>1</v>
      </c>
      <c r="OS57" s="273">
        <f t="shared" si="502"/>
        <v>1</v>
      </c>
      <c r="OT57" s="273">
        <f t="shared" si="502"/>
        <v>1</v>
      </c>
      <c r="OU57" s="273">
        <f t="shared" si="502"/>
        <v>1</v>
      </c>
      <c r="OV57" s="273">
        <f t="shared" si="502"/>
        <v>1</v>
      </c>
      <c r="OW57" s="273">
        <f t="shared" si="502"/>
        <v>1</v>
      </c>
      <c r="OX57" s="273">
        <f t="shared" si="502"/>
        <v>0</v>
      </c>
      <c r="OY57" s="273">
        <f t="shared" si="502"/>
        <v>1</v>
      </c>
      <c r="OZ57" s="273">
        <f t="shared" si="502"/>
        <v>1</v>
      </c>
      <c r="PA57" s="273">
        <f t="shared" si="502"/>
        <v>1</v>
      </c>
      <c r="PB57" s="273">
        <f t="shared" si="502"/>
        <v>1</v>
      </c>
      <c r="PC57" s="273">
        <f t="shared" si="502"/>
        <v>1</v>
      </c>
      <c r="PD57" s="273">
        <f t="shared" si="502"/>
        <v>1</v>
      </c>
      <c r="PE57" s="273">
        <f t="shared" si="502"/>
        <v>0</v>
      </c>
      <c r="PF57" s="273">
        <f t="shared" si="502"/>
        <v>1</v>
      </c>
      <c r="PG57" s="273">
        <f t="shared" si="502"/>
        <v>1</v>
      </c>
      <c r="PH57" s="273">
        <f t="shared" si="502"/>
        <v>1</v>
      </c>
      <c r="PI57" s="273">
        <f t="shared" ref="PI57:RT57" si="503">IF(IFERROR(FIND(VLOOKUP($W49,カレンダーNoごと曜日表No付き,PI$1,0),$FL57),0)&gt;=1,1,0)</f>
        <v>1</v>
      </c>
      <c r="PJ57" s="273">
        <f t="shared" si="503"/>
        <v>1</v>
      </c>
      <c r="PK57" s="273">
        <f t="shared" si="503"/>
        <v>1</v>
      </c>
      <c r="PL57" s="273">
        <f t="shared" si="503"/>
        <v>0</v>
      </c>
      <c r="PM57" s="273">
        <f t="shared" si="503"/>
        <v>1</v>
      </c>
      <c r="PN57" s="273">
        <f t="shared" si="503"/>
        <v>1</v>
      </c>
      <c r="PO57" s="273">
        <f t="shared" si="503"/>
        <v>1</v>
      </c>
      <c r="PP57" s="273">
        <f t="shared" si="503"/>
        <v>1</v>
      </c>
      <c r="PQ57" s="273">
        <f t="shared" si="503"/>
        <v>1</v>
      </c>
      <c r="PR57" s="273">
        <f t="shared" si="503"/>
        <v>1</v>
      </c>
      <c r="PS57" s="273">
        <f t="shared" si="503"/>
        <v>0</v>
      </c>
      <c r="PT57" s="273">
        <f t="shared" si="503"/>
        <v>1</v>
      </c>
      <c r="PU57" s="273">
        <f t="shared" si="503"/>
        <v>1</v>
      </c>
      <c r="PV57" s="273">
        <f t="shared" si="503"/>
        <v>1</v>
      </c>
      <c r="PW57" s="273">
        <f t="shared" si="503"/>
        <v>1</v>
      </c>
      <c r="PX57" s="273">
        <f t="shared" si="503"/>
        <v>1</v>
      </c>
      <c r="PY57" s="273">
        <f t="shared" si="503"/>
        <v>1</v>
      </c>
      <c r="PZ57" s="273">
        <f t="shared" si="503"/>
        <v>0</v>
      </c>
      <c r="QA57" s="273">
        <f t="shared" si="503"/>
        <v>1</v>
      </c>
      <c r="QB57" s="273">
        <f t="shared" si="503"/>
        <v>1</v>
      </c>
      <c r="QC57" s="273">
        <f t="shared" si="503"/>
        <v>1</v>
      </c>
      <c r="QD57" s="273">
        <f t="shared" si="503"/>
        <v>1</v>
      </c>
      <c r="QE57" s="273">
        <f t="shared" si="503"/>
        <v>1</v>
      </c>
      <c r="QF57" s="273">
        <f t="shared" si="503"/>
        <v>1</v>
      </c>
      <c r="QG57" s="273">
        <f t="shared" si="503"/>
        <v>0</v>
      </c>
      <c r="QH57" s="273">
        <f t="shared" si="503"/>
        <v>1</v>
      </c>
      <c r="QI57" s="273">
        <f t="shared" si="503"/>
        <v>1</v>
      </c>
      <c r="QJ57" s="273">
        <f t="shared" si="503"/>
        <v>1</v>
      </c>
      <c r="QK57" s="273">
        <f t="shared" si="503"/>
        <v>1</v>
      </c>
      <c r="QL57" s="273">
        <f t="shared" si="503"/>
        <v>1</v>
      </c>
      <c r="QM57" s="273">
        <f t="shared" si="503"/>
        <v>1</v>
      </c>
      <c r="QN57" s="273">
        <f t="shared" si="503"/>
        <v>0</v>
      </c>
      <c r="QO57" s="273">
        <f t="shared" si="503"/>
        <v>1</v>
      </c>
      <c r="QP57" s="273">
        <f t="shared" si="503"/>
        <v>1</v>
      </c>
      <c r="QQ57" s="273">
        <f t="shared" si="503"/>
        <v>1</v>
      </c>
      <c r="QR57" s="273">
        <f t="shared" si="503"/>
        <v>1</v>
      </c>
      <c r="QS57" s="273">
        <f t="shared" si="503"/>
        <v>1</v>
      </c>
      <c r="QT57" s="273">
        <f t="shared" si="503"/>
        <v>1</v>
      </c>
      <c r="QU57" s="273">
        <f t="shared" si="503"/>
        <v>0</v>
      </c>
      <c r="QV57" s="273">
        <f t="shared" si="503"/>
        <v>1</v>
      </c>
      <c r="QW57" s="273">
        <f t="shared" si="503"/>
        <v>1</v>
      </c>
      <c r="QX57" s="273">
        <f t="shared" si="503"/>
        <v>1</v>
      </c>
      <c r="QY57" s="273">
        <f t="shared" si="503"/>
        <v>1</v>
      </c>
      <c r="QZ57" s="273">
        <f t="shared" si="503"/>
        <v>1</v>
      </c>
      <c r="RA57" s="273">
        <f t="shared" si="503"/>
        <v>1</v>
      </c>
      <c r="RB57" s="273">
        <f t="shared" si="503"/>
        <v>0</v>
      </c>
      <c r="RC57" s="273">
        <f t="shared" si="503"/>
        <v>1</v>
      </c>
      <c r="RD57" s="273">
        <f t="shared" si="503"/>
        <v>1</v>
      </c>
      <c r="RE57" s="273">
        <f t="shared" si="503"/>
        <v>1</v>
      </c>
      <c r="RF57" s="273">
        <f t="shared" si="503"/>
        <v>1</v>
      </c>
      <c r="RG57" s="273">
        <f t="shared" si="503"/>
        <v>1</v>
      </c>
      <c r="RH57" s="273">
        <f t="shared" si="503"/>
        <v>1</v>
      </c>
      <c r="RI57" s="273">
        <f t="shared" si="503"/>
        <v>0</v>
      </c>
      <c r="RJ57" s="273">
        <f t="shared" si="503"/>
        <v>1</v>
      </c>
      <c r="RK57" s="273">
        <f t="shared" si="503"/>
        <v>1</v>
      </c>
      <c r="RL57" s="273">
        <f t="shared" si="503"/>
        <v>1</v>
      </c>
      <c r="RM57" s="273">
        <f t="shared" si="503"/>
        <v>1</v>
      </c>
      <c r="RN57" s="273">
        <f t="shared" si="503"/>
        <v>1</v>
      </c>
      <c r="RO57" s="273">
        <f t="shared" si="503"/>
        <v>1</v>
      </c>
      <c r="RP57" s="273">
        <f t="shared" si="503"/>
        <v>0</v>
      </c>
      <c r="RQ57" s="273">
        <f t="shared" si="503"/>
        <v>1</v>
      </c>
      <c r="RR57" s="273">
        <f t="shared" si="503"/>
        <v>0</v>
      </c>
      <c r="RS57" s="273">
        <f t="shared" si="503"/>
        <v>0</v>
      </c>
      <c r="RT57" s="273">
        <f t="shared" si="503"/>
        <v>0</v>
      </c>
      <c r="RU57" s="273">
        <f t="shared" ref="RU57:TN57" si="504">IF(IFERROR(FIND(VLOOKUP($W49,カレンダーNoごと曜日表No付き,RU$1,0),$FL57),0)&gt;=1,1,0)</f>
        <v>1</v>
      </c>
      <c r="RV57" s="273">
        <f t="shared" si="504"/>
        <v>1</v>
      </c>
      <c r="RW57" s="273">
        <f t="shared" si="504"/>
        <v>0</v>
      </c>
      <c r="RX57" s="273">
        <f t="shared" si="504"/>
        <v>1</v>
      </c>
      <c r="RY57" s="273">
        <f t="shared" si="504"/>
        <v>1</v>
      </c>
      <c r="RZ57" s="273">
        <f t="shared" si="504"/>
        <v>1</v>
      </c>
      <c r="SA57" s="273">
        <f t="shared" si="504"/>
        <v>1</v>
      </c>
      <c r="SB57" s="273">
        <f t="shared" si="504"/>
        <v>1</v>
      </c>
      <c r="SC57" s="273">
        <f t="shared" si="504"/>
        <v>1</v>
      </c>
      <c r="SD57" s="273">
        <f t="shared" si="504"/>
        <v>0</v>
      </c>
      <c r="SE57" s="273">
        <f t="shared" si="504"/>
        <v>1</v>
      </c>
      <c r="SF57" s="273">
        <f t="shared" si="504"/>
        <v>1</v>
      </c>
      <c r="SG57" s="273">
        <f t="shared" si="504"/>
        <v>1</v>
      </c>
      <c r="SH57" s="273">
        <f t="shared" si="504"/>
        <v>1</v>
      </c>
      <c r="SI57" s="273">
        <f t="shared" si="504"/>
        <v>1</v>
      </c>
      <c r="SJ57" s="273">
        <f t="shared" si="504"/>
        <v>1</v>
      </c>
      <c r="SK57" s="273">
        <f t="shared" si="504"/>
        <v>0</v>
      </c>
      <c r="SL57" s="273">
        <f t="shared" si="504"/>
        <v>1</v>
      </c>
      <c r="SM57" s="273">
        <f t="shared" si="504"/>
        <v>1</v>
      </c>
      <c r="SN57" s="273">
        <f t="shared" si="504"/>
        <v>1</v>
      </c>
      <c r="SO57" s="273">
        <f t="shared" si="504"/>
        <v>1</v>
      </c>
      <c r="SP57" s="273">
        <f t="shared" si="504"/>
        <v>1</v>
      </c>
      <c r="SQ57" s="273">
        <f t="shared" si="504"/>
        <v>1</v>
      </c>
      <c r="SR57" s="273">
        <f t="shared" si="504"/>
        <v>0</v>
      </c>
      <c r="SS57" s="273">
        <f t="shared" si="504"/>
        <v>1</v>
      </c>
      <c r="ST57" s="273">
        <f t="shared" si="504"/>
        <v>1</v>
      </c>
      <c r="SU57" s="273">
        <f t="shared" si="504"/>
        <v>1</v>
      </c>
      <c r="SV57" s="273">
        <f t="shared" si="504"/>
        <v>1</v>
      </c>
      <c r="SW57" s="273">
        <f t="shared" si="504"/>
        <v>1</v>
      </c>
      <c r="SX57" s="273">
        <f t="shared" si="504"/>
        <v>1</v>
      </c>
      <c r="SY57" s="273">
        <f t="shared" si="504"/>
        <v>0</v>
      </c>
      <c r="SZ57" s="273">
        <f t="shared" si="504"/>
        <v>1</v>
      </c>
      <c r="TA57" s="273">
        <f t="shared" si="504"/>
        <v>1</v>
      </c>
      <c r="TB57" s="273">
        <f t="shared" si="504"/>
        <v>1</v>
      </c>
      <c r="TC57" s="273">
        <f t="shared" si="504"/>
        <v>1</v>
      </c>
      <c r="TD57" s="273">
        <f t="shared" si="504"/>
        <v>1</v>
      </c>
      <c r="TE57" s="273">
        <f t="shared" si="504"/>
        <v>1</v>
      </c>
      <c r="TF57" s="273">
        <f t="shared" si="504"/>
        <v>0</v>
      </c>
      <c r="TG57" s="273">
        <f t="shared" si="504"/>
        <v>1</v>
      </c>
      <c r="TH57" s="273">
        <f t="shared" si="504"/>
        <v>1</v>
      </c>
      <c r="TI57" s="273">
        <f t="shared" si="504"/>
        <v>1</v>
      </c>
      <c r="TJ57" s="273">
        <f t="shared" si="504"/>
        <v>1</v>
      </c>
      <c r="TK57" s="273">
        <f t="shared" si="504"/>
        <v>1</v>
      </c>
      <c r="TL57" s="273">
        <f t="shared" si="504"/>
        <v>1</v>
      </c>
      <c r="TM57" s="273">
        <f t="shared" si="504"/>
        <v>0</v>
      </c>
      <c r="TN57" s="273">
        <f t="shared" si="504"/>
        <v>1</v>
      </c>
    </row>
    <row r="58" spans="1:534" ht="18" customHeight="1" x14ac:dyDescent="0.15">
      <c r="A58" s="234"/>
      <c r="B58" s="268"/>
      <c r="C58" s="280"/>
      <c r="D58" s="274"/>
      <c r="E58" s="269"/>
      <c r="F58" s="287"/>
      <c r="G58" s="269"/>
      <c r="H58" s="292"/>
      <c r="I58" s="293"/>
      <c r="J58" s="288"/>
      <c r="K58" s="289"/>
      <c r="L58" s="289"/>
      <c r="M58" s="289"/>
      <c r="N58" s="289"/>
      <c r="O58" s="289"/>
      <c r="P58" s="289"/>
      <c r="Q58" s="289"/>
      <c r="R58" s="350"/>
      <c r="S58" s="289"/>
      <c r="T58" s="289"/>
      <c r="U58" s="289"/>
      <c r="V58" s="290"/>
      <c r="W58" s="278"/>
      <c r="X58" s="279"/>
      <c r="Y58" s="278"/>
      <c r="Z58" s="279"/>
      <c r="AA58" s="278"/>
      <c r="AB58" s="237">
        <f t="shared" si="96"/>
        <v>0</v>
      </c>
      <c r="AC58" s="237">
        <f t="shared" si="97"/>
        <v>0</v>
      </c>
      <c r="AD58" s="237">
        <f t="shared" si="98"/>
        <v>0</v>
      </c>
      <c r="AE58" s="267">
        <f t="shared" si="348"/>
        <v>0</v>
      </c>
      <c r="AF58" s="219" t="str">
        <f t="shared" si="349"/>
        <v/>
      </c>
      <c r="AG58" s="219" t="str">
        <f t="shared" si="350"/>
        <v/>
      </c>
      <c r="AH58" s="219" t="str">
        <f t="shared" si="351"/>
        <v/>
      </c>
      <c r="AI58" s="219" t="str">
        <f t="shared" si="352"/>
        <v/>
      </c>
      <c r="AJ58" s="219" t="str">
        <f t="shared" si="353"/>
        <v/>
      </c>
      <c r="AK58" s="219" t="str">
        <f t="shared" si="354"/>
        <v/>
      </c>
      <c r="AL58" s="219" t="str">
        <f t="shared" si="355"/>
        <v/>
      </c>
      <c r="AM58" s="219" t="str">
        <f t="shared" si="356"/>
        <v/>
      </c>
      <c r="AN58" s="219" t="str">
        <f t="shared" si="357"/>
        <v/>
      </c>
      <c r="AO58" s="219" t="str">
        <f t="shared" si="358"/>
        <v/>
      </c>
      <c r="AP58" s="219" t="str">
        <f t="shared" si="359"/>
        <v/>
      </c>
      <c r="AQ58" s="219" t="str">
        <f t="shared" si="360"/>
        <v/>
      </c>
      <c r="AR58" s="219" t="str">
        <f t="shared" si="361"/>
        <v/>
      </c>
      <c r="AS58" s="277">
        <f t="shared" si="362"/>
        <v>0</v>
      </c>
      <c r="AT58" s="267">
        <f t="shared" si="363"/>
        <v>0</v>
      </c>
      <c r="AU58" s="267">
        <f t="shared" si="364"/>
        <v>0</v>
      </c>
      <c r="AV58" s="267">
        <f t="shared" si="365"/>
        <v>0</v>
      </c>
      <c r="AW58" s="267">
        <f t="shared" si="366"/>
        <v>0</v>
      </c>
      <c r="AX58" s="267">
        <f t="shared" si="367"/>
        <v>0</v>
      </c>
      <c r="AY58" s="267">
        <f t="shared" si="368"/>
        <v>0</v>
      </c>
      <c r="AZ58" s="267">
        <f t="shared" si="369"/>
        <v>0</v>
      </c>
      <c r="BA58" s="238">
        <f t="shared" si="370"/>
        <v>0</v>
      </c>
      <c r="BB58" s="238">
        <f t="shared" si="371"/>
        <v>0</v>
      </c>
      <c r="BC58" s="238">
        <f t="shared" si="372"/>
        <v>0</v>
      </c>
      <c r="BD58" s="238">
        <f t="shared" si="373"/>
        <v>0</v>
      </c>
      <c r="BE58" s="240">
        <f t="shared" si="374"/>
        <v>0</v>
      </c>
      <c r="BF58" s="239">
        <f t="shared" si="375"/>
        <v>0</v>
      </c>
      <c r="BG58" s="241" t="str">
        <f t="shared" si="376"/>
        <v/>
      </c>
      <c r="BH58" s="142">
        <v>27</v>
      </c>
      <c r="BN58" s="242"/>
      <c r="BO58" s="242"/>
      <c r="BP58" s="242"/>
      <c r="BQ58" s="242"/>
      <c r="BR58" s="142">
        <f>+BK57</f>
        <v>0</v>
      </c>
      <c r="BU58" s="291"/>
      <c r="BV58" s="153"/>
      <c r="BW58" s="153" t="str">
        <f t="shared" si="321"/>
        <v/>
      </c>
      <c r="BY58" s="244"/>
      <c r="BZ58" s="272"/>
      <c r="CA58" s="222"/>
      <c r="CB58" s="246"/>
      <c r="CC58" s="247" t="str">
        <f t="shared" si="322"/>
        <v/>
      </c>
      <c r="CD58" s="219">
        <f t="shared" si="323"/>
        <v>0</v>
      </c>
      <c r="CE58" s="219" t="str">
        <f t="shared" si="324"/>
        <v/>
      </c>
      <c r="CF58" s="220" t="str">
        <f t="shared" si="325"/>
        <v/>
      </c>
      <c r="CG58" s="222"/>
      <c r="CH58" s="260"/>
      <c r="CI58" s="247" t="str">
        <f t="shared" si="80"/>
        <v/>
      </c>
      <c r="CJ58" s="219">
        <f t="shared" si="326"/>
        <v>0</v>
      </c>
      <c r="CK58" s="219" t="str">
        <f t="shared" si="327"/>
        <v/>
      </c>
      <c r="CL58" s="220" t="str">
        <f t="shared" si="328"/>
        <v/>
      </c>
      <c r="CM58" s="222"/>
      <c r="CN58" s="246"/>
      <c r="CO58" s="247" t="str">
        <f t="shared" si="25"/>
        <v/>
      </c>
      <c r="CP58" s="219">
        <f t="shared" si="329"/>
        <v>0</v>
      </c>
      <c r="CQ58" s="219" t="str">
        <f t="shared" si="330"/>
        <v/>
      </c>
      <c r="CR58" s="220" t="str">
        <f t="shared" si="331"/>
        <v/>
      </c>
      <c r="CS58" s="221"/>
      <c r="CT58" s="246"/>
      <c r="CU58" s="247" t="str">
        <f t="shared" si="29"/>
        <v/>
      </c>
      <c r="CV58" s="219">
        <f t="shared" si="332"/>
        <v>0</v>
      </c>
      <c r="CW58" s="219" t="str">
        <f t="shared" si="333"/>
        <v/>
      </c>
      <c r="CX58" s="220" t="str">
        <f t="shared" si="334"/>
        <v/>
      </c>
      <c r="CY58" s="222"/>
      <c r="CZ58" s="246"/>
      <c r="DA58" s="247" t="str">
        <f t="shared" si="33"/>
        <v/>
      </c>
      <c r="DB58" s="219">
        <f t="shared" si="335"/>
        <v>0</v>
      </c>
      <c r="DC58" s="219" t="str">
        <f t="shared" si="81"/>
        <v/>
      </c>
      <c r="DD58" s="219" t="str">
        <f t="shared" si="82"/>
        <v/>
      </c>
      <c r="DE58" s="222"/>
      <c r="DF58" s="246"/>
      <c r="DG58" s="247" t="str">
        <f t="shared" si="37"/>
        <v/>
      </c>
      <c r="DH58" s="219">
        <f t="shared" si="336"/>
        <v>0</v>
      </c>
      <c r="DI58" s="219" t="str">
        <f t="shared" si="337"/>
        <v/>
      </c>
      <c r="DJ58" s="219" t="str">
        <f t="shared" si="338"/>
        <v/>
      </c>
      <c r="DK58" s="222"/>
      <c r="DL58" s="246"/>
      <c r="DM58" s="247" t="str">
        <f t="shared" si="41"/>
        <v/>
      </c>
      <c r="DN58" s="219">
        <f t="shared" si="339"/>
        <v>0</v>
      </c>
      <c r="DO58" s="219" t="str">
        <f t="shared" si="340"/>
        <v/>
      </c>
      <c r="DP58" s="220" t="str">
        <f t="shared" si="341"/>
        <v/>
      </c>
      <c r="FK58" s="155">
        <f t="shared" si="425"/>
        <v>12</v>
      </c>
      <c r="FL58" s="155" t="str">
        <f t="shared" si="426"/>
        <v>月火水木金土祝</v>
      </c>
      <c r="FM58" s="273">
        <f t="shared" ref="FM58:HX58" si="505">IF(IFERROR(FIND(VLOOKUP($W50,カレンダーNoごと曜日表No付き,FM$1,0),$FL58),0)&gt;=1,1,0)</f>
        <v>0</v>
      </c>
      <c r="FN58" s="273">
        <f t="shared" si="505"/>
        <v>1</v>
      </c>
      <c r="FO58" s="273">
        <f t="shared" si="505"/>
        <v>1</v>
      </c>
      <c r="FP58" s="273">
        <f t="shared" si="505"/>
        <v>1</v>
      </c>
      <c r="FQ58" s="273">
        <f t="shared" si="505"/>
        <v>1</v>
      </c>
      <c r="FR58" s="273">
        <f t="shared" si="505"/>
        <v>1</v>
      </c>
      <c r="FS58" s="273">
        <f t="shared" si="505"/>
        <v>1</v>
      </c>
      <c r="FT58" s="273">
        <f t="shared" si="505"/>
        <v>0</v>
      </c>
      <c r="FU58" s="273">
        <f t="shared" si="505"/>
        <v>1</v>
      </c>
      <c r="FV58" s="273">
        <f t="shared" si="505"/>
        <v>1</v>
      </c>
      <c r="FW58" s="273">
        <f t="shared" si="505"/>
        <v>1</v>
      </c>
      <c r="FX58" s="273">
        <f t="shared" si="505"/>
        <v>1</v>
      </c>
      <c r="FY58" s="273">
        <f t="shared" si="505"/>
        <v>1</v>
      </c>
      <c r="FZ58" s="273">
        <f t="shared" si="505"/>
        <v>1</v>
      </c>
      <c r="GA58" s="273">
        <f t="shared" si="505"/>
        <v>0</v>
      </c>
      <c r="GB58" s="273">
        <f t="shared" si="505"/>
        <v>1</v>
      </c>
      <c r="GC58" s="273">
        <f t="shared" si="505"/>
        <v>1</v>
      </c>
      <c r="GD58" s="273">
        <f t="shared" si="505"/>
        <v>1</v>
      </c>
      <c r="GE58" s="273">
        <f t="shared" si="505"/>
        <v>1</v>
      </c>
      <c r="GF58" s="273">
        <f t="shared" si="505"/>
        <v>1</v>
      </c>
      <c r="GG58" s="273">
        <f t="shared" si="505"/>
        <v>1</v>
      </c>
      <c r="GH58" s="273">
        <f t="shared" si="505"/>
        <v>0</v>
      </c>
      <c r="GI58" s="273">
        <f t="shared" si="505"/>
        <v>1</v>
      </c>
      <c r="GJ58" s="273">
        <f t="shared" si="505"/>
        <v>1</v>
      </c>
      <c r="GK58" s="273">
        <f t="shared" si="505"/>
        <v>1</v>
      </c>
      <c r="GL58" s="273">
        <f t="shared" si="505"/>
        <v>1</v>
      </c>
      <c r="GM58" s="273">
        <f t="shared" si="505"/>
        <v>1</v>
      </c>
      <c r="GN58" s="273">
        <f t="shared" si="505"/>
        <v>1</v>
      </c>
      <c r="GO58" s="273">
        <f t="shared" si="505"/>
        <v>0</v>
      </c>
      <c r="GP58" s="273">
        <f t="shared" si="505"/>
        <v>1</v>
      </c>
      <c r="GQ58" s="273">
        <f t="shared" si="505"/>
        <v>1</v>
      </c>
      <c r="GR58" s="273">
        <f t="shared" si="505"/>
        <v>1</v>
      </c>
      <c r="GS58" s="273">
        <f t="shared" si="505"/>
        <v>1</v>
      </c>
      <c r="GT58" s="273">
        <f t="shared" si="505"/>
        <v>1</v>
      </c>
      <c r="GU58" s="273">
        <f t="shared" si="505"/>
        <v>1</v>
      </c>
      <c r="GV58" s="273">
        <f t="shared" si="505"/>
        <v>0</v>
      </c>
      <c r="GW58" s="273">
        <f t="shared" si="505"/>
        <v>1</v>
      </c>
      <c r="GX58" s="273">
        <f t="shared" si="505"/>
        <v>1</v>
      </c>
      <c r="GY58" s="273">
        <f t="shared" si="505"/>
        <v>1</v>
      </c>
      <c r="GZ58" s="273">
        <f t="shared" si="505"/>
        <v>1</v>
      </c>
      <c r="HA58" s="273">
        <f t="shared" si="505"/>
        <v>1</v>
      </c>
      <c r="HB58" s="273">
        <f t="shared" si="505"/>
        <v>1</v>
      </c>
      <c r="HC58" s="273">
        <f t="shared" si="505"/>
        <v>0</v>
      </c>
      <c r="HD58" s="273">
        <f t="shared" si="505"/>
        <v>1</v>
      </c>
      <c r="HE58" s="273">
        <f t="shared" si="505"/>
        <v>1</v>
      </c>
      <c r="HF58" s="273">
        <f t="shared" si="505"/>
        <v>1</v>
      </c>
      <c r="HG58" s="273">
        <f t="shared" si="505"/>
        <v>1</v>
      </c>
      <c r="HH58" s="273">
        <f t="shared" si="505"/>
        <v>1</v>
      </c>
      <c r="HI58" s="273">
        <f t="shared" si="505"/>
        <v>1</v>
      </c>
      <c r="HJ58" s="273">
        <f t="shared" si="505"/>
        <v>0</v>
      </c>
      <c r="HK58" s="273">
        <f t="shared" si="505"/>
        <v>1</v>
      </c>
      <c r="HL58" s="273">
        <f t="shared" si="505"/>
        <v>1</v>
      </c>
      <c r="HM58" s="273">
        <f t="shared" si="505"/>
        <v>1</v>
      </c>
      <c r="HN58" s="273">
        <f t="shared" si="505"/>
        <v>1</v>
      </c>
      <c r="HO58" s="273">
        <f t="shared" si="505"/>
        <v>1</v>
      </c>
      <c r="HP58" s="273">
        <f t="shared" si="505"/>
        <v>1</v>
      </c>
      <c r="HQ58" s="273">
        <f t="shared" si="505"/>
        <v>0</v>
      </c>
      <c r="HR58" s="273">
        <f t="shared" si="505"/>
        <v>1</v>
      </c>
      <c r="HS58" s="273">
        <f t="shared" si="505"/>
        <v>1</v>
      </c>
      <c r="HT58" s="273">
        <f t="shared" si="505"/>
        <v>1</v>
      </c>
      <c r="HU58" s="273">
        <f t="shared" si="505"/>
        <v>1</v>
      </c>
      <c r="HV58" s="273">
        <f t="shared" si="505"/>
        <v>1</v>
      </c>
      <c r="HW58" s="273">
        <f t="shared" si="505"/>
        <v>1</v>
      </c>
      <c r="HX58" s="273">
        <f t="shared" si="505"/>
        <v>0</v>
      </c>
      <c r="HY58" s="273">
        <f t="shared" ref="HY58:KJ58" si="506">IF(IFERROR(FIND(VLOOKUP($W50,カレンダーNoごと曜日表No付き,HY$1,0),$FL58),0)&gt;=1,1,0)</f>
        <v>1</v>
      </c>
      <c r="HZ58" s="273">
        <f t="shared" si="506"/>
        <v>1</v>
      </c>
      <c r="IA58" s="273">
        <f t="shared" si="506"/>
        <v>1</v>
      </c>
      <c r="IB58" s="273">
        <f t="shared" si="506"/>
        <v>1</v>
      </c>
      <c r="IC58" s="273">
        <f t="shared" si="506"/>
        <v>1</v>
      </c>
      <c r="ID58" s="273">
        <f t="shared" si="506"/>
        <v>1</v>
      </c>
      <c r="IE58" s="273">
        <f t="shared" si="506"/>
        <v>0</v>
      </c>
      <c r="IF58" s="273">
        <f t="shared" si="506"/>
        <v>1</v>
      </c>
      <c r="IG58" s="273">
        <f t="shared" si="506"/>
        <v>1</v>
      </c>
      <c r="IH58" s="273">
        <f t="shared" si="506"/>
        <v>1</v>
      </c>
      <c r="II58" s="273">
        <f t="shared" si="506"/>
        <v>1</v>
      </c>
      <c r="IJ58" s="273">
        <f t="shared" si="506"/>
        <v>1</v>
      </c>
      <c r="IK58" s="273">
        <f t="shared" si="506"/>
        <v>1</v>
      </c>
      <c r="IL58" s="273">
        <f t="shared" si="506"/>
        <v>0</v>
      </c>
      <c r="IM58" s="273">
        <f t="shared" si="506"/>
        <v>1</v>
      </c>
      <c r="IN58" s="273">
        <f t="shared" si="506"/>
        <v>1</v>
      </c>
      <c r="IO58" s="273">
        <f t="shared" si="506"/>
        <v>1</v>
      </c>
      <c r="IP58" s="273">
        <f t="shared" si="506"/>
        <v>1</v>
      </c>
      <c r="IQ58" s="273">
        <f t="shared" si="506"/>
        <v>1</v>
      </c>
      <c r="IR58" s="273">
        <f t="shared" si="506"/>
        <v>1</v>
      </c>
      <c r="IS58" s="273">
        <f t="shared" si="506"/>
        <v>0</v>
      </c>
      <c r="IT58" s="273">
        <f t="shared" si="506"/>
        <v>1</v>
      </c>
      <c r="IU58" s="273">
        <f t="shared" si="506"/>
        <v>1</v>
      </c>
      <c r="IV58" s="273">
        <f t="shared" si="506"/>
        <v>1</v>
      </c>
      <c r="IW58" s="273">
        <f t="shared" si="506"/>
        <v>1</v>
      </c>
      <c r="IX58" s="273">
        <f t="shared" si="506"/>
        <v>0</v>
      </c>
      <c r="IY58" s="273">
        <f t="shared" si="506"/>
        <v>0</v>
      </c>
      <c r="IZ58" s="273">
        <f t="shared" si="506"/>
        <v>0</v>
      </c>
      <c r="JA58" s="273">
        <f t="shared" si="506"/>
        <v>0</v>
      </c>
      <c r="JB58" s="273">
        <f t="shared" si="506"/>
        <v>0</v>
      </c>
      <c r="JC58" s="273">
        <f t="shared" si="506"/>
        <v>0</v>
      </c>
      <c r="JD58" s="273">
        <f t="shared" si="506"/>
        <v>1</v>
      </c>
      <c r="JE58" s="273">
        <f t="shared" si="506"/>
        <v>1</v>
      </c>
      <c r="JF58" s="273">
        <f t="shared" si="506"/>
        <v>1</v>
      </c>
      <c r="JG58" s="273">
        <f t="shared" si="506"/>
        <v>0</v>
      </c>
      <c r="JH58" s="273">
        <f t="shared" si="506"/>
        <v>1</v>
      </c>
      <c r="JI58" s="273">
        <f t="shared" si="506"/>
        <v>1</v>
      </c>
      <c r="JJ58" s="273">
        <f t="shared" si="506"/>
        <v>1</v>
      </c>
      <c r="JK58" s="273">
        <f t="shared" si="506"/>
        <v>1</v>
      </c>
      <c r="JL58" s="273">
        <f t="shared" si="506"/>
        <v>1</v>
      </c>
      <c r="JM58" s="273">
        <f t="shared" si="506"/>
        <v>1</v>
      </c>
      <c r="JN58" s="273">
        <f t="shared" si="506"/>
        <v>0</v>
      </c>
      <c r="JO58" s="273">
        <f t="shared" si="506"/>
        <v>1</v>
      </c>
      <c r="JP58" s="273">
        <f t="shared" si="506"/>
        <v>1</v>
      </c>
      <c r="JQ58" s="273">
        <f t="shared" si="506"/>
        <v>1</v>
      </c>
      <c r="JR58" s="273">
        <f t="shared" si="506"/>
        <v>1</v>
      </c>
      <c r="JS58" s="273">
        <f t="shared" si="506"/>
        <v>1</v>
      </c>
      <c r="JT58" s="273">
        <f t="shared" si="506"/>
        <v>1</v>
      </c>
      <c r="JU58" s="273">
        <f t="shared" si="506"/>
        <v>0</v>
      </c>
      <c r="JV58" s="273">
        <f t="shared" si="506"/>
        <v>1</v>
      </c>
      <c r="JW58" s="273">
        <f t="shared" si="506"/>
        <v>1</v>
      </c>
      <c r="JX58" s="273">
        <f t="shared" si="506"/>
        <v>1</v>
      </c>
      <c r="JY58" s="273">
        <f t="shared" si="506"/>
        <v>1</v>
      </c>
      <c r="JZ58" s="273">
        <f t="shared" si="506"/>
        <v>1</v>
      </c>
      <c r="KA58" s="273">
        <f t="shared" si="506"/>
        <v>1</v>
      </c>
      <c r="KB58" s="273">
        <f t="shared" si="506"/>
        <v>0</v>
      </c>
      <c r="KC58" s="273">
        <f t="shared" si="506"/>
        <v>1</v>
      </c>
      <c r="KD58" s="273">
        <f t="shared" si="506"/>
        <v>1</v>
      </c>
      <c r="KE58" s="273">
        <f t="shared" si="506"/>
        <v>1</v>
      </c>
      <c r="KF58" s="273">
        <f t="shared" si="506"/>
        <v>1</v>
      </c>
      <c r="KG58" s="273">
        <f t="shared" si="506"/>
        <v>1</v>
      </c>
      <c r="KH58" s="273">
        <f t="shared" si="506"/>
        <v>1</v>
      </c>
      <c r="KI58" s="273">
        <f t="shared" si="506"/>
        <v>0</v>
      </c>
      <c r="KJ58" s="273">
        <f t="shared" si="506"/>
        <v>1</v>
      </c>
      <c r="KK58" s="273">
        <f t="shared" ref="KK58:MV58" si="507">IF(IFERROR(FIND(VLOOKUP($W50,カレンダーNoごと曜日表No付き,KK$1,0),$FL58),0)&gt;=1,1,0)</f>
        <v>1</v>
      </c>
      <c r="KL58" s="273">
        <f t="shared" si="507"/>
        <v>1</v>
      </c>
      <c r="KM58" s="273">
        <f t="shared" si="507"/>
        <v>1</v>
      </c>
      <c r="KN58" s="273">
        <f t="shared" si="507"/>
        <v>1</v>
      </c>
      <c r="KO58" s="273">
        <f t="shared" si="507"/>
        <v>1</v>
      </c>
      <c r="KP58" s="273">
        <f t="shared" si="507"/>
        <v>0</v>
      </c>
      <c r="KQ58" s="273">
        <f t="shared" si="507"/>
        <v>1</v>
      </c>
      <c r="KR58" s="273">
        <f t="shared" si="507"/>
        <v>1</v>
      </c>
      <c r="KS58" s="273">
        <f t="shared" si="507"/>
        <v>1</v>
      </c>
      <c r="KT58" s="273">
        <f t="shared" si="507"/>
        <v>1</v>
      </c>
      <c r="KU58" s="273">
        <f t="shared" si="507"/>
        <v>1</v>
      </c>
      <c r="KV58" s="273">
        <f t="shared" si="507"/>
        <v>1</v>
      </c>
      <c r="KW58" s="273">
        <f t="shared" si="507"/>
        <v>0</v>
      </c>
      <c r="KX58" s="273">
        <f t="shared" si="507"/>
        <v>1</v>
      </c>
      <c r="KY58" s="273">
        <f t="shared" si="507"/>
        <v>1</v>
      </c>
      <c r="KZ58" s="273">
        <f t="shared" si="507"/>
        <v>1</v>
      </c>
      <c r="LA58" s="273">
        <f t="shared" si="507"/>
        <v>1</v>
      </c>
      <c r="LB58" s="273">
        <f t="shared" si="507"/>
        <v>1</v>
      </c>
      <c r="LC58" s="273">
        <f t="shared" si="507"/>
        <v>1</v>
      </c>
      <c r="LD58" s="273">
        <f t="shared" si="507"/>
        <v>0</v>
      </c>
      <c r="LE58" s="273">
        <f t="shared" si="507"/>
        <v>1</v>
      </c>
      <c r="LF58" s="273">
        <f t="shared" si="507"/>
        <v>1</v>
      </c>
      <c r="LG58" s="273">
        <f t="shared" si="507"/>
        <v>1</v>
      </c>
      <c r="LH58" s="273">
        <f t="shared" si="507"/>
        <v>1</v>
      </c>
      <c r="LI58" s="273">
        <f t="shared" si="507"/>
        <v>1</v>
      </c>
      <c r="LJ58" s="273">
        <f t="shared" si="507"/>
        <v>1</v>
      </c>
      <c r="LK58" s="273">
        <f t="shared" si="507"/>
        <v>0</v>
      </c>
      <c r="LL58" s="273">
        <f t="shared" si="507"/>
        <v>1</v>
      </c>
      <c r="LM58" s="273">
        <f t="shared" si="507"/>
        <v>1</v>
      </c>
      <c r="LN58" s="273">
        <f t="shared" si="507"/>
        <v>1</v>
      </c>
      <c r="LO58" s="273">
        <f t="shared" si="507"/>
        <v>1</v>
      </c>
      <c r="LP58" s="273">
        <f t="shared" si="507"/>
        <v>1</v>
      </c>
      <c r="LQ58" s="273">
        <f t="shared" si="507"/>
        <v>1</v>
      </c>
      <c r="LR58" s="273">
        <f t="shared" si="507"/>
        <v>0</v>
      </c>
      <c r="LS58" s="273">
        <f t="shared" si="507"/>
        <v>1</v>
      </c>
      <c r="LT58" s="273">
        <f t="shared" si="507"/>
        <v>1</v>
      </c>
      <c r="LU58" s="273">
        <f t="shared" si="507"/>
        <v>1</v>
      </c>
      <c r="LV58" s="273">
        <f t="shared" si="507"/>
        <v>1</v>
      </c>
      <c r="LW58" s="273">
        <f t="shared" si="507"/>
        <v>1</v>
      </c>
      <c r="LX58" s="273">
        <f t="shared" si="507"/>
        <v>1</v>
      </c>
      <c r="LY58" s="273">
        <f t="shared" si="507"/>
        <v>0</v>
      </c>
      <c r="LZ58" s="273">
        <f t="shared" si="507"/>
        <v>1</v>
      </c>
      <c r="MA58" s="273">
        <f t="shared" si="507"/>
        <v>1</v>
      </c>
      <c r="MB58" s="273">
        <f t="shared" si="507"/>
        <v>1</v>
      </c>
      <c r="MC58" s="273">
        <f t="shared" si="507"/>
        <v>1</v>
      </c>
      <c r="MD58" s="273">
        <f t="shared" si="507"/>
        <v>1</v>
      </c>
      <c r="ME58" s="273">
        <f t="shared" si="507"/>
        <v>1</v>
      </c>
      <c r="MF58" s="273">
        <f t="shared" si="507"/>
        <v>0</v>
      </c>
      <c r="MG58" s="273">
        <f t="shared" si="507"/>
        <v>1</v>
      </c>
      <c r="MH58" s="273">
        <f t="shared" si="507"/>
        <v>1</v>
      </c>
      <c r="MI58" s="273">
        <f t="shared" si="507"/>
        <v>1</v>
      </c>
      <c r="MJ58" s="273">
        <f t="shared" si="507"/>
        <v>1</v>
      </c>
      <c r="MK58" s="273">
        <f t="shared" si="507"/>
        <v>1</v>
      </c>
      <c r="ML58" s="273">
        <f t="shared" si="507"/>
        <v>1</v>
      </c>
      <c r="MM58" s="273">
        <f t="shared" si="507"/>
        <v>0</v>
      </c>
      <c r="MN58" s="273">
        <f t="shared" si="507"/>
        <v>1</v>
      </c>
      <c r="MO58" s="273">
        <f t="shared" si="507"/>
        <v>1</v>
      </c>
      <c r="MP58" s="273">
        <f t="shared" si="507"/>
        <v>1</v>
      </c>
      <c r="MQ58" s="273">
        <f t="shared" si="507"/>
        <v>1</v>
      </c>
      <c r="MR58" s="273">
        <f t="shared" si="507"/>
        <v>1</v>
      </c>
      <c r="MS58" s="273">
        <f t="shared" si="507"/>
        <v>1</v>
      </c>
      <c r="MT58" s="273">
        <f t="shared" si="507"/>
        <v>0</v>
      </c>
      <c r="MU58" s="273">
        <f t="shared" si="507"/>
        <v>1</v>
      </c>
      <c r="MV58" s="273">
        <f t="shared" si="507"/>
        <v>1</v>
      </c>
      <c r="MW58" s="273">
        <f t="shared" ref="MW58:PH58" si="508">IF(IFERROR(FIND(VLOOKUP($W50,カレンダーNoごと曜日表No付き,MW$1,0),$FL58),0)&gt;=1,1,0)</f>
        <v>1</v>
      </c>
      <c r="MX58" s="273">
        <f t="shared" si="508"/>
        <v>1</v>
      </c>
      <c r="MY58" s="273">
        <f t="shared" si="508"/>
        <v>1</v>
      </c>
      <c r="MZ58" s="273">
        <f t="shared" si="508"/>
        <v>1</v>
      </c>
      <c r="NA58" s="273">
        <f t="shared" si="508"/>
        <v>0</v>
      </c>
      <c r="NB58" s="273">
        <f t="shared" si="508"/>
        <v>1</v>
      </c>
      <c r="NC58" s="273">
        <f t="shared" si="508"/>
        <v>1</v>
      </c>
      <c r="ND58" s="273">
        <f t="shared" si="508"/>
        <v>1</v>
      </c>
      <c r="NE58" s="273">
        <f t="shared" si="508"/>
        <v>1</v>
      </c>
      <c r="NF58" s="273">
        <f t="shared" si="508"/>
        <v>1</v>
      </c>
      <c r="NG58" s="273">
        <f t="shared" si="508"/>
        <v>1</v>
      </c>
      <c r="NH58" s="273">
        <f t="shared" si="508"/>
        <v>0</v>
      </c>
      <c r="NI58" s="273">
        <f t="shared" si="508"/>
        <v>1</v>
      </c>
      <c r="NJ58" s="273">
        <f t="shared" si="508"/>
        <v>1</v>
      </c>
      <c r="NK58" s="273">
        <f t="shared" si="508"/>
        <v>1</v>
      </c>
      <c r="NL58" s="273">
        <f t="shared" si="508"/>
        <v>1</v>
      </c>
      <c r="NM58" s="273">
        <f t="shared" si="508"/>
        <v>1</v>
      </c>
      <c r="NN58" s="273">
        <f t="shared" si="508"/>
        <v>1</v>
      </c>
      <c r="NO58" s="273">
        <f t="shared" si="508"/>
        <v>0</v>
      </c>
      <c r="NP58" s="273">
        <f t="shared" si="508"/>
        <v>1</v>
      </c>
      <c r="NQ58" s="273">
        <f t="shared" si="508"/>
        <v>1</v>
      </c>
      <c r="NR58" s="273">
        <f t="shared" si="508"/>
        <v>1</v>
      </c>
      <c r="NS58" s="273">
        <f t="shared" si="508"/>
        <v>1</v>
      </c>
      <c r="NT58" s="273">
        <f t="shared" si="508"/>
        <v>0</v>
      </c>
      <c r="NU58" s="273">
        <f t="shared" si="508"/>
        <v>0</v>
      </c>
      <c r="NV58" s="273">
        <f t="shared" si="508"/>
        <v>0</v>
      </c>
      <c r="NW58" s="273">
        <f t="shared" si="508"/>
        <v>1</v>
      </c>
      <c r="NX58" s="273">
        <f t="shared" si="508"/>
        <v>1</v>
      </c>
      <c r="NY58" s="273">
        <f t="shared" si="508"/>
        <v>1</v>
      </c>
      <c r="NZ58" s="273">
        <f t="shared" si="508"/>
        <v>1</v>
      </c>
      <c r="OA58" s="273">
        <f t="shared" si="508"/>
        <v>1</v>
      </c>
      <c r="OB58" s="273">
        <f t="shared" si="508"/>
        <v>1</v>
      </c>
      <c r="OC58" s="273">
        <f t="shared" si="508"/>
        <v>0</v>
      </c>
      <c r="OD58" s="273">
        <f t="shared" si="508"/>
        <v>1</v>
      </c>
      <c r="OE58" s="273">
        <f t="shared" si="508"/>
        <v>1</v>
      </c>
      <c r="OF58" s="273">
        <f t="shared" si="508"/>
        <v>1</v>
      </c>
      <c r="OG58" s="273">
        <f t="shared" si="508"/>
        <v>1</v>
      </c>
      <c r="OH58" s="273">
        <f t="shared" si="508"/>
        <v>1</v>
      </c>
      <c r="OI58" s="273">
        <f t="shared" si="508"/>
        <v>1</v>
      </c>
      <c r="OJ58" s="273">
        <f t="shared" si="508"/>
        <v>0</v>
      </c>
      <c r="OK58" s="273">
        <f t="shared" si="508"/>
        <v>1</v>
      </c>
      <c r="OL58" s="273">
        <f t="shared" si="508"/>
        <v>1</v>
      </c>
      <c r="OM58" s="273">
        <f t="shared" si="508"/>
        <v>1</v>
      </c>
      <c r="ON58" s="273">
        <f t="shared" si="508"/>
        <v>1</v>
      </c>
      <c r="OO58" s="273">
        <f t="shared" si="508"/>
        <v>1</v>
      </c>
      <c r="OP58" s="273">
        <f t="shared" si="508"/>
        <v>1</v>
      </c>
      <c r="OQ58" s="273">
        <f t="shared" si="508"/>
        <v>0</v>
      </c>
      <c r="OR58" s="273">
        <f t="shared" si="508"/>
        <v>1</v>
      </c>
      <c r="OS58" s="273">
        <f t="shared" si="508"/>
        <v>1</v>
      </c>
      <c r="OT58" s="273">
        <f t="shared" si="508"/>
        <v>1</v>
      </c>
      <c r="OU58" s="273">
        <f t="shared" si="508"/>
        <v>1</v>
      </c>
      <c r="OV58" s="273">
        <f t="shared" si="508"/>
        <v>1</v>
      </c>
      <c r="OW58" s="273">
        <f t="shared" si="508"/>
        <v>1</v>
      </c>
      <c r="OX58" s="273">
        <f t="shared" si="508"/>
        <v>0</v>
      </c>
      <c r="OY58" s="273">
        <f t="shared" si="508"/>
        <v>1</v>
      </c>
      <c r="OZ58" s="273">
        <f t="shared" si="508"/>
        <v>1</v>
      </c>
      <c r="PA58" s="273">
        <f t="shared" si="508"/>
        <v>1</v>
      </c>
      <c r="PB58" s="273">
        <f t="shared" si="508"/>
        <v>1</v>
      </c>
      <c r="PC58" s="273">
        <f t="shared" si="508"/>
        <v>1</v>
      </c>
      <c r="PD58" s="273">
        <f t="shared" si="508"/>
        <v>1</v>
      </c>
      <c r="PE58" s="273">
        <f t="shared" si="508"/>
        <v>0</v>
      </c>
      <c r="PF58" s="273">
        <f t="shared" si="508"/>
        <v>1</v>
      </c>
      <c r="PG58" s="273">
        <f t="shared" si="508"/>
        <v>1</v>
      </c>
      <c r="PH58" s="273">
        <f t="shared" si="508"/>
        <v>1</v>
      </c>
      <c r="PI58" s="273">
        <f t="shared" ref="PI58:RT58" si="509">IF(IFERROR(FIND(VLOOKUP($W50,カレンダーNoごと曜日表No付き,PI$1,0),$FL58),0)&gt;=1,1,0)</f>
        <v>1</v>
      </c>
      <c r="PJ58" s="273">
        <f t="shared" si="509"/>
        <v>1</v>
      </c>
      <c r="PK58" s="273">
        <f t="shared" si="509"/>
        <v>1</v>
      </c>
      <c r="PL58" s="273">
        <f t="shared" si="509"/>
        <v>0</v>
      </c>
      <c r="PM58" s="273">
        <f t="shared" si="509"/>
        <v>1</v>
      </c>
      <c r="PN58" s="273">
        <f t="shared" si="509"/>
        <v>1</v>
      </c>
      <c r="PO58" s="273">
        <f t="shared" si="509"/>
        <v>1</v>
      </c>
      <c r="PP58" s="273">
        <f t="shared" si="509"/>
        <v>1</v>
      </c>
      <c r="PQ58" s="273">
        <f t="shared" si="509"/>
        <v>1</v>
      </c>
      <c r="PR58" s="273">
        <f t="shared" si="509"/>
        <v>1</v>
      </c>
      <c r="PS58" s="273">
        <f t="shared" si="509"/>
        <v>0</v>
      </c>
      <c r="PT58" s="273">
        <f t="shared" si="509"/>
        <v>1</v>
      </c>
      <c r="PU58" s="273">
        <f t="shared" si="509"/>
        <v>1</v>
      </c>
      <c r="PV58" s="273">
        <f t="shared" si="509"/>
        <v>1</v>
      </c>
      <c r="PW58" s="273">
        <f t="shared" si="509"/>
        <v>1</v>
      </c>
      <c r="PX58" s="273">
        <f t="shared" si="509"/>
        <v>1</v>
      </c>
      <c r="PY58" s="273">
        <f t="shared" si="509"/>
        <v>1</v>
      </c>
      <c r="PZ58" s="273">
        <f t="shared" si="509"/>
        <v>0</v>
      </c>
      <c r="QA58" s="273">
        <f t="shared" si="509"/>
        <v>1</v>
      </c>
      <c r="QB58" s="273">
        <f t="shared" si="509"/>
        <v>1</v>
      </c>
      <c r="QC58" s="273">
        <f t="shared" si="509"/>
        <v>1</v>
      </c>
      <c r="QD58" s="273">
        <f t="shared" si="509"/>
        <v>1</v>
      </c>
      <c r="QE58" s="273">
        <f t="shared" si="509"/>
        <v>1</v>
      </c>
      <c r="QF58" s="273">
        <f t="shared" si="509"/>
        <v>1</v>
      </c>
      <c r="QG58" s="273">
        <f t="shared" si="509"/>
        <v>0</v>
      </c>
      <c r="QH58" s="273">
        <f t="shared" si="509"/>
        <v>1</v>
      </c>
      <c r="QI58" s="273">
        <f t="shared" si="509"/>
        <v>1</v>
      </c>
      <c r="QJ58" s="273">
        <f t="shared" si="509"/>
        <v>1</v>
      </c>
      <c r="QK58" s="273">
        <f t="shared" si="509"/>
        <v>1</v>
      </c>
      <c r="QL58" s="273">
        <f t="shared" si="509"/>
        <v>1</v>
      </c>
      <c r="QM58" s="273">
        <f t="shared" si="509"/>
        <v>1</v>
      </c>
      <c r="QN58" s="273">
        <f t="shared" si="509"/>
        <v>0</v>
      </c>
      <c r="QO58" s="273">
        <f t="shared" si="509"/>
        <v>1</v>
      </c>
      <c r="QP58" s="273">
        <f t="shared" si="509"/>
        <v>1</v>
      </c>
      <c r="QQ58" s="273">
        <f t="shared" si="509"/>
        <v>1</v>
      </c>
      <c r="QR58" s="273">
        <f t="shared" si="509"/>
        <v>1</v>
      </c>
      <c r="QS58" s="273">
        <f t="shared" si="509"/>
        <v>1</v>
      </c>
      <c r="QT58" s="273">
        <f t="shared" si="509"/>
        <v>1</v>
      </c>
      <c r="QU58" s="273">
        <f t="shared" si="509"/>
        <v>0</v>
      </c>
      <c r="QV58" s="273">
        <f t="shared" si="509"/>
        <v>1</v>
      </c>
      <c r="QW58" s="273">
        <f t="shared" si="509"/>
        <v>1</v>
      </c>
      <c r="QX58" s="273">
        <f t="shared" si="509"/>
        <v>1</v>
      </c>
      <c r="QY58" s="273">
        <f t="shared" si="509"/>
        <v>1</v>
      </c>
      <c r="QZ58" s="273">
        <f t="shared" si="509"/>
        <v>1</v>
      </c>
      <c r="RA58" s="273">
        <f t="shared" si="509"/>
        <v>1</v>
      </c>
      <c r="RB58" s="273">
        <f t="shared" si="509"/>
        <v>0</v>
      </c>
      <c r="RC58" s="273">
        <f t="shared" si="509"/>
        <v>1</v>
      </c>
      <c r="RD58" s="273">
        <f t="shared" si="509"/>
        <v>1</v>
      </c>
      <c r="RE58" s="273">
        <f t="shared" si="509"/>
        <v>1</v>
      </c>
      <c r="RF58" s="273">
        <f t="shared" si="509"/>
        <v>1</v>
      </c>
      <c r="RG58" s="273">
        <f t="shared" si="509"/>
        <v>1</v>
      </c>
      <c r="RH58" s="273">
        <f t="shared" si="509"/>
        <v>1</v>
      </c>
      <c r="RI58" s="273">
        <f t="shared" si="509"/>
        <v>0</v>
      </c>
      <c r="RJ58" s="273">
        <f t="shared" si="509"/>
        <v>1</v>
      </c>
      <c r="RK58" s="273">
        <f t="shared" si="509"/>
        <v>1</v>
      </c>
      <c r="RL58" s="273">
        <f t="shared" si="509"/>
        <v>1</v>
      </c>
      <c r="RM58" s="273">
        <f t="shared" si="509"/>
        <v>1</v>
      </c>
      <c r="RN58" s="273">
        <f t="shared" si="509"/>
        <v>1</v>
      </c>
      <c r="RO58" s="273">
        <f t="shared" si="509"/>
        <v>1</v>
      </c>
      <c r="RP58" s="273">
        <f t="shared" si="509"/>
        <v>0</v>
      </c>
      <c r="RQ58" s="273">
        <f t="shared" si="509"/>
        <v>1</v>
      </c>
      <c r="RR58" s="273">
        <f t="shared" si="509"/>
        <v>0</v>
      </c>
      <c r="RS58" s="273">
        <f t="shared" si="509"/>
        <v>0</v>
      </c>
      <c r="RT58" s="273">
        <f t="shared" si="509"/>
        <v>0</v>
      </c>
      <c r="RU58" s="273">
        <f t="shared" ref="RU58:TN58" si="510">IF(IFERROR(FIND(VLOOKUP($W50,カレンダーNoごと曜日表No付き,RU$1,0),$FL58),0)&gt;=1,1,0)</f>
        <v>1</v>
      </c>
      <c r="RV58" s="273">
        <f t="shared" si="510"/>
        <v>1</v>
      </c>
      <c r="RW58" s="273">
        <f t="shared" si="510"/>
        <v>0</v>
      </c>
      <c r="RX58" s="273">
        <f t="shared" si="510"/>
        <v>1</v>
      </c>
      <c r="RY58" s="273">
        <f t="shared" si="510"/>
        <v>1</v>
      </c>
      <c r="RZ58" s="273">
        <f t="shared" si="510"/>
        <v>1</v>
      </c>
      <c r="SA58" s="273">
        <f t="shared" si="510"/>
        <v>1</v>
      </c>
      <c r="SB58" s="273">
        <f t="shared" si="510"/>
        <v>1</v>
      </c>
      <c r="SC58" s="273">
        <f t="shared" si="510"/>
        <v>1</v>
      </c>
      <c r="SD58" s="273">
        <f t="shared" si="510"/>
        <v>0</v>
      </c>
      <c r="SE58" s="273">
        <f t="shared" si="510"/>
        <v>1</v>
      </c>
      <c r="SF58" s="273">
        <f t="shared" si="510"/>
        <v>1</v>
      </c>
      <c r="SG58" s="273">
        <f t="shared" si="510"/>
        <v>1</v>
      </c>
      <c r="SH58" s="273">
        <f t="shared" si="510"/>
        <v>1</v>
      </c>
      <c r="SI58" s="273">
        <f t="shared" si="510"/>
        <v>1</v>
      </c>
      <c r="SJ58" s="273">
        <f t="shared" si="510"/>
        <v>1</v>
      </c>
      <c r="SK58" s="273">
        <f t="shared" si="510"/>
        <v>0</v>
      </c>
      <c r="SL58" s="273">
        <f t="shared" si="510"/>
        <v>1</v>
      </c>
      <c r="SM58" s="273">
        <f t="shared" si="510"/>
        <v>1</v>
      </c>
      <c r="SN58" s="273">
        <f t="shared" si="510"/>
        <v>1</v>
      </c>
      <c r="SO58" s="273">
        <f t="shared" si="510"/>
        <v>1</v>
      </c>
      <c r="SP58" s="273">
        <f t="shared" si="510"/>
        <v>1</v>
      </c>
      <c r="SQ58" s="273">
        <f t="shared" si="510"/>
        <v>1</v>
      </c>
      <c r="SR58" s="273">
        <f t="shared" si="510"/>
        <v>0</v>
      </c>
      <c r="SS58" s="273">
        <f t="shared" si="510"/>
        <v>1</v>
      </c>
      <c r="ST58" s="273">
        <f t="shared" si="510"/>
        <v>1</v>
      </c>
      <c r="SU58" s="273">
        <f t="shared" si="510"/>
        <v>1</v>
      </c>
      <c r="SV58" s="273">
        <f t="shared" si="510"/>
        <v>1</v>
      </c>
      <c r="SW58" s="273">
        <f t="shared" si="510"/>
        <v>1</v>
      </c>
      <c r="SX58" s="273">
        <f t="shared" si="510"/>
        <v>1</v>
      </c>
      <c r="SY58" s="273">
        <f t="shared" si="510"/>
        <v>0</v>
      </c>
      <c r="SZ58" s="273">
        <f t="shared" si="510"/>
        <v>1</v>
      </c>
      <c r="TA58" s="273">
        <f t="shared" si="510"/>
        <v>1</v>
      </c>
      <c r="TB58" s="273">
        <f t="shared" si="510"/>
        <v>1</v>
      </c>
      <c r="TC58" s="273">
        <f t="shared" si="510"/>
        <v>1</v>
      </c>
      <c r="TD58" s="273">
        <f t="shared" si="510"/>
        <v>1</v>
      </c>
      <c r="TE58" s="273">
        <f t="shared" si="510"/>
        <v>1</v>
      </c>
      <c r="TF58" s="273">
        <f t="shared" si="510"/>
        <v>0</v>
      </c>
      <c r="TG58" s="273">
        <f t="shared" si="510"/>
        <v>1</v>
      </c>
      <c r="TH58" s="273">
        <f t="shared" si="510"/>
        <v>1</v>
      </c>
      <c r="TI58" s="273">
        <f t="shared" si="510"/>
        <v>1</v>
      </c>
      <c r="TJ58" s="273">
        <f t="shared" si="510"/>
        <v>1</v>
      </c>
      <c r="TK58" s="273">
        <f t="shared" si="510"/>
        <v>1</v>
      </c>
      <c r="TL58" s="273">
        <f t="shared" si="510"/>
        <v>1</v>
      </c>
      <c r="TM58" s="273">
        <f t="shared" si="510"/>
        <v>0</v>
      </c>
      <c r="TN58" s="273">
        <f t="shared" si="510"/>
        <v>1</v>
      </c>
    </row>
    <row r="59" spans="1:534" ht="18" customHeight="1" x14ac:dyDescent="0.15">
      <c r="A59" s="234"/>
      <c r="B59" s="268"/>
      <c r="C59" s="280"/>
      <c r="D59" s="274"/>
      <c r="E59" s="269"/>
      <c r="F59" s="287"/>
      <c r="G59" s="269"/>
      <c r="H59" s="292"/>
      <c r="I59" s="293"/>
      <c r="J59" s="288"/>
      <c r="K59" s="289"/>
      <c r="L59" s="289"/>
      <c r="M59" s="289"/>
      <c r="N59" s="289"/>
      <c r="O59" s="289"/>
      <c r="P59" s="289"/>
      <c r="Q59" s="289"/>
      <c r="R59" s="350"/>
      <c r="S59" s="289"/>
      <c r="T59" s="289"/>
      <c r="U59" s="289"/>
      <c r="V59" s="290"/>
      <c r="W59" s="278"/>
      <c r="X59" s="279"/>
      <c r="Y59" s="278"/>
      <c r="Z59" s="279"/>
      <c r="AA59" s="278"/>
      <c r="AB59" s="237">
        <f t="shared" si="96"/>
        <v>0</v>
      </c>
      <c r="AC59" s="237">
        <f t="shared" si="97"/>
        <v>0</v>
      </c>
      <c r="AD59" s="237">
        <f t="shared" si="98"/>
        <v>0</v>
      </c>
      <c r="AE59" s="267">
        <f t="shared" si="348"/>
        <v>0</v>
      </c>
      <c r="AF59" s="219" t="str">
        <f t="shared" si="349"/>
        <v/>
      </c>
      <c r="AG59" s="219" t="str">
        <f t="shared" si="350"/>
        <v/>
      </c>
      <c r="AH59" s="219" t="str">
        <f t="shared" si="351"/>
        <v/>
      </c>
      <c r="AI59" s="219" t="str">
        <f t="shared" si="352"/>
        <v/>
      </c>
      <c r="AJ59" s="219" t="str">
        <f t="shared" si="353"/>
        <v/>
      </c>
      <c r="AK59" s="219" t="str">
        <f t="shared" si="354"/>
        <v/>
      </c>
      <c r="AL59" s="219" t="str">
        <f t="shared" si="355"/>
        <v/>
      </c>
      <c r="AM59" s="219" t="str">
        <f t="shared" si="356"/>
        <v/>
      </c>
      <c r="AN59" s="219" t="str">
        <f t="shared" si="357"/>
        <v/>
      </c>
      <c r="AO59" s="219" t="str">
        <f t="shared" si="358"/>
        <v/>
      </c>
      <c r="AP59" s="219" t="str">
        <f t="shared" si="359"/>
        <v/>
      </c>
      <c r="AQ59" s="219" t="str">
        <f t="shared" si="360"/>
        <v/>
      </c>
      <c r="AR59" s="219" t="str">
        <f t="shared" si="361"/>
        <v/>
      </c>
      <c r="AS59" s="277">
        <f t="shared" si="362"/>
        <v>0</v>
      </c>
      <c r="AT59" s="267">
        <f t="shared" si="363"/>
        <v>0</v>
      </c>
      <c r="AU59" s="267">
        <f t="shared" si="364"/>
        <v>0</v>
      </c>
      <c r="AV59" s="267">
        <f t="shared" si="365"/>
        <v>0</v>
      </c>
      <c r="AW59" s="267">
        <f t="shared" si="366"/>
        <v>0</v>
      </c>
      <c r="AX59" s="267">
        <f t="shared" si="367"/>
        <v>0</v>
      </c>
      <c r="AY59" s="267">
        <f t="shared" si="368"/>
        <v>0</v>
      </c>
      <c r="AZ59" s="267">
        <f t="shared" si="369"/>
        <v>0</v>
      </c>
      <c r="BA59" s="238">
        <f t="shared" si="370"/>
        <v>0</v>
      </c>
      <c r="BB59" s="238">
        <f t="shared" si="371"/>
        <v>0</v>
      </c>
      <c r="BC59" s="238">
        <f t="shared" si="372"/>
        <v>0</v>
      </c>
      <c r="BD59" s="238">
        <f t="shared" si="373"/>
        <v>0</v>
      </c>
      <c r="BE59" s="240">
        <f t="shared" si="374"/>
        <v>0</v>
      </c>
      <c r="BF59" s="239">
        <f t="shared" si="375"/>
        <v>0</v>
      </c>
      <c r="BG59" s="241" t="str">
        <f t="shared" si="376"/>
        <v/>
      </c>
      <c r="BH59" s="142">
        <v>28</v>
      </c>
      <c r="BI59" s="142">
        <f t="array" ref="BI59">MAX(IF(申請番号=BH59,計画運行回数))</f>
        <v>0</v>
      </c>
      <c r="BJ59" s="142">
        <f t="array" ref="BJ59">MIN(IF((申請番号=BH59)*(計画運行回数=BI59),キロ程_往))</f>
        <v>0</v>
      </c>
      <c r="BK59" s="142">
        <f t="array" ref="BK59">IFERROR((INDEX(キロ程_復,MATCH($BH59&amp;$BI59&amp;$BJ59,申請番号&amp;計画運行回数&amp;キロ程_往,0),0)),0)</f>
        <v>0</v>
      </c>
      <c r="BL59" s="142">
        <f>SUMIF(申請番号,$BH59,不定日数)+SUMIF(申請番号毎の運行日数_番号,$BH59,申請番号毎の運行回数_計)</f>
        <v>0</v>
      </c>
      <c r="BM59" s="142">
        <f>SUMIF(申請番号,$BH59,計画運行回数)</f>
        <v>0</v>
      </c>
      <c r="BN59" s="242" t="str">
        <f t="array" ref="BN59">IFERROR(IF(BS59&lt;&gt;3,(INDEX(系統名,MATCH($BH59&amp;$BI59&amp;$BJ59,申請番号&amp;計画運行回数&amp;キロ程_往,0),0)),INDEX(系統名,MATCH($BH59,申請番号,0))),"")</f>
        <v/>
      </c>
      <c r="BO59" s="242" t="str">
        <f t="array" ref="BO59">IFERROR((INDEX(起点,MATCH($BH59&amp;$BI59&amp;$BJ59,申請番号&amp;計画運行回数&amp;キロ程_往,0),0)),"")</f>
        <v/>
      </c>
      <c r="BP59" s="242" t="str">
        <f t="array" ref="BP59">IFERROR(IF(BS59&lt;&gt;3,(INDEX(経由,MATCH($BH59&amp;$BI59&amp;$BJ59,申請番号&amp;計画運行回数&amp;キロ程_往,0),0)),INDEX(経由,MATCH($BH59,申請番号,0))),"")</f>
        <v/>
      </c>
      <c r="BQ59" s="242" t="str">
        <f t="array" ref="BQ59">IFERROR((INDEX(終点,MATCH($BH59&amp;$BI59&amp;$BJ59,申請番号&amp;計画運行回数&amp;キロ程_往,0),0)),"")</f>
        <v/>
      </c>
      <c r="BR59" s="142">
        <f>+BJ59</f>
        <v>0</v>
      </c>
      <c r="BS59" s="142">
        <f>IF(SUMIF($A$5:$A$104,$BH59,$Y$5:$Y$104)&gt;0,2,IF(SUMIF($A$5:$A$104,$BH59,$AA$5:$AA$104)&gt;0,3,1))</f>
        <v>1</v>
      </c>
      <c r="BU59" s="291"/>
      <c r="BV59" s="153"/>
      <c r="BW59" s="153" t="str">
        <f t="shared" si="321"/>
        <v/>
      </c>
      <c r="BY59" s="244"/>
      <c r="BZ59" s="272"/>
      <c r="CA59" s="222"/>
      <c r="CB59" s="246"/>
      <c r="CC59" s="247" t="str">
        <f t="shared" si="322"/>
        <v/>
      </c>
      <c r="CD59" s="219">
        <f t="shared" si="323"/>
        <v>0</v>
      </c>
      <c r="CE59" s="219" t="str">
        <f t="shared" si="324"/>
        <v/>
      </c>
      <c r="CF59" s="220" t="str">
        <f t="shared" si="325"/>
        <v/>
      </c>
      <c r="CG59" s="222"/>
      <c r="CH59" s="260"/>
      <c r="CI59" s="247" t="str">
        <f t="shared" si="80"/>
        <v/>
      </c>
      <c r="CJ59" s="219">
        <f t="shared" si="326"/>
        <v>0</v>
      </c>
      <c r="CK59" s="219" t="str">
        <f t="shared" si="327"/>
        <v/>
      </c>
      <c r="CL59" s="220" t="str">
        <f t="shared" si="328"/>
        <v/>
      </c>
      <c r="CM59" s="222"/>
      <c r="CN59" s="246"/>
      <c r="CO59" s="247" t="str">
        <f t="shared" si="25"/>
        <v/>
      </c>
      <c r="CP59" s="219">
        <f t="shared" si="329"/>
        <v>0</v>
      </c>
      <c r="CQ59" s="219" t="str">
        <f t="shared" si="330"/>
        <v/>
      </c>
      <c r="CR59" s="220" t="str">
        <f t="shared" si="331"/>
        <v/>
      </c>
      <c r="CS59" s="221"/>
      <c r="CT59" s="246"/>
      <c r="CU59" s="247" t="str">
        <f t="shared" si="29"/>
        <v/>
      </c>
      <c r="CV59" s="219">
        <f t="shared" si="332"/>
        <v>0</v>
      </c>
      <c r="CW59" s="219" t="str">
        <f t="shared" si="333"/>
        <v/>
      </c>
      <c r="CX59" s="220" t="str">
        <f t="shared" si="334"/>
        <v/>
      </c>
      <c r="CY59" s="222"/>
      <c r="CZ59" s="246"/>
      <c r="DA59" s="247" t="str">
        <f t="shared" si="33"/>
        <v/>
      </c>
      <c r="DB59" s="219">
        <f t="shared" si="335"/>
        <v>0</v>
      </c>
      <c r="DC59" s="219" t="str">
        <f t="shared" si="81"/>
        <v/>
      </c>
      <c r="DD59" s="219" t="str">
        <f t="shared" si="82"/>
        <v/>
      </c>
      <c r="DE59" s="222"/>
      <c r="DF59" s="246"/>
      <c r="DG59" s="247" t="str">
        <f t="shared" si="37"/>
        <v/>
      </c>
      <c r="DH59" s="219">
        <f t="shared" si="336"/>
        <v>0</v>
      </c>
      <c r="DI59" s="219" t="str">
        <f t="shared" si="337"/>
        <v/>
      </c>
      <c r="DJ59" s="219" t="str">
        <f t="shared" si="338"/>
        <v/>
      </c>
      <c r="DK59" s="222"/>
      <c r="DL59" s="246"/>
      <c r="DM59" s="247" t="str">
        <f t="shared" si="41"/>
        <v/>
      </c>
      <c r="DN59" s="219">
        <f t="shared" si="339"/>
        <v>0</v>
      </c>
      <c r="DO59" s="219" t="str">
        <f t="shared" si="340"/>
        <v/>
      </c>
      <c r="DP59" s="220" t="str">
        <f t="shared" si="341"/>
        <v/>
      </c>
      <c r="FK59" s="155">
        <f t="shared" si="425"/>
        <v>0</v>
      </c>
      <c r="FL59" s="155" t="str">
        <f t="shared" si="426"/>
        <v/>
      </c>
      <c r="FM59" s="273">
        <f t="shared" ref="FM59:HX59" si="511">IF(IFERROR(FIND(VLOOKUP($W51,カレンダーNoごと曜日表No付き,FM$1,0),$FL59),0)&gt;=1,1,0)</f>
        <v>0</v>
      </c>
      <c r="FN59" s="273">
        <f t="shared" si="511"/>
        <v>0</v>
      </c>
      <c r="FO59" s="273">
        <f t="shared" si="511"/>
        <v>0</v>
      </c>
      <c r="FP59" s="273">
        <f t="shared" si="511"/>
        <v>0</v>
      </c>
      <c r="FQ59" s="273">
        <f t="shared" si="511"/>
        <v>0</v>
      </c>
      <c r="FR59" s="273">
        <f t="shared" si="511"/>
        <v>0</v>
      </c>
      <c r="FS59" s="273">
        <f t="shared" si="511"/>
        <v>0</v>
      </c>
      <c r="FT59" s="273">
        <f t="shared" si="511"/>
        <v>0</v>
      </c>
      <c r="FU59" s="273">
        <f t="shared" si="511"/>
        <v>0</v>
      </c>
      <c r="FV59" s="273">
        <f t="shared" si="511"/>
        <v>0</v>
      </c>
      <c r="FW59" s="273">
        <f t="shared" si="511"/>
        <v>0</v>
      </c>
      <c r="FX59" s="273">
        <f t="shared" si="511"/>
        <v>0</v>
      </c>
      <c r="FY59" s="273">
        <f t="shared" si="511"/>
        <v>0</v>
      </c>
      <c r="FZ59" s="273">
        <f t="shared" si="511"/>
        <v>0</v>
      </c>
      <c r="GA59" s="273">
        <f t="shared" si="511"/>
        <v>0</v>
      </c>
      <c r="GB59" s="273">
        <f t="shared" si="511"/>
        <v>0</v>
      </c>
      <c r="GC59" s="273">
        <f t="shared" si="511"/>
        <v>0</v>
      </c>
      <c r="GD59" s="273">
        <f t="shared" si="511"/>
        <v>0</v>
      </c>
      <c r="GE59" s="273">
        <f t="shared" si="511"/>
        <v>0</v>
      </c>
      <c r="GF59" s="273">
        <f t="shared" si="511"/>
        <v>0</v>
      </c>
      <c r="GG59" s="273">
        <f t="shared" si="511"/>
        <v>0</v>
      </c>
      <c r="GH59" s="273">
        <f t="shared" si="511"/>
        <v>0</v>
      </c>
      <c r="GI59" s="273">
        <f t="shared" si="511"/>
        <v>0</v>
      </c>
      <c r="GJ59" s="273">
        <f t="shared" si="511"/>
        <v>0</v>
      </c>
      <c r="GK59" s="273">
        <f t="shared" si="511"/>
        <v>0</v>
      </c>
      <c r="GL59" s="273">
        <f t="shared" si="511"/>
        <v>0</v>
      </c>
      <c r="GM59" s="273">
        <f t="shared" si="511"/>
        <v>0</v>
      </c>
      <c r="GN59" s="273">
        <f t="shared" si="511"/>
        <v>0</v>
      </c>
      <c r="GO59" s="273">
        <f t="shared" si="511"/>
        <v>0</v>
      </c>
      <c r="GP59" s="273">
        <f t="shared" si="511"/>
        <v>0</v>
      </c>
      <c r="GQ59" s="273">
        <f t="shared" si="511"/>
        <v>0</v>
      </c>
      <c r="GR59" s="273">
        <f t="shared" si="511"/>
        <v>0</v>
      </c>
      <c r="GS59" s="273">
        <f t="shared" si="511"/>
        <v>0</v>
      </c>
      <c r="GT59" s="273">
        <f t="shared" si="511"/>
        <v>0</v>
      </c>
      <c r="GU59" s="273">
        <f t="shared" si="511"/>
        <v>0</v>
      </c>
      <c r="GV59" s="273">
        <f t="shared" si="511"/>
        <v>0</v>
      </c>
      <c r="GW59" s="273">
        <f t="shared" si="511"/>
        <v>0</v>
      </c>
      <c r="GX59" s="273">
        <f t="shared" si="511"/>
        <v>0</v>
      </c>
      <c r="GY59" s="273">
        <f t="shared" si="511"/>
        <v>0</v>
      </c>
      <c r="GZ59" s="273">
        <f t="shared" si="511"/>
        <v>0</v>
      </c>
      <c r="HA59" s="273">
        <f t="shared" si="511"/>
        <v>0</v>
      </c>
      <c r="HB59" s="273">
        <f t="shared" si="511"/>
        <v>0</v>
      </c>
      <c r="HC59" s="273">
        <f t="shared" si="511"/>
        <v>0</v>
      </c>
      <c r="HD59" s="273">
        <f t="shared" si="511"/>
        <v>0</v>
      </c>
      <c r="HE59" s="273">
        <f t="shared" si="511"/>
        <v>0</v>
      </c>
      <c r="HF59" s="273">
        <f t="shared" si="511"/>
        <v>0</v>
      </c>
      <c r="HG59" s="273">
        <f t="shared" si="511"/>
        <v>0</v>
      </c>
      <c r="HH59" s="273">
        <f t="shared" si="511"/>
        <v>0</v>
      </c>
      <c r="HI59" s="273">
        <f t="shared" si="511"/>
        <v>0</v>
      </c>
      <c r="HJ59" s="273">
        <f t="shared" si="511"/>
        <v>0</v>
      </c>
      <c r="HK59" s="273">
        <f t="shared" si="511"/>
        <v>0</v>
      </c>
      <c r="HL59" s="273">
        <f t="shared" si="511"/>
        <v>0</v>
      </c>
      <c r="HM59" s="273">
        <f t="shared" si="511"/>
        <v>0</v>
      </c>
      <c r="HN59" s="273">
        <f t="shared" si="511"/>
        <v>0</v>
      </c>
      <c r="HO59" s="273">
        <f t="shared" si="511"/>
        <v>0</v>
      </c>
      <c r="HP59" s="273">
        <f t="shared" si="511"/>
        <v>0</v>
      </c>
      <c r="HQ59" s="273">
        <f t="shared" si="511"/>
        <v>0</v>
      </c>
      <c r="HR59" s="273">
        <f t="shared" si="511"/>
        <v>0</v>
      </c>
      <c r="HS59" s="273">
        <f t="shared" si="511"/>
        <v>0</v>
      </c>
      <c r="HT59" s="273">
        <f t="shared" si="511"/>
        <v>0</v>
      </c>
      <c r="HU59" s="273">
        <f t="shared" si="511"/>
        <v>0</v>
      </c>
      <c r="HV59" s="273">
        <f t="shared" si="511"/>
        <v>0</v>
      </c>
      <c r="HW59" s="273">
        <f t="shared" si="511"/>
        <v>0</v>
      </c>
      <c r="HX59" s="273">
        <f t="shared" si="511"/>
        <v>0</v>
      </c>
      <c r="HY59" s="273">
        <f t="shared" ref="HY59:KJ59" si="512">IF(IFERROR(FIND(VLOOKUP($W51,カレンダーNoごと曜日表No付き,HY$1,0),$FL59),0)&gt;=1,1,0)</f>
        <v>0</v>
      </c>
      <c r="HZ59" s="273">
        <f t="shared" si="512"/>
        <v>0</v>
      </c>
      <c r="IA59" s="273">
        <f t="shared" si="512"/>
        <v>0</v>
      </c>
      <c r="IB59" s="273">
        <f t="shared" si="512"/>
        <v>0</v>
      </c>
      <c r="IC59" s="273">
        <f t="shared" si="512"/>
        <v>0</v>
      </c>
      <c r="ID59" s="273">
        <f t="shared" si="512"/>
        <v>0</v>
      </c>
      <c r="IE59" s="273">
        <f t="shared" si="512"/>
        <v>0</v>
      </c>
      <c r="IF59" s="273">
        <f t="shared" si="512"/>
        <v>0</v>
      </c>
      <c r="IG59" s="273">
        <f t="shared" si="512"/>
        <v>0</v>
      </c>
      <c r="IH59" s="273">
        <f t="shared" si="512"/>
        <v>0</v>
      </c>
      <c r="II59" s="273">
        <f t="shared" si="512"/>
        <v>0</v>
      </c>
      <c r="IJ59" s="273">
        <f t="shared" si="512"/>
        <v>0</v>
      </c>
      <c r="IK59" s="273">
        <f t="shared" si="512"/>
        <v>0</v>
      </c>
      <c r="IL59" s="273">
        <f t="shared" si="512"/>
        <v>0</v>
      </c>
      <c r="IM59" s="273">
        <f t="shared" si="512"/>
        <v>0</v>
      </c>
      <c r="IN59" s="273">
        <f t="shared" si="512"/>
        <v>0</v>
      </c>
      <c r="IO59" s="273">
        <f t="shared" si="512"/>
        <v>0</v>
      </c>
      <c r="IP59" s="273">
        <f t="shared" si="512"/>
        <v>0</v>
      </c>
      <c r="IQ59" s="273">
        <f t="shared" si="512"/>
        <v>0</v>
      </c>
      <c r="IR59" s="273">
        <f t="shared" si="512"/>
        <v>0</v>
      </c>
      <c r="IS59" s="273">
        <f t="shared" si="512"/>
        <v>0</v>
      </c>
      <c r="IT59" s="273">
        <f t="shared" si="512"/>
        <v>0</v>
      </c>
      <c r="IU59" s="273">
        <f t="shared" si="512"/>
        <v>0</v>
      </c>
      <c r="IV59" s="273">
        <f t="shared" si="512"/>
        <v>0</v>
      </c>
      <c r="IW59" s="273">
        <f t="shared" si="512"/>
        <v>0</v>
      </c>
      <c r="IX59" s="273">
        <f t="shared" si="512"/>
        <v>0</v>
      </c>
      <c r="IY59" s="273">
        <f t="shared" si="512"/>
        <v>0</v>
      </c>
      <c r="IZ59" s="273">
        <f t="shared" si="512"/>
        <v>0</v>
      </c>
      <c r="JA59" s="273">
        <f t="shared" si="512"/>
        <v>0</v>
      </c>
      <c r="JB59" s="273">
        <f t="shared" si="512"/>
        <v>0</v>
      </c>
      <c r="JC59" s="273">
        <f t="shared" si="512"/>
        <v>0</v>
      </c>
      <c r="JD59" s="273">
        <f t="shared" si="512"/>
        <v>0</v>
      </c>
      <c r="JE59" s="273">
        <f t="shared" si="512"/>
        <v>0</v>
      </c>
      <c r="JF59" s="273">
        <f t="shared" si="512"/>
        <v>0</v>
      </c>
      <c r="JG59" s="273">
        <f t="shared" si="512"/>
        <v>0</v>
      </c>
      <c r="JH59" s="273">
        <f t="shared" si="512"/>
        <v>0</v>
      </c>
      <c r="JI59" s="273">
        <f t="shared" si="512"/>
        <v>0</v>
      </c>
      <c r="JJ59" s="273">
        <f t="shared" si="512"/>
        <v>0</v>
      </c>
      <c r="JK59" s="273">
        <f t="shared" si="512"/>
        <v>0</v>
      </c>
      <c r="JL59" s="273">
        <f t="shared" si="512"/>
        <v>0</v>
      </c>
      <c r="JM59" s="273">
        <f t="shared" si="512"/>
        <v>0</v>
      </c>
      <c r="JN59" s="273">
        <f t="shared" si="512"/>
        <v>0</v>
      </c>
      <c r="JO59" s="273">
        <f t="shared" si="512"/>
        <v>0</v>
      </c>
      <c r="JP59" s="273">
        <f t="shared" si="512"/>
        <v>0</v>
      </c>
      <c r="JQ59" s="273">
        <f t="shared" si="512"/>
        <v>0</v>
      </c>
      <c r="JR59" s="273">
        <f t="shared" si="512"/>
        <v>0</v>
      </c>
      <c r="JS59" s="273">
        <f t="shared" si="512"/>
        <v>0</v>
      </c>
      <c r="JT59" s="273">
        <f t="shared" si="512"/>
        <v>0</v>
      </c>
      <c r="JU59" s="273">
        <f t="shared" si="512"/>
        <v>0</v>
      </c>
      <c r="JV59" s="273">
        <f t="shared" si="512"/>
        <v>0</v>
      </c>
      <c r="JW59" s="273">
        <f t="shared" si="512"/>
        <v>0</v>
      </c>
      <c r="JX59" s="273">
        <f t="shared" si="512"/>
        <v>0</v>
      </c>
      <c r="JY59" s="273">
        <f t="shared" si="512"/>
        <v>0</v>
      </c>
      <c r="JZ59" s="273">
        <f t="shared" si="512"/>
        <v>0</v>
      </c>
      <c r="KA59" s="273">
        <f t="shared" si="512"/>
        <v>0</v>
      </c>
      <c r="KB59" s="273">
        <f t="shared" si="512"/>
        <v>0</v>
      </c>
      <c r="KC59" s="273">
        <f t="shared" si="512"/>
        <v>0</v>
      </c>
      <c r="KD59" s="273">
        <f t="shared" si="512"/>
        <v>0</v>
      </c>
      <c r="KE59" s="273">
        <f t="shared" si="512"/>
        <v>0</v>
      </c>
      <c r="KF59" s="273">
        <f t="shared" si="512"/>
        <v>0</v>
      </c>
      <c r="KG59" s="273">
        <f t="shared" si="512"/>
        <v>0</v>
      </c>
      <c r="KH59" s="273">
        <f t="shared" si="512"/>
        <v>0</v>
      </c>
      <c r="KI59" s="273">
        <f t="shared" si="512"/>
        <v>0</v>
      </c>
      <c r="KJ59" s="273">
        <f t="shared" si="512"/>
        <v>0</v>
      </c>
      <c r="KK59" s="273">
        <f t="shared" ref="KK59:MV59" si="513">IF(IFERROR(FIND(VLOOKUP($W51,カレンダーNoごと曜日表No付き,KK$1,0),$FL59),0)&gt;=1,1,0)</f>
        <v>0</v>
      </c>
      <c r="KL59" s="273">
        <f t="shared" si="513"/>
        <v>0</v>
      </c>
      <c r="KM59" s="273">
        <f t="shared" si="513"/>
        <v>0</v>
      </c>
      <c r="KN59" s="273">
        <f t="shared" si="513"/>
        <v>0</v>
      </c>
      <c r="KO59" s="273">
        <f t="shared" si="513"/>
        <v>0</v>
      </c>
      <c r="KP59" s="273">
        <f t="shared" si="513"/>
        <v>0</v>
      </c>
      <c r="KQ59" s="273">
        <f t="shared" si="513"/>
        <v>0</v>
      </c>
      <c r="KR59" s="273">
        <f t="shared" si="513"/>
        <v>0</v>
      </c>
      <c r="KS59" s="273">
        <f t="shared" si="513"/>
        <v>0</v>
      </c>
      <c r="KT59" s="273">
        <f t="shared" si="513"/>
        <v>0</v>
      </c>
      <c r="KU59" s="273">
        <f t="shared" si="513"/>
        <v>0</v>
      </c>
      <c r="KV59" s="273">
        <f t="shared" si="513"/>
        <v>0</v>
      </c>
      <c r="KW59" s="273">
        <f t="shared" si="513"/>
        <v>0</v>
      </c>
      <c r="KX59" s="273">
        <f t="shared" si="513"/>
        <v>0</v>
      </c>
      <c r="KY59" s="273">
        <f t="shared" si="513"/>
        <v>0</v>
      </c>
      <c r="KZ59" s="273">
        <f t="shared" si="513"/>
        <v>0</v>
      </c>
      <c r="LA59" s="273">
        <f t="shared" si="513"/>
        <v>0</v>
      </c>
      <c r="LB59" s="273">
        <f t="shared" si="513"/>
        <v>0</v>
      </c>
      <c r="LC59" s="273">
        <f t="shared" si="513"/>
        <v>0</v>
      </c>
      <c r="LD59" s="273">
        <f t="shared" si="513"/>
        <v>0</v>
      </c>
      <c r="LE59" s="273">
        <f t="shared" si="513"/>
        <v>0</v>
      </c>
      <c r="LF59" s="273">
        <f t="shared" si="513"/>
        <v>0</v>
      </c>
      <c r="LG59" s="273">
        <f t="shared" si="513"/>
        <v>0</v>
      </c>
      <c r="LH59" s="273">
        <f t="shared" si="513"/>
        <v>0</v>
      </c>
      <c r="LI59" s="273">
        <f t="shared" si="513"/>
        <v>0</v>
      </c>
      <c r="LJ59" s="273">
        <f t="shared" si="513"/>
        <v>0</v>
      </c>
      <c r="LK59" s="273">
        <f t="shared" si="513"/>
        <v>0</v>
      </c>
      <c r="LL59" s="273">
        <f t="shared" si="513"/>
        <v>0</v>
      </c>
      <c r="LM59" s="273">
        <f t="shared" si="513"/>
        <v>0</v>
      </c>
      <c r="LN59" s="273">
        <f t="shared" si="513"/>
        <v>0</v>
      </c>
      <c r="LO59" s="273">
        <f t="shared" si="513"/>
        <v>0</v>
      </c>
      <c r="LP59" s="273">
        <f t="shared" si="513"/>
        <v>0</v>
      </c>
      <c r="LQ59" s="273">
        <f t="shared" si="513"/>
        <v>0</v>
      </c>
      <c r="LR59" s="273">
        <f t="shared" si="513"/>
        <v>0</v>
      </c>
      <c r="LS59" s="273">
        <f t="shared" si="513"/>
        <v>0</v>
      </c>
      <c r="LT59" s="273">
        <f t="shared" si="513"/>
        <v>0</v>
      </c>
      <c r="LU59" s="273">
        <f t="shared" si="513"/>
        <v>0</v>
      </c>
      <c r="LV59" s="273">
        <f t="shared" si="513"/>
        <v>0</v>
      </c>
      <c r="LW59" s="273">
        <f t="shared" si="513"/>
        <v>0</v>
      </c>
      <c r="LX59" s="273">
        <f t="shared" si="513"/>
        <v>0</v>
      </c>
      <c r="LY59" s="273">
        <f t="shared" si="513"/>
        <v>0</v>
      </c>
      <c r="LZ59" s="273">
        <f t="shared" si="513"/>
        <v>0</v>
      </c>
      <c r="MA59" s="273">
        <f t="shared" si="513"/>
        <v>0</v>
      </c>
      <c r="MB59" s="273">
        <f t="shared" si="513"/>
        <v>0</v>
      </c>
      <c r="MC59" s="273">
        <f t="shared" si="513"/>
        <v>0</v>
      </c>
      <c r="MD59" s="273">
        <f t="shared" si="513"/>
        <v>0</v>
      </c>
      <c r="ME59" s="273">
        <f t="shared" si="513"/>
        <v>0</v>
      </c>
      <c r="MF59" s="273">
        <f t="shared" si="513"/>
        <v>0</v>
      </c>
      <c r="MG59" s="273">
        <f t="shared" si="513"/>
        <v>0</v>
      </c>
      <c r="MH59" s="273">
        <f t="shared" si="513"/>
        <v>0</v>
      </c>
      <c r="MI59" s="273">
        <f t="shared" si="513"/>
        <v>0</v>
      </c>
      <c r="MJ59" s="273">
        <f t="shared" si="513"/>
        <v>0</v>
      </c>
      <c r="MK59" s="273">
        <f t="shared" si="513"/>
        <v>0</v>
      </c>
      <c r="ML59" s="273">
        <f t="shared" si="513"/>
        <v>0</v>
      </c>
      <c r="MM59" s="273">
        <f t="shared" si="513"/>
        <v>0</v>
      </c>
      <c r="MN59" s="273">
        <f t="shared" si="513"/>
        <v>0</v>
      </c>
      <c r="MO59" s="273">
        <f t="shared" si="513"/>
        <v>0</v>
      </c>
      <c r="MP59" s="273">
        <f t="shared" si="513"/>
        <v>0</v>
      </c>
      <c r="MQ59" s="273">
        <f t="shared" si="513"/>
        <v>0</v>
      </c>
      <c r="MR59" s="273">
        <f t="shared" si="513"/>
        <v>0</v>
      </c>
      <c r="MS59" s="273">
        <f t="shared" si="513"/>
        <v>0</v>
      </c>
      <c r="MT59" s="273">
        <f t="shared" si="513"/>
        <v>0</v>
      </c>
      <c r="MU59" s="273">
        <f t="shared" si="513"/>
        <v>0</v>
      </c>
      <c r="MV59" s="273">
        <f t="shared" si="513"/>
        <v>0</v>
      </c>
      <c r="MW59" s="273">
        <f t="shared" ref="MW59:PH59" si="514">IF(IFERROR(FIND(VLOOKUP($W51,カレンダーNoごと曜日表No付き,MW$1,0),$FL59),0)&gt;=1,1,0)</f>
        <v>0</v>
      </c>
      <c r="MX59" s="273">
        <f t="shared" si="514"/>
        <v>0</v>
      </c>
      <c r="MY59" s="273">
        <f t="shared" si="514"/>
        <v>0</v>
      </c>
      <c r="MZ59" s="273">
        <f t="shared" si="514"/>
        <v>0</v>
      </c>
      <c r="NA59" s="273">
        <f t="shared" si="514"/>
        <v>0</v>
      </c>
      <c r="NB59" s="273">
        <f t="shared" si="514"/>
        <v>0</v>
      </c>
      <c r="NC59" s="273">
        <f t="shared" si="514"/>
        <v>0</v>
      </c>
      <c r="ND59" s="273">
        <f t="shared" si="514"/>
        <v>0</v>
      </c>
      <c r="NE59" s="273">
        <f t="shared" si="514"/>
        <v>0</v>
      </c>
      <c r="NF59" s="273">
        <f t="shared" si="514"/>
        <v>0</v>
      </c>
      <c r="NG59" s="273">
        <f t="shared" si="514"/>
        <v>0</v>
      </c>
      <c r="NH59" s="273">
        <f t="shared" si="514"/>
        <v>0</v>
      </c>
      <c r="NI59" s="273">
        <f t="shared" si="514"/>
        <v>0</v>
      </c>
      <c r="NJ59" s="273">
        <f t="shared" si="514"/>
        <v>0</v>
      </c>
      <c r="NK59" s="273">
        <f t="shared" si="514"/>
        <v>0</v>
      </c>
      <c r="NL59" s="273">
        <f t="shared" si="514"/>
        <v>0</v>
      </c>
      <c r="NM59" s="273">
        <f t="shared" si="514"/>
        <v>0</v>
      </c>
      <c r="NN59" s="273">
        <f t="shared" si="514"/>
        <v>0</v>
      </c>
      <c r="NO59" s="273">
        <f t="shared" si="514"/>
        <v>0</v>
      </c>
      <c r="NP59" s="273">
        <f t="shared" si="514"/>
        <v>0</v>
      </c>
      <c r="NQ59" s="273">
        <f t="shared" si="514"/>
        <v>0</v>
      </c>
      <c r="NR59" s="273">
        <f t="shared" si="514"/>
        <v>0</v>
      </c>
      <c r="NS59" s="273">
        <f t="shared" si="514"/>
        <v>0</v>
      </c>
      <c r="NT59" s="273">
        <f t="shared" si="514"/>
        <v>0</v>
      </c>
      <c r="NU59" s="273">
        <f t="shared" si="514"/>
        <v>0</v>
      </c>
      <c r="NV59" s="273">
        <f t="shared" si="514"/>
        <v>0</v>
      </c>
      <c r="NW59" s="273">
        <f t="shared" si="514"/>
        <v>0</v>
      </c>
      <c r="NX59" s="273">
        <f t="shared" si="514"/>
        <v>0</v>
      </c>
      <c r="NY59" s="273">
        <f t="shared" si="514"/>
        <v>0</v>
      </c>
      <c r="NZ59" s="273">
        <f t="shared" si="514"/>
        <v>0</v>
      </c>
      <c r="OA59" s="273">
        <f t="shared" si="514"/>
        <v>0</v>
      </c>
      <c r="OB59" s="273">
        <f t="shared" si="514"/>
        <v>0</v>
      </c>
      <c r="OC59" s="273">
        <f t="shared" si="514"/>
        <v>0</v>
      </c>
      <c r="OD59" s="273">
        <f t="shared" si="514"/>
        <v>0</v>
      </c>
      <c r="OE59" s="273">
        <f t="shared" si="514"/>
        <v>0</v>
      </c>
      <c r="OF59" s="273">
        <f t="shared" si="514"/>
        <v>0</v>
      </c>
      <c r="OG59" s="273">
        <f t="shared" si="514"/>
        <v>0</v>
      </c>
      <c r="OH59" s="273">
        <f t="shared" si="514"/>
        <v>0</v>
      </c>
      <c r="OI59" s="273">
        <f t="shared" si="514"/>
        <v>0</v>
      </c>
      <c r="OJ59" s="273">
        <f t="shared" si="514"/>
        <v>0</v>
      </c>
      <c r="OK59" s="273">
        <f t="shared" si="514"/>
        <v>0</v>
      </c>
      <c r="OL59" s="273">
        <f t="shared" si="514"/>
        <v>0</v>
      </c>
      <c r="OM59" s="273">
        <f t="shared" si="514"/>
        <v>0</v>
      </c>
      <c r="ON59" s="273">
        <f t="shared" si="514"/>
        <v>0</v>
      </c>
      <c r="OO59" s="273">
        <f t="shared" si="514"/>
        <v>0</v>
      </c>
      <c r="OP59" s="273">
        <f t="shared" si="514"/>
        <v>0</v>
      </c>
      <c r="OQ59" s="273">
        <f t="shared" si="514"/>
        <v>0</v>
      </c>
      <c r="OR59" s="273">
        <f t="shared" si="514"/>
        <v>0</v>
      </c>
      <c r="OS59" s="273">
        <f t="shared" si="514"/>
        <v>0</v>
      </c>
      <c r="OT59" s="273">
        <f t="shared" si="514"/>
        <v>0</v>
      </c>
      <c r="OU59" s="273">
        <f t="shared" si="514"/>
        <v>0</v>
      </c>
      <c r="OV59" s="273">
        <f t="shared" si="514"/>
        <v>0</v>
      </c>
      <c r="OW59" s="273">
        <f t="shared" si="514"/>
        <v>0</v>
      </c>
      <c r="OX59" s="273">
        <f t="shared" si="514"/>
        <v>0</v>
      </c>
      <c r="OY59" s="273">
        <f t="shared" si="514"/>
        <v>0</v>
      </c>
      <c r="OZ59" s="273">
        <f t="shared" si="514"/>
        <v>0</v>
      </c>
      <c r="PA59" s="273">
        <f t="shared" si="514"/>
        <v>0</v>
      </c>
      <c r="PB59" s="273">
        <f t="shared" si="514"/>
        <v>0</v>
      </c>
      <c r="PC59" s="273">
        <f t="shared" si="514"/>
        <v>0</v>
      </c>
      <c r="PD59" s="273">
        <f t="shared" si="514"/>
        <v>0</v>
      </c>
      <c r="PE59" s="273">
        <f t="shared" si="514"/>
        <v>0</v>
      </c>
      <c r="PF59" s="273">
        <f t="shared" si="514"/>
        <v>0</v>
      </c>
      <c r="PG59" s="273">
        <f t="shared" si="514"/>
        <v>0</v>
      </c>
      <c r="PH59" s="273">
        <f t="shared" si="514"/>
        <v>0</v>
      </c>
      <c r="PI59" s="273">
        <f t="shared" ref="PI59:RT59" si="515">IF(IFERROR(FIND(VLOOKUP($W51,カレンダーNoごと曜日表No付き,PI$1,0),$FL59),0)&gt;=1,1,0)</f>
        <v>0</v>
      </c>
      <c r="PJ59" s="273">
        <f t="shared" si="515"/>
        <v>0</v>
      </c>
      <c r="PK59" s="273">
        <f t="shared" si="515"/>
        <v>0</v>
      </c>
      <c r="PL59" s="273">
        <f t="shared" si="515"/>
        <v>0</v>
      </c>
      <c r="PM59" s="273">
        <f t="shared" si="515"/>
        <v>0</v>
      </c>
      <c r="PN59" s="273">
        <f t="shared" si="515"/>
        <v>0</v>
      </c>
      <c r="PO59" s="273">
        <f t="shared" si="515"/>
        <v>0</v>
      </c>
      <c r="PP59" s="273">
        <f t="shared" si="515"/>
        <v>0</v>
      </c>
      <c r="PQ59" s="273">
        <f t="shared" si="515"/>
        <v>0</v>
      </c>
      <c r="PR59" s="273">
        <f t="shared" si="515"/>
        <v>0</v>
      </c>
      <c r="PS59" s="273">
        <f t="shared" si="515"/>
        <v>0</v>
      </c>
      <c r="PT59" s="273">
        <f t="shared" si="515"/>
        <v>0</v>
      </c>
      <c r="PU59" s="273">
        <f t="shared" si="515"/>
        <v>0</v>
      </c>
      <c r="PV59" s="273">
        <f t="shared" si="515"/>
        <v>0</v>
      </c>
      <c r="PW59" s="273">
        <f t="shared" si="515"/>
        <v>0</v>
      </c>
      <c r="PX59" s="273">
        <f t="shared" si="515"/>
        <v>0</v>
      </c>
      <c r="PY59" s="273">
        <f t="shared" si="515"/>
        <v>0</v>
      </c>
      <c r="PZ59" s="273">
        <f t="shared" si="515"/>
        <v>0</v>
      </c>
      <c r="QA59" s="273">
        <f t="shared" si="515"/>
        <v>0</v>
      </c>
      <c r="QB59" s="273">
        <f t="shared" si="515"/>
        <v>0</v>
      </c>
      <c r="QC59" s="273">
        <f t="shared" si="515"/>
        <v>0</v>
      </c>
      <c r="QD59" s="273">
        <f t="shared" si="515"/>
        <v>0</v>
      </c>
      <c r="QE59" s="273">
        <f t="shared" si="515"/>
        <v>0</v>
      </c>
      <c r="QF59" s="273">
        <f t="shared" si="515"/>
        <v>0</v>
      </c>
      <c r="QG59" s="273">
        <f t="shared" si="515"/>
        <v>0</v>
      </c>
      <c r="QH59" s="273">
        <f t="shared" si="515"/>
        <v>0</v>
      </c>
      <c r="QI59" s="273">
        <f t="shared" si="515"/>
        <v>0</v>
      </c>
      <c r="QJ59" s="273">
        <f t="shared" si="515"/>
        <v>0</v>
      </c>
      <c r="QK59" s="273">
        <f t="shared" si="515"/>
        <v>0</v>
      </c>
      <c r="QL59" s="273">
        <f t="shared" si="515"/>
        <v>0</v>
      </c>
      <c r="QM59" s="273">
        <f t="shared" si="515"/>
        <v>0</v>
      </c>
      <c r="QN59" s="273">
        <f t="shared" si="515"/>
        <v>0</v>
      </c>
      <c r="QO59" s="273">
        <f t="shared" si="515"/>
        <v>0</v>
      </c>
      <c r="QP59" s="273">
        <f t="shared" si="515"/>
        <v>0</v>
      </c>
      <c r="QQ59" s="273">
        <f t="shared" si="515"/>
        <v>0</v>
      </c>
      <c r="QR59" s="273">
        <f t="shared" si="515"/>
        <v>0</v>
      </c>
      <c r="QS59" s="273">
        <f t="shared" si="515"/>
        <v>0</v>
      </c>
      <c r="QT59" s="273">
        <f t="shared" si="515"/>
        <v>0</v>
      </c>
      <c r="QU59" s="273">
        <f t="shared" si="515"/>
        <v>0</v>
      </c>
      <c r="QV59" s="273">
        <f t="shared" si="515"/>
        <v>0</v>
      </c>
      <c r="QW59" s="273">
        <f t="shared" si="515"/>
        <v>0</v>
      </c>
      <c r="QX59" s="273">
        <f t="shared" si="515"/>
        <v>0</v>
      </c>
      <c r="QY59" s="273">
        <f t="shared" si="515"/>
        <v>0</v>
      </c>
      <c r="QZ59" s="273">
        <f t="shared" si="515"/>
        <v>0</v>
      </c>
      <c r="RA59" s="273">
        <f t="shared" si="515"/>
        <v>0</v>
      </c>
      <c r="RB59" s="273">
        <f t="shared" si="515"/>
        <v>0</v>
      </c>
      <c r="RC59" s="273">
        <f t="shared" si="515"/>
        <v>0</v>
      </c>
      <c r="RD59" s="273">
        <f t="shared" si="515"/>
        <v>0</v>
      </c>
      <c r="RE59" s="273">
        <f t="shared" si="515"/>
        <v>0</v>
      </c>
      <c r="RF59" s="273">
        <f t="shared" si="515"/>
        <v>0</v>
      </c>
      <c r="RG59" s="273">
        <f t="shared" si="515"/>
        <v>0</v>
      </c>
      <c r="RH59" s="273">
        <f t="shared" si="515"/>
        <v>0</v>
      </c>
      <c r="RI59" s="273">
        <f t="shared" si="515"/>
        <v>0</v>
      </c>
      <c r="RJ59" s="273">
        <f t="shared" si="515"/>
        <v>0</v>
      </c>
      <c r="RK59" s="273">
        <f t="shared" si="515"/>
        <v>0</v>
      </c>
      <c r="RL59" s="273">
        <f t="shared" si="515"/>
        <v>0</v>
      </c>
      <c r="RM59" s="273">
        <f t="shared" si="515"/>
        <v>0</v>
      </c>
      <c r="RN59" s="273">
        <f t="shared" si="515"/>
        <v>0</v>
      </c>
      <c r="RO59" s="273">
        <f t="shared" si="515"/>
        <v>0</v>
      </c>
      <c r="RP59" s="273">
        <f t="shared" si="515"/>
        <v>0</v>
      </c>
      <c r="RQ59" s="273">
        <f t="shared" si="515"/>
        <v>0</v>
      </c>
      <c r="RR59" s="273">
        <f t="shared" si="515"/>
        <v>0</v>
      </c>
      <c r="RS59" s="273">
        <f t="shared" si="515"/>
        <v>0</v>
      </c>
      <c r="RT59" s="273">
        <f t="shared" si="515"/>
        <v>0</v>
      </c>
      <c r="RU59" s="273">
        <f t="shared" ref="RU59:TN59" si="516">IF(IFERROR(FIND(VLOOKUP($W51,カレンダーNoごと曜日表No付き,RU$1,0),$FL59),0)&gt;=1,1,0)</f>
        <v>0</v>
      </c>
      <c r="RV59" s="273">
        <f t="shared" si="516"/>
        <v>0</v>
      </c>
      <c r="RW59" s="273">
        <f t="shared" si="516"/>
        <v>0</v>
      </c>
      <c r="RX59" s="273">
        <f t="shared" si="516"/>
        <v>0</v>
      </c>
      <c r="RY59" s="273">
        <f t="shared" si="516"/>
        <v>0</v>
      </c>
      <c r="RZ59" s="273">
        <f t="shared" si="516"/>
        <v>0</v>
      </c>
      <c r="SA59" s="273">
        <f t="shared" si="516"/>
        <v>0</v>
      </c>
      <c r="SB59" s="273">
        <f t="shared" si="516"/>
        <v>0</v>
      </c>
      <c r="SC59" s="273">
        <f t="shared" si="516"/>
        <v>0</v>
      </c>
      <c r="SD59" s="273">
        <f t="shared" si="516"/>
        <v>0</v>
      </c>
      <c r="SE59" s="273">
        <f t="shared" si="516"/>
        <v>0</v>
      </c>
      <c r="SF59" s="273">
        <f t="shared" si="516"/>
        <v>0</v>
      </c>
      <c r="SG59" s="273">
        <f t="shared" si="516"/>
        <v>0</v>
      </c>
      <c r="SH59" s="273">
        <f t="shared" si="516"/>
        <v>0</v>
      </c>
      <c r="SI59" s="273">
        <f t="shared" si="516"/>
        <v>0</v>
      </c>
      <c r="SJ59" s="273">
        <f t="shared" si="516"/>
        <v>0</v>
      </c>
      <c r="SK59" s="273">
        <f t="shared" si="516"/>
        <v>0</v>
      </c>
      <c r="SL59" s="273">
        <f t="shared" si="516"/>
        <v>0</v>
      </c>
      <c r="SM59" s="273">
        <f t="shared" si="516"/>
        <v>0</v>
      </c>
      <c r="SN59" s="273">
        <f t="shared" si="516"/>
        <v>0</v>
      </c>
      <c r="SO59" s="273">
        <f t="shared" si="516"/>
        <v>0</v>
      </c>
      <c r="SP59" s="273">
        <f t="shared" si="516"/>
        <v>0</v>
      </c>
      <c r="SQ59" s="273">
        <f t="shared" si="516"/>
        <v>0</v>
      </c>
      <c r="SR59" s="273">
        <f t="shared" si="516"/>
        <v>0</v>
      </c>
      <c r="SS59" s="273">
        <f t="shared" si="516"/>
        <v>0</v>
      </c>
      <c r="ST59" s="273">
        <f t="shared" si="516"/>
        <v>0</v>
      </c>
      <c r="SU59" s="273">
        <f t="shared" si="516"/>
        <v>0</v>
      </c>
      <c r="SV59" s="273">
        <f t="shared" si="516"/>
        <v>0</v>
      </c>
      <c r="SW59" s="273">
        <f t="shared" si="516"/>
        <v>0</v>
      </c>
      <c r="SX59" s="273">
        <f t="shared" si="516"/>
        <v>0</v>
      </c>
      <c r="SY59" s="273">
        <f t="shared" si="516"/>
        <v>0</v>
      </c>
      <c r="SZ59" s="273">
        <f t="shared" si="516"/>
        <v>0</v>
      </c>
      <c r="TA59" s="273">
        <f t="shared" si="516"/>
        <v>0</v>
      </c>
      <c r="TB59" s="273">
        <f t="shared" si="516"/>
        <v>0</v>
      </c>
      <c r="TC59" s="273">
        <f t="shared" si="516"/>
        <v>0</v>
      </c>
      <c r="TD59" s="273">
        <f t="shared" si="516"/>
        <v>0</v>
      </c>
      <c r="TE59" s="273">
        <f t="shared" si="516"/>
        <v>0</v>
      </c>
      <c r="TF59" s="273">
        <f t="shared" si="516"/>
        <v>0</v>
      </c>
      <c r="TG59" s="273">
        <f t="shared" si="516"/>
        <v>0</v>
      </c>
      <c r="TH59" s="273">
        <f t="shared" si="516"/>
        <v>0</v>
      </c>
      <c r="TI59" s="273">
        <f t="shared" si="516"/>
        <v>0</v>
      </c>
      <c r="TJ59" s="273">
        <f t="shared" si="516"/>
        <v>0</v>
      </c>
      <c r="TK59" s="273">
        <f t="shared" si="516"/>
        <v>0</v>
      </c>
      <c r="TL59" s="273">
        <f t="shared" si="516"/>
        <v>0</v>
      </c>
      <c r="TM59" s="273">
        <f t="shared" si="516"/>
        <v>0</v>
      </c>
      <c r="TN59" s="273">
        <f t="shared" si="516"/>
        <v>0</v>
      </c>
    </row>
    <row r="60" spans="1:534" ht="18" customHeight="1" x14ac:dyDescent="0.15">
      <c r="A60" s="234"/>
      <c r="B60" s="268"/>
      <c r="C60" s="280"/>
      <c r="D60" s="274"/>
      <c r="E60" s="269"/>
      <c r="F60" s="287"/>
      <c r="G60" s="269"/>
      <c r="H60" s="292"/>
      <c r="I60" s="293"/>
      <c r="J60" s="288"/>
      <c r="K60" s="289"/>
      <c r="L60" s="289"/>
      <c r="M60" s="289"/>
      <c r="N60" s="289"/>
      <c r="O60" s="289"/>
      <c r="P60" s="289"/>
      <c r="Q60" s="289"/>
      <c r="R60" s="350"/>
      <c r="S60" s="289"/>
      <c r="T60" s="289"/>
      <c r="U60" s="289"/>
      <c r="V60" s="290"/>
      <c r="W60" s="278"/>
      <c r="X60" s="279"/>
      <c r="Y60" s="278"/>
      <c r="Z60" s="279"/>
      <c r="AA60" s="278"/>
      <c r="AB60" s="237">
        <f t="shared" si="96"/>
        <v>0</v>
      </c>
      <c r="AC60" s="237">
        <f t="shared" si="97"/>
        <v>0</v>
      </c>
      <c r="AD60" s="237">
        <f t="shared" si="98"/>
        <v>0</v>
      </c>
      <c r="AE60" s="267">
        <f t="shared" si="348"/>
        <v>0</v>
      </c>
      <c r="AF60" s="219" t="str">
        <f t="shared" si="349"/>
        <v/>
      </c>
      <c r="AG60" s="219" t="str">
        <f t="shared" si="350"/>
        <v/>
      </c>
      <c r="AH60" s="219" t="str">
        <f t="shared" si="351"/>
        <v/>
      </c>
      <c r="AI60" s="219" t="str">
        <f t="shared" si="352"/>
        <v/>
      </c>
      <c r="AJ60" s="219" t="str">
        <f t="shared" si="353"/>
        <v/>
      </c>
      <c r="AK60" s="219" t="str">
        <f t="shared" si="354"/>
        <v/>
      </c>
      <c r="AL60" s="219" t="str">
        <f t="shared" si="355"/>
        <v/>
      </c>
      <c r="AM60" s="219" t="str">
        <f t="shared" si="356"/>
        <v/>
      </c>
      <c r="AN60" s="219" t="str">
        <f t="shared" si="357"/>
        <v/>
      </c>
      <c r="AO60" s="219" t="str">
        <f t="shared" si="358"/>
        <v/>
      </c>
      <c r="AP60" s="219" t="str">
        <f t="shared" si="359"/>
        <v/>
      </c>
      <c r="AQ60" s="219" t="str">
        <f t="shared" si="360"/>
        <v/>
      </c>
      <c r="AR60" s="219" t="str">
        <f t="shared" si="361"/>
        <v/>
      </c>
      <c r="AS60" s="277">
        <f t="shared" si="362"/>
        <v>0</v>
      </c>
      <c r="AT60" s="267">
        <f t="shared" si="363"/>
        <v>0</v>
      </c>
      <c r="AU60" s="267">
        <f t="shared" si="364"/>
        <v>0</v>
      </c>
      <c r="AV60" s="267">
        <f t="shared" si="365"/>
        <v>0</v>
      </c>
      <c r="AW60" s="267">
        <f t="shared" si="366"/>
        <v>0</v>
      </c>
      <c r="AX60" s="267">
        <f t="shared" si="367"/>
        <v>0</v>
      </c>
      <c r="AY60" s="267">
        <f t="shared" si="368"/>
        <v>0</v>
      </c>
      <c r="AZ60" s="267">
        <f t="shared" si="369"/>
        <v>0</v>
      </c>
      <c r="BA60" s="238">
        <f t="shared" si="370"/>
        <v>0</v>
      </c>
      <c r="BB60" s="238">
        <f t="shared" si="371"/>
        <v>0</v>
      </c>
      <c r="BC60" s="238">
        <f t="shared" si="372"/>
        <v>0</v>
      </c>
      <c r="BD60" s="238">
        <f t="shared" si="373"/>
        <v>0</v>
      </c>
      <c r="BE60" s="240">
        <f t="shared" si="374"/>
        <v>0</v>
      </c>
      <c r="BF60" s="239">
        <f t="shared" si="375"/>
        <v>0</v>
      </c>
      <c r="BG60" s="241" t="str">
        <f t="shared" si="376"/>
        <v/>
      </c>
      <c r="BH60" s="142">
        <v>28</v>
      </c>
      <c r="BN60" s="242"/>
      <c r="BO60" s="242"/>
      <c r="BP60" s="242"/>
      <c r="BQ60" s="242"/>
      <c r="BR60" s="142">
        <f>+BK59</f>
        <v>0</v>
      </c>
      <c r="BU60" s="291"/>
      <c r="BV60" s="153"/>
      <c r="BW60" s="153" t="str">
        <f t="shared" si="321"/>
        <v/>
      </c>
      <c r="BY60" s="244"/>
      <c r="BZ60" s="272"/>
      <c r="CA60" s="222"/>
      <c r="CB60" s="246"/>
      <c r="CC60" s="247" t="str">
        <f t="shared" si="322"/>
        <v/>
      </c>
      <c r="CD60" s="219">
        <f t="shared" si="323"/>
        <v>0</v>
      </c>
      <c r="CE60" s="219" t="str">
        <f t="shared" si="324"/>
        <v/>
      </c>
      <c r="CF60" s="220" t="str">
        <f t="shared" si="325"/>
        <v/>
      </c>
      <c r="CG60" s="222"/>
      <c r="CH60" s="260"/>
      <c r="CI60" s="247" t="str">
        <f t="shared" si="80"/>
        <v/>
      </c>
      <c r="CJ60" s="219">
        <f t="shared" si="326"/>
        <v>0</v>
      </c>
      <c r="CK60" s="219" t="str">
        <f t="shared" si="327"/>
        <v/>
      </c>
      <c r="CL60" s="220" t="str">
        <f t="shared" si="328"/>
        <v/>
      </c>
      <c r="CM60" s="222"/>
      <c r="CN60" s="246"/>
      <c r="CO60" s="247" t="str">
        <f t="shared" si="25"/>
        <v/>
      </c>
      <c r="CP60" s="219">
        <f t="shared" si="329"/>
        <v>0</v>
      </c>
      <c r="CQ60" s="219" t="str">
        <f t="shared" si="330"/>
        <v/>
      </c>
      <c r="CR60" s="220" t="str">
        <f t="shared" si="331"/>
        <v/>
      </c>
      <c r="CS60" s="221"/>
      <c r="CT60" s="246"/>
      <c r="CU60" s="247" t="str">
        <f t="shared" si="29"/>
        <v/>
      </c>
      <c r="CV60" s="219">
        <f t="shared" si="332"/>
        <v>0</v>
      </c>
      <c r="CW60" s="219" t="str">
        <f t="shared" si="333"/>
        <v/>
      </c>
      <c r="CX60" s="220" t="str">
        <f t="shared" si="334"/>
        <v/>
      </c>
      <c r="CY60" s="222"/>
      <c r="CZ60" s="246"/>
      <c r="DA60" s="247" t="str">
        <f t="shared" si="33"/>
        <v/>
      </c>
      <c r="DB60" s="219">
        <f t="shared" si="335"/>
        <v>0</v>
      </c>
      <c r="DC60" s="219" t="str">
        <f t="shared" si="81"/>
        <v/>
      </c>
      <c r="DD60" s="219" t="str">
        <f t="shared" si="82"/>
        <v/>
      </c>
      <c r="DE60" s="222"/>
      <c r="DF60" s="246"/>
      <c r="DG60" s="247" t="str">
        <f t="shared" si="37"/>
        <v/>
      </c>
      <c r="DH60" s="219">
        <f t="shared" si="336"/>
        <v>0</v>
      </c>
      <c r="DI60" s="219" t="str">
        <f t="shared" si="337"/>
        <v/>
      </c>
      <c r="DJ60" s="219" t="str">
        <f t="shared" si="338"/>
        <v/>
      </c>
      <c r="DK60" s="222"/>
      <c r="DL60" s="246"/>
      <c r="DM60" s="247" t="str">
        <f t="shared" si="41"/>
        <v/>
      </c>
      <c r="DN60" s="219">
        <f t="shared" si="339"/>
        <v>0</v>
      </c>
      <c r="DO60" s="219" t="str">
        <f t="shared" si="340"/>
        <v/>
      </c>
      <c r="DP60" s="220" t="str">
        <f t="shared" si="341"/>
        <v/>
      </c>
      <c r="FK60" s="155">
        <f t="shared" si="425"/>
        <v>0</v>
      </c>
      <c r="FL60" s="155" t="str">
        <f t="shared" si="426"/>
        <v/>
      </c>
      <c r="FM60" s="273">
        <f t="shared" ref="FM60:HX60" si="517">IF(IFERROR(FIND(VLOOKUP($W52,カレンダーNoごと曜日表No付き,FM$1,0),$FL60),0)&gt;=1,1,0)</f>
        <v>0</v>
      </c>
      <c r="FN60" s="273">
        <f t="shared" si="517"/>
        <v>0</v>
      </c>
      <c r="FO60" s="273">
        <f t="shared" si="517"/>
        <v>0</v>
      </c>
      <c r="FP60" s="273">
        <f t="shared" si="517"/>
        <v>0</v>
      </c>
      <c r="FQ60" s="273">
        <f t="shared" si="517"/>
        <v>0</v>
      </c>
      <c r="FR60" s="273">
        <f t="shared" si="517"/>
        <v>0</v>
      </c>
      <c r="FS60" s="273">
        <f t="shared" si="517"/>
        <v>0</v>
      </c>
      <c r="FT60" s="273">
        <f t="shared" si="517"/>
        <v>0</v>
      </c>
      <c r="FU60" s="273">
        <f t="shared" si="517"/>
        <v>0</v>
      </c>
      <c r="FV60" s="273">
        <f t="shared" si="517"/>
        <v>0</v>
      </c>
      <c r="FW60" s="273">
        <f t="shared" si="517"/>
        <v>0</v>
      </c>
      <c r="FX60" s="273">
        <f t="shared" si="517"/>
        <v>0</v>
      </c>
      <c r="FY60" s="273">
        <f t="shared" si="517"/>
        <v>0</v>
      </c>
      <c r="FZ60" s="273">
        <f t="shared" si="517"/>
        <v>0</v>
      </c>
      <c r="GA60" s="273">
        <f t="shared" si="517"/>
        <v>0</v>
      </c>
      <c r="GB60" s="273">
        <f t="shared" si="517"/>
        <v>0</v>
      </c>
      <c r="GC60" s="273">
        <f t="shared" si="517"/>
        <v>0</v>
      </c>
      <c r="GD60" s="273">
        <f t="shared" si="517"/>
        <v>0</v>
      </c>
      <c r="GE60" s="273">
        <f t="shared" si="517"/>
        <v>0</v>
      </c>
      <c r="GF60" s="273">
        <f t="shared" si="517"/>
        <v>0</v>
      </c>
      <c r="GG60" s="273">
        <f t="shared" si="517"/>
        <v>0</v>
      </c>
      <c r="GH60" s="273">
        <f t="shared" si="517"/>
        <v>0</v>
      </c>
      <c r="GI60" s="273">
        <f t="shared" si="517"/>
        <v>0</v>
      </c>
      <c r="GJ60" s="273">
        <f t="shared" si="517"/>
        <v>0</v>
      </c>
      <c r="GK60" s="273">
        <f t="shared" si="517"/>
        <v>0</v>
      </c>
      <c r="GL60" s="273">
        <f t="shared" si="517"/>
        <v>0</v>
      </c>
      <c r="GM60" s="273">
        <f t="shared" si="517"/>
        <v>0</v>
      </c>
      <c r="GN60" s="273">
        <f t="shared" si="517"/>
        <v>0</v>
      </c>
      <c r="GO60" s="273">
        <f t="shared" si="517"/>
        <v>0</v>
      </c>
      <c r="GP60" s="273">
        <f t="shared" si="517"/>
        <v>0</v>
      </c>
      <c r="GQ60" s="273">
        <f t="shared" si="517"/>
        <v>0</v>
      </c>
      <c r="GR60" s="273">
        <f t="shared" si="517"/>
        <v>0</v>
      </c>
      <c r="GS60" s="273">
        <f t="shared" si="517"/>
        <v>0</v>
      </c>
      <c r="GT60" s="273">
        <f t="shared" si="517"/>
        <v>0</v>
      </c>
      <c r="GU60" s="273">
        <f t="shared" si="517"/>
        <v>0</v>
      </c>
      <c r="GV60" s="273">
        <f t="shared" si="517"/>
        <v>0</v>
      </c>
      <c r="GW60" s="273">
        <f t="shared" si="517"/>
        <v>0</v>
      </c>
      <c r="GX60" s="273">
        <f t="shared" si="517"/>
        <v>0</v>
      </c>
      <c r="GY60" s="273">
        <f t="shared" si="517"/>
        <v>0</v>
      </c>
      <c r="GZ60" s="273">
        <f t="shared" si="517"/>
        <v>0</v>
      </c>
      <c r="HA60" s="273">
        <f t="shared" si="517"/>
        <v>0</v>
      </c>
      <c r="HB60" s="273">
        <f t="shared" si="517"/>
        <v>0</v>
      </c>
      <c r="HC60" s="273">
        <f t="shared" si="517"/>
        <v>0</v>
      </c>
      <c r="HD60" s="273">
        <f t="shared" si="517"/>
        <v>0</v>
      </c>
      <c r="HE60" s="273">
        <f t="shared" si="517"/>
        <v>0</v>
      </c>
      <c r="HF60" s="273">
        <f t="shared" si="517"/>
        <v>0</v>
      </c>
      <c r="HG60" s="273">
        <f t="shared" si="517"/>
        <v>0</v>
      </c>
      <c r="HH60" s="273">
        <f t="shared" si="517"/>
        <v>0</v>
      </c>
      <c r="HI60" s="273">
        <f t="shared" si="517"/>
        <v>0</v>
      </c>
      <c r="HJ60" s="273">
        <f t="shared" si="517"/>
        <v>0</v>
      </c>
      <c r="HK60" s="273">
        <f t="shared" si="517"/>
        <v>0</v>
      </c>
      <c r="HL60" s="273">
        <f t="shared" si="517"/>
        <v>0</v>
      </c>
      <c r="HM60" s="273">
        <f t="shared" si="517"/>
        <v>0</v>
      </c>
      <c r="HN60" s="273">
        <f t="shared" si="517"/>
        <v>0</v>
      </c>
      <c r="HO60" s="273">
        <f t="shared" si="517"/>
        <v>0</v>
      </c>
      <c r="HP60" s="273">
        <f t="shared" si="517"/>
        <v>0</v>
      </c>
      <c r="HQ60" s="273">
        <f t="shared" si="517"/>
        <v>0</v>
      </c>
      <c r="HR60" s="273">
        <f t="shared" si="517"/>
        <v>0</v>
      </c>
      <c r="HS60" s="273">
        <f t="shared" si="517"/>
        <v>0</v>
      </c>
      <c r="HT60" s="273">
        <f t="shared" si="517"/>
        <v>0</v>
      </c>
      <c r="HU60" s="273">
        <f t="shared" si="517"/>
        <v>0</v>
      </c>
      <c r="HV60" s="273">
        <f t="shared" si="517"/>
        <v>0</v>
      </c>
      <c r="HW60" s="273">
        <f t="shared" si="517"/>
        <v>0</v>
      </c>
      <c r="HX60" s="273">
        <f t="shared" si="517"/>
        <v>0</v>
      </c>
      <c r="HY60" s="273">
        <f t="shared" ref="HY60:KJ60" si="518">IF(IFERROR(FIND(VLOOKUP($W52,カレンダーNoごと曜日表No付き,HY$1,0),$FL60),0)&gt;=1,1,0)</f>
        <v>0</v>
      </c>
      <c r="HZ60" s="273">
        <f t="shared" si="518"/>
        <v>0</v>
      </c>
      <c r="IA60" s="273">
        <f t="shared" si="518"/>
        <v>0</v>
      </c>
      <c r="IB60" s="273">
        <f t="shared" si="518"/>
        <v>0</v>
      </c>
      <c r="IC60" s="273">
        <f t="shared" si="518"/>
        <v>0</v>
      </c>
      <c r="ID60" s="273">
        <f t="shared" si="518"/>
        <v>0</v>
      </c>
      <c r="IE60" s="273">
        <f t="shared" si="518"/>
        <v>0</v>
      </c>
      <c r="IF60" s="273">
        <f t="shared" si="518"/>
        <v>0</v>
      </c>
      <c r="IG60" s="273">
        <f t="shared" si="518"/>
        <v>0</v>
      </c>
      <c r="IH60" s="273">
        <f t="shared" si="518"/>
        <v>0</v>
      </c>
      <c r="II60" s="273">
        <f t="shared" si="518"/>
        <v>0</v>
      </c>
      <c r="IJ60" s="273">
        <f t="shared" si="518"/>
        <v>0</v>
      </c>
      <c r="IK60" s="273">
        <f t="shared" si="518"/>
        <v>0</v>
      </c>
      <c r="IL60" s="273">
        <f t="shared" si="518"/>
        <v>0</v>
      </c>
      <c r="IM60" s="273">
        <f t="shared" si="518"/>
        <v>0</v>
      </c>
      <c r="IN60" s="273">
        <f t="shared" si="518"/>
        <v>0</v>
      </c>
      <c r="IO60" s="273">
        <f t="shared" si="518"/>
        <v>0</v>
      </c>
      <c r="IP60" s="273">
        <f t="shared" si="518"/>
        <v>0</v>
      </c>
      <c r="IQ60" s="273">
        <f t="shared" si="518"/>
        <v>0</v>
      </c>
      <c r="IR60" s="273">
        <f t="shared" si="518"/>
        <v>0</v>
      </c>
      <c r="IS60" s="273">
        <f t="shared" si="518"/>
        <v>0</v>
      </c>
      <c r="IT60" s="273">
        <f t="shared" si="518"/>
        <v>0</v>
      </c>
      <c r="IU60" s="273">
        <f t="shared" si="518"/>
        <v>0</v>
      </c>
      <c r="IV60" s="273">
        <f t="shared" si="518"/>
        <v>0</v>
      </c>
      <c r="IW60" s="273">
        <f t="shared" si="518"/>
        <v>0</v>
      </c>
      <c r="IX60" s="273">
        <f t="shared" si="518"/>
        <v>0</v>
      </c>
      <c r="IY60" s="273">
        <f t="shared" si="518"/>
        <v>0</v>
      </c>
      <c r="IZ60" s="273">
        <f t="shared" si="518"/>
        <v>0</v>
      </c>
      <c r="JA60" s="273">
        <f t="shared" si="518"/>
        <v>0</v>
      </c>
      <c r="JB60" s="273">
        <f t="shared" si="518"/>
        <v>0</v>
      </c>
      <c r="JC60" s="273">
        <f t="shared" si="518"/>
        <v>0</v>
      </c>
      <c r="JD60" s="273">
        <f t="shared" si="518"/>
        <v>0</v>
      </c>
      <c r="JE60" s="273">
        <f t="shared" si="518"/>
        <v>0</v>
      </c>
      <c r="JF60" s="273">
        <f t="shared" si="518"/>
        <v>0</v>
      </c>
      <c r="JG60" s="273">
        <f t="shared" si="518"/>
        <v>0</v>
      </c>
      <c r="JH60" s="273">
        <f t="shared" si="518"/>
        <v>0</v>
      </c>
      <c r="JI60" s="273">
        <f t="shared" si="518"/>
        <v>0</v>
      </c>
      <c r="JJ60" s="273">
        <f t="shared" si="518"/>
        <v>0</v>
      </c>
      <c r="JK60" s="273">
        <f t="shared" si="518"/>
        <v>0</v>
      </c>
      <c r="JL60" s="273">
        <f t="shared" si="518"/>
        <v>0</v>
      </c>
      <c r="JM60" s="273">
        <f t="shared" si="518"/>
        <v>0</v>
      </c>
      <c r="JN60" s="273">
        <f t="shared" si="518"/>
        <v>0</v>
      </c>
      <c r="JO60" s="273">
        <f t="shared" si="518"/>
        <v>0</v>
      </c>
      <c r="JP60" s="273">
        <f t="shared" si="518"/>
        <v>0</v>
      </c>
      <c r="JQ60" s="273">
        <f t="shared" si="518"/>
        <v>0</v>
      </c>
      <c r="JR60" s="273">
        <f t="shared" si="518"/>
        <v>0</v>
      </c>
      <c r="JS60" s="273">
        <f t="shared" si="518"/>
        <v>0</v>
      </c>
      <c r="JT60" s="273">
        <f t="shared" si="518"/>
        <v>0</v>
      </c>
      <c r="JU60" s="273">
        <f t="shared" si="518"/>
        <v>0</v>
      </c>
      <c r="JV60" s="273">
        <f t="shared" si="518"/>
        <v>0</v>
      </c>
      <c r="JW60" s="273">
        <f t="shared" si="518"/>
        <v>0</v>
      </c>
      <c r="JX60" s="273">
        <f t="shared" si="518"/>
        <v>0</v>
      </c>
      <c r="JY60" s="273">
        <f t="shared" si="518"/>
        <v>0</v>
      </c>
      <c r="JZ60" s="273">
        <f t="shared" si="518"/>
        <v>0</v>
      </c>
      <c r="KA60" s="273">
        <f t="shared" si="518"/>
        <v>0</v>
      </c>
      <c r="KB60" s="273">
        <f t="shared" si="518"/>
        <v>0</v>
      </c>
      <c r="KC60" s="273">
        <f t="shared" si="518"/>
        <v>0</v>
      </c>
      <c r="KD60" s="273">
        <f t="shared" si="518"/>
        <v>0</v>
      </c>
      <c r="KE60" s="273">
        <f t="shared" si="518"/>
        <v>0</v>
      </c>
      <c r="KF60" s="273">
        <f t="shared" si="518"/>
        <v>0</v>
      </c>
      <c r="KG60" s="273">
        <f t="shared" si="518"/>
        <v>0</v>
      </c>
      <c r="KH60" s="273">
        <f t="shared" si="518"/>
        <v>0</v>
      </c>
      <c r="KI60" s="273">
        <f t="shared" si="518"/>
        <v>0</v>
      </c>
      <c r="KJ60" s="273">
        <f t="shared" si="518"/>
        <v>0</v>
      </c>
      <c r="KK60" s="273">
        <f t="shared" ref="KK60:MV60" si="519">IF(IFERROR(FIND(VLOOKUP($W52,カレンダーNoごと曜日表No付き,KK$1,0),$FL60),0)&gt;=1,1,0)</f>
        <v>0</v>
      </c>
      <c r="KL60" s="273">
        <f t="shared" si="519"/>
        <v>0</v>
      </c>
      <c r="KM60" s="273">
        <f t="shared" si="519"/>
        <v>0</v>
      </c>
      <c r="KN60" s="273">
        <f t="shared" si="519"/>
        <v>0</v>
      </c>
      <c r="KO60" s="273">
        <f t="shared" si="519"/>
        <v>0</v>
      </c>
      <c r="KP60" s="273">
        <f t="shared" si="519"/>
        <v>0</v>
      </c>
      <c r="KQ60" s="273">
        <f t="shared" si="519"/>
        <v>0</v>
      </c>
      <c r="KR60" s="273">
        <f t="shared" si="519"/>
        <v>0</v>
      </c>
      <c r="KS60" s="273">
        <f t="shared" si="519"/>
        <v>0</v>
      </c>
      <c r="KT60" s="273">
        <f t="shared" si="519"/>
        <v>0</v>
      </c>
      <c r="KU60" s="273">
        <f t="shared" si="519"/>
        <v>0</v>
      </c>
      <c r="KV60" s="273">
        <f t="shared" si="519"/>
        <v>0</v>
      </c>
      <c r="KW60" s="273">
        <f t="shared" si="519"/>
        <v>0</v>
      </c>
      <c r="KX60" s="273">
        <f t="shared" si="519"/>
        <v>0</v>
      </c>
      <c r="KY60" s="273">
        <f t="shared" si="519"/>
        <v>0</v>
      </c>
      <c r="KZ60" s="273">
        <f t="shared" si="519"/>
        <v>0</v>
      </c>
      <c r="LA60" s="273">
        <f t="shared" si="519"/>
        <v>0</v>
      </c>
      <c r="LB60" s="273">
        <f t="shared" si="519"/>
        <v>0</v>
      </c>
      <c r="LC60" s="273">
        <f t="shared" si="519"/>
        <v>0</v>
      </c>
      <c r="LD60" s="273">
        <f t="shared" si="519"/>
        <v>0</v>
      </c>
      <c r="LE60" s="273">
        <f t="shared" si="519"/>
        <v>0</v>
      </c>
      <c r="LF60" s="273">
        <f t="shared" si="519"/>
        <v>0</v>
      </c>
      <c r="LG60" s="273">
        <f t="shared" si="519"/>
        <v>0</v>
      </c>
      <c r="LH60" s="273">
        <f t="shared" si="519"/>
        <v>0</v>
      </c>
      <c r="LI60" s="273">
        <f t="shared" si="519"/>
        <v>0</v>
      </c>
      <c r="LJ60" s="273">
        <f t="shared" si="519"/>
        <v>0</v>
      </c>
      <c r="LK60" s="273">
        <f t="shared" si="519"/>
        <v>0</v>
      </c>
      <c r="LL60" s="273">
        <f t="shared" si="519"/>
        <v>0</v>
      </c>
      <c r="LM60" s="273">
        <f t="shared" si="519"/>
        <v>0</v>
      </c>
      <c r="LN60" s="273">
        <f t="shared" si="519"/>
        <v>0</v>
      </c>
      <c r="LO60" s="273">
        <f t="shared" si="519"/>
        <v>0</v>
      </c>
      <c r="LP60" s="273">
        <f t="shared" si="519"/>
        <v>0</v>
      </c>
      <c r="LQ60" s="273">
        <f t="shared" si="519"/>
        <v>0</v>
      </c>
      <c r="LR60" s="273">
        <f t="shared" si="519"/>
        <v>0</v>
      </c>
      <c r="LS60" s="273">
        <f t="shared" si="519"/>
        <v>0</v>
      </c>
      <c r="LT60" s="273">
        <f t="shared" si="519"/>
        <v>0</v>
      </c>
      <c r="LU60" s="273">
        <f t="shared" si="519"/>
        <v>0</v>
      </c>
      <c r="LV60" s="273">
        <f t="shared" si="519"/>
        <v>0</v>
      </c>
      <c r="LW60" s="273">
        <f t="shared" si="519"/>
        <v>0</v>
      </c>
      <c r="LX60" s="273">
        <f t="shared" si="519"/>
        <v>0</v>
      </c>
      <c r="LY60" s="273">
        <f t="shared" si="519"/>
        <v>0</v>
      </c>
      <c r="LZ60" s="273">
        <f t="shared" si="519"/>
        <v>0</v>
      </c>
      <c r="MA60" s="273">
        <f t="shared" si="519"/>
        <v>0</v>
      </c>
      <c r="MB60" s="273">
        <f t="shared" si="519"/>
        <v>0</v>
      </c>
      <c r="MC60" s="273">
        <f t="shared" si="519"/>
        <v>0</v>
      </c>
      <c r="MD60" s="273">
        <f t="shared" si="519"/>
        <v>0</v>
      </c>
      <c r="ME60" s="273">
        <f t="shared" si="519"/>
        <v>0</v>
      </c>
      <c r="MF60" s="273">
        <f t="shared" si="519"/>
        <v>0</v>
      </c>
      <c r="MG60" s="273">
        <f t="shared" si="519"/>
        <v>0</v>
      </c>
      <c r="MH60" s="273">
        <f t="shared" si="519"/>
        <v>0</v>
      </c>
      <c r="MI60" s="273">
        <f t="shared" si="519"/>
        <v>0</v>
      </c>
      <c r="MJ60" s="273">
        <f t="shared" si="519"/>
        <v>0</v>
      </c>
      <c r="MK60" s="273">
        <f t="shared" si="519"/>
        <v>0</v>
      </c>
      <c r="ML60" s="273">
        <f t="shared" si="519"/>
        <v>0</v>
      </c>
      <c r="MM60" s="273">
        <f t="shared" si="519"/>
        <v>0</v>
      </c>
      <c r="MN60" s="273">
        <f t="shared" si="519"/>
        <v>0</v>
      </c>
      <c r="MO60" s="273">
        <f t="shared" si="519"/>
        <v>0</v>
      </c>
      <c r="MP60" s="273">
        <f t="shared" si="519"/>
        <v>0</v>
      </c>
      <c r="MQ60" s="273">
        <f t="shared" si="519"/>
        <v>0</v>
      </c>
      <c r="MR60" s="273">
        <f t="shared" si="519"/>
        <v>0</v>
      </c>
      <c r="MS60" s="273">
        <f t="shared" si="519"/>
        <v>0</v>
      </c>
      <c r="MT60" s="273">
        <f t="shared" si="519"/>
        <v>0</v>
      </c>
      <c r="MU60" s="273">
        <f t="shared" si="519"/>
        <v>0</v>
      </c>
      <c r="MV60" s="273">
        <f t="shared" si="519"/>
        <v>0</v>
      </c>
      <c r="MW60" s="273">
        <f t="shared" ref="MW60:PH60" si="520">IF(IFERROR(FIND(VLOOKUP($W52,カレンダーNoごと曜日表No付き,MW$1,0),$FL60),0)&gt;=1,1,0)</f>
        <v>0</v>
      </c>
      <c r="MX60" s="273">
        <f t="shared" si="520"/>
        <v>0</v>
      </c>
      <c r="MY60" s="273">
        <f t="shared" si="520"/>
        <v>0</v>
      </c>
      <c r="MZ60" s="273">
        <f t="shared" si="520"/>
        <v>0</v>
      </c>
      <c r="NA60" s="273">
        <f t="shared" si="520"/>
        <v>0</v>
      </c>
      <c r="NB60" s="273">
        <f t="shared" si="520"/>
        <v>0</v>
      </c>
      <c r="NC60" s="273">
        <f t="shared" si="520"/>
        <v>0</v>
      </c>
      <c r="ND60" s="273">
        <f t="shared" si="520"/>
        <v>0</v>
      </c>
      <c r="NE60" s="273">
        <f t="shared" si="520"/>
        <v>0</v>
      </c>
      <c r="NF60" s="273">
        <f t="shared" si="520"/>
        <v>0</v>
      </c>
      <c r="NG60" s="273">
        <f t="shared" si="520"/>
        <v>0</v>
      </c>
      <c r="NH60" s="273">
        <f t="shared" si="520"/>
        <v>0</v>
      </c>
      <c r="NI60" s="273">
        <f t="shared" si="520"/>
        <v>0</v>
      </c>
      <c r="NJ60" s="273">
        <f t="shared" si="520"/>
        <v>0</v>
      </c>
      <c r="NK60" s="273">
        <f t="shared" si="520"/>
        <v>0</v>
      </c>
      <c r="NL60" s="273">
        <f t="shared" si="520"/>
        <v>0</v>
      </c>
      <c r="NM60" s="273">
        <f t="shared" si="520"/>
        <v>0</v>
      </c>
      <c r="NN60" s="273">
        <f t="shared" si="520"/>
        <v>0</v>
      </c>
      <c r="NO60" s="273">
        <f t="shared" si="520"/>
        <v>0</v>
      </c>
      <c r="NP60" s="273">
        <f t="shared" si="520"/>
        <v>0</v>
      </c>
      <c r="NQ60" s="273">
        <f t="shared" si="520"/>
        <v>0</v>
      </c>
      <c r="NR60" s="273">
        <f t="shared" si="520"/>
        <v>0</v>
      </c>
      <c r="NS60" s="273">
        <f t="shared" si="520"/>
        <v>0</v>
      </c>
      <c r="NT60" s="273">
        <f t="shared" si="520"/>
        <v>0</v>
      </c>
      <c r="NU60" s="273">
        <f t="shared" si="520"/>
        <v>0</v>
      </c>
      <c r="NV60" s="273">
        <f t="shared" si="520"/>
        <v>0</v>
      </c>
      <c r="NW60" s="273">
        <f t="shared" si="520"/>
        <v>0</v>
      </c>
      <c r="NX60" s="273">
        <f t="shared" si="520"/>
        <v>0</v>
      </c>
      <c r="NY60" s="273">
        <f t="shared" si="520"/>
        <v>0</v>
      </c>
      <c r="NZ60" s="273">
        <f t="shared" si="520"/>
        <v>0</v>
      </c>
      <c r="OA60" s="273">
        <f t="shared" si="520"/>
        <v>0</v>
      </c>
      <c r="OB60" s="273">
        <f t="shared" si="520"/>
        <v>0</v>
      </c>
      <c r="OC60" s="273">
        <f t="shared" si="520"/>
        <v>0</v>
      </c>
      <c r="OD60" s="273">
        <f t="shared" si="520"/>
        <v>0</v>
      </c>
      <c r="OE60" s="273">
        <f t="shared" si="520"/>
        <v>0</v>
      </c>
      <c r="OF60" s="273">
        <f t="shared" si="520"/>
        <v>0</v>
      </c>
      <c r="OG60" s="273">
        <f t="shared" si="520"/>
        <v>0</v>
      </c>
      <c r="OH60" s="273">
        <f t="shared" si="520"/>
        <v>0</v>
      </c>
      <c r="OI60" s="273">
        <f t="shared" si="520"/>
        <v>0</v>
      </c>
      <c r="OJ60" s="273">
        <f t="shared" si="520"/>
        <v>0</v>
      </c>
      <c r="OK60" s="273">
        <f t="shared" si="520"/>
        <v>0</v>
      </c>
      <c r="OL60" s="273">
        <f t="shared" si="520"/>
        <v>0</v>
      </c>
      <c r="OM60" s="273">
        <f t="shared" si="520"/>
        <v>0</v>
      </c>
      <c r="ON60" s="273">
        <f t="shared" si="520"/>
        <v>0</v>
      </c>
      <c r="OO60" s="273">
        <f t="shared" si="520"/>
        <v>0</v>
      </c>
      <c r="OP60" s="273">
        <f t="shared" si="520"/>
        <v>0</v>
      </c>
      <c r="OQ60" s="273">
        <f t="shared" si="520"/>
        <v>0</v>
      </c>
      <c r="OR60" s="273">
        <f t="shared" si="520"/>
        <v>0</v>
      </c>
      <c r="OS60" s="273">
        <f t="shared" si="520"/>
        <v>0</v>
      </c>
      <c r="OT60" s="273">
        <f t="shared" si="520"/>
        <v>0</v>
      </c>
      <c r="OU60" s="273">
        <f t="shared" si="520"/>
        <v>0</v>
      </c>
      <c r="OV60" s="273">
        <f t="shared" si="520"/>
        <v>0</v>
      </c>
      <c r="OW60" s="273">
        <f t="shared" si="520"/>
        <v>0</v>
      </c>
      <c r="OX60" s="273">
        <f t="shared" si="520"/>
        <v>0</v>
      </c>
      <c r="OY60" s="273">
        <f t="shared" si="520"/>
        <v>0</v>
      </c>
      <c r="OZ60" s="273">
        <f t="shared" si="520"/>
        <v>0</v>
      </c>
      <c r="PA60" s="273">
        <f t="shared" si="520"/>
        <v>0</v>
      </c>
      <c r="PB60" s="273">
        <f t="shared" si="520"/>
        <v>0</v>
      </c>
      <c r="PC60" s="273">
        <f t="shared" si="520"/>
        <v>0</v>
      </c>
      <c r="PD60" s="273">
        <f t="shared" si="520"/>
        <v>0</v>
      </c>
      <c r="PE60" s="273">
        <f t="shared" si="520"/>
        <v>0</v>
      </c>
      <c r="PF60" s="273">
        <f t="shared" si="520"/>
        <v>0</v>
      </c>
      <c r="PG60" s="273">
        <f t="shared" si="520"/>
        <v>0</v>
      </c>
      <c r="PH60" s="273">
        <f t="shared" si="520"/>
        <v>0</v>
      </c>
      <c r="PI60" s="273">
        <f t="shared" ref="PI60:RT60" si="521">IF(IFERROR(FIND(VLOOKUP($W52,カレンダーNoごと曜日表No付き,PI$1,0),$FL60),0)&gt;=1,1,0)</f>
        <v>0</v>
      </c>
      <c r="PJ60" s="273">
        <f t="shared" si="521"/>
        <v>0</v>
      </c>
      <c r="PK60" s="273">
        <f t="shared" si="521"/>
        <v>0</v>
      </c>
      <c r="PL60" s="273">
        <f t="shared" si="521"/>
        <v>0</v>
      </c>
      <c r="PM60" s="273">
        <f t="shared" si="521"/>
        <v>0</v>
      </c>
      <c r="PN60" s="273">
        <f t="shared" si="521"/>
        <v>0</v>
      </c>
      <c r="PO60" s="273">
        <f t="shared" si="521"/>
        <v>0</v>
      </c>
      <c r="PP60" s="273">
        <f t="shared" si="521"/>
        <v>0</v>
      </c>
      <c r="PQ60" s="273">
        <f t="shared" si="521"/>
        <v>0</v>
      </c>
      <c r="PR60" s="273">
        <f t="shared" si="521"/>
        <v>0</v>
      </c>
      <c r="PS60" s="273">
        <f t="shared" si="521"/>
        <v>0</v>
      </c>
      <c r="PT60" s="273">
        <f t="shared" si="521"/>
        <v>0</v>
      </c>
      <c r="PU60" s="273">
        <f t="shared" si="521"/>
        <v>0</v>
      </c>
      <c r="PV60" s="273">
        <f t="shared" si="521"/>
        <v>0</v>
      </c>
      <c r="PW60" s="273">
        <f t="shared" si="521"/>
        <v>0</v>
      </c>
      <c r="PX60" s="273">
        <f t="shared" si="521"/>
        <v>0</v>
      </c>
      <c r="PY60" s="273">
        <f t="shared" si="521"/>
        <v>0</v>
      </c>
      <c r="PZ60" s="273">
        <f t="shared" si="521"/>
        <v>0</v>
      </c>
      <c r="QA60" s="273">
        <f t="shared" si="521"/>
        <v>0</v>
      </c>
      <c r="QB60" s="273">
        <f t="shared" si="521"/>
        <v>0</v>
      </c>
      <c r="QC60" s="273">
        <f t="shared" si="521"/>
        <v>0</v>
      </c>
      <c r="QD60" s="273">
        <f t="shared" si="521"/>
        <v>0</v>
      </c>
      <c r="QE60" s="273">
        <f t="shared" si="521"/>
        <v>0</v>
      </c>
      <c r="QF60" s="273">
        <f t="shared" si="521"/>
        <v>0</v>
      </c>
      <c r="QG60" s="273">
        <f t="shared" si="521"/>
        <v>0</v>
      </c>
      <c r="QH60" s="273">
        <f t="shared" si="521"/>
        <v>0</v>
      </c>
      <c r="QI60" s="273">
        <f t="shared" si="521"/>
        <v>0</v>
      </c>
      <c r="QJ60" s="273">
        <f t="shared" si="521"/>
        <v>0</v>
      </c>
      <c r="QK60" s="273">
        <f t="shared" si="521"/>
        <v>0</v>
      </c>
      <c r="QL60" s="273">
        <f t="shared" si="521"/>
        <v>0</v>
      </c>
      <c r="QM60" s="273">
        <f t="shared" si="521"/>
        <v>0</v>
      </c>
      <c r="QN60" s="273">
        <f t="shared" si="521"/>
        <v>0</v>
      </c>
      <c r="QO60" s="273">
        <f t="shared" si="521"/>
        <v>0</v>
      </c>
      <c r="QP60" s="273">
        <f t="shared" si="521"/>
        <v>0</v>
      </c>
      <c r="QQ60" s="273">
        <f t="shared" si="521"/>
        <v>0</v>
      </c>
      <c r="QR60" s="273">
        <f t="shared" si="521"/>
        <v>0</v>
      </c>
      <c r="QS60" s="273">
        <f t="shared" si="521"/>
        <v>0</v>
      </c>
      <c r="QT60" s="273">
        <f t="shared" si="521"/>
        <v>0</v>
      </c>
      <c r="QU60" s="273">
        <f t="shared" si="521"/>
        <v>0</v>
      </c>
      <c r="QV60" s="273">
        <f t="shared" si="521"/>
        <v>0</v>
      </c>
      <c r="QW60" s="273">
        <f t="shared" si="521"/>
        <v>0</v>
      </c>
      <c r="QX60" s="273">
        <f t="shared" si="521"/>
        <v>0</v>
      </c>
      <c r="QY60" s="273">
        <f t="shared" si="521"/>
        <v>0</v>
      </c>
      <c r="QZ60" s="273">
        <f t="shared" si="521"/>
        <v>0</v>
      </c>
      <c r="RA60" s="273">
        <f t="shared" si="521"/>
        <v>0</v>
      </c>
      <c r="RB60" s="273">
        <f t="shared" si="521"/>
        <v>0</v>
      </c>
      <c r="RC60" s="273">
        <f t="shared" si="521"/>
        <v>0</v>
      </c>
      <c r="RD60" s="273">
        <f t="shared" si="521"/>
        <v>0</v>
      </c>
      <c r="RE60" s="273">
        <f t="shared" si="521"/>
        <v>0</v>
      </c>
      <c r="RF60" s="273">
        <f t="shared" si="521"/>
        <v>0</v>
      </c>
      <c r="RG60" s="273">
        <f t="shared" si="521"/>
        <v>0</v>
      </c>
      <c r="RH60" s="273">
        <f t="shared" si="521"/>
        <v>0</v>
      </c>
      <c r="RI60" s="273">
        <f t="shared" si="521"/>
        <v>0</v>
      </c>
      <c r="RJ60" s="273">
        <f t="shared" si="521"/>
        <v>0</v>
      </c>
      <c r="RK60" s="273">
        <f t="shared" si="521"/>
        <v>0</v>
      </c>
      <c r="RL60" s="273">
        <f t="shared" si="521"/>
        <v>0</v>
      </c>
      <c r="RM60" s="273">
        <f t="shared" si="521"/>
        <v>0</v>
      </c>
      <c r="RN60" s="273">
        <f t="shared" si="521"/>
        <v>0</v>
      </c>
      <c r="RO60" s="273">
        <f t="shared" si="521"/>
        <v>0</v>
      </c>
      <c r="RP60" s="273">
        <f t="shared" si="521"/>
        <v>0</v>
      </c>
      <c r="RQ60" s="273">
        <f t="shared" si="521"/>
        <v>0</v>
      </c>
      <c r="RR60" s="273">
        <f t="shared" si="521"/>
        <v>0</v>
      </c>
      <c r="RS60" s="273">
        <f t="shared" si="521"/>
        <v>0</v>
      </c>
      <c r="RT60" s="273">
        <f t="shared" si="521"/>
        <v>0</v>
      </c>
      <c r="RU60" s="273">
        <f t="shared" ref="RU60:TN60" si="522">IF(IFERROR(FIND(VLOOKUP($W52,カレンダーNoごと曜日表No付き,RU$1,0),$FL60),0)&gt;=1,1,0)</f>
        <v>0</v>
      </c>
      <c r="RV60" s="273">
        <f t="shared" si="522"/>
        <v>0</v>
      </c>
      <c r="RW60" s="273">
        <f t="shared" si="522"/>
        <v>0</v>
      </c>
      <c r="RX60" s="273">
        <f t="shared" si="522"/>
        <v>0</v>
      </c>
      <c r="RY60" s="273">
        <f t="shared" si="522"/>
        <v>0</v>
      </c>
      <c r="RZ60" s="273">
        <f t="shared" si="522"/>
        <v>0</v>
      </c>
      <c r="SA60" s="273">
        <f t="shared" si="522"/>
        <v>0</v>
      </c>
      <c r="SB60" s="273">
        <f t="shared" si="522"/>
        <v>0</v>
      </c>
      <c r="SC60" s="273">
        <f t="shared" si="522"/>
        <v>0</v>
      </c>
      <c r="SD60" s="273">
        <f t="shared" si="522"/>
        <v>0</v>
      </c>
      <c r="SE60" s="273">
        <f t="shared" si="522"/>
        <v>0</v>
      </c>
      <c r="SF60" s="273">
        <f t="shared" si="522"/>
        <v>0</v>
      </c>
      <c r="SG60" s="273">
        <f t="shared" si="522"/>
        <v>0</v>
      </c>
      <c r="SH60" s="273">
        <f t="shared" si="522"/>
        <v>0</v>
      </c>
      <c r="SI60" s="273">
        <f t="shared" si="522"/>
        <v>0</v>
      </c>
      <c r="SJ60" s="273">
        <f t="shared" si="522"/>
        <v>0</v>
      </c>
      <c r="SK60" s="273">
        <f t="shared" si="522"/>
        <v>0</v>
      </c>
      <c r="SL60" s="273">
        <f t="shared" si="522"/>
        <v>0</v>
      </c>
      <c r="SM60" s="273">
        <f t="shared" si="522"/>
        <v>0</v>
      </c>
      <c r="SN60" s="273">
        <f t="shared" si="522"/>
        <v>0</v>
      </c>
      <c r="SO60" s="273">
        <f t="shared" si="522"/>
        <v>0</v>
      </c>
      <c r="SP60" s="273">
        <f t="shared" si="522"/>
        <v>0</v>
      </c>
      <c r="SQ60" s="273">
        <f t="shared" si="522"/>
        <v>0</v>
      </c>
      <c r="SR60" s="273">
        <f t="shared" si="522"/>
        <v>0</v>
      </c>
      <c r="SS60" s="273">
        <f t="shared" si="522"/>
        <v>0</v>
      </c>
      <c r="ST60" s="273">
        <f t="shared" si="522"/>
        <v>0</v>
      </c>
      <c r="SU60" s="273">
        <f t="shared" si="522"/>
        <v>0</v>
      </c>
      <c r="SV60" s="273">
        <f t="shared" si="522"/>
        <v>0</v>
      </c>
      <c r="SW60" s="273">
        <f t="shared" si="522"/>
        <v>0</v>
      </c>
      <c r="SX60" s="273">
        <f t="shared" si="522"/>
        <v>0</v>
      </c>
      <c r="SY60" s="273">
        <f t="shared" si="522"/>
        <v>0</v>
      </c>
      <c r="SZ60" s="273">
        <f t="shared" si="522"/>
        <v>0</v>
      </c>
      <c r="TA60" s="273">
        <f t="shared" si="522"/>
        <v>0</v>
      </c>
      <c r="TB60" s="273">
        <f t="shared" si="522"/>
        <v>0</v>
      </c>
      <c r="TC60" s="273">
        <f t="shared" si="522"/>
        <v>0</v>
      </c>
      <c r="TD60" s="273">
        <f t="shared" si="522"/>
        <v>0</v>
      </c>
      <c r="TE60" s="273">
        <f t="shared" si="522"/>
        <v>0</v>
      </c>
      <c r="TF60" s="273">
        <f t="shared" si="522"/>
        <v>0</v>
      </c>
      <c r="TG60" s="273">
        <f t="shared" si="522"/>
        <v>0</v>
      </c>
      <c r="TH60" s="273">
        <f t="shared" si="522"/>
        <v>0</v>
      </c>
      <c r="TI60" s="273">
        <f t="shared" si="522"/>
        <v>0</v>
      </c>
      <c r="TJ60" s="273">
        <f t="shared" si="522"/>
        <v>0</v>
      </c>
      <c r="TK60" s="273">
        <f t="shared" si="522"/>
        <v>0</v>
      </c>
      <c r="TL60" s="273">
        <f t="shared" si="522"/>
        <v>0</v>
      </c>
      <c r="TM60" s="273">
        <f t="shared" si="522"/>
        <v>0</v>
      </c>
      <c r="TN60" s="273">
        <f t="shared" si="522"/>
        <v>0</v>
      </c>
    </row>
    <row r="61" spans="1:534" ht="18" customHeight="1" x14ac:dyDescent="0.15">
      <c r="A61" s="234"/>
      <c r="B61" s="268"/>
      <c r="C61" s="280"/>
      <c r="D61" s="274"/>
      <c r="E61" s="269"/>
      <c r="F61" s="287"/>
      <c r="G61" s="269"/>
      <c r="H61" s="292"/>
      <c r="I61" s="293"/>
      <c r="J61" s="288"/>
      <c r="K61" s="289"/>
      <c r="L61" s="289"/>
      <c r="M61" s="289"/>
      <c r="N61" s="289"/>
      <c r="O61" s="289"/>
      <c r="P61" s="289"/>
      <c r="Q61" s="289"/>
      <c r="R61" s="350"/>
      <c r="S61" s="289"/>
      <c r="T61" s="289"/>
      <c r="U61" s="289"/>
      <c r="V61" s="290"/>
      <c r="W61" s="278"/>
      <c r="X61" s="279"/>
      <c r="Y61" s="278"/>
      <c r="Z61" s="279"/>
      <c r="AA61" s="278"/>
      <c r="AB61" s="237">
        <f t="shared" si="96"/>
        <v>0</v>
      </c>
      <c r="AC61" s="237">
        <f t="shared" si="97"/>
        <v>0</v>
      </c>
      <c r="AD61" s="237">
        <f t="shared" si="98"/>
        <v>0</v>
      </c>
      <c r="AE61" s="267">
        <f t="shared" si="348"/>
        <v>0</v>
      </c>
      <c r="AF61" s="219" t="str">
        <f t="shared" si="349"/>
        <v/>
      </c>
      <c r="AG61" s="219" t="str">
        <f t="shared" si="350"/>
        <v/>
      </c>
      <c r="AH61" s="219" t="str">
        <f t="shared" si="351"/>
        <v/>
      </c>
      <c r="AI61" s="219" t="str">
        <f t="shared" si="352"/>
        <v/>
      </c>
      <c r="AJ61" s="219" t="str">
        <f t="shared" si="353"/>
        <v/>
      </c>
      <c r="AK61" s="219" t="str">
        <f t="shared" si="354"/>
        <v/>
      </c>
      <c r="AL61" s="219" t="str">
        <f t="shared" si="355"/>
        <v/>
      </c>
      <c r="AM61" s="219" t="str">
        <f t="shared" si="356"/>
        <v/>
      </c>
      <c r="AN61" s="219" t="str">
        <f t="shared" si="357"/>
        <v/>
      </c>
      <c r="AO61" s="219" t="str">
        <f t="shared" si="358"/>
        <v/>
      </c>
      <c r="AP61" s="219" t="str">
        <f t="shared" si="359"/>
        <v/>
      </c>
      <c r="AQ61" s="219" t="str">
        <f t="shared" si="360"/>
        <v/>
      </c>
      <c r="AR61" s="219" t="str">
        <f t="shared" si="361"/>
        <v/>
      </c>
      <c r="AS61" s="277">
        <f t="shared" si="362"/>
        <v>0</v>
      </c>
      <c r="AT61" s="267">
        <f t="shared" si="363"/>
        <v>0</v>
      </c>
      <c r="AU61" s="267">
        <f t="shared" si="364"/>
        <v>0</v>
      </c>
      <c r="AV61" s="267">
        <f t="shared" si="365"/>
        <v>0</v>
      </c>
      <c r="AW61" s="267">
        <f t="shared" si="366"/>
        <v>0</v>
      </c>
      <c r="AX61" s="267">
        <f t="shared" si="367"/>
        <v>0</v>
      </c>
      <c r="AY61" s="267">
        <f t="shared" si="368"/>
        <v>0</v>
      </c>
      <c r="AZ61" s="267">
        <f t="shared" si="369"/>
        <v>0</v>
      </c>
      <c r="BA61" s="238">
        <f t="shared" si="370"/>
        <v>0</v>
      </c>
      <c r="BB61" s="238">
        <f t="shared" si="371"/>
        <v>0</v>
      </c>
      <c r="BC61" s="238">
        <f t="shared" si="372"/>
        <v>0</v>
      </c>
      <c r="BD61" s="238">
        <f t="shared" si="373"/>
        <v>0</v>
      </c>
      <c r="BE61" s="240">
        <f t="shared" si="374"/>
        <v>0</v>
      </c>
      <c r="BF61" s="239">
        <f t="shared" si="375"/>
        <v>0</v>
      </c>
      <c r="BG61" s="241" t="str">
        <f t="shared" si="376"/>
        <v/>
      </c>
      <c r="BH61" s="142">
        <v>29</v>
      </c>
      <c r="BI61" s="142">
        <f t="array" ref="BI61">MAX(IF(申請番号=BH61,計画運行回数))</f>
        <v>0</v>
      </c>
      <c r="BJ61" s="142">
        <f t="array" ref="BJ61">MIN(IF((申請番号=BH61)*(計画運行回数=BI61),キロ程_往))</f>
        <v>0</v>
      </c>
      <c r="BK61" s="142">
        <f t="array" ref="BK61">IFERROR((INDEX(キロ程_復,MATCH($BH61&amp;$BI61&amp;$BJ61,申請番号&amp;計画運行回数&amp;キロ程_往,0),0)),0)</f>
        <v>0</v>
      </c>
      <c r="BL61" s="142">
        <f>SUMIF(申請番号,$BH61,不定日数)+SUMIF(申請番号毎の運行日数_番号,$BH61,申請番号毎の運行回数_計)</f>
        <v>0</v>
      </c>
      <c r="BM61" s="142">
        <f>SUMIF(申請番号,$BH61,計画運行回数)</f>
        <v>0</v>
      </c>
      <c r="BN61" s="242" t="str">
        <f t="array" ref="BN61">IFERROR(IF(BS61&lt;&gt;3,(INDEX(系統名,MATCH($BH61&amp;$BI61&amp;$BJ61,申請番号&amp;計画運行回数&amp;キロ程_往,0),0)),INDEX(系統名,MATCH($BH61,申請番号,0))),"")</f>
        <v/>
      </c>
      <c r="BO61" s="242" t="str">
        <f t="array" ref="BO61">IFERROR((INDEX(起点,MATCH($BH61&amp;$BI61&amp;$BJ61,申請番号&amp;計画運行回数&amp;キロ程_往,0),0)),"")</f>
        <v/>
      </c>
      <c r="BP61" s="242" t="str">
        <f t="array" ref="BP61">IFERROR(IF(BS61&lt;&gt;3,(INDEX(経由,MATCH($BH61&amp;$BI61&amp;$BJ61,申請番号&amp;計画運行回数&amp;キロ程_往,0),0)),INDEX(経由,MATCH($BH61,申請番号,0))),"")</f>
        <v/>
      </c>
      <c r="BQ61" s="242" t="str">
        <f t="array" ref="BQ61">IFERROR((INDEX(終点,MATCH($BH61&amp;$BI61&amp;$BJ61,申請番号&amp;計画運行回数&amp;キロ程_往,0),0)),"")</f>
        <v/>
      </c>
      <c r="BR61" s="142">
        <f>+BJ61</f>
        <v>0</v>
      </c>
      <c r="BS61" s="142">
        <f>IF(SUMIF($A$5:$A$104,$BH61,$Y$5:$Y$104)&gt;0,2,IF(SUMIF($A$5:$A$104,$BH61,$AA$5:$AA$104)&gt;0,3,1))</f>
        <v>1</v>
      </c>
      <c r="BU61" s="291"/>
      <c r="BV61" s="153"/>
      <c r="BW61" s="153" t="str">
        <f t="shared" si="321"/>
        <v/>
      </c>
      <c r="BY61" s="244"/>
      <c r="BZ61" s="272"/>
      <c r="CA61" s="222"/>
      <c r="CB61" s="246"/>
      <c r="CC61" s="247" t="str">
        <f t="shared" si="322"/>
        <v/>
      </c>
      <c r="CD61" s="219">
        <f t="shared" si="323"/>
        <v>0</v>
      </c>
      <c r="CE61" s="219" t="str">
        <f t="shared" si="324"/>
        <v/>
      </c>
      <c r="CF61" s="220" t="str">
        <f t="shared" si="325"/>
        <v/>
      </c>
      <c r="CG61" s="222"/>
      <c r="CH61" s="260"/>
      <c r="CI61" s="247" t="str">
        <f t="shared" si="80"/>
        <v/>
      </c>
      <c r="CJ61" s="219">
        <f t="shared" si="326"/>
        <v>0</v>
      </c>
      <c r="CK61" s="219" t="str">
        <f t="shared" si="327"/>
        <v/>
      </c>
      <c r="CL61" s="220" t="str">
        <f t="shared" si="328"/>
        <v/>
      </c>
      <c r="CM61" s="222"/>
      <c r="CN61" s="246"/>
      <c r="CO61" s="247" t="str">
        <f t="shared" si="25"/>
        <v/>
      </c>
      <c r="CP61" s="219">
        <f t="shared" si="329"/>
        <v>0</v>
      </c>
      <c r="CQ61" s="219" t="str">
        <f t="shared" si="330"/>
        <v/>
      </c>
      <c r="CR61" s="220" t="str">
        <f t="shared" si="331"/>
        <v/>
      </c>
      <c r="CS61" s="221"/>
      <c r="CT61" s="246"/>
      <c r="CU61" s="247" t="str">
        <f t="shared" si="29"/>
        <v/>
      </c>
      <c r="CV61" s="219">
        <f t="shared" si="332"/>
        <v>0</v>
      </c>
      <c r="CW61" s="219" t="str">
        <f t="shared" si="333"/>
        <v/>
      </c>
      <c r="CX61" s="220" t="str">
        <f t="shared" si="334"/>
        <v/>
      </c>
      <c r="CY61" s="222"/>
      <c r="CZ61" s="246"/>
      <c r="DA61" s="247" t="str">
        <f t="shared" si="33"/>
        <v/>
      </c>
      <c r="DB61" s="219">
        <f t="shared" si="335"/>
        <v>0</v>
      </c>
      <c r="DC61" s="219" t="str">
        <f t="shared" si="81"/>
        <v/>
      </c>
      <c r="DD61" s="219" t="str">
        <f t="shared" si="82"/>
        <v/>
      </c>
      <c r="DE61" s="222"/>
      <c r="DF61" s="246"/>
      <c r="DG61" s="247" t="str">
        <f t="shared" si="37"/>
        <v/>
      </c>
      <c r="DH61" s="219">
        <f t="shared" si="336"/>
        <v>0</v>
      </c>
      <c r="DI61" s="219" t="str">
        <f t="shared" si="337"/>
        <v/>
      </c>
      <c r="DJ61" s="219" t="str">
        <f t="shared" si="338"/>
        <v/>
      </c>
      <c r="DK61" s="222"/>
      <c r="DL61" s="246"/>
      <c r="DM61" s="247" t="str">
        <f t="shared" si="41"/>
        <v/>
      </c>
      <c r="DN61" s="219">
        <f t="shared" si="339"/>
        <v>0</v>
      </c>
      <c r="DO61" s="219" t="str">
        <f t="shared" si="340"/>
        <v/>
      </c>
      <c r="DP61" s="220" t="str">
        <f t="shared" si="341"/>
        <v/>
      </c>
      <c r="FK61" s="155">
        <f t="shared" si="425"/>
        <v>0</v>
      </c>
      <c r="FL61" s="155" t="str">
        <f t="shared" si="426"/>
        <v/>
      </c>
      <c r="FM61" s="273">
        <f t="shared" ref="FM61:HX61" si="523">IF(IFERROR(FIND(VLOOKUP($W53,カレンダーNoごと曜日表No付き,FM$1,0),$FL61),0)&gt;=1,1,0)</f>
        <v>0</v>
      </c>
      <c r="FN61" s="273">
        <f t="shared" si="523"/>
        <v>0</v>
      </c>
      <c r="FO61" s="273">
        <f t="shared" si="523"/>
        <v>0</v>
      </c>
      <c r="FP61" s="273">
        <f t="shared" si="523"/>
        <v>0</v>
      </c>
      <c r="FQ61" s="273">
        <f t="shared" si="523"/>
        <v>0</v>
      </c>
      <c r="FR61" s="273">
        <f t="shared" si="523"/>
        <v>0</v>
      </c>
      <c r="FS61" s="273">
        <f t="shared" si="523"/>
        <v>0</v>
      </c>
      <c r="FT61" s="273">
        <f t="shared" si="523"/>
        <v>0</v>
      </c>
      <c r="FU61" s="273">
        <f t="shared" si="523"/>
        <v>0</v>
      </c>
      <c r="FV61" s="273">
        <f t="shared" si="523"/>
        <v>0</v>
      </c>
      <c r="FW61" s="273">
        <f t="shared" si="523"/>
        <v>0</v>
      </c>
      <c r="FX61" s="273">
        <f t="shared" si="523"/>
        <v>0</v>
      </c>
      <c r="FY61" s="273">
        <f t="shared" si="523"/>
        <v>0</v>
      </c>
      <c r="FZ61" s="273">
        <f t="shared" si="523"/>
        <v>0</v>
      </c>
      <c r="GA61" s="273">
        <f t="shared" si="523"/>
        <v>0</v>
      </c>
      <c r="GB61" s="273">
        <f t="shared" si="523"/>
        <v>0</v>
      </c>
      <c r="GC61" s="273">
        <f t="shared" si="523"/>
        <v>0</v>
      </c>
      <c r="GD61" s="273">
        <f t="shared" si="523"/>
        <v>0</v>
      </c>
      <c r="GE61" s="273">
        <f t="shared" si="523"/>
        <v>0</v>
      </c>
      <c r="GF61" s="273">
        <f t="shared" si="523"/>
        <v>0</v>
      </c>
      <c r="GG61" s="273">
        <f t="shared" si="523"/>
        <v>0</v>
      </c>
      <c r="GH61" s="273">
        <f t="shared" si="523"/>
        <v>0</v>
      </c>
      <c r="GI61" s="273">
        <f t="shared" si="523"/>
        <v>0</v>
      </c>
      <c r="GJ61" s="273">
        <f t="shared" si="523"/>
        <v>0</v>
      </c>
      <c r="GK61" s="273">
        <f t="shared" si="523"/>
        <v>0</v>
      </c>
      <c r="GL61" s="273">
        <f t="shared" si="523"/>
        <v>0</v>
      </c>
      <c r="GM61" s="273">
        <f t="shared" si="523"/>
        <v>0</v>
      </c>
      <c r="GN61" s="273">
        <f t="shared" si="523"/>
        <v>0</v>
      </c>
      <c r="GO61" s="273">
        <f t="shared" si="523"/>
        <v>0</v>
      </c>
      <c r="GP61" s="273">
        <f t="shared" si="523"/>
        <v>0</v>
      </c>
      <c r="GQ61" s="273">
        <f t="shared" si="523"/>
        <v>0</v>
      </c>
      <c r="GR61" s="273">
        <f t="shared" si="523"/>
        <v>0</v>
      </c>
      <c r="GS61" s="273">
        <f t="shared" si="523"/>
        <v>0</v>
      </c>
      <c r="GT61" s="273">
        <f t="shared" si="523"/>
        <v>0</v>
      </c>
      <c r="GU61" s="273">
        <f t="shared" si="523"/>
        <v>0</v>
      </c>
      <c r="GV61" s="273">
        <f t="shared" si="523"/>
        <v>0</v>
      </c>
      <c r="GW61" s="273">
        <f t="shared" si="523"/>
        <v>0</v>
      </c>
      <c r="GX61" s="273">
        <f t="shared" si="523"/>
        <v>0</v>
      </c>
      <c r="GY61" s="273">
        <f t="shared" si="523"/>
        <v>0</v>
      </c>
      <c r="GZ61" s="273">
        <f t="shared" si="523"/>
        <v>0</v>
      </c>
      <c r="HA61" s="273">
        <f t="shared" si="523"/>
        <v>0</v>
      </c>
      <c r="HB61" s="273">
        <f t="shared" si="523"/>
        <v>0</v>
      </c>
      <c r="HC61" s="273">
        <f t="shared" si="523"/>
        <v>0</v>
      </c>
      <c r="HD61" s="273">
        <f t="shared" si="523"/>
        <v>0</v>
      </c>
      <c r="HE61" s="273">
        <f t="shared" si="523"/>
        <v>0</v>
      </c>
      <c r="HF61" s="273">
        <f t="shared" si="523"/>
        <v>0</v>
      </c>
      <c r="HG61" s="273">
        <f t="shared" si="523"/>
        <v>0</v>
      </c>
      <c r="HH61" s="273">
        <f t="shared" si="523"/>
        <v>0</v>
      </c>
      <c r="HI61" s="273">
        <f t="shared" si="523"/>
        <v>0</v>
      </c>
      <c r="HJ61" s="273">
        <f t="shared" si="523"/>
        <v>0</v>
      </c>
      <c r="HK61" s="273">
        <f t="shared" si="523"/>
        <v>0</v>
      </c>
      <c r="HL61" s="273">
        <f t="shared" si="523"/>
        <v>0</v>
      </c>
      <c r="HM61" s="273">
        <f t="shared" si="523"/>
        <v>0</v>
      </c>
      <c r="HN61" s="273">
        <f t="shared" si="523"/>
        <v>0</v>
      </c>
      <c r="HO61" s="273">
        <f t="shared" si="523"/>
        <v>0</v>
      </c>
      <c r="HP61" s="273">
        <f t="shared" si="523"/>
        <v>0</v>
      </c>
      <c r="HQ61" s="273">
        <f t="shared" si="523"/>
        <v>0</v>
      </c>
      <c r="HR61" s="273">
        <f t="shared" si="523"/>
        <v>0</v>
      </c>
      <c r="HS61" s="273">
        <f t="shared" si="523"/>
        <v>0</v>
      </c>
      <c r="HT61" s="273">
        <f t="shared" si="523"/>
        <v>0</v>
      </c>
      <c r="HU61" s="273">
        <f t="shared" si="523"/>
        <v>0</v>
      </c>
      <c r="HV61" s="273">
        <f t="shared" si="523"/>
        <v>0</v>
      </c>
      <c r="HW61" s="273">
        <f t="shared" si="523"/>
        <v>0</v>
      </c>
      <c r="HX61" s="273">
        <f t="shared" si="523"/>
        <v>0</v>
      </c>
      <c r="HY61" s="273">
        <f t="shared" ref="HY61:KJ61" si="524">IF(IFERROR(FIND(VLOOKUP($W53,カレンダーNoごと曜日表No付き,HY$1,0),$FL61),0)&gt;=1,1,0)</f>
        <v>0</v>
      </c>
      <c r="HZ61" s="273">
        <f t="shared" si="524"/>
        <v>0</v>
      </c>
      <c r="IA61" s="273">
        <f t="shared" si="524"/>
        <v>0</v>
      </c>
      <c r="IB61" s="273">
        <f t="shared" si="524"/>
        <v>0</v>
      </c>
      <c r="IC61" s="273">
        <f t="shared" si="524"/>
        <v>0</v>
      </c>
      <c r="ID61" s="273">
        <f t="shared" si="524"/>
        <v>0</v>
      </c>
      <c r="IE61" s="273">
        <f t="shared" si="524"/>
        <v>0</v>
      </c>
      <c r="IF61" s="273">
        <f t="shared" si="524"/>
        <v>0</v>
      </c>
      <c r="IG61" s="273">
        <f t="shared" si="524"/>
        <v>0</v>
      </c>
      <c r="IH61" s="273">
        <f t="shared" si="524"/>
        <v>0</v>
      </c>
      <c r="II61" s="273">
        <f t="shared" si="524"/>
        <v>0</v>
      </c>
      <c r="IJ61" s="273">
        <f t="shared" si="524"/>
        <v>0</v>
      </c>
      <c r="IK61" s="273">
        <f t="shared" si="524"/>
        <v>0</v>
      </c>
      <c r="IL61" s="273">
        <f t="shared" si="524"/>
        <v>0</v>
      </c>
      <c r="IM61" s="273">
        <f t="shared" si="524"/>
        <v>0</v>
      </c>
      <c r="IN61" s="273">
        <f t="shared" si="524"/>
        <v>0</v>
      </c>
      <c r="IO61" s="273">
        <f t="shared" si="524"/>
        <v>0</v>
      </c>
      <c r="IP61" s="273">
        <f t="shared" si="524"/>
        <v>0</v>
      </c>
      <c r="IQ61" s="273">
        <f t="shared" si="524"/>
        <v>0</v>
      </c>
      <c r="IR61" s="273">
        <f t="shared" si="524"/>
        <v>0</v>
      </c>
      <c r="IS61" s="273">
        <f t="shared" si="524"/>
        <v>0</v>
      </c>
      <c r="IT61" s="273">
        <f t="shared" si="524"/>
        <v>0</v>
      </c>
      <c r="IU61" s="273">
        <f t="shared" si="524"/>
        <v>0</v>
      </c>
      <c r="IV61" s="273">
        <f t="shared" si="524"/>
        <v>0</v>
      </c>
      <c r="IW61" s="273">
        <f t="shared" si="524"/>
        <v>0</v>
      </c>
      <c r="IX61" s="273">
        <f t="shared" si="524"/>
        <v>0</v>
      </c>
      <c r="IY61" s="273">
        <f t="shared" si="524"/>
        <v>0</v>
      </c>
      <c r="IZ61" s="273">
        <f t="shared" si="524"/>
        <v>0</v>
      </c>
      <c r="JA61" s="273">
        <f t="shared" si="524"/>
        <v>0</v>
      </c>
      <c r="JB61" s="273">
        <f t="shared" si="524"/>
        <v>0</v>
      </c>
      <c r="JC61" s="273">
        <f t="shared" si="524"/>
        <v>0</v>
      </c>
      <c r="JD61" s="273">
        <f t="shared" si="524"/>
        <v>0</v>
      </c>
      <c r="JE61" s="273">
        <f t="shared" si="524"/>
        <v>0</v>
      </c>
      <c r="JF61" s="273">
        <f t="shared" si="524"/>
        <v>0</v>
      </c>
      <c r="JG61" s="273">
        <f t="shared" si="524"/>
        <v>0</v>
      </c>
      <c r="JH61" s="273">
        <f t="shared" si="524"/>
        <v>0</v>
      </c>
      <c r="JI61" s="273">
        <f t="shared" si="524"/>
        <v>0</v>
      </c>
      <c r="JJ61" s="273">
        <f t="shared" si="524"/>
        <v>0</v>
      </c>
      <c r="JK61" s="273">
        <f t="shared" si="524"/>
        <v>0</v>
      </c>
      <c r="JL61" s="273">
        <f t="shared" si="524"/>
        <v>0</v>
      </c>
      <c r="JM61" s="273">
        <f t="shared" si="524"/>
        <v>0</v>
      </c>
      <c r="JN61" s="273">
        <f t="shared" si="524"/>
        <v>0</v>
      </c>
      <c r="JO61" s="273">
        <f t="shared" si="524"/>
        <v>0</v>
      </c>
      <c r="JP61" s="273">
        <f t="shared" si="524"/>
        <v>0</v>
      </c>
      <c r="JQ61" s="273">
        <f t="shared" si="524"/>
        <v>0</v>
      </c>
      <c r="JR61" s="273">
        <f t="shared" si="524"/>
        <v>0</v>
      </c>
      <c r="JS61" s="273">
        <f t="shared" si="524"/>
        <v>0</v>
      </c>
      <c r="JT61" s="273">
        <f t="shared" si="524"/>
        <v>0</v>
      </c>
      <c r="JU61" s="273">
        <f t="shared" si="524"/>
        <v>0</v>
      </c>
      <c r="JV61" s="273">
        <f t="shared" si="524"/>
        <v>0</v>
      </c>
      <c r="JW61" s="273">
        <f t="shared" si="524"/>
        <v>0</v>
      </c>
      <c r="JX61" s="273">
        <f t="shared" si="524"/>
        <v>0</v>
      </c>
      <c r="JY61" s="273">
        <f t="shared" si="524"/>
        <v>0</v>
      </c>
      <c r="JZ61" s="273">
        <f t="shared" si="524"/>
        <v>0</v>
      </c>
      <c r="KA61" s="273">
        <f t="shared" si="524"/>
        <v>0</v>
      </c>
      <c r="KB61" s="273">
        <f t="shared" si="524"/>
        <v>0</v>
      </c>
      <c r="KC61" s="273">
        <f t="shared" si="524"/>
        <v>0</v>
      </c>
      <c r="KD61" s="273">
        <f t="shared" si="524"/>
        <v>0</v>
      </c>
      <c r="KE61" s="273">
        <f t="shared" si="524"/>
        <v>0</v>
      </c>
      <c r="KF61" s="273">
        <f t="shared" si="524"/>
        <v>0</v>
      </c>
      <c r="KG61" s="273">
        <f t="shared" si="524"/>
        <v>0</v>
      </c>
      <c r="KH61" s="273">
        <f t="shared" si="524"/>
        <v>0</v>
      </c>
      <c r="KI61" s="273">
        <f t="shared" si="524"/>
        <v>0</v>
      </c>
      <c r="KJ61" s="273">
        <f t="shared" si="524"/>
        <v>0</v>
      </c>
      <c r="KK61" s="273">
        <f t="shared" ref="KK61:MV61" si="525">IF(IFERROR(FIND(VLOOKUP($W53,カレンダーNoごと曜日表No付き,KK$1,0),$FL61),0)&gt;=1,1,0)</f>
        <v>0</v>
      </c>
      <c r="KL61" s="273">
        <f t="shared" si="525"/>
        <v>0</v>
      </c>
      <c r="KM61" s="273">
        <f t="shared" si="525"/>
        <v>0</v>
      </c>
      <c r="KN61" s="273">
        <f t="shared" si="525"/>
        <v>0</v>
      </c>
      <c r="KO61" s="273">
        <f t="shared" si="525"/>
        <v>0</v>
      </c>
      <c r="KP61" s="273">
        <f t="shared" si="525"/>
        <v>0</v>
      </c>
      <c r="KQ61" s="273">
        <f t="shared" si="525"/>
        <v>0</v>
      </c>
      <c r="KR61" s="273">
        <f t="shared" si="525"/>
        <v>0</v>
      </c>
      <c r="KS61" s="273">
        <f t="shared" si="525"/>
        <v>0</v>
      </c>
      <c r="KT61" s="273">
        <f t="shared" si="525"/>
        <v>0</v>
      </c>
      <c r="KU61" s="273">
        <f t="shared" si="525"/>
        <v>0</v>
      </c>
      <c r="KV61" s="273">
        <f t="shared" si="525"/>
        <v>0</v>
      </c>
      <c r="KW61" s="273">
        <f t="shared" si="525"/>
        <v>0</v>
      </c>
      <c r="KX61" s="273">
        <f t="shared" si="525"/>
        <v>0</v>
      </c>
      <c r="KY61" s="273">
        <f t="shared" si="525"/>
        <v>0</v>
      </c>
      <c r="KZ61" s="273">
        <f t="shared" si="525"/>
        <v>0</v>
      </c>
      <c r="LA61" s="273">
        <f t="shared" si="525"/>
        <v>0</v>
      </c>
      <c r="LB61" s="273">
        <f t="shared" si="525"/>
        <v>0</v>
      </c>
      <c r="LC61" s="273">
        <f t="shared" si="525"/>
        <v>0</v>
      </c>
      <c r="LD61" s="273">
        <f t="shared" si="525"/>
        <v>0</v>
      </c>
      <c r="LE61" s="273">
        <f t="shared" si="525"/>
        <v>0</v>
      </c>
      <c r="LF61" s="273">
        <f t="shared" si="525"/>
        <v>0</v>
      </c>
      <c r="LG61" s="273">
        <f t="shared" si="525"/>
        <v>0</v>
      </c>
      <c r="LH61" s="273">
        <f t="shared" si="525"/>
        <v>0</v>
      </c>
      <c r="LI61" s="273">
        <f t="shared" si="525"/>
        <v>0</v>
      </c>
      <c r="LJ61" s="273">
        <f t="shared" si="525"/>
        <v>0</v>
      </c>
      <c r="LK61" s="273">
        <f t="shared" si="525"/>
        <v>0</v>
      </c>
      <c r="LL61" s="273">
        <f t="shared" si="525"/>
        <v>0</v>
      </c>
      <c r="LM61" s="273">
        <f t="shared" si="525"/>
        <v>0</v>
      </c>
      <c r="LN61" s="273">
        <f t="shared" si="525"/>
        <v>0</v>
      </c>
      <c r="LO61" s="273">
        <f t="shared" si="525"/>
        <v>0</v>
      </c>
      <c r="LP61" s="273">
        <f t="shared" si="525"/>
        <v>0</v>
      </c>
      <c r="LQ61" s="273">
        <f t="shared" si="525"/>
        <v>0</v>
      </c>
      <c r="LR61" s="273">
        <f t="shared" si="525"/>
        <v>0</v>
      </c>
      <c r="LS61" s="273">
        <f t="shared" si="525"/>
        <v>0</v>
      </c>
      <c r="LT61" s="273">
        <f t="shared" si="525"/>
        <v>0</v>
      </c>
      <c r="LU61" s="273">
        <f t="shared" si="525"/>
        <v>0</v>
      </c>
      <c r="LV61" s="273">
        <f t="shared" si="525"/>
        <v>0</v>
      </c>
      <c r="LW61" s="273">
        <f t="shared" si="525"/>
        <v>0</v>
      </c>
      <c r="LX61" s="273">
        <f t="shared" si="525"/>
        <v>0</v>
      </c>
      <c r="LY61" s="273">
        <f t="shared" si="525"/>
        <v>0</v>
      </c>
      <c r="LZ61" s="273">
        <f t="shared" si="525"/>
        <v>0</v>
      </c>
      <c r="MA61" s="273">
        <f t="shared" si="525"/>
        <v>0</v>
      </c>
      <c r="MB61" s="273">
        <f t="shared" si="525"/>
        <v>0</v>
      </c>
      <c r="MC61" s="273">
        <f t="shared" si="525"/>
        <v>0</v>
      </c>
      <c r="MD61" s="273">
        <f t="shared" si="525"/>
        <v>0</v>
      </c>
      <c r="ME61" s="273">
        <f t="shared" si="525"/>
        <v>0</v>
      </c>
      <c r="MF61" s="273">
        <f t="shared" si="525"/>
        <v>0</v>
      </c>
      <c r="MG61" s="273">
        <f t="shared" si="525"/>
        <v>0</v>
      </c>
      <c r="MH61" s="273">
        <f t="shared" si="525"/>
        <v>0</v>
      </c>
      <c r="MI61" s="273">
        <f t="shared" si="525"/>
        <v>0</v>
      </c>
      <c r="MJ61" s="273">
        <f t="shared" si="525"/>
        <v>0</v>
      </c>
      <c r="MK61" s="273">
        <f t="shared" si="525"/>
        <v>0</v>
      </c>
      <c r="ML61" s="273">
        <f t="shared" si="525"/>
        <v>0</v>
      </c>
      <c r="MM61" s="273">
        <f t="shared" si="525"/>
        <v>0</v>
      </c>
      <c r="MN61" s="273">
        <f t="shared" si="525"/>
        <v>0</v>
      </c>
      <c r="MO61" s="273">
        <f t="shared" si="525"/>
        <v>0</v>
      </c>
      <c r="MP61" s="273">
        <f t="shared" si="525"/>
        <v>0</v>
      </c>
      <c r="MQ61" s="273">
        <f t="shared" si="525"/>
        <v>0</v>
      </c>
      <c r="MR61" s="273">
        <f t="shared" si="525"/>
        <v>0</v>
      </c>
      <c r="MS61" s="273">
        <f t="shared" si="525"/>
        <v>0</v>
      </c>
      <c r="MT61" s="273">
        <f t="shared" si="525"/>
        <v>0</v>
      </c>
      <c r="MU61" s="273">
        <f t="shared" si="525"/>
        <v>0</v>
      </c>
      <c r="MV61" s="273">
        <f t="shared" si="525"/>
        <v>0</v>
      </c>
      <c r="MW61" s="273">
        <f t="shared" ref="MW61:PH61" si="526">IF(IFERROR(FIND(VLOOKUP($W53,カレンダーNoごと曜日表No付き,MW$1,0),$FL61),0)&gt;=1,1,0)</f>
        <v>0</v>
      </c>
      <c r="MX61" s="273">
        <f t="shared" si="526"/>
        <v>0</v>
      </c>
      <c r="MY61" s="273">
        <f t="shared" si="526"/>
        <v>0</v>
      </c>
      <c r="MZ61" s="273">
        <f t="shared" si="526"/>
        <v>0</v>
      </c>
      <c r="NA61" s="273">
        <f t="shared" si="526"/>
        <v>0</v>
      </c>
      <c r="NB61" s="273">
        <f t="shared" si="526"/>
        <v>0</v>
      </c>
      <c r="NC61" s="273">
        <f t="shared" si="526"/>
        <v>0</v>
      </c>
      <c r="ND61" s="273">
        <f t="shared" si="526"/>
        <v>0</v>
      </c>
      <c r="NE61" s="273">
        <f t="shared" si="526"/>
        <v>0</v>
      </c>
      <c r="NF61" s="273">
        <f t="shared" si="526"/>
        <v>0</v>
      </c>
      <c r="NG61" s="273">
        <f t="shared" si="526"/>
        <v>0</v>
      </c>
      <c r="NH61" s="273">
        <f t="shared" si="526"/>
        <v>0</v>
      </c>
      <c r="NI61" s="273">
        <f t="shared" si="526"/>
        <v>0</v>
      </c>
      <c r="NJ61" s="273">
        <f t="shared" si="526"/>
        <v>0</v>
      </c>
      <c r="NK61" s="273">
        <f t="shared" si="526"/>
        <v>0</v>
      </c>
      <c r="NL61" s="273">
        <f t="shared" si="526"/>
        <v>0</v>
      </c>
      <c r="NM61" s="273">
        <f t="shared" si="526"/>
        <v>0</v>
      </c>
      <c r="NN61" s="273">
        <f t="shared" si="526"/>
        <v>0</v>
      </c>
      <c r="NO61" s="273">
        <f t="shared" si="526"/>
        <v>0</v>
      </c>
      <c r="NP61" s="273">
        <f t="shared" si="526"/>
        <v>0</v>
      </c>
      <c r="NQ61" s="273">
        <f t="shared" si="526"/>
        <v>0</v>
      </c>
      <c r="NR61" s="273">
        <f t="shared" si="526"/>
        <v>0</v>
      </c>
      <c r="NS61" s="273">
        <f t="shared" si="526"/>
        <v>0</v>
      </c>
      <c r="NT61" s="273">
        <f t="shared" si="526"/>
        <v>0</v>
      </c>
      <c r="NU61" s="273">
        <f t="shared" si="526"/>
        <v>0</v>
      </c>
      <c r="NV61" s="273">
        <f t="shared" si="526"/>
        <v>0</v>
      </c>
      <c r="NW61" s="273">
        <f t="shared" si="526"/>
        <v>0</v>
      </c>
      <c r="NX61" s="273">
        <f t="shared" si="526"/>
        <v>0</v>
      </c>
      <c r="NY61" s="273">
        <f t="shared" si="526"/>
        <v>0</v>
      </c>
      <c r="NZ61" s="273">
        <f t="shared" si="526"/>
        <v>0</v>
      </c>
      <c r="OA61" s="273">
        <f t="shared" si="526"/>
        <v>0</v>
      </c>
      <c r="OB61" s="273">
        <f t="shared" si="526"/>
        <v>0</v>
      </c>
      <c r="OC61" s="273">
        <f t="shared" si="526"/>
        <v>0</v>
      </c>
      <c r="OD61" s="273">
        <f t="shared" si="526"/>
        <v>0</v>
      </c>
      <c r="OE61" s="273">
        <f t="shared" si="526"/>
        <v>0</v>
      </c>
      <c r="OF61" s="273">
        <f t="shared" si="526"/>
        <v>0</v>
      </c>
      <c r="OG61" s="273">
        <f t="shared" si="526"/>
        <v>0</v>
      </c>
      <c r="OH61" s="273">
        <f t="shared" si="526"/>
        <v>0</v>
      </c>
      <c r="OI61" s="273">
        <f t="shared" si="526"/>
        <v>0</v>
      </c>
      <c r="OJ61" s="273">
        <f t="shared" si="526"/>
        <v>0</v>
      </c>
      <c r="OK61" s="273">
        <f t="shared" si="526"/>
        <v>0</v>
      </c>
      <c r="OL61" s="273">
        <f t="shared" si="526"/>
        <v>0</v>
      </c>
      <c r="OM61" s="273">
        <f t="shared" si="526"/>
        <v>0</v>
      </c>
      <c r="ON61" s="273">
        <f t="shared" si="526"/>
        <v>0</v>
      </c>
      <c r="OO61" s="273">
        <f t="shared" si="526"/>
        <v>0</v>
      </c>
      <c r="OP61" s="273">
        <f t="shared" si="526"/>
        <v>0</v>
      </c>
      <c r="OQ61" s="273">
        <f t="shared" si="526"/>
        <v>0</v>
      </c>
      <c r="OR61" s="273">
        <f t="shared" si="526"/>
        <v>0</v>
      </c>
      <c r="OS61" s="273">
        <f t="shared" si="526"/>
        <v>0</v>
      </c>
      <c r="OT61" s="273">
        <f t="shared" si="526"/>
        <v>0</v>
      </c>
      <c r="OU61" s="273">
        <f t="shared" si="526"/>
        <v>0</v>
      </c>
      <c r="OV61" s="273">
        <f t="shared" si="526"/>
        <v>0</v>
      </c>
      <c r="OW61" s="273">
        <f t="shared" si="526"/>
        <v>0</v>
      </c>
      <c r="OX61" s="273">
        <f t="shared" si="526"/>
        <v>0</v>
      </c>
      <c r="OY61" s="273">
        <f t="shared" si="526"/>
        <v>0</v>
      </c>
      <c r="OZ61" s="273">
        <f t="shared" si="526"/>
        <v>0</v>
      </c>
      <c r="PA61" s="273">
        <f t="shared" si="526"/>
        <v>0</v>
      </c>
      <c r="PB61" s="273">
        <f t="shared" si="526"/>
        <v>0</v>
      </c>
      <c r="PC61" s="273">
        <f t="shared" si="526"/>
        <v>0</v>
      </c>
      <c r="PD61" s="273">
        <f t="shared" si="526"/>
        <v>0</v>
      </c>
      <c r="PE61" s="273">
        <f t="shared" si="526"/>
        <v>0</v>
      </c>
      <c r="PF61" s="273">
        <f t="shared" si="526"/>
        <v>0</v>
      </c>
      <c r="PG61" s="273">
        <f t="shared" si="526"/>
        <v>0</v>
      </c>
      <c r="PH61" s="273">
        <f t="shared" si="526"/>
        <v>0</v>
      </c>
      <c r="PI61" s="273">
        <f t="shared" ref="PI61:RT61" si="527">IF(IFERROR(FIND(VLOOKUP($W53,カレンダーNoごと曜日表No付き,PI$1,0),$FL61),0)&gt;=1,1,0)</f>
        <v>0</v>
      </c>
      <c r="PJ61" s="273">
        <f t="shared" si="527"/>
        <v>0</v>
      </c>
      <c r="PK61" s="273">
        <f t="shared" si="527"/>
        <v>0</v>
      </c>
      <c r="PL61" s="273">
        <f t="shared" si="527"/>
        <v>0</v>
      </c>
      <c r="PM61" s="273">
        <f t="shared" si="527"/>
        <v>0</v>
      </c>
      <c r="PN61" s="273">
        <f t="shared" si="527"/>
        <v>0</v>
      </c>
      <c r="PO61" s="273">
        <f t="shared" si="527"/>
        <v>0</v>
      </c>
      <c r="PP61" s="273">
        <f t="shared" si="527"/>
        <v>0</v>
      </c>
      <c r="PQ61" s="273">
        <f t="shared" si="527"/>
        <v>0</v>
      </c>
      <c r="PR61" s="273">
        <f t="shared" si="527"/>
        <v>0</v>
      </c>
      <c r="PS61" s="273">
        <f t="shared" si="527"/>
        <v>0</v>
      </c>
      <c r="PT61" s="273">
        <f t="shared" si="527"/>
        <v>0</v>
      </c>
      <c r="PU61" s="273">
        <f t="shared" si="527"/>
        <v>0</v>
      </c>
      <c r="PV61" s="273">
        <f t="shared" si="527"/>
        <v>0</v>
      </c>
      <c r="PW61" s="273">
        <f t="shared" si="527"/>
        <v>0</v>
      </c>
      <c r="PX61" s="273">
        <f t="shared" si="527"/>
        <v>0</v>
      </c>
      <c r="PY61" s="273">
        <f t="shared" si="527"/>
        <v>0</v>
      </c>
      <c r="PZ61" s="273">
        <f t="shared" si="527"/>
        <v>0</v>
      </c>
      <c r="QA61" s="273">
        <f t="shared" si="527"/>
        <v>0</v>
      </c>
      <c r="QB61" s="273">
        <f t="shared" si="527"/>
        <v>0</v>
      </c>
      <c r="QC61" s="273">
        <f t="shared" si="527"/>
        <v>0</v>
      </c>
      <c r="QD61" s="273">
        <f t="shared" si="527"/>
        <v>0</v>
      </c>
      <c r="QE61" s="273">
        <f t="shared" si="527"/>
        <v>0</v>
      </c>
      <c r="QF61" s="273">
        <f t="shared" si="527"/>
        <v>0</v>
      </c>
      <c r="QG61" s="273">
        <f t="shared" si="527"/>
        <v>0</v>
      </c>
      <c r="QH61" s="273">
        <f t="shared" si="527"/>
        <v>0</v>
      </c>
      <c r="QI61" s="273">
        <f t="shared" si="527"/>
        <v>0</v>
      </c>
      <c r="QJ61" s="273">
        <f t="shared" si="527"/>
        <v>0</v>
      </c>
      <c r="QK61" s="273">
        <f t="shared" si="527"/>
        <v>0</v>
      </c>
      <c r="QL61" s="273">
        <f t="shared" si="527"/>
        <v>0</v>
      </c>
      <c r="QM61" s="273">
        <f t="shared" si="527"/>
        <v>0</v>
      </c>
      <c r="QN61" s="273">
        <f t="shared" si="527"/>
        <v>0</v>
      </c>
      <c r="QO61" s="273">
        <f t="shared" si="527"/>
        <v>0</v>
      </c>
      <c r="QP61" s="273">
        <f t="shared" si="527"/>
        <v>0</v>
      </c>
      <c r="QQ61" s="273">
        <f t="shared" si="527"/>
        <v>0</v>
      </c>
      <c r="QR61" s="273">
        <f t="shared" si="527"/>
        <v>0</v>
      </c>
      <c r="QS61" s="273">
        <f t="shared" si="527"/>
        <v>0</v>
      </c>
      <c r="QT61" s="273">
        <f t="shared" si="527"/>
        <v>0</v>
      </c>
      <c r="QU61" s="273">
        <f t="shared" si="527"/>
        <v>0</v>
      </c>
      <c r="QV61" s="273">
        <f t="shared" si="527"/>
        <v>0</v>
      </c>
      <c r="QW61" s="273">
        <f t="shared" si="527"/>
        <v>0</v>
      </c>
      <c r="QX61" s="273">
        <f t="shared" si="527"/>
        <v>0</v>
      </c>
      <c r="QY61" s="273">
        <f t="shared" si="527"/>
        <v>0</v>
      </c>
      <c r="QZ61" s="273">
        <f t="shared" si="527"/>
        <v>0</v>
      </c>
      <c r="RA61" s="273">
        <f t="shared" si="527"/>
        <v>0</v>
      </c>
      <c r="RB61" s="273">
        <f t="shared" si="527"/>
        <v>0</v>
      </c>
      <c r="RC61" s="273">
        <f t="shared" si="527"/>
        <v>0</v>
      </c>
      <c r="RD61" s="273">
        <f t="shared" si="527"/>
        <v>0</v>
      </c>
      <c r="RE61" s="273">
        <f t="shared" si="527"/>
        <v>0</v>
      </c>
      <c r="RF61" s="273">
        <f t="shared" si="527"/>
        <v>0</v>
      </c>
      <c r="RG61" s="273">
        <f t="shared" si="527"/>
        <v>0</v>
      </c>
      <c r="RH61" s="273">
        <f t="shared" si="527"/>
        <v>0</v>
      </c>
      <c r="RI61" s="273">
        <f t="shared" si="527"/>
        <v>0</v>
      </c>
      <c r="RJ61" s="273">
        <f t="shared" si="527"/>
        <v>0</v>
      </c>
      <c r="RK61" s="273">
        <f t="shared" si="527"/>
        <v>0</v>
      </c>
      <c r="RL61" s="273">
        <f t="shared" si="527"/>
        <v>0</v>
      </c>
      <c r="RM61" s="273">
        <f t="shared" si="527"/>
        <v>0</v>
      </c>
      <c r="RN61" s="273">
        <f t="shared" si="527"/>
        <v>0</v>
      </c>
      <c r="RO61" s="273">
        <f t="shared" si="527"/>
        <v>0</v>
      </c>
      <c r="RP61" s="273">
        <f t="shared" si="527"/>
        <v>0</v>
      </c>
      <c r="RQ61" s="273">
        <f t="shared" si="527"/>
        <v>0</v>
      </c>
      <c r="RR61" s="273">
        <f t="shared" si="527"/>
        <v>0</v>
      </c>
      <c r="RS61" s="273">
        <f t="shared" si="527"/>
        <v>0</v>
      </c>
      <c r="RT61" s="273">
        <f t="shared" si="527"/>
        <v>0</v>
      </c>
      <c r="RU61" s="273">
        <f t="shared" ref="RU61:TN61" si="528">IF(IFERROR(FIND(VLOOKUP($W53,カレンダーNoごと曜日表No付き,RU$1,0),$FL61),0)&gt;=1,1,0)</f>
        <v>0</v>
      </c>
      <c r="RV61" s="273">
        <f t="shared" si="528"/>
        <v>0</v>
      </c>
      <c r="RW61" s="273">
        <f t="shared" si="528"/>
        <v>0</v>
      </c>
      <c r="RX61" s="273">
        <f t="shared" si="528"/>
        <v>0</v>
      </c>
      <c r="RY61" s="273">
        <f t="shared" si="528"/>
        <v>0</v>
      </c>
      <c r="RZ61" s="273">
        <f t="shared" si="528"/>
        <v>0</v>
      </c>
      <c r="SA61" s="273">
        <f t="shared" si="528"/>
        <v>0</v>
      </c>
      <c r="SB61" s="273">
        <f t="shared" si="528"/>
        <v>0</v>
      </c>
      <c r="SC61" s="273">
        <f t="shared" si="528"/>
        <v>0</v>
      </c>
      <c r="SD61" s="273">
        <f t="shared" si="528"/>
        <v>0</v>
      </c>
      <c r="SE61" s="273">
        <f t="shared" si="528"/>
        <v>0</v>
      </c>
      <c r="SF61" s="273">
        <f t="shared" si="528"/>
        <v>0</v>
      </c>
      <c r="SG61" s="273">
        <f t="shared" si="528"/>
        <v>0</v>
      </c>
      <c r="SH61" s="273">
        <f t="shared" si="528"/>
        <v>0</v>
      </c>
      <c r="SI61" s="273">
        <f t="shared" si="528"/>
        <v>0</v>
      </c>
      <c r="SJ61" s="273">
        <f t="shared" si="528"/>
        <v>0</v>
      </c>
      <c r="SK61" s="273">
        <f t="shared" si="528"/>
        <v>0</v>
      </c>
      <c r="SL61" s="273">
        <f t="shared" si="528"/>
        <v>0</v>
      </c>
      <c r="SM61" s="273">
        <f t="shared" si="528"/>
        <v>0</v>
      </c>
      <c r="SN61" s="273">
        <f t="shared" si="528"/>
        <v>0</v>
      </c>
      <c r="SO61" s="273">
        <f t="shared" si="528"/>
        <v>0</v>
      </c>
      <c r="SP61" s="273">
        <f t="shared" si="528"/>
        <v>0</v>
      </c>
      <c r="SQ61" s="273">
        <f t="shared" si="528"/>
        <v>0</v>
      </c>
      <c r="SR61" s="273">
        <f t="shared" si="528"/>
        <v>0</v>
      </c>
      <c r="SS61" s="273">
        <f t="shared" si="528"/>
        <v>0</v>
      </c>
      <c r="ST61" s="273">
        <f t="shared" si="528"/>
        <v>0</v>
      </c>
      <c r="SU61" s="273">
        <f t="shared" si="528"/>
        <v>0</v>
      </c>
      <c r="SV61" s="273">
        <f t="shared" si="528"/>
        <v>0</v>
      </c>
      <c r="SW61" s="273">
        <f t="shared" si="528"/>
        <v>0</v>
      </c>
      <c r="SX61" s="273">
        <f t="shared" si="528"/>
        <v>0</v>
      </c>
      <c r="SY61" s="273">
        <f t="shared" si="528"/>
        <v>0</v>
      </c>
      <c r="SZ61" s="273">
        <f t="shared" si="528"/>
        <v>0</v>
      </c>
      <c r="TA61" s="273">
        <f t="shared" si="528"/>
        <v>0</v>
      </c>
      <c r="TB61" s="273">
        <f t="shared" si="528"/>
        <v>0</v>
      </c>
      <c r="TC61" s="273">
        <f t="shared" si="528"/>
        <v>0</v>
      </c>
      <c r="TD61" s="273">
        <f t="shared" si="528"/>
        <v>0</v>
      </c>
      <c r="TE61" s="273">
        <f t="shared" si="528"/>
        <v>0</v>
      </c>
      <c r="TF61" s="273">
        <f t="shared" si="528"/>
        <v>0</v>
      </c>
      <c r="TG61" s="273">
        <f t="shared" si="528"/>
        <v>0</v>
      </c>
      <c r="TH61" s="273">
        <f t="shared" si="528"/>
        <v>0</v>
      </c>
      <c r="TI61" s="273">
        <f t="shared" si="528"/>
        <v>0</v>
      </c>
      <c r="TJ61" s="273">
        <f t="shared" si="528"/>
        <v>0</v>
      </c>
      <c r="TK61" s="273">
        <f t="shared" si="528"/>
        <v>0</v>
      </c>
      <c r="TL61" s="273">
        <f t="shared" si="528"/>
        <v>0</v>
      </c>
      <c r="TM61" s="273">
        <f t="shared" si="528"/>
        <v>0</v>
      </c>
      <c r="TN61" s="273">
        <f t="shared" si="528"/>
        <v>0</v>
      </c>
    </row>
    <row r="62" spans="1:534" ht="18" customHeight="1" x14ac:dyDescent="0.15">
      <c r="A62" s="234"/>
      <c r="B62" s="268"/>
      <c r="C62" s="280"/>
      <c r="D62" s="274"/>
      <c r="E62" s="269"/>
      <c r="F62" s="287"/>
      <c r="G62" s="269"/>
      <c r="H62" s="292"/>
      <c r="I62" s="293"/>
      <c r="J62" s="288"/>
      <c r="K62" s="289"/>
      <c r="L62" s="289"/>
      <c r="M62" s="289"/>
      <c r="N62" s="289"/>
      <c r="O62" s="289"/>
      <c r="P62" s="289"/>
      <c r="Q62" s="289"/>
      <c r="R62" s="350"/>
      <c r="S62" s="289"/>
      <c r="T62" s="289"/>
      <c r="U62" s="289"/>
      <c r="V62" s="290"/>
      <c r="W62" s="278"/>
      <c r="X62" s="279"/>
      <c r="Y62" s="278"/>
      <c r="Z62" s="279"/>
      <c r="AA62" s="278"/>
      <c r="AB62" s="237">
        <f t="shared" si="96"/>
        <v>0</v>
      </c>
      <c r="AC62" s="237">
        <f t="shared" si="97"/>
        <v>0</v>
      </c>
      <c r="AD62" s="237">
        <f t="shared" si="98"/>
        <v>0</v>
      </c>
      <c r="AE62" s="267">
        <f t="shared" si="348"/>
        <v>0</v>
      </c>
      <c r="AF62" s="219" t="str">
        <f t="shared" si="349"/>
        <v/>
      </c>
      <c r="AG62" s="219" t="str">
        <f t="shared" si="350"/>
        <v/>
      </c>
      <c r="AH62" s="219" t="str">
        <f t="shared" si="351"/>
        <v/>
      </c>
      <c r="AI62" s="219" t="str">
        <f t="shared" si="352"/>
        <v/>
      </c>
      <c r="AJ62" s="219" t="str">
        <f t="shared" si="353"/>
        <v/>
      </c>
      <c r="AK62" s="219" t="str">
        <f t="shared" si="354"/>
        <v/>
      </c>
      <c r="AL62" s="219" t="str">
        <f t="shared" si="355"/>
        <v/>
      </c>
      <c r="AM62" s="219" t="str">
        <f t="shared" si="356"/>
        <v/>
      </c>
      <c r="AN62" s="219" t="str">
        <f t="shared" si="357"/>
        <v/>
      </c>
      <c r="AO62" s="219" t="str">
        <f t="shared" si="358"/>
        <v/>
      </c>
      <c r="AP62" s="219" t="str">
        <f t="shared" si="359"/>
        <v/>
      </c>
      <c r="AQ62" s="219" t="str">
        <f t="shared" si="360"/>
        <v/>
      </c>
      <c r="AR62" s="219" t="str">
        <f t="shared" si="361"/>
        <v/>
      </c>
      <c r="AS62" s="277">
        <f t="shared" si="362"/>
        <v>0</v>
      </c>
      <c r="AT62" s="267">
        <f t="shared" si="363"/>
        <v>0</v>
      </c>
      <c r="AU62" s="267">
        <f t="shared" si="364"/>
        <v>0</v>
      </c>
      <c r="AV62" s="267">
        <f t="shared" si="365"/>
        <v>0</v>
      </c>
      <c r="AW62" s="267">
        <f t="shared" si="366"/>
        <v>0</v>
      </c>
      <c r="AX62" s="267">
        <f t="shared" si="367"/>
        <v>0</v>
      </c>
      <c r="AY62" s="267">
        <f t="shared" si="368"/>
        <v>0</v>
      </c>
      <c r="AZ62" s="267">
        <f t="shared" si="369"/>
        <v>0</v>
      </c>
      <c r="BA62" s="238">
        <f t="shared" si="370"/>
        <v>0</v>
      </c>
      <c r="BB62" s="238">
        <f t="shared" si="371"/>
        <v>0</v>
      </c>
      <c r="BC62" s="238">
        <f t="shared" si="372"/>
        <v>0</v>
      </c>
      <c r="BD62" s="238">
        <f t="shared" si="373"/>
        <v>0</v>
      </c>
      <c r="BE62" s="240">
        <f t="shared" si="374"/>
        <v>0</v>
      </c>
      <c r="BF62" s="239">
        <f t="shared" si="375"/>
        <v>0</v>
      </c>
      <c r="BG62" s="241" t="str">
        <f t="shared" si="376"/>
        <v/>
      </c>
      <c r="BH62" s="142">
        <v>29</v>
      </c>
      <c r="BN62" s="242"/>
      <c r="BO62" s="242"/>
      <c r="BP62" s="242"/>
      <c r="BQ62" s="242"/>
      <c r="BR62" s="142">
        <f>+BK61</f>
        <v>0</v>
      </c>
      <c r="BU62" s="291"/>
      <c r="BV62" s="153"/>
      <c r="BW62" s="153" t="str">
        <f t="shared" si="321"/>
        <v/>
      </c>
      <c r="BY62" s="244"/>
      <c r="BZ62" s="272"/>
      <c r="CA62" s="222"/>
      <c r="CB62" s="246"/>
      <c r="CC62" s="247" t="str">
        <f t="shared" si="322"/>
        <v/>
      </c>
      <c r="CD62" s="219">
        <f t="shared" si="323"/>
        <v>0</v>
      </c>
      <c r="CE62" s="219" t="str">
        <f t="shared" si="324"/>
        <v/>
      </c>
      <c r="CF62" s="220" t="str">
        <f t="shared" si="325"/>
        <v/>
      </c>
      <c r="CG62" s="222"/>
      <c r="CH62" s="260"/>
      <c r="CI62" s="247" t="str">
        <f t="shared" si="80"/>
        <v/>
      </c>
      <c r="CJ62" s="219">
        <f t="shared" si="326"/>
        <v>0</v>
      </c>
      <c r="CK62" s="219" t="str">
        <f t="shared" si="327"/>
        <v/>
      </c>
      <c r="CL62" s="220" t="str">
        <f t="shared" si="328"/>
        <v/>
      </c>
      <c r="CM62" s="222"/>
      <c r="CN62" s="246"/>
      <c r="CO62" s="247" t="str">
        <f t="shared" si="25"/>
        <v/>
      </c>
      <c r="CP62" s="219">
        <f t="shared" si="329"/>
        <v>0</v>
      </c>
      <c r="CQ62" s="219" t="str">
        <f t="shared" si="330"/>
        <v/>
      </c>
      <c r="CR62" s="220" t="str">
        <f t="shared" si="331"/>
        <v/>
      </c>
      <c r="CS62" s="221"/>
      <c r="CT62" s="246"/>
      <c r="CU62" s="247" t="str">
        <f t="shared" si="29"/>
        <v/>
      </c>
      <c r="CV62" s="219">
        <f t="shared" si="332"/>
        <v>0</v>
      </c>
      <c r="CW62" s="219" t="str">
        <f t="shared" si="333"/>
        <v/>
      </c>
      <c r="CX62" s="220" t="str">
        <f t="shared" si="334"/>
        <v/>
      </c>
      <c r="CY62" s="222"/>
      <c r="CZ62" s="246"/>
      <c r="DA62" s="247" t="str">
        <f t="shared" si="33"/>
        <v/>
      </c>
      <c r="DB62" s="219">
        <f t="shared" si="335"/>
        <v>0</v>
      </c>
      <c r="DC62" s="219" t="str">
        <f t="shared" si="81"/>
        <v/>
      </c>
      <c r="DD62" s="219" t="str">
        <f t="shared" si="82"/>
        <v/>
      </c>
      <c r="DE62" s="222"/>
      <c r="DF62" s="246"/>
      <c r="DG62" s="247" t="str">
        <f t="shared" si="37"/>
        <v/>
      </c>
      <c r="DH62" s="219">
        <f t="shared" si="336"/>
        <v>0</v>
      </c>
      <c r="DI62" s="219" t="str">
        <f t="shared" si="337"/>
        <v/>
      </c>
      <c r="DJ62" s="219" t="str">
        <f t="shared" si="338"/>
        <v/>
      </c>
      <c r="DK62" s="222"/>
      <c r="DL62" s="246"/>
      <c r="DM62" s="247" t="str">
        <f t="shared" si="41"/>
        <v/>
      </c>
      <c r="DN62" s="219">
        <f t="shared" si="339"/>
        <v>0</v>
      </c>
      <c r="DO62" s="219" t="str">
        <f t="shared" si="340"/>
        <v/>
      </c>
      <c r="DP62" s="220" t="str">
        <f t="shared" si="341"/>
        <v/>
      </c>
      <c r="FK62" s="155">
        <f t="shared" si="425"/>
        <v>0</v>
      </c>
      <c r="FL62" s="155" t="str">
        <f t="shared" si="426"/>
        <v/>
      </c>
      <c r="FM62" s="273">
        <f t="shared" ref="FM62:HX62" si="529">IF(IFERROR(FIND(VLOOKUP($W54,カレンダーNoごと曜日表No付き,FM$1,0),$FL62),0)&gt;=1,1,0)</f>
        <v>0</v>
      </c>
      <c r="FN62" s="273">
        <f t="shared" si="529"/>
        <v>0</v>
      </c>
      <c r="FO62" s="273">
        <f t="shared" si="529"/>
        <v>0</v>
      </c>
      <c r="FP62" s="273">
        <f t="shared" si="529"/>
        <v>0</v>
      </c>
      <c r="FQ62" s="273">
        <f t="shared" si="529"/>
        <v>0</v>
      </c>
      <c r="FR62" s="273">
        <f t="shared" si="529"/>
        <v>0</v>
      </c>
      <c r="FS62" s="273">
        <f t="shared" si="529"/>
        <v>0</v>
      </c>
      <c r="FT62" s="273">
        <f t="shared" si="529"/>
        <v>0</v>
      </c>
      <c r="FU62" s="273">
        <f t="shared" si="529"/>
        <v>0</v>
      </c>
      <c r="FV62" s="273">
        <f t="shared" si="529"/>
        <v>0</v>
      </c>
      <c r="FW62" s="273">
        <f t="shared" si="529"/>
        <v>0</v>
      </c>
      <c r="FX62" s="273">
        <f t="shared" si="529"/>
        <v>0</v>
      </c>
      <c r="FY62" s="273">
        <f t="shared" si="529"/>
        <v>0</v>
      </c>
      <c r="FZ62" s="273">
        <f t="shared" si="529"/>
        <v>0</v>
      </c>
      <c r="GA62" s="273">
        <f t="shared" si="529"/>
        <v>0</v>
      </c>
      <c r="GB62" s="273">
        <f t="shared" si="529"/>
        <v>0</v>
      </c>
      <c r="GC62" s="273">
        <f t="shared" si="529"/>
        <v>0</v>
      </c>
      <c r="GD62" s="273">
        <f t="shared" si="529"/>
        <v>0</v>
      </c>
      <c r="GE62" s="273">
        <f t="shared" si="529"/>
        <v>0</v>
      </c>
      <c r="GF62" s="273">
        <f t="shared" si="529"/>
        <v>0</v>
      </c>
      <c r="GG62" s="273">
        <f t="shared" si="529"/>
        <v>0</v>
      </c>
      <c r="GH62" s="273">
        <f t="shared" si="529"/>
        <v>0</v>
      </c>
      <c r="GI62" s="273">
        <f t="shared" si="529"/>
        <v>0</v>
      </c>
      <c r="GJ62" s="273">
        <f t="shared" si="529"/>
        <v>0</v>
      </c>
      <c r="GK62" s="273">
        <f t="shared" si="529"/>
        <v>0</v>
      </c>
      <c r="GL62" s="273">
        <f t="shared" si="529"/>
        <v>0</v>
      </c>
      <c r="GM62" s="273">
        <f t="shared" si="529"/>
        <v>0</v>
      </c>
      <c r="GN62" s="273">
        <f t="shared" si="529"/>
        <v>0</v>
      </c>
      <c r="GO62" s="273">
        <f t="shared" si="529"/>
        <v>0</v>
      </c>
      <c r="GP62" s="273">
        <f t="shared" si="529"/>
        <v>0</v>
      </c>
      <c r="GQ62" s="273">
        <f t="shared" si="529"/>
        <v>0</v>
      </c>
      <c r="GR62" s="273">
        <f t="shared" si="529"/>
        <v>0</v>
      </c>
      <c r="GS62" s="273">
        <f t="shared" si="529"/>
        <v>0</v>
      </c>
      <c r="GT62" s="273">
        <f t="shared" si="529"/>
        <v>0</v>
      </c>
      <c r="GU62" s="273">
        <f t="shared" si="529"/>
        <v>0</v>
      </c>
      <c r="GV62" s="273">
        <f t="shared" si="529"/>
        <v>0</v>
      </c>
      <c r="GW62" s="273">
        <f t="shared" si="529"/>
        <v>0</v>
      </c>
      <c r="GX62" s="273">
        <f t="shared" si="529"/>
        <v>0</v>
      </c>
      <c r="GY62" s="273">
        <f t="shared" si="529"/>
        <v>0</v>
      </c>
      <c r="GZ62" s="273">
        <f t="shared" si="529"/>
        <v>0</v>
      </c>
      <c r="HA62" s="273">
        <f t="shared" si="529"/>
        <v>0</v>
      </c>
      <c r="HB62" s="273">
        <f t="shared" si="529"/>
        <v>0</v>
      </c>
      <c r="HC62" s="273">
        <f t="shared" si="529"/>
        <v>0</v>
      </c>
      <c r="HD62" s="273">
        <f t="shared" si="529"/>
        <v>0</v>
      </c>
      <c r="HE62" s="273">
        <f t="shared" si="529"/>
        <v>0</v>
      </c>
      <c r="HF62" s="273">
        <f t="shared" si="529"/>
        <v>0</v>
      </c>
      <c r="HG62" s="273">
        <f t="shared" si="529"/>
        <v>0</v>
      </c>
      <c r="HH62" s="273">
        <f t="shared" si="529"/>
        <v>0</v>
      </c>
      <c r="HI62" s="273">
        <f t="shared" si="529"/>
        <v>0</v>
      </c>
      <c r="HJ62" s="273">
        <f t="shared" si="529"/>
        <v>0</v>
      </c>
      <c r="HK62" s="273">
        <f t="shared" si="529"/>
        <v>0</v>
      </c>
      <c r="HL62" s="273">
        <f t="shared" si="529"/>
        <v>0</v>
      </c>
      <c r="HM62" s="273">
        <f t="shared" si="529"/>
        <v>0</v>
      </c>
      <c r="HN62" s="273">
        <f t="shared" si="529"/>
        <v>0</v>
      </c>
      <c r="HO62" s="273">
        <f t="shared" si="529"/>
        <v>0</v>
      </c>
      <c r="HP62" s="273">
        <f t="shared" si="529"/>
        <v>0</v>
      </c>
      <c r="HQ62" s="273">
        <f t="shared" si="529"/>
        <v>0</v>
      </c>
      <c r="HR62" s="273">
        <f t="shared" si="529"/>
        <v>0</v>
      </c>
      <c r="HS62" s="273">
        <f t="shared" si="529"/>
        <v>0</v>
      </c>
      <c r="HT62" s="273">
        <f t="shared" si="529"/>
        <v>0</v>
      </c>
      <c r="HU62" s="273">
        <f t="shared" si="529"/>
        <v>0</v>
      </c>
      <c r="HV62" s="273">
        <f t="shared" si="529"/>
        <v>0</v>
      </c>
      <c r="HW62" s="273">
        <f t="shared" si="529"/>
        <v>0</v>
      </c>
      <c r="HX62" s="273">
        <f t="shared" si="529"/>
        <v>0</v>
      </c>
      <c r="HY62" s="273">
        <f t="shared" ref="HY62:KJ62" si="530">IF(IFERROR(FIND(VLOOKUP($W54,カレンダーNoごと曜日表No付き,HY$1,0),$FL62),0)&gt;=1,1,0)</f>
        <v>0</v>
      </c>
      <c r="HZ62" s="273">
        <f t="shared" si="530"/>
        <v>0</v>
      </c>
      <c r="IA62" s="273">
        <f t="shared" si="530"/>
        <v>0</v>
      </c>
      <c r="IB62" s="273">
        <f t="shared" si="530"/>
        <v>0</v>
      </c>
      <c r="IC62" s="273">
        <f t="shared" si="530"/>
        <v>0</v>
      </c>
      <c r="ID62" s="273">
        <f t="shared" si="530"/>
        <v>0</v>
      </c>
      <c r="IE62" s="273">
        <f t="shared" si="530"/>
        <v>0</v>
      </c>
      <c r="IF62" s="273">
        <f t="shared" si="530"/>
        <v>0</v>
      </c>
      <c r="IG62" s="273">
        <f t="shared" si="530"/>
        <v>0</v>
      </c>
      <c r="IH62" s="273">
        <f t="shared" si="530"/>
        <v>0</v>
      </c>
      <c r="II62" s="273">
        <f t="shared" si="530"/>
        <v>0</v>
      </c>
      <c r="IJ62" s="273">
        <f t="shared" si="530"/>
        <v>0</v>
      </c>
      <c r="IK62" s="273">
        <f t="shared" si="530"/>
        <v>0</v>
      </c>
      <c r="IL62" s="273">
        <f t="shared" si="530"/>
        <v>0</v>
      </c>
      <c r="IM62" s="273">
        <f t="shared" si="530"/>
        <v>0</v>
      </c>
      <c r="IN62" s="273">
        <f t="shared" si="530"/>
        <v>0</v>
      </c>
      <c r="IO62" s="273">
        <f t="shared" si="530"/>
        <v>0</v>
      </c>
      <c r="IP62" s="273">
        <f t="shared" si="530"/>
        <v>0</v>
      </c>
      <c r="IQ62" s="273">
        <f t="shared" si="530"/>
        <v>0</v>
      </c>
      <c r="IR62" s="273">
        <f t="shared" si="530"/>
        <v>0</v>
      </c>
      <c r="IS62" s="273">
        <f t="shared" si="530"/>
        <v>0</v>
      </c>
      <c r="IT62" s="273">
        <f t="shared" si="530"/>
        <v>0</v>
      </c>
      <c r="IU62" s="273">
        <f t="shared" si="530"/>
        <v>0</v>
      </c>
      <c r="IV62" s="273">
        <f t="shared" si="530"/>
        <v>0</v>
      </c>
      <c r="IW62" s="273">
        <f t="shared" si="530"/>
        <v>0</v>
      </c>
      <c r="IX62" s="273">
        <f t="shared" si="530"/>
        <v>0</v>
      </c>
      <c r="IY62" s="273">
        <f t="shared" si="530"/>
        <v>0</v>
      </c>
      <c r="IZ62" s="273">
        <f t="shared" si="530"/>
        <v>0</v>
      </c>
      <c r="JA62" s="273">
        <f t="shared" si="530"/>
        <v>0</v>
      </c>
      <c r="JB62" s="273">
        <f t="shared" si="530"/>
        <v>0</v>
      </c>
      <c r="JC62" s="273">
        <f t="shared" si="530"/>
        <v>0</v>
      </c>
      <c r="JD62" s="273">
        <f t="shared" si="530"/>
        <v>0</v>
      </c>
      <c r="JE62" s="273">
        <f t="shared" si="530"/>
        <v>0</v>
      </c>
      <c r="JF62" s="273">
        <f t="shared" si="530"/>
        <v>0</v>
      </c>
      <c r="JG62" s="273">
        <f t="shared" si="530"/>
        <v>0</v>
      </c>
      <c r="JH62" s="273">
        <f t="shared" si="530"/>
        <v>0</v>
      </c>
      <c r="JI62" s="273">
        <f t="shared" si="530"/>
        <v>0</v>
      </c>
      <c r="JJ62" s="273">
        <f t="shared" si="530"/>
        <v>0</v>
      </c>
      <c r="JK62" s="273">
        <f t="shared" si="530"/>
        <v>0</v>
      </c>
      <c r="JL62" s="273">
        <f t="shared" si="530"/>
        <v>0</v>
      </c>
      <c r="JM62" s="273">
        <f t="shared" si="530"/>
        <v>0</v>
      </c>
      <c r="JN62" s="273">
        <f t="shared" si="530"/>
        <v>0</v>
      </c>
      <c r="JO62" s="273">
        <f t="shared" si="530"/>
        <v>0</v>
      </c>
      <c r="JP62" s="273">
        <f t="shared" si="530"/>
        <v>0</v>
      </c>
      <c r="JQ62" s="273">
        <f t="shared" si="530"/>
        <v>0</v>
      </c>
      <c r="JR62" s="273">
        <f t="shared" si="530"/>
        <v>0</v>
      </c>
      <c r="JS62" s="273">
        <f t="shared" si="530"/>
        <v>0</v>
      </c>
      <c r="JT62" s="273">
        <f t="shared" si="530"/>
        <v>0</v>
      </c>
      <c r="JU62" s="273">
        <f t="shared" si="530"/>
        <v>0</v>
      </c>
      <c r="JV62" s="273">
        <f t="shared" si="530"/>
        <v>0</v>
      </c>
      <c r="JW62" s="273">
        <f t="shared" si="530"/>
        <v>0</v>
      </c>
      <c r="JX62" s="273">
        <f t="shared" si="530"/>
        <v>0</v>
      </c>
      <c r="JY62" s="273">
        <f t="shared" si="530"/>
        <v>0</v>
      </c>
      <c r="JZ62" s="273">
        <f t="shared" si="530"/>
        <v>0</v>
      </c>
      <c r="KA62" s="273">
        <f t="shared" si="530"/>
        <v>0</v>
      </c>
      <c r="KB62" s="273">
        <f t="shared" si="530"/>
        <v>0</v>
      </c>
      <c r="KC62" s="273">
        <f t="shared" si="530"/>
        <v>0</v>
      </c>
      <c r="KD62" s="273">
        <f t="shared" si="530"/>
        <v>0</v>
      </c>
      <c r="KE62" s="273">
        <f t="shared" si="530"/>
        <v>0</v>
      </c>
      <c r="KF62" s="273">
        <f t="shared" si="530"/>
        <v>0</v>
      </c>
      <c r="KG62" s="273">
        <f t="shared" si="530"/>
        <v>0</v>
      </c>
      <c r="KH62" s="273">
        <f t="shared" si="530"/>
        <v>0</v>
      </c>
      <c r="KI62" s="273">
        <f t="shared" si="530"/>
        <v>0</v>
      </c>
      <c r="KJ62" s="273">
        <f t="shared" si="530"/>
        <v>0</v>
      </c>
      <c r="KK62" s="273">
        <f t="shared" ref="KK62:MV62" si="531">IF(IFERROR(FIND(VLOOKUP($W54,カレンダーNoごと曜日表No付き,KK$1,0),$FL62),0)&gt;=1,1,0)</f>
        <v>0</v>
      </c>
      <c r="KL62" s="273">
        <f t="shared" si="531"/>
        <v>0</v>
      </c>
      <c r="KM62" s="273">
        <f t="shared" si="531"/>
        <v>0</v>
      </c>
      <c r="KN62" s="273">
        <f t="shared" si="531"/>
        <v>0</v>
      </c>
      <c r="KO62" s="273">
        <f t="shared" si="531"/>
        <v>0</v>
      </c>
      <c r="KP62" s="273">
        <f t="shared" si="531"/>
        <v>0</v>
      </c>
      <c r="KQ62" s="273">
        <f t="shared" si="531"/>
        <v>0</v>
      </c>
      <c r="KR62" s="273">
        <f t="shared" si="531"/>
        <v>0</v>
      </c>
      <c r="KS62" s="273">
        <f t="shared" si="531"/>
        <v>0</v>
      </c>
      <c r="KT62" s="273">
        <f t="shared" si="531"/>
        <v>0</v>
      </c>
      <c r="KU62" s="273">
        <f t="shared" si="531"/>
        <v>0</v>
      </c>
      <c r="KV62" s="273">
        <f t="shared" si="531"/>
        <v>0</v>
      </c>
      <c r="KW62" s="273">
        <f t="shared" si="531"/>
        <v>0</v>
      </c>
      <c r="KX62" s="273">
        <f t="shared" si="531"/>
        <v>0</v>
      </c>
      <c r="KY62" s="273">
        <f t="shared" si="531"/>
        <v>0</v>
      </c>
      <c r="KZ62" s="273">
        <f t="shared" si="531"/>
        <v>0</v>
      </c>
      <c r="LA62" s="273">
        <f t="shared" si="531"/>
        <v>0</v>
      </c>
      <c r="LB62" s="273">
        <f t="shared" si="531"/>
        <v>0</v>
      </c>
      <c r="LC62" s="273">
        <f t="shared" si="531"/>
        <v>0</v>
      </c>
      <c r="LD62" s="273">
        <f t="shared" si="531"/>
        <v>0</v>
      </c>
      <c r="LE62" s="273">
        <f t="shared" si="531"/>
        <v>0</v>
      </c>
      <c r="LF62" s="273">
        <f t="shared" si="531"/>
        <v>0</v>
      </c>
      <c r="LG62" s="273">
        <f t="shared" si="531"/>
        <v>0</v>
      </c>
      <c r="LH62" s="273">
        <f t="shared" si="531"/>
        <v>0</v>
      </c>
      <c r="LI62" s="273">
        <f t="shared" si="531"/>
        <v>0</v>
      </c>
      <c r="LJ62" s="273">
        <f t="shared" si="531"/>
        <v>0</v>
      </c>
      <c r="LK62" s="273">
        <f t="shared" si="531"/>
        <v>0</v>
      </c>
      <c r="LL62" s="273">
        <f t="shared" si="531"/>
        <v>0</v>
      </c>
      <c r="LM62" s="273">
        <f t="shared" si="531"/>
        <v>0</v>
      </c>
      <c r="LN62" s="273">
        <f t="shared" si="531"/>
        <v>0</v>
      </c>
      <c r="LO62" s="273">
        <f t="shared" si="531"/>
        <v>0</v>
      </c>
      <c r="LP62" s="273">
        <f t="shared" si="531"/>
        <v>0</v>
      </c>
      <c r="LQ62" s="273">
        <f t="shared" si="531"/>
        <v>0</v>
      </c>
      <c r="LR62" s="273">
        <f t="shared" si="531"/>
        <v>0</v>
      </c>
      <c r="LS62" s="273">
        <f t="shared" si="531"/>
        <v>0</v>
      </c>
      <c r="LT62" s="273">
        <f t="shared" si="531"/>
        <v>0</v>
      </c>
      <c r="LU62" s="273">
        <f t="shared" si="531"/>
        <v>0</v>
      </c>
      <c r="LV62" s="273">
        <f t="shared" si="531"/>
        <v>0</v>
      </c>
      <c r="LW62" s="273">
        <f t="shared" si="531"/>
        <v>0</v>
      </c>
      <c r="LX62" s="273">
        <f t="shared" si="531"/>
        <v>0</v>
      </c>
      <c r="LY62" s="273">
        <f t="shared" si="531"/>
        <v>0</v>
      </c>
      <c r="LZ62" s="273">
        <f t="shared" si="531"/>
        <v>0</v>
      </c>
      <c r="MA62" s="273">
        <f t="shared" si="531"/>
        <v>0</v>
      </c>
      <c r="MB62" s="273">
        <f t="shared" si="531"/>
        <v>0</v>
      </c>
      <c r="MC62" s="273">
        <f t="shared" si="531"/>
        <v>0</v>
      </c>
      <c r="MD62" s="273">
        <f t="shared" si="531"/>
        <v>0</v>
      </c>
      <c r="ME62" s="273">
        <f t="shared" si="531"/>
        <v>0</v>
      </c>
      <c r="MF62" s="273">
        <f t="shared" si="531"/>
        <v>0</v>
      </c>
      <c r="MG62" s="273">
        <f t="shared" si="531"/>
        <v>0</v>
      </c>
      <c r="MH62" s="273">
        <f t="shared" si="531"/>
        <v>0</v>
      </c>
      <c r="MI62" s="273">
        <f t="shared" si="531"/>
        <v>0</v>
      </c>
      <c r="MJ62" s="273">
        <f t="shared" si="531"/>
        <v>0</v>
      </c>
      <c r="MK62" s="273">
        <f t="shared" si="531"/>
        <v>0</v>
      </c>
      <c r="ML62" s="273">
        <f t="shared" si="531"/>
        <v>0</v>
      </c>
      <c r="MM62" s="273">
        <f t="shared" si="531"/>
        <v>0</v>
      </c>
      <c r="MN62" s="273">
        <f t="shared" si="531"/>
        <v>0</v>
      </c>
      <c r="MO62" s="273">
        <f t="shared" si="531"/>
        <v>0</v>
      </c>
      <c r="MP62" s="273">
        <f t="shared" si="531"/>
        <v>0</v>
      </c>
      <c r="MQ62" s="273">
        <f t="shared" si="531"/>
        <v>0</v>
      </c>
      <c r="MR62" s="273">
        <f t="shared" si="531"/>
        <v>0</v>
      </c>
      <c r="MS62" s="273">
        <f t="shared" si="531"/>
        <v>0</v>
      </c>
      <c r="MT62" s="273">
        <f t="shared" si="531"/>
        <v>0</v>
      </c>
      <c r="MU62" s="273">
        <f t="shared" si="531"/>
        <v>0</v>
      </c>
      <c r="MV62" s="273">
        <f t="shared" si="531"/>
        <v>0</v>
      </c>
      <c r="MW62" s="273">
        <f t="shared" ref="MW62:PH62" si="532">IF(IFERROR(FIND(VLOOKUP($W54,カレンダーNoごと曜日表No付き,MW$1,0),$FL62),0)&gt;=1,1,0)</f>
        <v>0</v>
      </c>
      <c r="MX62" s="273">
        <f t="shared" si="532"/>
        <v>0</v>
      </c>
      <c r="MY62" s="273">
        <f t="shared" si="532"/>
        <v>0</v>
      </c>
      <c r="MZ62" s="273">
        <f t="shared" si="532"/>
        <v>0</v>
      </c>
      <c r="NA62" s="273">
        <f t="shared" si="532"/>
        <v>0</v>
      </c>
      <c r="NB62" s="273">
        <f t="shared" si="532"/>
        <v>0</v>
      </c>
      <c r="NC62" s="273">
        <f t="shared" si="532"/>
        <v>0</v>
      </c>
      <c r="ND62" s="273">
        <f t="shared" si="532"/>
        <v>0</v>
      </c>
      <c r="NE62" s="273">
        <f t="shared" si="532"/>
        <v>0</v>
      </c>
      <c r="NF62" s="273">
        <f t="shared" si="532"/>
        <v>0</v>
      </c>
      <c r="NG62" s="273">
        <f t="shared" si="532"/>
        <v>0</v>
      </c>
      <c r="NH62" s="273">
        <f t="shared" si="532"/>
        <v>0</v>
      </c>
      <c r="NI62" s="273">
        <f t="shared" si="532"/>
        <v>0</v>
      </c>
      <c r="NJ62" s="273">
        <f t="shared" si="532"/>
        <v>0</v>
      </c>
      <c r="NK62" s="273">
        <f t="shared" si="532"/>
        <v>0</v>
      </c>
      <c r="NL62" s="273">
        <f t="shared" si="532"/>
        <v>0</v>
      </c>
      <c r="NM62" s="273">
        <f t="shared" si="532"/>
        <v>0</v>
      </c>
      <c r="NN62" s="273">
        <f t="shared" si="532"/>
        <v>0</v>
      </c>
      <c r="NO62" s="273">
        <f t="shared" si="532"/>
        <v>0</v>
      </c>
      <c r="NP62" s="273">
        <f t="shared" si="532"/>
        <v>0</v>
      </c>
      <c r="NQ62" s="273">
        <f t="shared" si="532"/>
        <v>0</v>
      </c>
      <c r="NR62" s="273">
        <f t="shared" si="532"/>
        <v>0</v>
      </c>
      <c r="NS62" s="273">
        <f t="shared" si="532"/>
        <v>0</v>
      </c>
      <c r="NT62" s="273">
        <f t="shared" si="532"/>
        <v>0</v>
      </c>
      <c r="NU62" s="273">
        <f t="shared" si="532"/>
        <v>0</v>
      </c>
      <c r="NV62" s="273">
        <f t="shared" si="532"/>
        <v>0</v>
      </c>
      <c r="NW62" s="273">
        <f t="shared" si="532"/>
        <v>0</v>
      </c>
      <c r="NX62" s="273">
        <f t="shared" si="532"/>
        <v>0</v>
      </c>
      <c r="NY62" s="273">
        <f t="shared" si="532"/>
        <v>0</v>
      </c>
      <c r="NZ62" s="273">
        <f t="shared" si="532"/>
        <v>0</v>
      </c>
      <c r="OA62" s="273">
        <f t="shared" si="532"/>
        <v>0</v>
      </c>
      <c r="OB62" s="273">
        <f t="shared" si="532"/>
        <v>0</v>
      </c>
      <c r="OC62" s="273">
        <f t="shared" si="532"/>
        <v>0</v>
      </c>
      <c r="OD62" s="273">
        <f t="shared" si="532"/>
        <v>0</v>
      </c>
      <c r="OE62" s="273">
        <f t="shared" si="532"/>
        <v>0</v>
      </c>
      <c r="OF62" s="273">
        <f t="shared" si="532"/>
        <v>0</v>
      </c>
      <c r="OG62" s="273">
        <f t="shared" si="532"/>
        <v>0</v>
      </c>
      <c r="OH62" s="273">
        <f t="shared" si="532"/>
        <v>0</v>
      </c>
      <c r="OI62" s="273">
        <f t="shared" si="532"/>
        <v>0</v>
      </c>
      <c r="OJ62" s="273">
        <f t="shared" si="532"/>
        <v>0</v>
      </c>
      <c r="OK62" s="273">
        <f t="shared" si="532"/>
        <v>0</v>
      </c>
      <c r="OL62" s="273">
        <f t="shared" si="532"/>
        <v>0</v>
      </c>
      <c r="OM62" s="273">
        <f t="shared" si="532"/>
        <v>0</v>
      </c>
      <c r="ON62" s="273">
        <f t="shared" si="532"/>
        <v>0</v>
      </c>
      <c r="OO62" s="273">
        <f t="shared" si="532"/>
        <v>0</v>
      </c>
      <c r="OP62" s="273">
        <f t="shared" si="532"/>
        <v>0</v>
      </c>
      <c r="OQ62" s="273">
        <f t="shared" si="532"/>
        <v>0</v>
      </c>
      <c r="OR62" s="273">
        <f t="shared" si="532"/>
        <v>0</v>
      </c>
      <c r="OS62" s="273">
        <f t="shared" si="532"/>
        <v>0</v>
      </c>
      <c r="OT62" s="273">
        <f t="shared" si="532"/>
        <v>0</v>
      </c>
      <c r="OU62" s="273">
        <f t="shared" si="532"/>
        <v>0</v>
      </c>
      <c r="OV62" s="273">
        <f t="shared" si="532"/>
        <v>0</v>
      </c>
      <c r="OW62" s="273">
        <f t="shared" si="532"/>
        <v>0</v>
      </c>
      <c r="OX62" s="273">
        <f t="shared" si="532"/>
        <v>0</v>
      </c>
      <c r="OY62" s="273">
        <f t="shared" si="532"/>
        <v>0</v>
      </c>
      <c r="OZ62" s="273">
        <f t="shared" si="532"/>
        <v>0</v>
      </c>
      <c r="PA62" s="273">
        <f t="shared" si="532"/>
        <v>0</v>
      </c>
      <c r="PB62" s="273">
        <f t="shared" si="532"/>
        <v>0</v>
      </c>
      <c r="PC62" s="273">
        <f t="shared" si="532"/>
        <v>0</v>
      </c>
      <c r="PD62" s="273">
        <f t="shared" si="532"/>
        <v>0</v>
      </c>
      <c r="PE62" s="273">
        <f t="shared" si="532"/>
        <v>0</v>
      </c>
      <c r="PF62" s="273">
        <f t="shared" si="532"/>
        <v>0</v>
      </c>
      <c r="PG62" s="273">
        <f t="shared" si="532"/>
        <v>0</v>
      </c>
      <c r="PH62" s="273">
        <f t="shared" si="532"/>
        <v>0</v>
      </c>
      <c r="PI62" s="273">
        <f t="shared" ref="PI62:RT62" si="533">IF(IFERROR(FIND(VLOOKUP($W54,カレンダーNoごと曜日表No付き,PI$1,0),$FL62),0)&gt;=1,1,0)</f>
        <v>0</v>
      </c>
      <c r="PJ62" s="273">
        <f t="shared" si="533"/>
        <v>0</v>
      </c>
      <c r="PK62" s="273">
        <f t="shared" si="533"/>
        <v>0</v>
      </c>
      <c r="PL62" s="273">
        <f t="shared" si="533"/>
        <v>0</v>
      </c>
      <c r="PM62" s="273">
        <f t="shared" si="533"/>
        <v>0</v>
      </c>
      <c r="PN62" s="273">
        <f t="shared" si="533"/>
        <v>0</v>
      </c>
      <c r="PO62" s="273">
        <f t="shared" si="533"/>
        <v>0</v>
      </c>
      <c r="PP62" s="273">
        <f t="shared" si="533"/>
        <v>0</v>
      </c>
      <c r="PQ62" s="273">
        <f t="shared" si="533"/>
        <v>0</v>
      </c>
      <c r="PR62" s="273">
        <f t="shared" si="533"/>
        <v>0</v>
      </c>
      <c r="PS62" s="273">
        <f t="shared" si="533"/>
        <v>0</v>
      </c>
      <c r="PT62" s="273">
        <f t="shared" si="533"/>
        <v>0</v>
      </c>
      <c r="PU62" s="273">
        <f t="shared" si="533"/>
        <v>0</v>
      </c>
      <c r="PV62" s="273">
        <f t="shared" si="533"/>
        <v>0</v>
      </c>
      <c r="PW62" s="273">
        <f t="shared" si="533"/>
        <v>0</v>
      </c>
      <c r="PX62" s="273">
        <f t="shared" si="533"/>
        <v>0</v>
      </c>
      <c r="PY62" s="273">
        <f t="shared" si="533"/>
        <v>0</v>
      </c>
      <c r="PZ62" s="273">
        <f t="shared" si="533"/>
        <v>0</v>
      </c>
      <c r="QA62" s="273">
        <f t="shared" si="533"/>
        <v>0</v>
      </c>
      <c r="QB62" s="273">
        <f t="shared" si="533"/>
        <v>0</v>
      </c>
      <c r="QC62" s="273">
        <f t="shared" si="533"/>
        <v>0</v>
      </c>
      <c r="QD62" s="273">
        <f t="shared" si="533"/>
        <v>0</v>
      </c>
      <c r="QE62" s="273">
        <f t="shared" si="533"/>
        <v>0</v>
      </c>
      <c r="QF62" s="273">
        <f t="shared" si="533"/>
        <v>0</v>
      </c>
      <c r="QG62" s="273">
        <f t="shared" si="533"/>
        <v>0</v>
      </c>
      <c r="QH62" s="273">
        <f t="shared" si="533"/>
        <v>0</v>
      </c>
      <c r="QI62" s="273">
        <f t="shared" si="533"/>
        <v>0</v>
      </c>
      <c r="QJ62" s="273">
        <f t="shared" si="533"/>
        <v>0</v>
      </c>
      <c r="QK62" s="273">
        <f t="shared" si="533"/>
        <v>0</v>
      </c>
      <c r="QL62" s="273">
        <f t="shared" si="533"/>
        <v>0</v>
      </c>
      <c r="QM62" s="273">
        <f t="shared" si="533"/>
        <v>0</v>
      </c>
      <c r="QN62" s="273">
        <f t="shared" si="533"/>
        <v>0</v>
      </c>
      <c r="QO62" s="273">
        <f t="shared" si="533"/>
        <v>0</v>
      </c>
      <c r="QP62" s="273">
        <f t="shared" si="533"/>
        <v>0</v>
      </c>
      <c r="QQ62" s="273">
        <f t="shared" si="533"/>
        <v>0</v>
      </c>
      <c r="QR62" s="273">
        <f t="shared" si="533"/>
        <v>0</v>
      </c>
      <c r="QS62" s="273">
        <f t="shared" si="533"/>
        <v>0</v>
      </c>
      <c r="QT62" s="273">
        <f t="shared" si="533"/>
        <v>0</v>
      </c>
      <c r="QU62" s="273">
        <f t="shared" si="533"/>
        <v>0</v>
      </c>
      <c r="QV62" s="273">
        <f t="shared" si="533"/>
        <v>0</v>
      </c>
      <c r="QW62" s="273">
        <f t="shared" si="533"/>
        <v>0</v>
      </c>
      <c r="QX62" s="273">
        <f t="shared" si="533"/>
        <v>0</v>
      </c>
      <c r="QY62" s="273">
        <f t="shared" si="533"/>
        <v>0</v>
      </c>
      <c r="QZ62" s="273">
        <f t="shared" si="533"/>
        <v>0</v>
      </c>
      <c r="RA62" s="273">
        <f t="shared" si="533"/>
        <v>0</v>
      </c>
      <c r="RB62" s="273">
        <f t="shared" si="533"/>
        <v>0</v>
      </c>
      <c r="RC62" s="273">
        <f t="shared" si="533"/>
        <v>0</v>
      </c>
      <c r="RD62" s="273">
        <f t="shared" si="533"/>
        <v>0</v>
      </c>
      <c r="RE62" s="273">
        <f t="shared" si="533"/>
        <v>0</v>
      </c>
      <c r="RF62" s="273">
        <f t="shared" si="533"/>
        <v>0</v>
      </c>
      <c r="RG62" s="273">
        <f t="shared" si="533"/>
        <v>0</v>
      </c>
      <c r="RH62" s="273">
        <f t="shared" si="533"/>
        <v>0</v>
      </c>
      <c r="RI62" s="273">
        <f t="shared" si="533"/>
        <v>0</v>
      </c>
      <c r="RJ62" s="273">
        <f t="shared" si="533"/>
        <v>0</v>
      </c>
      <c r="RK62" s="273">
        <f t="shared" si="533"/>
        <v>0</v>
      </c>
      <c r="RL62" s="273">
        <f t="shared" si="533"/>
        <v>0</v>
      </c>
      <c r="RM62" s="273">
        <f t="shared" si="533"/>
        <v>0</v>
      </c>
      <c r="RN62" s="273">
        <f t="shared" si="533"/>
        <v>0</v>
      </c>
      <c r="RO62" s="273">
        <f t="shared" si="533"/>
        <v>0</v>
      </c>
      <c r="RP62" s="273">
        <f t="shared" si="533"/>
        <v>0</v>
      </c>
      <c r="RQ62" s="273">
        <f t="shared" si="533"/>
        <v>0</v>
      </c>
      <c r="RR62" s="273">
        <f t="shared" si="533"/>
        <v>0</v>
      </c>
      <c r="RS62" s="273">
        <f t="shared" si="533"/>
        <v>0</v>
      </c>
      <c r="RT62" s="273">
        <f t="shared" si="533"/>
        <v>0</v>
      </c>
      <c r="RU62" s="273">
        <f t="shared" ref="RU62:TN62" si="534">IF(IFERROR(FIND(VLOOKUP($W54,カレンダーNoごと曜日表No付き,RU$1,0),$FL62),0)&gt;=1,1,0)</f>
        <v>0</v>
      </c>
      <c r="RV62" s="273">
        <f t="shared" si="534"/>
        <v>0</v>
      </c>
      <c r="RW62" s="273">
        <f t="shared" si="534"/>
        <v>0</v>
      </c>
      <c r="RX62" s="273">
        <f t="shared" si="534"/>
        <v>0</v>
      </c>
      <c r="RY62" s="273">
        <f t="shared" si="534"/>
        <v>0</v>
      </c>
      <c r="RZ62" s="273">
        <f t="shared" si="534"/>
        <v>0</v>
      </c>
      <c r="SA62" s="273">
        <f t="shared" si="534"/>
        <v>0</v>
      </c>
      <c r="SB62" s="273">
        <f t="shared" si="534"/>
        <v>0</v>
      </c>
      <c r="SC62" s="273">
        <f t="shared" si="534"/>
        <v>0</v>
      </c>
      <c r="SD62" s="273">
        <f t="shared" si="534"/>
        <v>0</v>
      </c>
      <c r="SE62" s="273">
        <f t="shared" si="534"/>
        <v>0</v>
      </c>
      <c r="SF62" s="273">
        <f t="shared" si="534"/>
        <v>0</v>
      </c>
      <c r="SG62" s="273">
        <f t="shared" si="534"/>
        <v>0</v>
      </c>
      <c r="SH62" s="273">
        <f t="shared" si="534"/>
        <v>0</v>
      </c>
      <c r="SI62" s="273">
        <f t="shared" si="534"/>
        <v>0</v>
      </c>
      <c r="SJ62" s="273">
        <f t="shared" si="534"/>
        <v>0</v>
      </c>
      <c r="SK62" s="273">
        <f t="shared" si="534"/>
        <v>0</v>
      </c>
      <c r="SL62" s="273">
        <f t="shared" si="534"/>
        <v>0</v>
      </c>
      <c r="SM62" s="273">
        <f t="shared" si="534"/>
        <v>0</v>
      </c>
      <c r="SN62" s="273">
        <f t="shared" si="534"/>
        <v>0</v>
      </c>
      <c r="SO62" s="273">
        <f t="shared" si="534"/>
        <v>0</v>
      </c>
      <c r="SP62" s="273">
        <f t="shared" si="534"/>
        <v>0</v>
      </c>
      <c r="SQ62" s="273">
        <f t="shared" si="534"/>
        <v>0</v>
      </c>
      <c r="SR62" s="273">
        <f t="shared" si="534"/>
        <v>0</v>
      </c>
      <c r="SS62" s="273">
        <f t="shared" si="534"/>
        <v>0</v>
      </c>
      <c r="ST62" s="273">
        <f t="shared" si="534"/>
        <v>0</v>
      </c>
      <c r="SU62" s="273">
        <f t="shared" si="534"/>
        <v>0</v>
      </c>
      <c r="SV62" s="273">
        <f t="shared" si="534"/>
        <v>0</v>
      </c>
      <c r="SW62" s="273">
        <f t="shared" si="534"/>
        <v>0</v>
      </c>
      <c r="SX62" s="273">
        <f t="shared" si="534"/>
        <v>0</v>
      </c>
      <c r="SY62" s="273">
        <f t="shared" si="534"/>
        <v>0</v>
      </c>
      <c r="SZ62" s="273">
        <f t="shared" si="534"/>
        <v>0</v>
      </c>
      <c r="TA62" s="273">
        <f t="shared" si="534"/>
        <v>0</v>
      </c>
      <c r="TB62" s="273">
        <f t="shared" si="534"/>
        <v>0</v>
      </c>
      <c r="TC62" s="273">
        <f t="shared" si="534"/>
        <v>0</v>
      </c>
      <c r="TD62" s="273">
        <f t="shared" si="534"/>
        <v>0</v>
      </c>
      <c r="TE62" s="273">
        <f t="shared" si="534"/>
        <v>0</v>
      </c>
      <c r="TF62" s="273">
        <f t="shared" si="534"/>
        <v>0</v>
      </c>
      <c r="TG62" s="273">
        <f t="shared" si="534"/>
        <v>0</v>
      </c>
      <c r="TH62" s="273">
        <f t="shared" si="534"/>
        <v>0</v>
      </c>
      <c r="TI62" s="273">
        <f t="shared" si="534"/>
        <v>0</v>
      </c>
      <c r="TJ62" s="273">
        <f t="shared" si="534"/>
        <v>0</v>
      </c>
      <c r="TK62" s="273">
        <f t="shared" si="534"/>
        <v>0</v>
      </c>
      <c r="TL62" s="273">
        <f t="shared" si="534"/>
        <v>0</v>
      </c>
      <c r="TM62" s="273">
        <f t="shared" si="534"/>
        <v>0</v>
      </c>
      <c r="TN62" s="273">
        <f t="shared" si="534"/>
        <v>0</v>
      </c>
    </row>
    <row r="63" spans="1:534" ht="18" customHeight="1" x14ac:dyDescent="0.15">
      <c r="A63" s="234"/>
      <c r="B63" s="268"/>
      <c r="C63" s="280"/>
      <c r="D63" s="274"/>
      <c r="E63" s="269"/>
      <c r="F63" s="287"/>
      <c r="G63" s="269"/>
      <c r="H63" s="292"/>
      <c r="I63" s="293"/>
      <c r="J63" s="288"/>
      <c r="K63" s="289"/>
      <c r="L63" s="289"/>
      <c r="M63" s="289"/>
      <c r="N63" s="289"/>
      <c r="O63" s="289"/>
      <c r="P63" s="289"/>
      <c r="Q63" s="289"/>
      <c r="R63" s="350"/>
      <c r="S63" s="289"/>
      <c r="T63" s="289"/>
      <c r="U63" s="289"/>
      <c r="V63" s="290"/>
      <c r="W63" s="278"/>
      <c r="X63" s="279"/>
      <c r="Y63" s="278"/>
      <c r="Z63" s="279"/>
      <c r="AA63" s="278"/>
      <c r="AB63" s="237">
        <f t="shared" si="96"/>
        <v>0</v>
      </c>
      <c r="AC63" s="237">
        <f t="shared" si="97"/>
        <v>0</v>
      </c>
      <c r="AD63" s="237">
        <f t="shared" si="98"/>
        <v>0</v>
      </c>
      <c r="AE63" s="267">
        <f t="shared" si="348"/>
        <v>0</v>
      </c>
      <c r="AF63" s="219" t="str">
        <f t="shared" si="349"/>
        <v/>
      </c>
      <c r="AG63" s="219" t="str">
        <f t="shared" si="350"/>
        <v/>
      </c>
      <c r="AH63" s="219" t="str">
        <f t="shared" si="351"/>
        <v/>
      </c>
      <c r="AI63" s="219" t="str">
        <f t="shared" si="352"/>
        <v/>
      </c>
      <c r="AJ63" s="219" t="str">
        <f t="shared" si="353"/>
        <v/>
      </c>
      <c r="AK63" s="219" t="str">
        <f t="shared" si="354"/>
        <v/>
      </c>
      <c r="AL63" s="219" t="str">
        <f t="shared" si="355"/>
        <v/>
      </c>
      <c r="AM63" s="219" t="str">
        <f t="shared" si="356"/>
        <v/>
      </c>
      <c r="AN63" s="219" t="str">
        <f t="shared" si="357"/>
        <v/>
      </c>
      <c r="AO63" s="219" t="str">
        <f t="shared" si="358"/>
        <v/>
      </c>
      <c r="AP63" s="219" t="str">
        <f t="shared" si="359"/>
        <v/>
      </c>
      <c r="AQ63" s="219" t="str">
        <f t="shared" si="360"/>
        <v/>
      </c>
      <c r="AR63" s="219" t="str">
        <f t="shared" si="361"/>
        <v/>
      </c>
      <c r="AS63" s="277">
        <f t="shared" si="362"/>
        <v>0</v>
      </c>
      <c r="AT63" s="267">
        <f t="shared" si="363"/>
        <v>0</v>
      </c>
      <c r="AU63" s="267">
        <f t="shared" si="364"/>
        <v>0</v>
      </c>
      <c r="AV63" s="267">
        <f t="shared" si="365"/>
        <v>0</v>
      </c>
      <c r="AW63" s="267">
        <f t="shared" si="366"/>
        <v>0</v>
      </c>
      <c r="AX63" s="267">
        <f t="shared" si="367"/>
        <v>0</v>
      </c>
      <c r="AY63" s="267">
        <f t="shared" si="368"/>
        <v>0</v>
      </c>
      <c r="AZ63" s="267">
        <f t="shared" si="369"/>
        <v>0</v>
      </c>
      <c r="BA63" s="238">
        <f t="shared" si="370"/>
        <v>0</v>
      </c>
      <c r="BB63" s="238">
        <f t="shared" si="371"/>
        <v>0</v>
      </c>
      <c r="BC63" s="238">
        <f t="shared" si="372"/>
        <v>0</v>
      </c>
      <c r="BD63" s="238">
        <f t="shared" si="373"/>
        <v>0</v>
      </c>
      <c r="BE63" s="240">
        <f t="shared" si="374"/>
        <v>0</v>
      </c>
      <c r="BF63" s="239">
        <f t="shared" si="375"/>
        <v>0</v>
      </c>
      <c r="BG63" s="241" t="str">
        <f t="shared" si="376"/>
        <v/>
      </c>
      <c r="BH63" s="142">
        <v>30</v>
      </c>
      <c r="BI63" s="142">
        <f t="array" ref="BI63">MAX(IF(申請番号=BH63,計画運行回数))</f>
        <v>0</v>
      </c>
      <c r="BJ63" s="142">
        <f t="array" ref="BJ63">MIN(IF((申請番号=BH63)*(計画運行回数=BI63),キロ程_往))</f>
        <v>0</v>
      </c>
      <c r="BK63" s="142">
        <f t="array" ref="BK63">IFERROR((INDEX(キロ程_復,MATCH($BH63&amp;$BI63&amp;$BJ63,申請番号&amp;計画運行回数&amp;キロ程_往,0),0)),0)</f>
        <v>0</v>
      </c>
      <c r="BL63" s="142">
        <f>SUMIF(申請番号,$BH63,不定日数)+SUMIF(申請番号毎の運行日数_番号,$BH63,申請番号毎の運行回数_計)</f>
        <v>0</v>
      </c>
      <c r="BM63" s="142">
        <f>SUMIF(申請番号,$BH63,計画運行回数)</f>
        <v>0</v>
      </c>
      <c r="BN63" s="242" t="str">
        <f t="array" ref="BN63">IFERROR(IF(BS63&lt;&gt;3,(INDEX(系統名,MATCH($BH63&amp;$BI63&amp;$BJ63,申請番号&amp;計画運行回数&amp;キロ程_往,0),0)),INDEX(系統名,MATCH($BH63,申請番号,0))),"")</f>
        <v/>
      </c>
      <c r="BO63" s="242" t="str">
        <f t="array" ref="BO63">IFERROR((INDEX(起点,MATCH($BH63&amp;$BI63&amp;$BJ63,申請番号&amp;計画運行回数&amp;キロ程_往,0),0)),"")</f>
        <v/>
      </c>
      <c r="BP63" s="242" t="str">
        <f t="array" ref="BP63">IFERROR(IF(BS63&lt;&gt;3,(INDEX(経由,MATCH($BH63&amp;$BI63&amp;$BJ63,申請番号&amp;計画運行回数&amp;キロ程_往,0),0)),INDEX(経由,MATCH($BH63,申請番号,0))),"")</f>
        <v/>
      </c>
      <c r="BQ63" s="242" t="str">
        <f t="array" ref="BQ63">IFERROR((INDEX(終点,MATCH($BH63&amp;$BI63&amp;$BJ63,申請番号&amp;計画運行回数&amp;キロ程_往,0),0)),"")</f>
        <v/>
      </c>
      <c r="BR63" s="142">
        <f>+BJ63</f>
        <v>0</v>
      </c>
      <c r="BS63" s="142">
        <f>IF(SUMIF($A$5:$A$104,$BH63,$Y$5:$Y$104)&gt;0,2,IF(SUMIF($A$5:$A$104,$BH63,$AA$5:$AA$104)&gt;0,3,1))</f>
        <v>1</v>
      </c>
      <c r="BU63" s="291"/>
      <c r="BV63" s="153"/>
      <c r="BW63" s="153" t="str">
        <f t="shared" si="321"/>
        <v/>
      </c>
      <c r="BY63" s="244"/>
      <c r="BZ63" s="272"/>
      <c r="CA63" s="222"/>
      <c r="CB63" s="246"/>
      <c r="CC63" s="247" t="str">
        <f t="shared" si="322"/>
        <v/>
      </c>
      <c r="CD63" s="219">
        <f t="shared" si="323"/>
        <v>0</v>
      </c>
      <c r="CE63" s="219" t="str">
        <f t="shared" si="324"/>
        <v/>
      </c>
      <c r="CF63" s="220" t="str">
        <f t="shared" si="325"/>
        <v/>
      </c>
      <c r="CG63" s="222"/>
      <c r="CH63" s="260"/>
      <c r="CI63" s="247" t="str">
        <f t="shared" si="80"/>
        <v/>
      </c>
      <c r="CJ63" s="219">
        <f t="shared" si="326"/>
        <v>0</v>
      </c>
      <c r="CK63" s="219" t="str">
        <f t="shared" si="327"/>
        <v/>
      </c>
      <c r="CL63" s="220" t="str">
        <f t="shared" si="328"/>
        <v/>
      </c>
      <c r="CM63" s="222"/>
      <c r="CN63" s="246"/>
      <c r="CO63" s="247" t="str">
        <f t="shared" si="25"/>
        <v/>
      </c>
      <c r="CP63" s="219">
        <f t="shared" si="329"/>
        <v>0</v>
      </c>
      <c r="CQ63" s="219" t="str">
        <f t="shared" si="330"/>
        <v/>
      </c>
      <c r="CR63" s="220" t="str">
        <f t="shared" si="331"/>
        <v/>
      </c>
      <c r="CS63" s="221"/>
      <c r="CT63" s="246"/>
      <c r="CU63" s="247" t="str">
        <f t="shared" si="29"/>
        <v/>
      </c>
      <c r="CV63" s="219">
        <f t="shared" si="332"/>
        <v>0</v>
      </c>
      <c r="CW63" s="219" t="str">
        <f t="shared" si="333"/>
        <v/>
      </c>
      <c r="CX63" s="220" t="str">
        <f t="shared" si="334"/>
        <v/>
      </c>
      <c r="CY63" s="222"/>
      <c r="CZ63" s="246"/>
      <c r="DA63" s="247" t="str">
        <f t="shared" si="33"/>
        <v/>
      </c>
      <c r="DB63" s="219">
        <f t="shared" si="335"/>
        <v>0</v>
      </c>
      <c r="DC63" s="219" t="str">
        <f t="shared" si="81"/>
        <v/>
      </c>
      <c r="DD63" s="219" t="str">
        <f t="shared" si="82"/>
        <v/>
      </c>
      <c r="DE63" s="222"/>
      <c r="DF63" s="246"/>
      <c r="DG63" s="247" t="str">
        <f t="shared" si="37"/>
        <v/>
      </c>
      <c r="DH63" s="219">
        <f t="shared" si="336"/>
        <v>0</v>
      </c>
      <c r="DI63" s="219" t="str">
        <f t="shared" si="337"/>
        <v/>
      </c>
      <c r="DJ63" s="219" t="str">
        <f t="shared" si="338"/>
        <v/>
      </c>
      <c r="DK63" s="222"/>
      <c r="DL63" s="246"/>
      <c r="DM63" s="247" t="str">
        <f t="shared" si="41"/>
        <v/>
      </c>
      <c r="DN63" s="219">
        <f t="shared" si="339"/>
        <v>0</v>
      </c>
      <c r="DO63" s="219" t="str">
        <f t="shared" si="340"/>
        <v/>
      </c>
      <c r="DP63" s="220" t="str">
        <f t="shared" si="341"/>
        <v/>
      </c>
      <c r="FK63" s="155">
        <f t="shared" si="425"/>
        <v>0</v>
      </c>
      <c r="FL63" s="155" t="str">
        <f t="shared" si="426"/>
        <v/>
      </c>
      <c r="FM63" s="273">
        <f t="shared" ref="FM63:HX63" si="535">IF(IFERROR(FIND(VLOOKUP($W55,カレンダーNoごと曜日表No付き,FM$1,0),$FL63),0)&gt;=1,1,0)</f>
        <v>0</v>
      </c>
      <c r="FN63" s="273">
        <f t="shared" si="535"/>
        <v>0</v>
      </c>
      <c r="FO63" s="273">
        <f t="shared" si="535"/>
        <v>0</v>
      </c>
      <c r="FP63" s="273">
        <f t="shared" si="535"/>
        <v>0</v>
      </c>
      <c r="FQ63" s="273">
        <f t="shared" si="535"/>
        <v>0</v>
      </c>
      <c r="FR63" s="273">
        <f t="shared" si="535"/>
        <v>0</v>
      </c>
      <c r="FS63" s="273">
        <f t="shared" si="535"/>
        <v>0</v>
      </c>
      <c r="FT63" s="273">
        <f t="shared" si="535"/>
        <v>0</v>
      </c>
      <c r="FU63" s="273">
        <f t="shared" si="535"/>
        <v>0</v>
      </c>
      <c r="FV63" s="273">
        <f t="shared" si="535"/>
        <v>0</v>
      </c>
      <c r="FW63" s="273">
        <f t="shared" si="535"/>
        <v>0</v>
      </c>
      <c r="FX63" s="273">
        <f t="shared" si="535"/>
        <v>0</v>
      </c>
      <c r="FY63" s="273">
        <f t="shared" si="535"/>
        <v>0</v>
      </c>
      <c r="FZ63" s="273">
        <f t="shared" si="535"/>
        <v>0</v>
      </c>
      <c r="GA63" s="273">
        <f t="shared" si="535"/>
        <v>0</v>
      </c>
      <c r="GB63" s="273">
        <f t="shared" si="535"/>
        <v>0</v>
      </c>
      <c r="GC63" s="273">
        <f t="shared" si="535"/>
        <v>0</v>
      </c>
      <c r="GD63" s="273">
        <f t="shared" si="535"/>
        <v>0</v>
      </c>
      <c r="GE63" s="273">
        <f t="shared" si="535"/>
        <v>0</v>
      </c>
      <c r="GF63" s="273">
        <f t="shared" si="535"/>
        <v>0</v>
      </c>
      <c r="GG63" s="273">
        <f t="shared" si="535"/>
        <v>0</v>
      </c>
      <c r="GH63" s="273">
        <f t="shared" si="535"/>
        <v>0</v>
      </c>
      <c r="GI63" s="273">
        <f t="shared" si="535"/>
        <v>0</v>
      </c>
      <c r="GJ63" s="273">
        <f t="shared" si="535"/>
        <v>0</v>
      </c>
      <c r="GK63" s="273">
        <f t="shared" si="535"/>
        <v>0</v>
      </c>
      <c r="GL63" s="273">
        <f t="shared" si="535"/>
        <v>0</v>
      </c>
      <c r="GM63" s="273">
        <f t="shared" si="535"/>
        <v>0</v>
      </c>
      <c r="GN63" s="273">
        <f t="shared" si="535"/>
        <v>0</v>
      </c>
      <c r="GO63" s="273">
        <f t="shared" si="535"/>
        <v>0</v>
      </c>
      <c r="GP63" s="273">
        <f t="shared" si="535"/>
        <v>0</v>
      </c>
      <c r="GQ63" s="273">
        <f t="shared" si="535"/>
        <v>0</v>
      </c>
      <c r="GR63" s="273">
        <f t="shared" si="535"/>
        <v>0</v>
      </c>
      <c r="GS63" s="273">
        <f t="shared" si="535"/>
        <v>0</v>
      </c>
      <c r="GT63" s="273">
        <f t="shared" si="535"/>
        <v>0</v>
      </c>
      <c r="GU63" s="273">
        <f t="shared" si="535"/>
        <v>0</v>
      </c>
      <c r="GV63" s="273">
        <f t="shared" si="535"/>
        <v>0</v>
      </c>
      <c r="GW63" s="273">
        <f t="shared" si="535"/>
        <v>0</v>
      </c>
      <c r="GX63" s="273">
        <f t="shared" si="535"/>
        <v>0</v>
      </c>
      <c r="GY63" s="273">
        <f t="shared" si="535"/>
        <v>0</v>
      </c>
      <c r="GZ63" s="273">
        <f t="shared" si="535"/>
        <v>0</v>
      </c>
      <c r="HA63" s="273">
        <f t="shared" si="535"/>
        <v>0</v>
      </c>
      <c r="HB63" s="273">
        <f t="shared" si="535"/>
        <v>0</v>
      </c>
      <c r="HC63" s="273">
        <f t="shared" si="535"/>
        <v>0</v>
      </c>
      <c r="HD63" s="273">
        <f t="shared" si="535"/>
        <v>0</v>
      </c>
      <c r="HE63" s="273">
        <f t="shared" si="535"/>
        <v>0</v>
      </c>
      <c r="HF63" s="273">
        <f t="shared" si="535"/>
        <v>0</v>
      </c>
      <c r="HG63" s="273">
        <f t="shared" si="535"/>
        <v>0</v>
      </c>
      <c r="HH63" s="273">
        <f t="shared" si="535"/>
        <v>0</v>
      </c>
      <c r="HI63" s="273">
        <f t="shared" si="535"/>
        <v>0</v>
      </c>
      <c r="HJ63" s="273">
        <f t="shared" si="535"/>
        <v>0</v>
      </c>
      <c r="HK63" s="273">
        <f t="shared" si="535"/>
        <v>0</v>
      </c>
      <c r="HL63" s="273">
        <f t="shared" si="535"/>
        <v>0</v>
      </c>
      <c r="HM63" s="273">
        <f t="shared" si="535"/>
        <v>0</v>
      </c>
      <c r="HN63" s="273">
        <f t="shared" si="535"/>
        <v>0</v>
      </c>
      <c r="HO63" s="273">
        <f t="shared" si="535"/>
        <v>0</v>
      </c>
      <c r="HP63" s="273">
        <f t="shared" si="535"/>
        <v>0</v>
      </c>
      <c r="HQ63" s="273">
        <f t="shared" si="535"/>
        <v>0</v>
      </c>
      <c r="HR63" s="273">
        <f t="shared" si="535"/>
        <v>0</v>
      </c>
      <c r="HS63" s="273">
        <f t="shared" si="535"/>
        <v>0</v>
      </c>
      <c r="HT63" s="273">
        <f t="shared" si="535"/>
        <v>0</v>
      </c>
      <c r="HU63" s="273">
        <f t="shared" si="535"/>
        <v>0</v>
      </c>
      <c r="HV63" s="273">
        <f t="shared" si="535"/>
        <v>0</v>
      </c>
      <c r="HW63" s="273">
        <f t="shared" si="535"/>
        <v>0</v>
      </c>
      <c r="HX63" s="273">
        <f t="shared" si="535"/>
        <v>0</v>
      </c>
      <c r="HY63" s="273">
        <f t="shared" ref="HY63:KJ63" si="536">IF(IFERROR(FIND(VLOOKUP($W55,カレンダーNoごと曜日表No付き,HY$1,0),$FL63),0)&gt;=1,1,0)</f>
        <v>0</v>
      </c>
      <c r="HZ63" s="273">
        <f t="shared" si="536"/>
        <v>0</v>
      </c>
      <c r="IA63" s="273">
        <f t="shared" si="536"/>
        <v>0</v>
      </c>
      <c r="IB63" s="273">
        <f t="shared" si="536"/>
        <v>0</v>
      </c>
      <c r="IC63" s="273">
        <f t="shared" si="536"/>
        <v>0</v>
      </c>
      <c r="ID63" s="273">
        <f t="shared" si="536"/>
        <v>0</v>
      </c>
      <c r="IE63" s="273">
        <f t="shared" si="536"/>
        <v>0</v>
      </c>
      <c r="IF63" s="273">
        <f t="shared" si="536"/>
        <v>0</v>
      </c>
      <c r="IG63" s="273">
        <f t="shared" si="536"/>
        <v>0</v>
      </c>
      <c r="IH63" s="273">
        <f t="shared" si="536"/>
        <v>0</v>
      </c>
      <c r="II63" s="273">
        <f t="shared" si="536"/>
        <v>0</v>
      </c>
      <c r="IJ63" s="273">
        <f t="shared" si="536"/>
        <v>0</v>
      </c>
      <c r="IK63" s="273">
        <f t="shared" si="536"/>
        <v>0</v>
      </c>
      <c r="IL63" s="273">
        <f t="shared" si="536"/>
        <v>0</v>
      </c>
      <c r="IM63" s="273">
        <f t="shared" si="536"/>
        <v>0</v>
      </c>
      <c r="IN63" s="273">
        <f t="shared" si="536"/>
        <v>0</v>
      </c>
      <c r="IO63" s="273">
        <f t="shared" si="536"/>
        <v>0</v>
      </c>
      <c r="IP63" s="273">
        <f t="shared" si="536"/>
        <v>0</v>
      </c>
      <c r="IQ63" s="273">
        <f t="shared" si="536"/>
        <v>0</v>
      </c>
      <c r="IR63" s="273">
        <f t="shared" si="536"/>
        <v>0</v>
      </c>
      <c r="IS63" s="273">
        <f t="shared" si="536"/>
        <v>0</v>
      </c>
      <c r="IT63" s="273">
        <f t="shared" si="536"/>
        <v>0</v>
      </c>
      <c r="IU63" s="273">
        <f t="shared" si="536"/>
        <v>0</v>
      </c>
      <c r="IV63" s="273">
        <f t="shared" si="536"/>
        <v>0</v>
      </c>
      <c r="IW63" s="273">
        <f t="shared" si="536"/>
        <v>0</v>
      </c>
      <c r="IX63" s="273">
        <f t="shared" si="536"/>
        <v>0</v>
      </c>
      <c r="IY63" s="273">
        <f t="shared" si="536"/>
        <v>0</v>
      </c>
      <c r="IZ63" s="273">
        <f t="shared" si="536"/>
        <v>0</v>
      </c>
      <c r="JA63" s="273">
        <f t="shared" si="536"/>
        <v>0</v>
      </c>
      <c r="JB63" s="273">
        <f t="shared" si="536"/>
        <v>0</v>
      </c>
      <c r="JC63" s="273">
        <f t="shared" si="536"/>
        <v>0</v>
      </c>
      <c r="JD63" s="273">
        <f t="shared" si="536"/>
        <v>0</v>
      </c>
      <c r="JE63" s="273">
        <f t="shared" si="536"/>
        <v>0</v>
      </c>
      <c r="JF63" s="273">
        <f t="shared" si="536"/>
        <v>0</v>
      </c>
      <c r="JG63" s="273">
        <f t="shared" si="536"/>
        <v>0</v>
      </c>
      <c r="JH63" s="273">
        <f t="shared" si="536"/>
        <v>0</v>
      </c>
      <c r="JI63" s="273">
        <f t="shared" si="536"/>
        <v>0</v>
      </c>
      <c r="JJ63" s="273">
        <f t="shared" si="536"/>
        <v>0</v>
      </c>
      <c r="JK63" s="273">
        <f t="shared" si="536"/>
        <v>0</v>
      </c>
      <c r="JL63" s="273">
        <f t="shared" si="536"/>
        <v>0</v>
      </c>
      <c r="JM63" s="273">
        <f t="shared" si="536"/>
        <v>0</v>
      </c>
      <c r="JN63" s="273">
        <f t="shared" si="536"/>
        <v>0</v>
      </c>
      <c r="JO63" s="273">
        <f t="shared" si="536"/>
        <v>0</v>
      </c>
      <c r="JP63" s="273">
        <f t="shared" si="536"/>
        <v>0</v>
      </c>
      <c r="JQ63" s="273">
        <f t="shared" si="536"/>
        <v>0</v>
      </c>
      <c r="JR63" s="273">
        <f t="shared" si="536"/>
        <v>0</v>
      </c>
      <c r="JS63" s="273">
        <f t="shared" si="536"/>
        <v>0</v>
      </c>
      <c r="JT63" s="273">
        <f t="shared" si="536"/>
        <v>0</v>
      </c>
      <c r="JU63" s="273">
        <f t="shared" si="536"/>
        <v>0</v>
      </c>
      <c r="JV63" s="273">
        <f t="shared" si="536"/>
        <v>0</v>
      </c>
      <c r="JW63" s="273">
        <f t="shared" si="536"/>
        <v>0</v>
      </c>
      <c r="JX63" s="273">
        <f t="shared" si="536"/>
        <v>0</v>
      </c>
      <c r="JY63" s="273">
        <f t="shared" si="536"/>
        <v>0</v>
      </c>
      <c r="JZ63" s="273">
        <f t="shared" si="536"/>
        <v>0</v>
      </c>
      <c r="KA63" s="273">
        <f t="shared" si="536"/>
        <v>0</v>
      </c>
      <c r="KB63" s="273">
        <f t="shared" si="536"/>
        <v>0</v>
      </c>
      <c r="KC63" s="273">
        <f t="shared" si="536"/>
        <v>0</v>
      </c>
      <c r="KD63" s="273">
        <f t="shared" si="536"/>
        <v>0</v>
      </c>
      <c r="KE63" s="273">
        <f t="shared" si="536"/>
        <v>0</v>
      </c>
      <c r="KF63" s="273">
        <f t="shared" si="536"/>
        <v>0</v>
      </c>
      <c r="KG63" s="273">
        <f t="shared" si="536"/>
        <v>0</v>
      </c>
      <c r="KH63" s="273">
        <f t="shared" si="536"/>
        <v>0</v>
      </c>
      <c r="KI63" s="273">
        <f t="shared" si="536"/>
        <v>0</v>
      </c>
      <c r="KJ63" s="273">
        <f t="shared" si="536"/>
        <v>0</v>
      </c>
      <c r="KK63" s="273">
        <f t="shared" ref="KK63:MV63" si="537">IF(IFERROR(FIND(VLOOKUP($W55,カレンダーNoごと曜日表No付き,KK$1,0),$FL63),0)&gt;=1,1,0)</f>
        <v>0</v>
      </c>
      <c r="KL63" s="273">
        <f t="shared" si="537"/>
        <v>0</v>
      </c>
      <c r="KM63" s="273">
        <f t="shared" si="537"/>
        <v>0</v>
      </c>
      <c r="KN63" s="273">
        <f t="shared" si="537"/>
        <v>0</v>
      </c>
      <c r="KO63" s="273">
        <f t="shared" si="537"/>
        <v>0</v>
      </c>
      <c r="KP63" s="273">
        <f t="shared" si="537"/>
        <v>0</v>
      </c>
      <c r="KQ63" s="273">
        <f t="shared" si="537"/>
        <v>0</v>
      </c>
      <c r="KR63" s="273">
        <f t="shared" si="537"/>
        <v>0</v>
      </c>
      <c r="KS63" s="273">
        <f t="shared" si="537"/>
        <v>0</v>
      </c>
      <c r="KT63" s="273">
        <f t="shared" si="537"/>
        <v>0</v>
      </c>
      <c r="KU63" s="273">
        <f t="shared" si="537"/>
        <v>0</v>
      </c>
      <c r="KV63" s="273">
        <f t="shared" si="537"/>
        <v>0</v>
      </c>
      <c r="KW63" s="273">
        <f t="shared" si="537"/>
        <v>0</v>
      </c>
      <c r="KX63" s="273">
        <f t="shared" si="537"/>
        <v>0</v>
      </c>
      <c r="KY63" s="273">
        <f t="shared" si="537"/>
        <v>0</v>
      </c>
      <c r="KZ63" s="273">
        <f t="shared" si="537"/>
        <v>0</v>
      </c>
      <c r="LA63" s="273">
        <f t="shared" si="537"/>
        <v>0</v>
      </c>
      <c r="LB63" s="273">
        <f t="shared" si="537"/>
        <v>0</v>
      </c>
      <c r="LC63" s="273">
        <f t="shared" si="537"/>
        <v>0</v>
      </c>
      <c r="LD63" s="273">
        <f t="shared" si="537"/>
        <v>0</v>
      </c>
      <c r="LE63" s="273">
        <f t="shared" si="537"/>
        <v>0</v>
      </c>
      <c r="LF63" s="273">
        <f t="shared" si="537"/>
        <v>0</v>
      </c>
      <c r="LG63" s="273">
        <f t="shared" si="537"/>
        <v>0</v>
      </c>
      <c r="LH63" s="273">
        <f t="shared" si="537"/>
        <v>0</v>
      </c>
      <c r="LI63" s="273">
        <f t="shared" si="537"/>
        <v>0</v>
      </c>
      <c r="LJ63" s="273">
        <f t="shared" si="537"/>
        <v>0</v>
      </c>
      <c r="LK63" s="273">
        <f t="shared" si="537"/>
        <v>0</v>
      </c>
      <c r="LL63" s="273">
        <f t="shared" si="537"/>
        <v>0</v>
      </c>
      <c r="LM63" s="273">
        <f t="shared" si="537"/>
        <v>0</v>
      </c>
      <c r="LN63" s="273">
        <f t="shared" si="537"/>
        <v>0</v>
      </c>
      <c r="LO63" s="273">
        <f t="shared" si="537"/>
        <v>0</v>
      </c>
      <c r="LP63" s="273">
        <f t="shared" si="537"/>
        <v>0</v>
      </c>
      <c r="LQ63" s="273">
        <f t="shared" si="537"/>
        <v>0</v>
      </c>
      <c r="LR63" s="273">
        <f t="shared" si="537"/>
        <v>0</v>
      </c>
      <c r="LS63" s="273">
        <f t="shared" si="537"/>
        <v>0</v>
      </c>
      <c r="LT63" s="273">
        <f t="shared" si="537"/>
        <v>0</v>
      </c>
      <c r="LU63" s="273">
        <f t="shared" si="537"/>
        <v>0</v>
      </c>
      <c r="LV63" s="273">
        <f t="shared" si="537"/>
        <v>0</v>
      </c>
      <c r="LW63" s="273">
        <f t="shared" si="537"/>
        <v>0</v>
      </c>
      <c r="LX63" s="273">
        <f t="shared" si="537"/>
        <v>0</v>
      </c>
      <c r="LY63" s="273">
        <f t="shared" si="537"/>
        <v>0</v>
      </c>
      <c r="LZ63" s="273">
        <f t="shared" si="537"/>
        <v>0</v>
      </c>
      <c r="MA63" s="273">
        <f t="shared" si="537"/>
        <v>0</v>
      </c>
      <c r="MB63" s="273">
        <f t="shared" si="537"/>
        <v>0</v>
      </c>
      <c r="MC63" s="273">
        <f t="shared" si="537"/>
        <v>0</v>
      </c>
      <c r="MD63" s="273">
        <f t="shared" si="537"/>
        <v>0</v>
      </c>
      <c r="ME63" s="273">
        <f t="shared" si="537"/>
        <v>0</v>
      </c>
      <c r="MF63" s="273">
        <f t="shared" si="537"/>
        <v>0</v>
      </c>
      <c r="MG63" s="273">
        <f t="shared" si="537"/>
        <v>0</v>
      </c>
      <c r="MH63" s="273">
        <f t="shared" si="537"/>
        <v>0</v>
      </c>
      <c r="MI63" s="273">
        <f t="shared" si="537"/>
        <v>0</v>
      </c>
      <c r="MJ63" s="273">
        <f t="shared" si="537"/>
        <v>0</v>
      </c>
      <c r="MK63" s="273">
        <f t="shared" si="537"/>
        <v>0</v>
      </c>
      <c r="ML63" s="273">
        <f t="shared" si="537"/>
        <v>0</v>
      </c>
      <c r="MM63" s="273">
        <f t="shared" si="537"/>
        <v>0</v>
      </c>
      <c r="MN63" s="273">
        <f t="shared" si="537"/>
        <v>0</v>
      </c>
      <c r="MO63" s="273">
        <f t="shared" si="537"/>
        <v>0</v>
      </c>
      <c r="MP63" s="273">
        <f t="shared" si="537"/>
        <v>0</v>
      </c>
      <c r="MQ63" s="273">
        <f t="shared" si="537"/>
        <v>0</v>
      </c>
      <c r="MR63" s="273">
        <f t="shared" si="537"/>
        <v>0</v>
      </c>
      <c r="MS63" s="273">
        <f t="shared" si="537"/>
        <v>0</v>
      </c>
      <c r="MT63" s="273">
        <f t="shared" si="537"/>
        <v>0</v>
      </c>
      <c r="MU63" s="273">
        <f t="shared" si="537"/>
        <v>0</v>
      </c>
      <c r="MV63" s="273">
        <f t="shared" si="537"/>
        <v>0</v>
      </c>
      <c r="MW63" s="273">
        <f t="shared" ref="MW63:PH63" si="538">IF(IFERROR(FIND(VLOOKUP($W55,カレンダーNoごと曜日表No付き,MW$1,0),$FL63),0)&gt;=1,1,0)</f>
        <v>0</v>
      </c>
      <c r="MX63" s="273">
        <f t="shared" si="538"/>
        <v>0</v>
      </c>
      <c r="MY63" s="273">
        <f t="shared" si="538"/>
        <v>0</v>
      </c>
      <c r="MZ63" s="273">
        <f t="shared" si="538"/>
        <v>0</v>
      </c>
      <c r="NA63" s="273">
        <f t="shared" si="538"/>
        <v>0</v>
      </c>
      <c r="NB63" s="273">
        <f t="shared" si="538"/>
        <v>0</v>
      </c>
      <c r="NC63" s="273">
        <f t="shared" si="538"/>
        <v>0</v>
      </c>
      <c r="ND63" s="273">
        <f t="shared" si="538"/>
        <v>0</v>
      </c>
      <c r="NE63" s="273">
        <f t="shared" si="538"/>
        <v>0</v>
      </c>
      <c r="NF63" s="273">
        <f t="shared" si="538"/>
        <v>0</v>
      </c>
      <c r="NG63" s="273">
        <f t="shared" si="538"/>
        <v>0</v>
      </c>
      <c r="NH63" s="273">
        <f t="shared" si="538"/>
        <v>0</v>
      </c>
      <c r="NI63" s="273">
        <f t="shared" si="538"/>
        <v>0</v>
      </c>
      <c r="NJ63" s="273">
        <f t="shared" si="538"/>
        <v>0</v>
      </c>
      <c r="NK63" s="273">
        <f t="shared" si="538"/>
        <v>0</v>
      </c>
      <c r="NL63" s="273">
        <f t="shared" si="538"/>
        <v>0</v>
      </c>
      <c r="NM63" s="273">
        <f t="shared" si="538"/>
        <v>0</v>
      </c>
      <c r="NN63" s="273">
        <f t="shared" si="538"/>
        <v>0</v>
      </c>
      <c r="NO63" s="273">
        <f t="shared" si="538"/>
        <v>0</v>
      </c>
      <c r="NP63" s="273">
        <f t="shared" si="538"/>
        <v>0</v>
      </c>
      <c r="NQ63" s="273">
        <f t="shared" si="538"/>
        <v>0</v>
      </c>
      <c r="NR63" s="273">
        <f t="shared" si="538"/>
        <v>0</v>
      </c>
      <c r="NS63" s="273">
        <f t="shared" si="538"/>
        <v>0</v>
      </c>
      <c r="NT63" s="273">
        <f t="shared" si="538"/>
        <v>0</v>
      </c>
      <c r="NU63" s="273">
        <f t="shared" si="538"/>
        <v>0</v>
      </c>
      <c r="NV63" s="273">
        <f t="shared" si="538"/>
        <v>0</v>
      </c>
      <c r="NW63" s="273">
        <f t="shared" si="538"/>
        <v>0</v>
      </c>
      <c r="NX63" s="273">
        <f t="shared" si="538"/>
        <v>0</v>
      </c>
      <c r="NY63" s="273">
        <f t="shared" si="538"/>
        <v>0</v>
      </c>
      <c r="NZ63" s="273">
        <f t="shared" si="538"/>
        <v>0</v>
      </c>
      <c r="OA63" s="273">
        <f t="shared" si="538"/>
        <v>0</v>
      </c>
      <c r="OB63" s="273">
        <f t="shared" si="538"/>
        <v>0</v>
      </c>
      <c r="OC63" s="273">
        <f t="shared" si="538"/>
        <v>0</v>
      </c>
      <c r="OD63" s="273">
        <f t="shared" si="538"/>
        <v>0</v>
      </c>
      <c r="OE63" s="273">
        <f t="shared" si="538"/>
        <v>0</v>
      </c>
      <c r="OF63" s="273">
        <f t="shared" si="538"/>
        <v>0</v>
      </c>
      <c r="OG63" s="273">
        <f t="shared" si="538"/>
        <v>0</v>
      </c>
      <c r="OH63" s="273">
        <f t="shared" si="538"/>
        <v>0</v>
      </c>
      <c r="OI63" s="273">
        <f t="shared" si="538"/>
        <v>0</v>
      </c>
      <c r="OJ63" s="273">
        <f t="shared" si="538"/>
        <v>0</v>
      </c>
      <c r="OK63" s="273">
        <f t="shared" si="538"/>
        <v>0</v>
      </c>
      <c r="OL63" s="273">
        <f t="shared" si="538"/>
        <v>0</v>
      </c>
      <c r="OM63" s="273">
        <f t="shared" si="538"/>
        <v>0</v>
      </c>
      <c r="ON63" s="273">
        <f t="shared" si="538"/>
        <v>0</v>
      </c>
      <c r="OO63" s="273">
        <f t="shared" si="538"/>
        <v>0</v>
      </c>
      <c r="OP63" s="273">
        <f t="shared" si="538"/>
        <v>0</v>
      </c>
      <c r="OQ63" s="273">
        <f t="shared" si="538"/>
        <v>0</v>
      </c>
      <c r="OR63" s="273">
        <f t="shared" si="538"/>
        <v>0</v>
      </c>
      <c r="OS63" s="273">
        <f t="shared" si="538"/>
        <v>0</v>
      </c>
      <c r="OT63" s="273">
        <f t="shared" si="538"/>
        <v>0</v>
      </c>
      <c r="OU63" s="273">
        <f t="shared" si="538"/>
        <v>0</v>
      </c>
      <c r="OV63" s="273">
        <f t="shared" si="538"/>
        <v>0</v>
      </c>
      <c r="OW63" s="273">
        <f t="shared" si="538"/>
        <v>0</v>
      </c>
      <c r="OX63" s="273">
        <f t="shared" si="538"/>
        <v>0</v>
      </c>
      <c r="OY63" s="273">
        <f t="shared" si="538"/>
        <v>0</v>
      </c>
      <c r="OZ63" s="273">
        <f t="shared" si="538"/>
        <v>0</v>
      </c>
      <c r="PA63" s="273">
        <f t="shared" si="538"/>
        <v>0</v>
      </c>
      <c r="PB63" s="273">
        <f t="shared" si="538"/>
        <v>0</v>
      </c>
      <c r="PC63" s="273">
        <f t="shared" si="538"/>
        <v>0</v>
      </c>
      <c r="PD63" s="273">
        <f t="shared" si="538"/>
        <v>0</v>
      </c>
      <c r="PE63" s="273">
        <f t="shared" si="538"/>
        <v>0</v>
      </c>
      <c r="PF63" s="273">
        <f t="shared" si="538"/>
        <v>0</v>
      </c>
      <c r="PG63" s="273">
        <f t="shared" si="538"/>
        <v>0</v>
      </c>
      <c r="PH63" s="273">
        <f t="shared" si="538"/>
        <v>0</v>
      </c>
      <c r="PI63" s="273">
        <f t="shared" ref="PI63:RT63" si="539">IF(IFERROR(FIND(VLOOKUP($W55,カレンダーNoごと曜日表No付き,PI$1,0),$FL63),0)&gt;=1,1,0)</f>
        <v>0</v>
      </c>
      <c r="PJ63" s="273">
        <f t="shared" si="539"/>
        <v>0</v>
      </c>
      <c r="PK63" s="273">
        <f t="shared" si="539"/>
        <v>0</v>
      </c>
      <c r="PL63" s="273">
        <f t="shared" si="539"/>
        <v>0</v>
      </c>
      <c r="PM63" s="273">
        <f t="shared" si="539"/>
        <v>0</v>
      </c>
      <c r="PN63" s="273">
        <f t="shared" si="539"/>
        <v>0</v>
      </c>
      <c r="PO63" s="273">
        <f t="shared" si="539"/>
        <v>0</v>
      </c>
      <c r="PP63" s="273">
        <f t="shared" si="539"/>
        <v>0</v>
      </c>
      <c r="PQ63" s="273">
        <f t="shared" si="539"/>
        <v>0</v>
      </c>
      <c r="PR63" s="273">
        <f t="shared" si="539"/>
        <v>0</v>
      </c>
      <c r="PS63" s="273">
        <f t="shared" si="539"/>
        <v>0</v>
      </c>
      <c r="PT63" s="273">
        <f t="shared" si="539"/>
        <v>0</v>
      </c>
      <c r="PU63" s="273">
        <f t="shared" si="539"/>
        <v>0</v>
      </c>
      <c r="PV63" s="273">
        <f t="shared" si="539"/>
        <v>0</v>
      </c>
      <c r="PW63" s="273">
        <f t="shared" si="539"/>
        <v>0</v>
      </c>
      <c r="PX63" s="273">
        <f t="shared" si="539"/>
        <v>0</v>
      </c>
      <c r="PY63" s="273">
        <f t="shared" si="539"/>
        <v>0</v>
      </c>
      <c r="PZ63" s="273">
        <f t="shared" si="539"/>
        <v>0</v>
      </c>
      <c r="QA63" s="273">
        <f t="shared" si="539"/>
        <v>0</v>
      </c>
      <c r="QB63" s="273">
        <f t="shared" si="539"/>
        <v>0</v>
      </c>
      <c r="QC63" s="273">
        <f t="shared" si="539"/>
        <v>0</v>
      </c>
      <c r="QD63" s="273">
        <f t="shared" si="539"/>
        <v>0</v>
      </c>
      <c r="QE63" s="273">
        <f t="shared" si="539"/>
        <v>0</v>
      </c>
      <c r="QF63" s="273">
        <f t="shared" si="539"/>
        <v>0</v>
      </c>
      <c r="QG63" s="273">
        <f t="shared" si="539"/>
        <v>0</v>
      </c>
      <c r="QH63" s="273">
        <f t="shared" si="539"/>
        <v>0</v>
      </c>
      <c r="QI63" s="273">
        <f t="shared" si="539"/>
        <v>0</v>
      </c>
      <c r="QJ63" s="273">
        <f t="shared" si="539"/>
        <v>0</v>
      </c>
      <c r="QK63" s="273">
        <f t="shared" si="539"/>
        <v>0</v>
      </c>
      <c r="QL63" s="273">
        <f t="shared" si="539"/>
        <v>0</v>
      </c>
      <c r="QM63" s="273">
        <f t="shared" si="539"/>
        <v>0</v>
      </c>
      <c r="QN63" s="273">
        <f t="shared" si="539"/>
        <v>0</v>
      </c>
      <c r="QO63" s="273">
        <f t="shared" si="539"/>
        <v>0</v>
      </c>
      <c r="QP63" s="273">
        <f t="shared" si="539"/>
        <v>0</v>
      </c>
      <c r="QQ63" s="273">
        <f t="shared" si="539"/>
        <v>0</v>
      </c>
      <c r="QR63" s="273">
        <f t="shared" si="539"/>
        <v>0</v>
      </c>
      <c r="QS63" s="273">
        <f t="shared" si="539"/>
        <v>0</v>
      </c>
      <c r="QT63" s="273">
        <f t="shared" si="539"/>
        <v>0</v>
      </c>
      <c r="QU63" s="273">
        <f t="shared" si="539"/>
        <v>0</v>
      </c>
      <c r="QV63" s="273">
        <f t="shared" si="539"/>
        <v>0</v>
      </c>
      <c r="QW63" s="273">
        <f t="shared" si="539"/>
        <v>0</v>
      </c>
      <c r="QX63" s="273">
        <f t="shared" si="539"/>
        <v>0</v>
      </c>
      <c r="QY63" s="273">
        <f t="shared" si="539"/>
        <v>0</v>
      </c>
      <c r="QZ63" s="273">
        <f t="shared" si="539"/>
        <v>0</v>
      </c>
      <c r="RA63" s="273">
        <f t="shared" si="539"/>
        <v>0</v>
      </c>
      <c r="RB63" s="273">
        <f t="shared" si="539"/>
        <v>0</v>
      </c>
      <c r="RC63" s="273">
        <f t="shared" si="539"/>
        <v>0</v>
      </c>
      <c r="RD63" s="273">
        <f t="shared" si="539"/>
        <v>0</v>
      </c>
      <c r="RE63" s="273">
        <f t="shared" si="539"/>
        <v>0</v>
      </c>
      <c r="RF63" s="273">
        <f t="shared" si="539"/>
        <v>0</v>
      </c>
      <c r="RG63" s="273">
        <f t="shared" si="539"/>
        <v>0</v>
      </c>
      <c r="RH63" s="273">
        <f t="shared" si="539"/>
        <v>0</v>
      </c>
      <c r="RI63" s="273">
        <f t="shared" si="539"/>
        <v>0</v>
      </c>
      <c r="RJ63" s="273">
        <f t="shared" si="539"/>
        <v>0</v>
      </c>
      <c r="RK63" s="273">
        <f t="shared" si="539"/>
        <v>0</v>
      </c>
      <c r="RL63" s="273">
        <f t="shared" si="539"/>
        <v>0</v>
      </c>
      <c r="RM63" s="273">
        <f t="shared" si="539"/>
        <v>0</v>
      </c>
      <c r="RN63" s="273">
        <f t="shared" si="539"/>
        <v>0</v>
      </c>
      <c r="RO63" s="273">
        <f t="shared" si="539"/>
        <v>0</v>
      </c>
      <c r="RP63" s="273">
        <f t="shared" si="539"/>
        <v>0</v>
      </c>
      <c r="RQ63" s="273">
        <f t="shared" si="539"/>
        <v>0</v>
      </c>
      <c r="RR63" s="273">
        <f t="shared" si="539"/>
        <v>0</v>
      </c>
      <c r="RS63" s="273">
        <f t="shared" si="539"/>
        <v>0</v>
      </c>
      <c r="RT63" s="273">
        <f t="shared" si="539"/>
        <v>0</v>
      </c>
      <c r="RU63" s="273">
        <f t="shared" ref="RU63:TN63" si="540">IF(IFERROR(FIND(VLOOKUP($W55,カレンダーNoごと曜日表No付き,RU$1,0),$FL63),0)&gt;=1,1,0)</f>
        <v>0</v>
      </c>
      <c r="RV63" s="273">
        <f t="shared" si="540"/>
        <v>0</v>
      </c>
      <c r="RW63" s="273">
        <f t="shared" si="540"/>
        <v>0</v>
      </c>
      <c r="RX63" s="273">
        <f t="shared" si="540"/>
        <v>0</v>
      </c>
      <c r="RY63" s="273">
        <f t="shared" si="540"/>
        <v>0</v>
      </c>
      <c r="RZ63" s="273">
        <f t="shared" si="540"/>
        <v>0</v>
      </c>
      <c r="SA63" s="273">
        <f t="shared" si="540"/>
        <v>0</v>
      </c>
      <c r="SB63" s="273">
        <f t="shared" si="540"/>
        <v>0</v>
      </c>
      <c r="SC63" s="273">
        <f t="shared" si="540"/>
        <v>0</v>
      </c>
      <c r="SD63" s="273">
        <f t="shared" si="540"/>
        <v>0</v>
      </c>
      <c r="SE63" s="273">
        <f t="shared" si="540"/>
        <v>0</v>
      </c>
      <c r="SF63" s="273">
        <f t="shared" si="540"/>
        <v>0</v>
      </c>
      <c r="SG63" s="273">
        <f t="shared" si="540"/>
        <v>0</v>
      </c>
      <c r="SH63" s="273">
        <f t="shared" si="540"/>
        <v>0</v>
      </c>
      <c r="SI63" s="273">
        <f t="shared" si="540"/>
        <v>0</v>
      </c>
      <c r="SJ63" s="273">
        <f t="shared" si="540"/>
        <v>0</v>
      </c>
      <c r="SK63" s="273">
        <f t="shared" si="540"/>
        <v>0</v>
      </c>
      <c r="SL63" s="273">
        <f t="shared" si="540"/>
        <v>0</v>
      </c>
      <c r="SM63" s="273">
        <f t="shared" si="540"/>
        <v>0</v>
      </c>
      <c r="SN63" s="273">
        <f t="shared" si="540"/>
        <v>0</v>
      </c>
      <c r="SO63" s="273">
        <f t="shared" si="540"/>
        <v>0</v>
      </c>
      <c r="SP63" s="273">
        <f t="shared" si="540"/>
        <v>0</v>
      </c>
      <c r="SQ63" s="273">
        <f t="shared" si="540"/>
        <v>0</v>
      </c>
      <c r="SR63" s="273">
        <f t="shared" si="540"/>
        <v>0</v>
      </c>
      <c r="SS63" s="273">
        <f t="shared" si="540"/>
        <v>0</v>
      </c>
      <c r="ST63" s="273">
        <f t="shared" si="540"/>
        <v>0</v>
      </c>
      <c r="SU63" s="273">
        <f t="shared" si="540"/>
        <v>0</v>
      </c>
      <c r="SV63" s="273">
        <f t="shared" si="540"/>
        <v>0</v>
      </c>
      <c r="SW63" s="273">
        <f t="shared" si="540"/>
        <v>0</v>
      </c>
      <c r="SX63" s="273">
        <f t="shared" si="540"/>
        <v>0</v>
      </c>
      <c r="SY63" s="273">
        <f t="shared" si="540"/>
        <v>0</v>
      </c>
      <c r="SZ63" s="273">
        <f t="shared" si="540"/>
        <v>0</v>
      </c>
      <c r="TA63" s="273">
        <f t="shared" si="540"/>
        <v>0</v>
      </c>
      <c r="TB63" s="273">
        <f t="shared" si="540"/>
        <v>0</v>
      </c>
      <c r="TC63" s="273">
        <f t="shared" si="540"/>
        <v>0</v>
      </c>
      <c r="TD63" s="273">
        <f t="shared" si="540"/>
        <v>0</v>
      </c>
      <c r="TE63" s="273">
        <f t="shared" si="540"/>
        <v>0</v>
      </c>
      <c r="TF63" s="273">
        <f t="shared" si="540"/>
        <v>0</v>
      </c>
      <c r="TG63" s="273">
        <f t="shared" si="540"/>
        <v>0</v>
      </c>
      <c r="TH63" s="273">
        <f t="shared" si="540"/>
        <v>0</v>
      </c>
      <c r="TI63" s="273">
        <f t="shared" si="540"/>
        <v>0</v>
      </c>
      <c r="TJ63" s="273">
        <f t="shared" si="540"/>
        <v>0</v>
      </c>
      <c r="TK63" s="273">
        <f t="shared" si="540"/>
        <v>0</v>
      </c>
      <c r="TL63" s="273">
        <f t="shared" si="540"/>
        <v>0</v>
      </c>
      <c r="TM63" s="273">
        <f t="shared" si="540"/>
        <v>0</v>
      </c>
      <c r="TN63" s="273">
        <f t="shared" si="540"/>
        <v>0</v>
      </c>
    </row>
    <row r="64" spans="1:534" ht="18" customHeight="1" x14ac:dyDescent="0.15">
      <c r="A64" s="234"/>
      <c r="B64" s="268"/>
      <c r="C64" s="280"/>
      <c r="D64" s="274"/>
      <c r="E64" s="269"/>
      <c r="F64" s="287"/>
      <c r="G64" s="269"/>
      <c r="H64" s="292"/>
      <c r="I64" s="293"/>
      <c r="J64" s="288"/>
      <c r="K64" s="289"/>
      <c r="L64" s="289"/>
      <c r="M64" s="289"/>
      <c r="N64" s="289"/>
      <c r="O64" s="289"/>
      <c r="P64" s="289"/>
      <c r="Q64" s="289"/>
      <c r="R64" s="350"/>
      <c r="S64" s="289"/>
      <c r="T64" s="289"/>
      <c r="U64" s="289"/>
      <c r="V64" s="290"/>
      <c r="W64" s="278"/>
      <c r="X64" s="279"/>
      <c r="Y64" s="278"/>
      <c r="Z64" s="279"/>
      <c r="AA64" s="278"/>
      <c r="AB64" s="237">
        <f t="shared" si="96"/>
        <v>0</v>
      </c>
      <c r="AC64" s="237">
        <f t="shared" si="97"/>
        <v>0</v>
      </c>
      <c r="AD64" s="237">
        <f t="shared" si="98"/>
        <v>0</v>
      </c>
      <c r="AE64" s="267">
        <f t="shared" si="348"/>
        <v>0</v>
      </c>
      <c r="AF64" s="219" t="str">
        <f t="shared" si="349"/>
        <v/>
      </c>
      <c r="AG64" s="219" t="str">
        <f t="shared" si="350"/>
        <v/>
      </c>
      <c r="AH64" s="219" t="str">
        <f t="shared" si="351"/>
        <v/>
      </c>
      <c r="AI64" s="219" t="str">
        <f t="shared" si="352"/>
        <v/>
      </c>
      <c r="AJ64" s="219" t="str">
        <f t="shared" si="353"/>
        <v/>
      </c>
      <c r="AK64" s="219" t="str">
        <f t="shared" si="354"/>
        <v/>
      </c>
      <c r="AL64" s="219" t="str">
        <f t="shared" si="355"/>
        <v/>
      </c>
      <c r="AM64" s="219" t="str">
        <f t="shared" si="356"/>
        <v/>
      </c>
      <c r="AN64" s="219" t="str">
        <f t="shared" si="357"/>
        <v/>
      </c>
      <c r="AO64" s="219" t="str">
        <f t="shared" si="358"/>
        <v/>
      </c>
      <c r="AP64" s="219" t="str">
        <f t="shared" si="359"/>
        <v/>
      </c>
      <c r="AQ64" s="219" t="str">
        <f t="shared" si="360"/>
        <v/>
      </c>
      <c r="AR64" s="219" t="str">
        <f t="shared" si="361"/>
        <v/>
      </c>
      <c r="AS64" s="277">
        <f t="shared" si="362"/>
        <v>0</v>
      </c>
      <c r="AT64" s="267">
        <f t="shared" si="363"/>
        <v>0</v>
      </c>
      <c r="AU64" s="267">
        <f t="shared" si="364"/>
        <v>0</v>
      </c>
      <c r="AV64" s="267">
        <f t="shared" si="365"/>
        <v>0</v>
      </c>
      <c r="AW64" s="267">
        <f t="shared" si="366"/>
        <v>0</v>
      </c>
      <c r="AX64" s="267">
        <f t="shared" si="367"/>
        <v>0</v>
      </c>
      <c r="AY64" s="267">
        <f t="shared" si="368"/>
        <v>0</v>
      </c>
      <c r="AZ64" s="267">
        <f t="shared" si="369"/>
        <v>0</v>
      </c>
      <c r="BA64" s="238">
        <f t="shared" si="370"/>
        <v>0</v>
      </c>
      <c r="BB64" s="238">
        <f t="shared" si="371"/>
        <v>0</v>
      </c>
      <c r="BC64" s="238">
        <f t="shared" si="372"/>
        <v>0</v>
      </c>
      <c r="BD64" s="238">
        <f t="shared" si="373"/>
        <v>0</v>
      </c>
      <c r="BE64" s="240">
        <f t="shared" si="374"/>
        <v>0</v>
      </c>
      <c r="BF64" s="239">
        <f t="shared" si="375"/>
        <v>0</v>
      </c>
      <c r="BG64" s="241" t="str">
        <f t="shared" si="376"/>
        <v/>
      </c>
      <c r="BH64" s="142">
        <v>30</v>
      </c>
      <c r="BN64" s="242"/>
      <c r="BO64" s="242"/>
      <c r="BP64" s="242"/>
      <c r="BQ64" s="242"/>
      <c r="BR64" s="142">
        <f>+BK63</f>
        <v>0</v>
      </c>
      <c r="BU64" s="291"/>
      <c r="BV64" s="153"/>
      <c r="BW64" s="153" t="str">
        <f t="shared" si="321"/>
        <v/>
      </c>
      <c r="BY64" s="244"/>
      <c r="BZ64" s="272"/>
      <c r="CA64" s="222"/>
      <c r="CB64" s="246"/>
      <c r="CC64" s="247" t="str">
        <f t="shared" si="322"/>
        <v/>
      </c>
      <c r="CD64" s="219">
        <f t="shared" si="323"/>
        <v>0</v>
      </c>
      <c r="CE64" s="219" t="str">
        <f t="shared" si="324"/>
        <v/>
      </c>
      <c r="CF64" s="220" t="str">
        <f t="shared" si="325"/>
        <v/>
      </c>
      <c r="CG64" s="222"/>
      <c r="CH64" s="260"/>
      <c r="CI64" s="247" t="str">
        <f t="shared" si="80"/>
        <v/>
      </c>
      <c r="CJ64" s="219">
        <f t="shared" si="326"/>
        <v>0</v>
      </c>
      <c r="CK64" s="219" t="str">
        <f t="shared" si="327"/>
        <v/>
      </c>
      <c r="CL64" s="220" t="str">
        <f t="shared" si="328"/>
        <v/>
      </c>
      <c r="CM64" s="222"/>
      <c r="CN64" s="246"/>
      <c r="CO64" s="247" t="str">
        <f t="shared" si="25"/>
        <v/>
      </c>
      <c r="CP64" s="219">
        <f t="shared" si="329"/>
        <v>0</v>
      </c>
      <c r="CQ64" s="219" t="str">
        <f t="shared" si="330"/>
        <v/>
      </c>
      <c r="CR64" s="220" t="str">
        <f t="shared" si="331"/>
        <v/>
      </c>
      <c r="CS64" s="221"/>
      <c r="CT64" s="246"/>
      <c r="CU64" s="247" t="str">
        <f t="shared" si="29"/>
        <v/>
      </c>
      <c r="CV64" s="219">
        <f t="shared" si="332"/>
        <v>0</v>
      </c>
      <c r="CW64" s="219" t="str">
        <f t="shared" si="333"/>
        <v/>
      </c>
      <c r="CX64" s="220" t="str">
        <f t="shared" si="334"/>
        <v/>
      </c>
      <c r="CY64" s="222"/>
      <c r="CZ64" s="246"/>
      <c r="DA64" s="247" t="str">
        <f t="shared" si="33"/>
        <v/>
      </c>
      <c r="DB64" s="219">
        <f t="shared" si="335"/>
        <v>0</v>
      </c>
      <c r="DC64" s="219" t="str">
        <f t="shared" si="81"/>
        <v/>
      </c>
      <c r="DD64" s="219" t="str">
        <f t="shared" si="82"/>
        <v/>
      </c>
      <c r="DE64" s="222"/>
      <c r="DF64" s="246"/>
      <c r="DG64" s="247" t="str">
        <f t="shared" si="37"/>
        <v/>
      </c>
      <c r="DH64" s="219">
        <f t="shared" si="336"/>
        <v>0</v>
      </c>
      <c r="DI64" s="219" t="str">
        <f t="shared" si="337"/>
        <v/>
      </c>
      <c r="DJ64" s="219" t="str">
        <f t="shared" si="338"/>
        <v/>
      </c>
      <c r="DK64" s="222"/>
      <c r="DL64" s="246"/>
      <c r="DM64" s="247" t="str">
        <f t="shared" si="41"/>
        <v/>
      </c>
      <c r="DN64" s="219">
        <f t="shared" si="339"/>
        <v>0</v>
      </c>
      <c r="DO64" s="219" t="str">
        <f t="shared" si="340"/>
        <v/>
      </c>
      <c r="DP64" s="220" t="str">
        <f t="shared" si="341"/>
        <v/>
      </c>
      <c r="FK64" s="155">
        <f t="shared" si="425"/>
        <v>0</v>
      </c>
      <c r="FL64" s="155" t="str">
        <f t="shared" si="426"/>
        <v/>
      </c>
      <c r="FM64" s="273">
        <f t="shared" ref="FM64:HX64" si="541">IF(IFERROR(FIND(VLOOKUP($W56,カレンダーNoごと曜日表No付き,FM$1,0),$FL64),0)&gt;=1,1,0)</f>
        <v>0</v>
      </c>
      <c r="FN64" s="273">
        <f t="shared" si="541"/>
        <v>0</v>
      </c>
      <c r="FO64" s="273">
        <f t="shared" si="541"/>
        <v>0</v>
      </c>
      <c r="FP64" s="273">
        <f t="shared" si="541"/>
        <v>0</v>
      </c>
      <c r="FQ64" s="273">
        <f t="shared" si="541"/>
        <v>0</v>
      </c>
      <c r="FR64" s="273">
        <f t="shared" si="541"/>
        <v>0</v>
      </c>
      <c r="FS64" s="273">
        <f t="shared" si="541"/>
        <v>0</v>
      </c>
      <c r="FT64" s="273">
        <f t="shared" si="541"/>
        <v>0</v>
      </c>
      <c r="FU64" s="273">
        <f t="shared" si="541"/>
        <v>0</v>
      </c>
      <c r="FV64" s="273">
        <f t="shared" si="541"/>
        <v>0</v>
      </c>
      <c r="FW64" s="273">
        <f t="shared" si="541"/>
        <v>0</v>
      </c>
      <c r="FX64" s="273">
        <f t="shared" si="541"/>
        <v>0</v>
      </c>
      <c r="FY64" s="273">
        <f t="shared" si="541"/>
        <v>0</v>
      </c>
      <c r="FZ64" s="273">
        <f t="shared" si="541"/>
        <v>0</v>
      </c>
      <c r="GA64" s="273">
        <f t="shared" si="541"/>
        <v>0</v>
      </c>
      <c r="GB64" s="273">
        <f t="shared" si="541"/>
        <v>0</v>
      </c>
      <c r="GC64" s="273">
        <f t="shared" si="541"/>
        <v>0</v>
      </c>
      <c r="GD64" s="273">
        <f t="shared" si="541"/>
        <v>0</v>
      </c>
      <c r="GE64" s="273">
        <f t="shared" si="541"/>
        <v>0</v>
      </c>
      <c r="GF64" s="273">
        <f t="shared" si="541"/>
        <v>0</v>
      </c>
      <c r="GG64" s="273">
        <f t="shared" si="541"/>
        <v>0</v>
      </c>
      <c r="GH64" s="273">
        <f t="shared" si="541"/>
        <v>0</v>
      </c>
      <c r="GI64" s="273">
        <f t="shared" si="541"/>
        <v>0</v>
      </c>
      <c r="GJ64" s="273">
        <f t="shared" si="541"/>
        <v>0</v>
      </c>
      <c r="GK64" s="273">
        <f t="shared" si="541"/>
        <v>0</v>
      </c>
      <c r="GL64" s="273">
        <f t="shared" si="541"/>
        <v>0</v>
      </c>
      <c r="GM64" s="273">
        <f t="shared" si="541"/>
        <v>0</v>
      </c>
      <c r="GN64" s="273">
        <f t="shared" si="541"/>
        <v>0</v>
      </c>
      <c r="GO64" s="273">
        <f t="shared" si="541"/>
        <v>0</v>
      </c>
      <c r="GP64" s="273">
        <f t="shared" si="541"/>
        <v>0</v>
      </c>
      <c r="GQ64" s="273">
        <f t="shared" si="541"/>
        <v>0</v>
      </c>
      <c r="GR64" s="273">
        <f t="shared" si="541"/>
        <v>0</v>
      </c>
      <c r="GS64" s="273">
        <f t="shared" si="541"/>
        <v>0</v>
      </c>
      <c r="GT64" s="273">
        <f t="shared" si="541"/>
        <v>0</v>
      </c>
      <c r="GU64" s="273">
        <f t="shared" si="541"/>
        <v>0</v>
      </c>
      <c r="GV64" s="273">
        <f t="shared" si="541"/>
        <v>0</v>
      </c>
      <c r="GW64" s="273">
        <f t="shared" si="541"/>
        <v>0</v>
      </c>
      <c r="GX64" s="273">
        <f t="shared" si="541"/>
        <v>0</v>
      </c>
      <c r="GY64" s="273">
        <f t="shared" si="541"/>
        <v>0</v>
      </c>
      <c r="GZ64" s="273">
        <f t="shared" si="541"/>
        <v>0</v>
      </c>
      <c r="HA64" s="273">
        <f t="shared" si="541"/>
        <v>0</v>
      </c>
      <c r="HB64" s="273">
        <f t="shared" si="541"/>
        <v>0</v>
      </c>
      <c r="HC64" s="273">
        <f t="shared" si="541"/>
        <v>0</v>
      </c>
      <c r="HD64" s="273">
        <f t="shared" si="541"/>
        <v>0</v>
      </c>
      <c r="HE64" s="273">
        <f t="shared" si="541"/>
        <v>0</v>
      </c>
      <c r="HF64" s="273">
        <f t="shared" si="541"/>
        <v>0</v>
      </c>
      <c r="HG64" s="273">
        <f t="shared" si="541"/>
        <v>0</v>
      </c>
      <c r="HH64" s="273">
        <f t="shared" si="541"/>
        <v>0</v>
      </c>
      <c r="HI64" s="273">
        <f t="shared" si="541"/>
        <v>0</v>
      </c>
      <c r="HJ64" s="273">
        <f t="shared" si="541"/>
        <v>0</v>
      </c>
      <c r="HK64" s="273">
        <f t="shared" si="541"/>
        <v>0</v>
      </c>
      <c r="HL64" s="273">
        <f t="shared" si="541"/>
        <v>0</v>
      </c>
      <c r="HM64" s="273">
        <f t="shared" si="541"/>
        <v>0</v>
      </c>
      <c r="HN64" s="273">
        <f t="shared" si="541"/>
        <v>0</v>
      </c>
      <c r="HO64" s="273">
        <f t="shared" si="541"/>
        <v>0</v>
      </c>
      <c r="HP64" s="273">
        <f t="shared" si="541"/>
        <v>0</v>
      </c>
      <c r="HQ64" s="273">
        <f t="shared" si="541"/>
        <v>0</v>
      </c>
      <c r="HR64" s="273">
        <f t="shared" si="541"/>
        <v>0</v>
      </c>
      <c r="HS64" s="273">
        <f t="shared" si="541"/>
        <v>0</v>
      </c>
      <c r="HT64" s="273">
        <f t="shared" si="541"/>
        <v>0</v>
      </c>
      <c r="HU64" s="273">
        <f t="shared" si="541"/>
        <v>0</v>
      </c>
      <c r="HV64" s="273">
        <f t="shared" si="541"/>
        <v>0</v>
      </c>
      <c r="HW64" s="273">
        <f t="shared" si="541"/>
        <v>0</v>
      </c>
      <c r="HX64" s="273">
        <f t="shared" si="541"/>
        <v>0</v>
      </c>
      <c r="HY64" s="273">
        <f t="shared" ref="HY64:KJ64" si="542">IF(IFERROR(FIND(VLOOKUP($W56,カレンダーNoごと曜日表No付き,HY$1,0),$FL64),0)&gt;=1,1,0)</f>
        <v>0</v>
      </c>
      <c r="HZ64" s="273">
        <f t="shared" si="542"/>
        <v>0</v>
      </c>
      <c r="IA64" s="273">
        <f t="shared" si="542"/>
        <v>0</v>
      </c>
      <c r="IB64" s="273">
        <f t="shared" si="542"/>
        <v>0</v>
      </c>
      <c r="IC64" s="273">
        <f t="shared" si="542"/>
        <v>0</v>
      </c>
      <c r="ID64" s="273">
        <f t="shared" si="542"/>
        <v>0</v>
      </c>
      <c r="IE64" s="273">
        <f t="shared" si="542"/>
        <v>0</v>
      </c>
      <c r="IF64" s="273">
        <f t="shared" si="542"/>
        <v>0</v>
      </c>
      <c r="IG64" s="273">
        <f t="shared" si="542"/>
        <v>0</v>
      </c>
      <c r="IH64" s="273">
        <f t="shared" si="542"/>
        <v>0</v>
      </c>
      <c r="II64" s="273">
        <f t="shared" si="542"/>
        <v>0</v>
      </c>
      <c r="IJ64" s="273">
        <f t="shared" si="542"/>
        <v>0</v>
      </c>
      <c r="IK64" s="273">
        <f t="shared" si="542"/>
        <v>0</v>
      </c>
      <c r="IL64" s="273">
        <f t="shared" si="542"/>
        <v>0</v>
      </c>
      <c r="IM64" s="273">
        <f t="shared" si="542"/>
        <v>0</v>
      </c>
      <c r="IN64" s="273">
        <f t="shared" si="542"/>
        <v>0</v>
      </c>
      <c r="IO64" s="273">
        <f t="shared" si="542"/>
        <v>0</v>
      </c>
      <c r="IP64" s="273">
        <f t="shared" si="542"/>
        <v>0</v>
      </c>
      <c r="IQ64" s="273">
        <f t="shared" si="542"/>
        <v>0</v>
      </c>
      <c r="IR64" s="273">
        <f t="shared" si="542"/>
        <v>0</v>
      </c>
      <c r="IS64" s="273">
        <f t="shared" si="542"/>
        <v>0</v>
      </c>
      <c r="IT64" s="273">
        <f t="shared" si="542"/>
        <v>0</v>
      </c>
      <c r="IU64" s="273">
        <f t="shared" si="542"/>
        <v>0</v>
      </c>
      <c r="IV64" s="273">
        <f t="shared" si="542"/>
        <v>0</v>
      </c>
      <c r="IW64" s="273">
        <f t="shared" si="542"/>
        <v>0</v>
      </c>
      <c r="IX64" s="273">
        <f t="shared" si="542"/>
        <v>0</v>
      </c>
      <c r="IY64" s="273">
        <f t="shared" si="542"/>
        <v>0</v>
      </c>
      <c r="IZ64" s="273">
        <f t="shared" si="542"/>
        <v>0</v>
      </c>
      <c r="JA64" s="273">
        <f t="shared" si="542"/>
        <v>0</v>
      </c>
      <c r="JB64" s="273">
        <f t="shared" si="542"/>
        <v>0</v>
      </c>
      <c r="JC64" s="273">
        <f t="shared" si="542"/>
        <v>0</v>
      </c>
      <c r="JD64" s="273">
        <f t="shared" si="542"/>
        <v>0</v>
      </c>
      <c r="JE64" s="273">
        <f t="shared" si="542"/>
        <v>0</v>
      </c>
      <c r="JF64" s="273">
        <f t="shared" si="542"/>
        <v>0</v>
      </c>
      <c r="JG64" s="273">
        <f t="shared" si="542"/>
        <v>0</v>
      </c>
      <c r="JH64" s="273">
        <f t="shared" si="542"/>
        <v>0</v>
      </c>
      <c r="JI64" s="273">
        <f t="shared" si="542"/>
        <v>0</v>
      </c>
      <c r="JJ64" s="273">
        <f t="shared" si="542"/>
        <v>0</v>
      </c>
      <c r="JK64" s="273">
        <f t="shared" si="542"/>
        <v>0</v>
      </c>
      <c r="JL64" s="273">
        <f t="shared" si="542"/>
        <v>0</v>
      </c>
      <c r="JM64" s="273">
        <f t="shared" si="542"/>
        <v>0</v>
      </c>
      <c r="JN64" s="273">
        <f t="shared" si="542"/>
        <v>0</v>
      </c>
      <c r="JO64" s="273">
        <f t="shared" si="542"/>
        <v>0</v>
      </c>
      <c r="JP64" s="273">
        <f t="shared" si="542"/>
        <v>0</v>
      </c>
      <c r="JQ64" s="273">
        <f t="shared" si="542"/>
        <v>0</v>
      </c>
      <c r="JR64" s="273">
        <f t="shared" si="542"/>
        <v>0</v>
      </c>
      <c r="JS64" s="273">
        <f t="shared" si="542"/>
        <v>0</v>
      </c>
      <c r="JT64" s="273">
        <f t="shared" si="542"/>
        <v>0</v>
      </c>
      <c r="JU64" s="273">
        <f t="shared" si="542"/>
        <v>0</v>
      </c>
      <c r="JV64" s="273">
        <f t="shared" si="542"/>
        <v>0</v>
      </c>
      <c r="JW64" s="273">
        <f t="shared" si="542"/>
        <v>0</v>
      </c>
      <c r="JX64" s="273">
        <f t="shared" si="542"/>
        <v>0</v>
      </c>
      <c r="JY64" s="273">
        <f t="shared" si="542"/>
        <v>0</v>
      </c>
      <c r="JZ64" s="273">
        <f t="shared" si="542"/>
        <v>0</v>
      </c>
      <c r="KA64" s="273">
        <f t="shared" si="542"/>
        <v>0</v>
      </c>
      <c r="KB64" s="273">
        <f t="shared" si="542"/>
        <v>0</v>
      </c>
      <c r="KC64" s="273">
        <f t="shared" si="542"/>
        <v>0</v>
      </c>
      <c r="KD64" s="273">
        <f t="shared" si="542"/>
        <v>0</v>
      </c>
      <c r="KE64" s="273">
        <f t="shared" si="542"/>
        <v>0</v>
      </c>
      <c r="KF64" s="273">
        <f t="shared" si="542"/>
        <v>0</v>
      </c>
      <c r="KG64" s="273">
        <f t="shared" si="542"/>
        <v>0</v>
      </c>
      <c r="KH64" s="273">
        <f t="shared" si="542"/>
        <v>0</v>
      </c>
      <c r="KI64" s="273">
        <f t="shared" si="542"/>
        <v>0</v>
      </c>
      <c r="KJ64" s="273">
        <f t="shared" si="542"/>
        <v>0</v>
      </c>
      <c r="KK64" s="273">
        <f t="shared" ref="KK64:MV64" si="543">IF(IFERROR(FIND(VLOOKUP($W56,カレンダーNoごと曜日表No付き,KK$1,0),$FL64),0)&gt;=1,1,0)</f>
        <v>0</v>
      </c>
      <c r="KL64" s="273">
        <f t="shared" si="543"/>
        <v>0</v>
      </c>
      <c r="KM64" s="273">
        <f t="shared" si="543"/>
        <v>0</v>
      </c>
      <c r="KN64" s="273">
        <f t="shared" si="543"/>
        <v>0</v>
      </c>
      <c r="KO64" s="273">
        <f t="shared" si="543"/>
        <v>0</v>
      </c>
      <c r="KP64" s="273">
        <f t="shared" si="543"/>
        <v>0</v>
      </c>
      <c r="KQ64" s="273">
        <f t="shared" si="543"/>
        <v>0</v>
      </c>
      <c r="KR64" s="273">
        <f t="shared" si="543"/>
        <v>0</v>
      </c>
      <c r="KS64" s="273">
        <f t="shared" si="543"/>
        <v>0</v>
      </c>
      <c r="KT64" s="273">
        <f t="shared" si="543"/>
        <v>0</v>
      </c>
      <c r="KU64" s="273">
        <f t="shared" si="543"/>
        <v>0</v>
      </c>
      <c r="KV64" s="273">
        <f t="shared" si="543"/>
        <v>0</v>
      </c>
      <c r="KW64" s="273">
        <f t="shared" si="543"/>
        <v>0</v>
      </c>
      <c r="KX64" s="273">
        <f t="shared" si="543"/>
        <v>0</v>
      </c>
      <c r="KY64" s="273">
        <f t="shared" si="543"/>
        <v>0</v>
      </c>
      <c r="KZ64" s="273">
        <f t="shared" si="543"/>
        <v>0</v>
      </c>
      <c r="LA64" s="273">
        <f t="shared" si="543"/>
        <v>0</v>
      </c>
      <c r="LB64" s="273">
        <f t="shared" si="543"/>
        <v>0</v>
      </c>
      <c r="LC64" s="273">
        <f t="shared" si="543"/>
        <v>0</v>
      </c>
      <c r="LD64" s="273">
        <f t="shared" si="543"/>
        <v>0</v>
      </c>
      <c r="LE64" s="273">
        <f t="shared" si="543"/>
        <v>0</v>
      </c>
      <c r="LF64" s="273">
        <f t="shared" si="543"/>
        <v>0</v>
      </c>
      <c r="LG64" s="273">
        <f t="shared" si="543"/>
        <v>0</v>
      </c>
      <c r="LH64" s="273">
        <f t="shared" si="543"/>
        <v>0</v>
      </c>
      <c r="LI64" s="273">
        <f t="shared" si="543"/>
        <v>0</v>
      </c>
      <c r="LJ64" s="273">
        <f t="shared" si="543"/>
        <v>0</v>
      </c>
      <c r="LK64" s="273">
        <f t="shared" si="543"/>
        <v>0</v>
      </c>
      <c r="LL64" s="273">
        <f t="shared" si="543"/>
        <v>0</v>
      </c>
      <c r="LM64" s="273">
        <f t="shared" si="543"/>
        <v>0</v>
      </c>
      <c r="LN64" s="273">
        <f t="shared" si="543"/>
        <v>0</v>
      </c>
      <c r="LO64" s="273">
        <f t="shared" si="543"/>
        <v>0</v>
      </c>
      <c r="LP64" s="273">
        <f t="shared" si="543"/>
        <v>0</v>
      </c>
      <c r="LQ64" s="273">
        <f t="shared" si="543"/>
        <v>0</v>
      </c>
      <c r="LR64" s="273">
        <f t="shared" si="543"/>
        <v>0</v>
      </c>
      <c r="LS64" s="273">
        <f t="shared" si="543"/>
        <v>0</v>
      </c>
      <c r="LT64" s="273">
        <f t="shared" si="543"/>
        <v>0</v>
      </c>
      <c r="LU64" s="273">
        <f t="shared" si="543"/>
        <v>0</v>
      </c>
      <c r="LV64" s="273">
        <f t="shared" si="543"/>
        <v>0</v>
      </c>
      <c r="LW64" s="273">
        <f t="shared" si="543"/>
        <v>0</v>
      </c>
      <c r="LX64" s="273">
        <f t="shared" si="543"/>
        <v>0</v>
      </c>
      <c r="LY64" s="273">
        <f t="shared" si="543"/>
        <v>0</v>
      </c>
      <c r="LZ64" s="273">
        <f t="shared" si="543"/>
        <v>0</v>
      </c>
      <c r="MA64" s="273">
        <f t="shared" si="543"/>
        <v>0</v>
      </c>
      <c r="MB64" s="273">
        <f t="shared" si="543"/>
        <v>0</v>
      </c>
      <c r="MC64" s="273">
        <f t="shared" si="543"/>
        <v>0</v>
      </c>
      <c r="MD64" s="273">
        <f t="shared" si="543"/>
        <v>0</v>
      </c>
      <c r="ME64" s="273">
        <f t="shared" si="543"/>
        <v>0</v>
      </c>
      <c r="MF64" s="273">
        <f t="shared" si="543"/>
        <v>0</v>
      </c>
      <c r="MG64" s="273">
        <f t="shared" si="543"/>
        <v>0</v>
      </c>
      <c r="MH64" s="273">
        <f t="shared" si="543"/>
        <v>0</v>
      </c>
      <c r="MI64" s="273">
        <f t="shared" si="543"/>
        <v>0</v>
      </c>
      <c r="MJ64" s="273">
        <f t="shared" si="543"/>
        <v>0</v>
      </c>
      <c r="MK64" s="273">
        <f t="shared" si="543"/>
        <v>0</v>
      </c>
      <c r="ML64" s="273">
        <f t="shared" si="543"/>
        <v>0</v>
      </c>
      <c r="MM64" s="273">
        <f t="shared" si="543"/>
        <v>0</v>
      </c>
      <c r="MN64" s="273">
        <f t="shared" si="543"/>
        <v>0</v>
      </c>
      <c r="MO64" s="273">
        <f t="shared" si="543"/>
        <v>0</v>
      </c>
      <c r="MP64" s="273">
        <f t="shared" si="543"/>
        <v>0</v>
      </c>
      <c r="MQ64" s="273">
        <f t="shared" si="543"/>
        <v>0</v>
      </c>
      <c r="MR64" s="273">
        <f t="shared" si="543"/>
        <v>0</v>
      </c>
      <c r="MS64" s="273">
        <f t="shared" si="543"/>
        <v>0</v>
      </c>
      <c r="MT64" s="273">
        <f t="shared" si="543"/>
        <v>0</v>
      </c>
      <c r="MU64" s="273">
        <f t="shared" si="543"/>
        <v>0</v>
      </c>
      <c r="MV64" s="273">
        <f t="shared" si="543"/>
        <v>0</v>
      </c>
      <c r="MW64" s="273">
        <f t="shared" ref="MW64:PH64" si="544">IF(IFERROR(FIND(VLOOKUP($W56,カレンダーNoごと曜日表No付き,MW$1,0),$FL64),0)&gt;=1,1,0)</f>
        <v>0</v>
      </c>
      <c r="MX64" s="273">
        <f t="shared" si="544"/>
        <v>0</v>
      </c>
      <c r="MY64" s="273">
        <f t="shared" si="544"/>
        <v>0</v>
      </c>
      <c r="MZ64" s="273">
        <f t="shared" si="544"/>
        <v>0</v>
      </c>
      <c r="NA64" s="273">
        <f t="shared" si="544"/>
        <v>0</v>
      </c>
      <c r="NB64" s="273">
        <f t="shared" si="544"/>
        <v>0</v>
      </c>
      <c r="NC64" s="273">
        <f t="shared" si="544"/>
        <v>0</v>
      </c>
      <c r="ND64" s="273">
        <f t="shared" si="544"/>
        <v>0</v>
      </c>
      <c r="NE64" s="273">
        <f t="shared" si="544"/>
        <v>0</v>
      </c>
      <c r="NF64" s="273">
        <f t="shared" si="544"/>
        <v>0</v>
      </c>
      <c r="NG64" s="273">
        <f t="shared" si="544"/>
        <v>0</v>
      </c>
      <c r="NH64" s="273">
        <f t="shared" si="544"/>
        <v>0</v>
      </c>
      <c r="NI64" s="273">
        <f t="shared" si="544"/>
        <v>0</v>
      </c>
      <c r="NJ64" s="273">
        <f t="shared" si="544"/>
        <v>0</v>
      </c>
      <c r="NK64" s="273">
        <f t="shared" si="544"/>
        <v>0</v>
      </c>
      <c r="NL64" s="273">
        <f t="shared" si="544"/>
        <v>0</v>
      </c>
      <c r="NM64" s="273">
        <f t="shared" si="544"/>
        <v>0</v>
      </c>
      <c r="NN64" s="273">
        <f t="shared" si="544"/>
        <v>0</v>
      </c>
      <c r="NO64" s="273">
        <f t="shared" si="544"/>
        <v>0</v>
      </c>
      <c r="NP64" s="273">
        <f t="shared" si="544"/>
        <v>0</v>
      </c>
      <c r="NQ64" s="273">
        <f t="shared" si="544"/>
        <v>0</v>
      </c>
      <c r="NR64" s="273">
        <f t="shared" si="544"/>
        <v>0</v>
      </c>
      <c r="NS64" s="273">
        <f t="shared" si="544"/>
        <v>0</v>
      </c>
      <c r="NT64" s="273">
        <f t="shared" si="544"/>
        <v>0</v>
      </c>
      <c r="NU64" s="273">
        <f t="shared" si="544"/>
        <v>0</v>
      </c>
      <c r="NV64" s="273">
        <f t="shared" si="544"/>
        <v>0</v>
      </c>
      <c r="NW64" s="273">
        <f t="shared" si="544"/>
        <v>0</v>
      </c>
      <c r="NX64" s="273">
        <f t="shared" si="544"/>
        <v>0</v>
      </c>
      <c r="NY64" s="273">
        <f t="shared" si="544"/>
        <v>0</v>
      </c>
      <c r="NZ64" s="273">
        <f t="shared" si="544"/>
        <v>0</v>
      </c>
      <c r="OA64" s="273">
        <f t="shared" si="544"/>
        <v>0</v>
      </c>
      <c r="OB64" s="273">
        <f t="shared" si="544"/>
        <v>0</v>
      </c>
      <c r="OC64" s="273">
        <f t="shared" si="544"/>
        <v>0</v>
      </c>
      <c r="OD64" s="273">
        <f t="shared" si="544"/>
        <v>0</v>
      </c>
      <c r="OE64" s="273">
        <f t="shared" si="544"/>
        <v>0</v>
      </c>
      <c r="OF64" s="273">
        <f t="shared" si="544"/>
        <v>0</v>
      </c>
      <c r="OG64" s="273">
        <f t="shared" si="544"/>
        <v>0</v>
      </c>
      <c r="OH64" s="273">
        <f t="shared" si="544"/>
        <v>0</v>
      </c>
      <c r="OI64" s="273">
        <f t="shared" si="544"/>
        <v>0</v>
      </c>
      <c r="OJ64" s="273">
        <f t="shared" si="544"/>
        <v>0</v>
      </c>
      <c r="OK64" s="273">
        <f t="shared" si="544"/>
        <v>0</v>
      </c>
      <c r="OL64" s="273">
        <f t="shared" si="544"/>
        <v>0</v>
      </c>
      <c r="OM64" s="273">
        <f t="shared" si="544"/>
        <v>0</v>
      </c>
      <c r="ON64" s="273">
        <f t="shared" si="544"/>
        <v>0</v>
      </c>
      <c r="OO64" s="273">
        <f t="shared" si="544"/>
        <v>0</v>
      </c>
      <c r="OP64" s="273">
        <f t="shared" si="544"/>
        <v>0</v>
      </c>
      <c r="OQ64" s="273">
        <f t="shared" si="544"/>
        <v>0</v>
      </c>
      <c r="OR64" s="273">
        <f t="shared" si="544"/>
        <v>0</v>
      </c>
      <c r="OS64" s="273">
        <f t="shared" si="544"/>
        <v>0</v>
      </c>
      <c r="OT64" s="273">
        <f t="shared" si="544"/>
        <v>0</v>
      </c>
      <c r="OU64" s="273">
        <f t="shared" si="544"/>
        <v>0</v>
      </c>
      <c r="OV64" s="273">
        <f t="shared" si="544"/>
        <v>0</v>
      </c>
      <c r="OW64" s="273">
        <f t="shared" si="544"/>
        <v>0</v>
      </c>
      <c r="OX64" s="273">
        <f t="shared" si="544"/>
        <v>0</v>
      </c>
      <c r="OY64" s="273">
        <f t="shared" si="544"/>
        <v>0</v>
      </c>
      <c r="OZ64" s="273">
        <f t="shared" si="544"/>
        <v>0</v>
      </c>
      <c r="PA64" s="273">
        <f t="shared" si="544"/>
        <v>0</v>
      </c>
      <c r="PB64" s="273">
        <f t="shared" si="544"/>
        <v>0</v>
      </c>
      <c r="PC64" s="273">
        <f t="shared" si="544"/>
        <v>0</v>
      </c>
      <c r="PD64" s="273">
        <f t="shared" si="544"/>
        <v>0</v>
      </c>
      <c r="PE64" s="273">
        <f t="shared" si="544"/>
        <v>0</v>
      </c>
      <c r="PF64" s="273">
        <f t="shared" si="544"/>
        <v>0</v>
      </c>
      <c r="PG64" s="273">
        <f t="shared" si="544"/>
        <v>0</v>
      </c>
      <c r="PH64" s="273">
        <f t="shared" si="544"/>
        <v>0</v>
      </c>
      <c r="PI64" s="273">
        <f t="shared" ref="PI64:RT64" si="545">IF(IFERROR(FIND(VLOOKUP($W56,カレンダーNoごと曜日表No付き,PI$1,0),$FL64),0)&gt;=1,1,0)</f>
        <v>0</v>
      </c>
      <c r="PJ64" s="273">
        <f t="shared" si="545"/>
        <v>0</v>
      </c>
      <c r="PK64" s="273">
        <f t="shared" si="545"/>
        <v>0</v>
      </c>
      <c r="PL64" s="273">
        <f t="shared" si="545"/>
        <v>0</v>
      </c>
      <c r="PM64" s="273">
        <f t="shared" si="545"/>
        <v>0</v>
      </c>
      <c r="PN64" s="273">
        <f t="shared" si="545"/>
        <v>0</v>
      </c>
      <c r="PO64" s="273">
        <f t="shared" si="545"/>
        <v>0</v>
      </c>
      <c r="PP64" s="273">
        <f t="shared" si="545"/>
        <v>0</v>
      </c>
      <c r="PQ64" s="273">
        <f t="shared" si="545"/>
        <v>0</v>
      </c>
      <c r="PR64" s="273">
        <f t="shared" si="545"/>
        <v>0</v>
      </c>
      <c r="PS64" s="273">
        <f t="shared" si="545"/>
        <v>0</v>
      </c>
      <c r="PT64" s="273">
        <f t="shared" si="545"/>
        <v>0</v>
      </c>
      <c r="PU64" s="273">
        <f t="shared" si="545"/>
        <v>0</v>
      </c>
      <c r="PV64" s="273">
        <f t="shared" si="545"/>
        <v>0</v>
      </c>
      <c r="PW64" s="273">
        <f t="shared" si="545"/>
        <v>0</v>
      </c>
      <c r="PX64" s="273">
        <f t="shared" si="545"/>
        <v>0</v>
      </c>
      <c r="PY64" s="273">
        <f t="shared" si="545"/>
        <v>0</v>
      </c>
      <c r="PZ64" s="273">
        <f t="shared" si="545"/>
        <v>0</v>
      </c>
      <c r="QA64" s="273">
        <f t="shared" si="545"/>
        <v>0</v>
      </c>
      <c r="QB64" s="273">
        <f t="shared" si="545"/>
        <v>0</v>
      </c>
      <c r="QC64" s="273">
        <f t="shared" si="545"/>
        <v>0</v>
      </c>
      <c r="QD64" s="273">
        <f t="shared" si="545"/>
        <v>0</v>
      </c>
      <c r="QE64" s="273">
        <f t="shared" si="545"/>
        <v>0</v>
      </c>
      <c r="QF64" s="273">
        <f t="shared" si="545"/>
        <v>0</v>
      </c>
      <c r="QG64" s="273">
        <f t="shared" si="545"/>
        <v>0</v>
      </c>
      <c r="QH64" s="273">
        <f t="shared" si="545"/>
        <v>0</v>
      </c>
      <c r="QI64" s="273">
        <f t="shared" si="545"/>
        <v>0</v>
      </c>
      <c r="QJ64" s="273">
        <f t="shared" si="545"/>
        <v>0</v>
      </c>
      <c r="QK64" s="273">
        <f t="shared" si="545"/>
        <v>0</v>
      </c>
      <c r="QL64" s="273">
        <f t="shared" si="545"/>
        <v>0</v>
      </c>
      <c r="QM64" s="273">
        <f t="shared" si="545"/>
        <v>0</v>
      </c>
      <c r="QN64" s="273">
        <f t="shared" si="545"/>
        <v>0</v>
      </c>
      <c r="QO64" s="273">
        <f t="shared" si="545"/>
        <v>0</v>
      </c>
      <c r="QP64" s="273">
        <f t="shared" si="545"/>
        <v>0</v>
      </c>
      <c r="QQ64" s="273">
        <f t="shared" si="545"/>
        <v>0</v>
      </c>
      <c r="QR64" s="273">
        <f t="shared" si="545"/>
        <v>0</v>
      </c>
      <c r="QS64" s="273">
        <f t="shared" si="545"/>
        <v>0</v>
      </c>
      <c r="QT64" s="273">
        <f t="shared" si="545"/>
        <v>0</v>
      </c>
      <c r="QU64" s="273">
        <f t="shared" si="545"/>
        <v>0</v>
      </c>
      <c r="QV64" s="273">
        <f t="shared" si="545"/>
        <v>0</v>
      </c>
      <c r="QW64" s="273">
        <f t="shared" si="545"/>
        <v>0</v>
      </c>
      <c r="QX64" s="273">
        <f t="shared" si="545"/>
        <v>0</v>
      </c>
      <c r="QY64" s="273">
        <f t="shared" si="545"/>
        <v>0</v>
      </c>
      <c r="QZ64" s="273">
        <f t="shared" si="545"/>
        <v>0</v>
      </c>
      <c r="RA64" s="273">
        <f t="shared" si="545"/>
        <v>0</v>
      </c>
      <c r="RB64" s="273">
        <f t="shared" si="545"/>
        <v>0</v>
      </c>
      <c r="RC64" s="273">
        <f t="shared" si="545"/>
        <v>0</v>
      </c>
      <c r="RD64" s="273">
        <f t="shared" si="545"/>
        <v>0</v>
      </c>
      <c r="RE64" s="273">
        <f t="shared" si="545"/>
        <v>0</v>
      </c>
      <c r="RF64" s="273">
        <f t="shared" si="545"/>
        <v>0</v>
      </c>
      <c r="RG64" s="273">
        <f t="shared" si="545"/>
        <v>0</v>
      </c>
      <c r="RH64" s="273">
        <f t="shared" si="545"/>
        <v>0</v>
      </c>
      <c r="RI64" s="273">
        <f t="shared" si="545"/>
        <v>0</v>
      </c>
      <c r="RJ64" s="273">
        <f t="shared" si="545"/>
        <v>0</v>
      </c>
      <c r="RK64" s="273">
        <f t="shared" si="545"/>
        <v>0</v>
      </c>
      <c r="RL64" s="273">
        <f t="shared" si="545"/>
        <v>0</v>
      </c>
      <c r="RM64" s="273">
        <f t="shared" si="545"/>
        <v>0</v>
      </c>
      <c r="RN64" s="273">
        <f t="shared" si="545"/>
        <v>0</v>
      </c>
      <c r="RO64" s="273">
        <f t="shared" si="545"/>
        <v>0</v>
      </c>
      <c r="RP64" s="273">
        <f t="shared" si="545"/>
        <v>0</v>
      </c>
      <c r="RQ64" s="273">
        <f t="shared" si="545"/>
        <v>0</v>
      </c>
      <c r="RR64" s="273">
        <f t="shared" si="545"/>
        <v>0</v>
      </c>
      <c r="RS64" s="273">
        <f t="shared" si="545"/>
        <v>0</v>
      </c>
      <c r="RT64" s="273">
        <f t="shared" si="545"/>
        <v>0</v>
      </c>
      <c r="RU64" s="273">
        <f t="shared" ref="RU64:TN64" si="546">IF(IFERROR(FIND(VLOOKUP($W56,カレンダーNoごと曜日表No付き,RU$1,0),$FL64),0)&gt;=1,1,0)</f>
        <v>0</v>
      </c>
      <c r="RV64" s="273">
        <f t="shared" si="546"/>
        <v>0</v>
      </c>
      <c r="RW64" s="273">
        <f t="shared" si="546"/>
        <v>0</v>
      </c>
      <c r="RX64" s="273">
        <f t="shared" si="546"/>
        <v>0</v>
      </c>
      <c r="RY64" s="273">
        <f t="shared" si="546"/>
        <v>0</v>
      </c>
      <c r="RZ64" s="273">
        <f t="shared" si="546"/>
        <v>0</v>
      </c>
      <c r="SA64" s="273">
        <f t="shared" si="546"/>
        <v>0</v>
      </c>
      <c r="SB64" s="273">
        <f t="shared" si="546"/>
        <v>0</v>
      </c>
      <c r="SC64" s="273">
        <f t="shared" si="546"/>
        <v>0</v>
      </c>
      <c r="SD64" s="273">
        <f t="shared" si="546"/>
        <v>0</v>
      </c>
      <c r="SE64" s="273">
        <f t="shared" si="546"/>
        <v>0</v>
      </c>
      <c r="SF64" s="273">
        <f t="shared" si="546"/>
        <v>0</v>
      </c>
      <c r="SG64" s="273">
        <f t="shared" si="546"/>
        <v>0</v>
      </c>
      <c r="SH64" s="273">
        <f t="shared" si="546"/>
        <v>0</v>
      </c>
      <c r="SI64" s="273">
        <f t="shared" si="546"/>
        <v>0</v>
      </c>
      <c r="SJ64" s="273">
        <f t="shared" si="546"/>
        <v>0</v>
      </c>
      <c r="SK64" s="273">
        <f t="shared" si="546"/>
        <v>0</v>
      </c>
      <c r="SL64" s="273">
        <f t="shared" si="546"/>
        <v>0</v>
      </c>
      <c r="SM64" s="273">
        <f t="shared" si="546"/>
        <v>0</v>
      </c>
      <c r="SN64" s="273">
        <f t="shared" si="546"/>
        <v>0</v>
      </c>
      <c r="SO64" s="273">
        <f t="shared" si="546"/>
        <v>0</v>
      </c>
      <c r="SP64" s="273">
        <f t="shared" si="546"/>
        <v>0</v>
      </c>
      <c r="SQ64" s="273">
        <f t="shared" si="546"/>
        <v>0</v>
      </c>
      <c r="SR64" s="273">
        <f t="shared" si="546"/>
        <v>0</v>
      </c>
      <c r="SS64" s="273">
        <f t="shared" si="546"/>
        <v>0</v>
      </c>
      <c r="ST64" s="273">
        <f t="shared" si="546"/>
        <v>0</v>
      </c>
      <c r="SU64" s="273">
        <f t="shared" si="546"/>
        <v>0</v>
      </c>
      <c r="SV64" s="273">
        <f t="shared" si="546"/>
        <v>0</v>
      </c>
      <c r="SW64" s="273">
        <f t="shared" si="546"/>
        <v>0</v>
      </c>
      <c r="SX64" s="273">
        <f t="shared" si="546"/>
        <v>0</v>
      </c>
      <c r="SY64" s="273">
        <f t="shared" si="546"/>
        <v>0</v>
      </c>
      <c r="SZ64" s="273">
        <f t="shared" si="546"/>
        <v>0</v>
      </c>
      <c r="TA64" s="273">
        <f t="shared" si="546"/>
        <v>0</v>
      </c>
      <c r="TB64" s="273">
        <f t="shared" si="546"/>
        <v>0</v>
      </c>
      <c r="TC64" s="273">
        <f t="shared" si="546"/>
        <v>0</v>
      </c>
      <c r="TD64" s="273">
        <f t="shared" si="546"/>
        <v>0</v>
      </c>
      <c r="TE64" s="273">
        <f t="shared" si="546"/>
        <v>0</v>
      </c>
      <c r="TF64" s="273">
        <f t="shared" si="546"/>
        <v>0</v>
      </c>
      <c r="TG64" s="273">
        <f t="shared" si="546"/>
        <v>0</v>
      </c>
      <c r="TH64" s="273">
        <f t="shared" si="546"/>
        <v>0</v>
      </c>
      <c r="TI64" s="273">
        <f t="shared" si="546"/>
        <v>0</v>
      </c>
      <c r="TJ64" s="273">
        <f t="shared" si="546"/>
        <v>0</v>
      </c>
      <c r="TK64" s="273">
        <f t="shared" si="546"/>
        <v>0</v>
      </c>
      <c r="TL64" s="273">
        <f t="shared" si="546"/>
        <v>0</v>
      </c>
      <c r="TM64" s="273">
        <f t="shared" si="546"/>
        <v>0</v>
      </c>
      <c r="TN64" s="273">
        <f t="shared" si="546"/>
        <v>0</v>
      </c>
    </row>
    <row r="65" spans="1:534" ht="18" customHeight="1" x14ac:dyDescent="0.15">
      <c r="A65" s="234"/>
      <c r="B65" s="268"/>
      <c r="C65" s="280"/>
      <c r="D65" s="274"/>
      <c r="E65" s="269"/>
      <c r="F65" s="287"/>
      <c r="G65" s="269"/>
      <c r="H65" s="292"/>
      <c r="I65" s="293"/>
      <c r="J65" s="288"/>
      <c r="K65" s="289"/>
      <c r="L65" s="289"/>
      <c r="M65" s="289"/>
      <c r="N65" s="289"/>
      <c r="O65" s="289"/>
      <c r="P65" s="289"/>
      <c r="Q65" s="289"/>
      <c r="R65" s="350"/>
      <c r="S65" s="289"/>
      <c r="T65" s="289"/>
      <c r="U65" s="289"/>
      <c r="V65" s="290"/>
      <c r="W65" s="278"/>
      <c r="X65" s="279"/>
      <c r="Y65" s="278"/>
      <c r="Z65" s="279"/>
      <c r="AA65" s="278"/>
      <c r="AB65" s="237">
        <f t="shared" si="96"/>
        <v>0</v>
      </c>
      <c r="AC65" s="237">
        <f t="shared" si="97"/>
        <v>0</v>
      </c>
      <c r="AD65" s="237">
        <f t="shared" si="98"/>
        <v>0</v>
      </c>
      <c r="AE65" s="267">
        <f t="shared" si="348"/>
        <v>0</v>
      </c>
      <c r="AF65" s="219" t="str">
        <f t="shared" si="349"/>
        <v/>
      </c>
      <c r="AG65" s="219" t="str">
        <f t="shared" si="350"/>
        <v/>
      </c>
      <c r="AH65" s="219" t="str">
        <f t="shared" si="351"/>
        <v/>
      </c>
      <c r="AI65" s="219" t="str">
        <f t="shared" si="352"/>
        <v/>
      </c>
      <c r="AJ65" s="219" t="str">
        <f t="shared" si="353"/>
        <v/>
      </c>
      <c r="AK65" s="219" t="str">
        <f t="shared" si="354"/>
        <v/>
      </c>
      <c r="AL65" s="219" t="str">
        <f t="shared" si="355"/>
        <v/>
      </c>
      <c r="AM65" s="219" t="str">
        <f t="shared" si="356"/>
        <v/>
      </c>
      <c r="AN65" s="219" t="str">
        <f t="shared" si="357"/>
        <v/>
      </c>
      <c r="AO65" s="219" t="str">
        <f t="shared" si="358"/>
        <v/>
      </c>
      <c r="AP65" s="219" t="str">
        <f t="shared" si="359"/>
        <v/>
      </c>
      <c r="AQ65" s="219" t="str">
        <f t="shared" si="360"/>
        <v/>
      </c>
      <c r="AR65" s="219" t="str">
        <f t="shared" si="361"/>
        <v/>
      </c>
      <c r="AS65" s="277">
        <f t="shared" si="362"/>
        <v>0</v>
      </c>
      <c r="AT65" s="267">
        <f t="shared" si="363"/>
        <v>0</v>
      </c>
      <c r="AU65" s="267">
        <f t="shared" si="364"/>
        <v>0</v>
      </c>
      <c r="AV65" s="267">
        <f t="shared" si="365"/>
        <v>0</v>
      </c>
      <c r="AW65" s="267">
        <f t="shared" si="366"/>
        <v>0</v>
      </c>
      <c r="AX65" s="267">
        <f t="shared" si="367"/>
        <v>0</v>
      </c>
      <c r="AY65" s="267">
        <f t="shared" si="368"/>
        <v>0</v>
      </c>
      <c r="AZ65" s="267">
        <f t="shared" si="369"/>
        <v>0</v>
      </c>
      <c r="BA65" s="238">
        <f t="shared" si="370"/>
        <v>0</v>
      </c>
      <c r="BB65" s="238">
        <f t="shared" si="371"/>
        <v>0</v>
      </c>
      <c r="BC65" s="238">
        <f t="shared" si="372"/>
        <v>0</v>
      </c>
      <c r="BD65" s="238">
        <f t="shared" si="373"/>
        <v>0</v>
      </c>
      <c r="BE65" s="240">
        <f t="shared" si="374"/>
        <v>0</v>
      </c>
      <c r="BF65" s="239">
        <f t="shared" si="375"/>
        <v>0</v>
      </c>
      <c r="BG65" s="241" t="str">
        <f t="shared" si="376"/>
        <v/>
      </c>
      <c r="BH65" s="142">
        <v>31</v>
      </c>
      <c r="BI65" s="142">
        <f t="array" ref="BI65">MAX(IF(申請番号=BH65,計画運行回数))</f>
        <v>0</v>
      </c>
      <c r="BJ65" s="142">
        <f t="array" ref="BJ65">MIN(IF((申請番号=BH65)*(計画運行回数=BI65),キロ程_往))</f>
        <v>0</v>
      </c>
      <c r="BK65" s="142">
        <f t="array" ref="BK65">IFERROR((INDEX(キロ程_復,MATCH($BH65&amp;$BI65&amp;$BJ65,申請番号&amp;計画運行回数&amp;キロ程_往,0),0)),0)</f>
        <v>0</v>
      </c>
      <c r="BL65" s="142">
        <f>SUMIF(申請番号,$BH65,不定日数)+SUMIF(申請番号毎の運行日数_番号,$BH65,申請番号毎の運行回数_計)</f>
        <v>0</v>
      </c>
      <c r="BM65" s="142">
        <f>SUMIF(申請番号,$BH65,計画運行回数)</f>
        <v>0</v>
      </c>
      <c r="BN65" s="242" t="str">
        <f t="array" ref="BN65">IFERROR(IF(BS65&lt;&gt;3,(INDEX(系統名,MATCH($BH65&amp;$BI65&amp;$BJ65,申請番号&amp;計画運行回数&amp;キロ程_往,0),0)),INDEX(系統名,MATCH($BH65,申請番号,0))),"")</f>
        <v/>
      </c>
      <c r="BO65" s="242" t="str">
        <f t="array" ref="BO65">IFERROR((INDEX(起点,MATCH($BH65&amp;$BI65&amp;$BJ65,申請番号&amp;計画運行回数&amp;キロ程_往,0),0)),"")</f>
        <v/>
      </c>
      <c r="BP65" s="242" t="str">
        <f t="array" ref="BP65">IFERROR(IF(BS65&lt;&gt;3,(INDEX(経由,MATCH($BH65&amp;$BI65&amp;$BJ65,申請番号&amp;計画運行回数&amp;キロ程_往,0),0)),INDEX(経由,MATCH($BH65,申請番号,0))),"")</f>
        <v/>
      </c>
      <c r="BQ65" s="242" t="str">
        <f t="array" ref="BQ65">IFERROR((INDEX(終点,MATCH($BH65&amp;$BI65&amp;$BJ65,申請番号&amp;計画運行回数&amp;キロ程_往,0),0)),"")</f>
        <v/>
      </c>
      <c r="BR65" s="142">
        <f>+BJ65</f>
        <v>0</v>
      </c>
      <c r="BS65" s="142">
        <f>IF(SUMIF($A$5:$A$104,$BH65,$Y$5:$Y$104)&gt;0,2,IF(SUMIF($A$5:$A$104,$BH65,$AA$5:$AA$104)&gt;0,3,1))</f>
        <v>1</v>
      </c>
      <c r="BU65" s="291"/>
      <c r="BV65" s="153"/>
      <c r="BW65" s="153" t="str">
        <f t="shared" si="321"/>
        <v/>
      </c>
      <c r="BY65" s="244"/>
      <c r="BZ65" s="272"/>
      <c r="CA65" s="222"/>
      <c r="CB65" s="246"/>
      <c r="CC65" s="247" t="str">
        <f t="shared" si="322"/>
        <v/>
      </c>
      <c r="CD65" s="219">
        <f t="shared" si="323"/>
        <v>0</v>
      </c>
      <c r="CE65" s="219" t="str">
        <f t="shared" si="324"/>
        <v/>
      </c>
      <c r="CF65" s="220" t="str">
        <f t="shared" si="325"/>
        <v/>
      </c>
      <c r="CG65" s="222"/>
      <c r="CH65" s="260"/>
      <c r="CI65" s="247" t="str">
        <f t="shared" si="80"/>
        <v/>
      </c>
      <c r="CJ65" s="219">
        <f t="shared" si="326"/>
        <v>0</v>
      </c>
      <c r="CK65" s="219" t="str">
        <f t="shared" si="327"/>
        <v/>
      </c>
      <c r="CL65" s="220" t="str">
        <f t="shared" si="328"/>
        <v/>
      </c>
      <c r="CM65" s="222"/>
      <c r="CN65" s="246"/>
      <c r="CO65" s="247" t="str">
        <f t="shared" si="25"/>
        <v/>
      </c>
      <c r="CP65" s="219">
        <f t="shared" si="329"/>
        <v>0</v>
      </c>
      <c r="CQ65" s="219" t="str">
        <f t="shared" si="330"/>
        <v/>
      </c>
      <c r="CR65" s="220" t="str">
        <f t="shared" si="331"/>
        <v/>
      </c>
      <c r="CS65" s="221"/>
      <c r="CT65" s="246"/>
      <c r="CU65" s="247" t="str">
        <f t="shared" si="29"/>
        <v/>
      </c>
      <c r="CV65" s="219">
        <f t="shared" si="332"/>
        <v>0</v>
      </c>
      <c r="CW65" s="219" t="str">
        <f t="shared" si="333"/>
        <v/>
      </c>
      <c r="CX65" s="220" t="str">
        <f t="shared" si="334"/>
        <v/>
      </c>
      <c r="CY65" s="222"/>
      <c r="CZ65" s="246"/>
      <c r="DA65" s="247" t="str">
        <f t="shared" si="33"/>
        <v/>
      </c>
      <c r="DB65" s="219">
        <f t="shared" si="335"/>
        <v>0</v>
      </c>
      <c r="DC65" s="219" t="str">
        <f t="shared" si="81"/>
        <v/>
      </c>
      <c r="DD65" s="219" t="str">
        <f t="shared" si="82"/>
        <v/>
      </c>
      <c r="DE65" s="222"/>
      <c r="DF65" s="246"/>
      <c r="DG65" s="247" t="str">
        <f t="shared" si="37"/>
        <v/>
      </c>
      <c r="DH65" s="219">
        <f t="shared" si="336"/>
        <v>0</v>
      </c>
      <c r="DI65" s="219" t="str">
        <f t="shared" si="337"/>
        <v/>
      </c>
      <c r="DJ65" s="219" t="str">
        <f t="shared" si="338"/>
        <v/>
      </c>
      <c r="DK65" s="222"/>
      <c r="DL65" s="246"/>
      <c r="DM65" s="247" t="str">
        <f t="shared" si="41"/>
        <v/>
      </c>
      <c r="DN65" s="219">
        <f t="shared" si="339"/>
        <v>0</v>
      </c>
      <c r="DO65" s="219" t="str">
        <f t="shared" si="340"/>
        <v/>
      </c>
      <c r="DP65" s="220" t="str">
        <f t="shared" si="341"/>
        <v/>
      </c>
      <c r="FK65" s="155">
        <f t="shared" si="425"/>
        <v>0</v>
      </c>
      <c r="FL65" s="155" t="str">
        <f t="shared" si="426"/>
        <v/>
      </c>
      <c r="FM65" s="273">
        <f t="shared" ref="FM65:HX65" si="547">IF(IFERROR(FIND(VLOOKUP($W57,カレンダーNoごと曜日表No付き,FM$1,0),$FL65),0)&gt;=1,1,0)</f>
        <v>0</v>
      </c>
      <c r="FN65" s="273">
        <f t="shared" si="547"/>
        <v>0</v>
      </c>
      <c r="FO65" s="273">
        <f t="shared" si="547"/>
        <v>0</v>
      </c>
      <c r="FP65" s="273">
        <f t="shared" si="547"/>
        <v>0</v>
      </c>
      <c r="FQ65" s="273">
        <f t="shared" si="547"/>
        <v>0</v>
      </c>
      <c r="FR65" s="273">
        <f t="shared" si="547"/>
        <v>0</v>
      </c>
      <c r="FS65" s="273">
        <f t="shared" si="547"/>
        <v>0</v>
      </c>
      <c r="FT65" s="273">
        <f t="shared" si="547"/>
        <v>0</v>
      </c>
      <c r="FU65" s="273">
        <f t="shared" si="547"/>
        <v>0</v>
      </c>
      <c r="FV65" s="273">
        <f t="shared" si="547"/>
        <v>0</v>
      </c>
      <c r="FW65" s="273">
        <f t="shared" si="547"/>
        <v>0</v>
      </c>
      <c r="FX65" s="273">
        <f t="shared" si="547"/>
        <v>0</v>
      </c>
      <c r="FY65" s="273">
        <f t="shared" si="547"/>
        <v>0</v>
      </c>
      <c r="FZ65" s="273">
        <f t="shared" si="547"/>
        <v>0</v>
      </c>
      <c r="GA65" s="273">
        <f t="shared" si="547"/>
        <v>0</v>
      </c>
      <c r="GB65" s="273">
        <f t="shared" si="547"/>
        <v>0</v>
      </c>
      <c r="GC65" s="273">
        <f t="shared" si="547"/>
        <v>0</v>
      </c>
      <c r="GD65" s="273">
        <f t="shared" si="547"/>
        <v>0</v>
      </c>
      <c r="GE65" s="273">
        <f t="shared" si="547"/>
        <v>0</v>
      </c>
      <c r="GF65" s="273">
        <f t="shared" si="547"/>
        <v>0</v>
      </c>
      <c r="GG65" s="273">
        <f t="shared" si="547"/>
        <v>0</v>
      </c>
      <c r="GH65" s="273">
        <f t="shared" si="547"/>
        <v>0</v>
      </c>
      <c r="GI65" s="273">
        <f t="shared" si="547"/>
        <v>0</v>
      </c>
      <c r="GJ65" s="273">
        <f t="shared" si="547"/>
        <v>0</v>
      </c>
      <c r="GK65" s="273">
        <f t="shared" si="547"/>
        <v>0</v>
      </c>
      <c r="GL65" s="273">
        <f t="shared" si="547"/>
        <v>0</v>
      </c>
      <c r="GM65" s="273">
        <f t="shared" si="547"/>
        <v>0</v>
      </c>
      <c r="GN65" s="273">
        <f t="shared" si="547"/>
        <v>0</v>
      </c>
      <c r="GO65" s="273">
        <f t="shared" si="547"/>
        <v>0</v>
      </c>
      <c r="GP65" s="273">
        <f t="shared" si="547"/>
        <v>0</v>
      </c>
      <c r="GQ65" s="273">
        <f t="shared" si="547"/>
        <v>0</v>
      </c>
      <c r="GR65" s="273">
        <f t="shared" si="547"/>
        <v>0</v>
      </c>
      <c r="GS65" s="273">
        <f t="shared" si="547"/>
        <v>0</v>
      </c>
      <c r="GT65" s="273">
        <f t="shared" si="547"/>
        <v>0</v>
      </c>
      <c r="GU65" s="273">
        <f t="shared" si="547"/>
        <v>0</v>
      </c>
      <c r="GV65" s="273">
        <f t="shared" si="547"/>
        <v>0</v>
      </c>
      <c r="GW65" s="273">
        <f t="shared" si="547"/>
        <v>0</v>
      </c>
      <c r="GX65" s="273">
        <f t="shared" si="547"/>
        <v>0</v>
      </c>
      <c r="GY65" s="273">
        <f t="shared" si="547"/>
        <v>0</v>
      </c>
      <c r="GZ65" s="273">
        <f t="shared" si="547"/>
        <v>0</v>
      </c>
      <c r="HA65" s="273">
        <f t="shared" si="547"/>
        <v>0</v>
      </c>
      <c r="HB65" s="273">
        <f t="shared" si="547"/>
        <v>0</v>
      </c>
      <c r="HC65" s="273">
        <f t="shared" si="547"/>
        <v>0</v>
      </c>
      <c r="HD65" s="273">
        <f t="shared" si="547"/>
        <v>0</v>
      </c>
      <c r="HE65" s="273">
        <f t="shared" si="547"/>
        <v>0</v>
      </c>
      <c r="HF65" s="273">
        <f t="shared" si="547"/>
        <v>0</v>
      </c>
      <c r="HG65" s="273">
        <f t="shared" si="547"/>
        <v>0</v>
      </c>
      <c r="HH65" s="273">
        <f t="shared" si="547"/>
        <v>0</v>
      </c>
      <c r="HI65" s="273">
        <f t="shared" si="547"/>
        <v>0</v>
      </c>
      <c r="HJ65" s="273">
        <f t="shared" si="547"/>
        <v>0</v>
      </c>
      <c r="HK65" s="273">
        <f t="shared" si="547"/>
        <v>0</v>
      </c>
      <c r="HL65" s="273">
        <f t="shared" si="547"/>
        <v>0</v>
      </c>
      <c r="HM65" s="273">
        <f t="shared" si="547"/>
        <v>0</v>
      </c>
      <c r="HN65" s="273">
        <f t="shared" si="547"/>
        <v>0</v>
      </c>
      <c r="HO65" s="273">
        <f t="shared" si="547"/>
        <v>0</v>
      </c>
      <c r="HP65" s="273">
        <f t="shared" si="547"/>
        <v>0</v>
      </c>
      <c r="HQ65" s="273">
        <f t="shared" si="547"/>
        <v>0</v>
      </c>
      <c r="HR65" s="273">
        <f t="shared" si="547"/>
        <v>0</v>
      </c>
      <c r="HS65" s="273">
        <f t="shared" si="547"/>
        <v>0</v>
      </c>
      <c r="HT65" s="273">
        <f t="shared" si="547"/>
        <v>0</v>
      </c>
      <c r="HU65" s="273">
        <f t="shared" si="547"/>
        <v>0</v>
      </c>
      <c r="HV65" s="273">
        <f t="shared" si="547"/>
        <v>0</v>
      </c>
      <c r="HW65" s="273">
        <f t="shared" si="547"/>
        <v>0</v>
      </c>
      <c r="HX65" s="273">
        <f t="shared" si="547"/>
        <v>0</v>
      </c>
      <c r="HY65" s="273">
        <f t="shared" ref="HY65:KJ65" si="548">IF(IFERROR(FIND(VLOOKUP($W57,カレンダーNoごと曜日表No付き,HY$1,0),$FL65),0)&gt;=1,1,0)</f>
        <v>0</v>
      </c>
      <c r="HZ65" s="273">
        <f t="shared" si="548"/>
        <v>0</v>
      </c>
      <c r="IA65" s="273">
        <f t="shared" si="548"/>
        <v>0</v>
      </c>
      <c r="IB65" s="273">
        <f t="shared" si="548"/>
        <v>0</v>
      </c>
      <c r="IC65" s="273">
        <f t="shared" si="548"/>
        <v>0</v>
      </c>
      <c r="ID65" s="273">
        <f t="shared" si="548"/>
        <v>0</v>
      </c>
      <c r="IE65" s="273">
        <f t="shared" si="548"/>
        <v>0</v>
      </c>
      <c r="IF65" s="273">
        <f t="shared" si="548"/>
        <v>0</v>
      </c>
      <c r="IG65" s="273">
        <f t="shared" si="548"/>
        <v>0</v>
      </c>
      <c r="IH65" s="273">
        <f t="shared" si="548"/>
        <v>0</v>
      </c>
      <c r="II65" s="273">
        <f t="shared" si="548"/>
        <v>0</v>
      </c>
      <c r="IJ65" s="273">
        <f t="shared" si="548"/>
        <v>0</v>
      </c>
      <c r="IK65" s="273">
        <f t="shared" si="548"/>
        <v>0</v>
      </c>
      <c r="IL65" s="273">
        <f t="shared" si="548"/>
        <v>0</v>
      </c>
      <c r="IM65" s="273">
        <f t="shared" si="548"/>
        <v>0</v>
      </c>
      <c r="IN65" s="273">
        <f t="shared" si="548"/>
        <v>0</v>
      </c>
      <c r="IO65" s="273">
        <f t="shared" si="548"/>
        <v>0</v>
      </c>
      <c r="IP65" s="273">
        <f t="shared" si="548"/>
        <v>0</v>
      </c>
      <c r="IQ65" s="273">
        <f t="shared" si="548"/>
        <v>0</v>
      </c>
      <c r="IR65" s="273">
        <f t="shared" si="548"/>
        <v>0</v>
      </c>
      <c r="IS65" s="273">
        <f t="shared" si="548"/>
        <v>0</v>
      </c>
      <c r="IT65" s="273">
        <f t="shared" si="548"/>
        <v>0</v>
      </c>
      <c r="IU65" s="273">
        <f t="shared" si="548"/>
        <v>0</v>
      </c>
      <c r="IV65" s="273">
        <f t="shared" si="548"/>
        <v>0</v>
      </c>
      <c r="IW65" s="273">
        <f t="shared" si="548"/>
        <v>0</v>
      </c>
      <c r="IX65" s="273">
        <f t="shared" si="548"/>
        <v>0</v>
      </c>
      <c r="IY65" s="273">
        <f t="shared" si="548"/>
        <v>0</v>
      </c>
      <c r="IZ65" s="273">
        <f t="shared" si="548"/>
        <v>0</v>
      </c>
      <c r="JA65" s="273">
        <f t="shared" si="548"/>
        <v>0</v>
      </c>
      <c r="JB65" s="273">
        <f t="shared" si="548"/>
        <v>0</v>
      </c>
      <c r="JC65" s="273">
        <f t="shared" si="548"/>
        <v>0</v>
      </c>
      <c r="JD65" s="273">
        <f t="shared" si="548"/>
        <v>0</v>
      </c>
      <c r="JE65" s="273">
        <f t="shared" si="548"/>
        <v>0</v>
      </c>
      <c r="JF65" s="273">
        <f t="shared" si="548"/>
        <v>0</v>
      </c>
      <c r="JG65" s="273">
        <f t="shared" si="548"/>
        <v>0</v>
      </c>
      <c r="JH65" s="273">
        <f t="shared" si="548"/>
        <v>0</v>
      </c>
      <c r="JI65" s="273">
        <f t="shared" si="548"/>
        <v>0</v>
      </c>
      <c r="JJ65" s="273">
        <f t="shared" si="548"/>
        <v>0</v>
      </c>
      <c r="JK65" s="273">
        <f t="shared" si="548"/>
        <v>0</v>
      </c>
      <c r="JL65" s="273">
        <f t="shared" si="548"/>
        <v>0</v>
      </c>
      <c r="JM65" s="273">
        <f t="shared" si="548"/>
        <v>0</v>
      </c>
      <c r="JN65" s="273">
        <f t="shared" si="548"/>
        <v>0</v>
      </c>
      <c r="JO65" s="273">
        <f t="shared" si="548"/>
        <v>0</v>
      </c>
      <c r="JP65" s="273">
        <f t="shared" si="548"/>
        <v>0</v>
      </c>
      <c r="JQ65" s="273">
        <f t="shared" si="548"/>
        <v>0</v>
      </c>
      <c r="JR65" s="273">
        <f t="shared" si="548"/>
        <v>0</v>
      </c>
      <c r="JS65" s="273">
        <f t="shared" si="548"/>
        <v>0</v>
      </c>
      <c r="JT65" s="273">
        <f t="shared" si="548"/>
        <v>0</v>
      </c>
      <c r="JU65" s="273">
        <f t="shared" si="548"/>
        <v>0</v>
      </c>
      <c r="JV65" s="273">
        <f t="shared" si="548"/>
        <v>0</v>
      </c>
      <c r="JW65" s="273">
        <f t="shared" si="548"/>
        <v>0</v>
      </c>
      <c r="JX65" s="273">
        <f t="shared" si="548"/>
        <v>0</v>
      </c>
      <c r="JY65" s="273">
        <f t="shared" si="548"/>
        <v>0</v>
      </c>
      <c r="JZ65" s="273">
        <f t="shared" si="548"/>
        <v>0</v>
      </c>
      <c r="KA65" s="273">
        <f t="shared" si="548"/>
        <v>0</v>
      </c>
      <c r="KB65" s="273">
        <f t="shared" si="548"/>
        <v>0</v>
      </c>
      <c r="KC65" s="273">
        <f t="shared" si="548"/>
        <v>0</v>
      </c>
      <c r="KD65" s="273">
        <f t="shared" si="548"/>
        <v>0</v>
      </c>
      <c r="KE65" s="273">
        <f t="shared" si="548"/>
        <v>0</v>
      </c>
      <c r="KF65" s="273">
        <f t="shared" si="548"/>
        <v>0</v>
      </c>
      <c r="KG65" s="273">
        <f t="shared" si="548"/>
        <v>0</v>
      </c>
      <c r="KH65" s="273">
        <f t="shared" si="548"/>
        <v>0</v>
      </c>
      <c r="KI65" s="273">
        <f t="shared" si="548"/>
        <v>0</v>
      </c>
      <c r="KJ65" s="273">
        <f t="shared" si="548"/>
        <v>0</v>
      </c>
      <c r="KK65" s="273">
        <f t="shared" ref="KK65:MV65" si="549">IF(IFERROR(FIND(VLOOKUP($W57,カレンダーNoごと曜日表No付き,KK$1,0),$FL65),0)&gt;=1,1,0)</f>
        <v>0</v>
      </c>
      <c r="KL65" s="273">
        <f t="shared" si="549"/>
        <v>0</v>
      </c>
      <c r="KM65" s="273">
        <f t="shared" si="549"/>
        <v>0</v>
      </c>
      <c r="KN65" s="273">
        <f t="shared" si="549"/>
        <v>0</v>
      </c>
      <c r="KO65" s="273">
        <f t="shared" si="549"/>
        <v>0</v>
      </c>
      <c r="KP65" s="273">
        <f t="shared" si="549"/>
        <v>0</v>
      </c>
      <c r="KQ65" s="273">
        <f t="shared" si="549"/>
        <v>0</v>
      </c>
      <c r="KR65" s="273">
        <f t="shared" si="549"/>
        <v>0</v>
      </c>
      <c r="KS65" s="273">
        <f t="shared" si="549"/>
        <v>0</v>
      </c>
      <c r="KT65" s="273">
        <f t="shared" si="549"/>
        <v>0</v>
      </c>
      <c r="KU65" s="273">
        <f t="shared" si="549"/>
        <v>0</v>
      </c>
      <c r="KV65" s="273">
        <f t="shared" si="549"/>
        <v>0</v>
      </c>
      <c r="KW65" s="273">
        <f t="shared" si="549"/>
        <v>0</v>
      </c>
      <c r="KX65" s="273">
        <f t="shared" si="549"/>
        <v>0</v>
      </c>
      <c r="KY65" s="273">
        <f t="shared" si="549"/>
        <v>0</v>
      </c>
      <c r="KZ65" s="273">
        <f t="shared" si="549"/>
        <v>0</v>
      </c>
      <c r="LA65" s="273">
        <f t="shared" si="549"/>
        <v>0</v>
      </c>
      <c r="LB65" s="273">
        <f t="shared" si="549"/>
        <v>0</v>
      </c>
      <c r="LC65" s="273">
        <f t="shared" si="549"/>
        <v>0</v>
      </c>
      <c r="LD65" s="273">
        <f t="shared" si="549"/>
        <v>0</v>
      </c>
      <c r="LE65" s="273">
        <f t="shared" si="549"/>
        <v>0</v>
      </c>
      <c r="LF65" s="273">
        <f t="shared" si="549"/>
        <v>0</v>
      </c>
      <c r="LG65" s="273">
        <f t="shared" si="549"/>
        <v>0</v>
      </c>
      <c r="LH65" s="273">
        <f t="shared" si="549"/>
        <v>0</v>
      </c>
      <c r="LI65" s="273">
        <f t="shared" si="549"/>
        <v>0</v>
      </c>
      <c r="LJ65" s="273">
        <f t="shared" si="549"/>
        <v>0</v>
      </c>
      <c r="LK65" s="273">
        <f t="shared" si="549"/>
        <v>0</v>
      </c>
      <c r="LL65" s="273">
        <f t="shared" si="549"/>
        <v>0</v>
      </c>
      <c r="LM65" s="273">
        <f t="shared" si="549"/>
        <v>0</v>
      </c>
      <c r="LN65" s="273">
        <f t="shared" si="549"/>
        <v>0</v>
      </c>
      <c r="LO65" s="273">
        <f t="shared" si="549"/>
        <v>0</v>
      </c>
      <c r="LP65" s="273">
        <f t="shared" si="549"/>
        <v>0</v>
      </c>
      <c r="LQ65" s="273">
        <f t="shared" si="549"/>
        <v>0</v>
      </c>
      <c r="LR65" s="273">
        <f t="shared" si="549"/>
        <v>0</v>
      </c>
      <c r="LS65" s="273">
        <f t="shared" si="549"/>
        <v>0</v>
      </c>
      <c r="LT65" s="273">
        <f t="shared" si="549"/>
        <v>0</v>
      </c>
      <c r="LU65" s="273">
        <f t="shared" si="549"/>
        <v>0</v>
      </c>
      <c r="LV65" s="273">
        <f t="shared" si="549"/>
        <v>0</v>
      </c>
      <c r="LW65" s="273">
        <f t="shared" si="549"/>
        <v>0</v>
      </c>
      <c r="LX65" s="273">
        <f t="shared" si="549"/>
        <v>0</v>
      </c>
      <c r="LY65" s="273">
        <f t="shared" si="549"/>
        <v>0</v>
      </c>
      <c r="LZ65" s="273">
        <f t="shared" si="549"/>
        <v>0</v>
      </c>
      <c r="MA65" s="273">
        <f t="shared" si="549"/>
        <v>0</v>
      </c>
      <c r="MB65" s="273">
        <f t="shared" si="549"/>
        <v>0</v>
      </c>
      <c r="MC65" s="273">
        <f t="shared" si="549"/>
        <v>0</v>
      </c>
      <c r="MD65" s="273">
        <f t="shared" si="549"/>
        <v>0</v>
      </c>
      <c r="ME65" s="273">
        <f t="shared" si="549"/>
        <v>0</v>
      </c>
      <c r="MF65" s="273">
        <f t="shared" si="549"/>
        <v>0</v>
      </c>
      <c r="MG65" s="273">
        <f t="shared" si="549"/>
        <v>0</v>
      </c>
      <c r="MH65" s="273">
        <f t="shared" si="549"/>
        <v>0</v>
      </c>
      <c r="MI65" s="273">
        <f t="shared" si="549"/>
        <v>0</v>
      </c>
      <c r="MJ65" s="273">
        <f t="shared" si="549"/>
        <v>0</v>
      </c>
      <c r="MK65" s="273">
        <f t="shared" si="549"/>
        <v>0</v>
      </c>
      <c r="ML65" s="273">
        <f t="shared" si="549"/>
        <v>0</v>
      </c>
      <c r="MM65" s="273">
        <f t="shared" si="549"/>
        <v>0</v>
      </c>
      <c r="MN65" s="273">
        <f t="shared" si="549"/>
        <v>0</v>
      </c>
      <c r="MO65" s="273">
        <f t="shared" si="549"/>
        <v>0</v>
      </c>
      <c r="MP65" s="273">
        <f t="shared" si="549"/>
        <v>0</v>
      </c>
      <c r="MQ65" s="273">
        <f t="shared" si="549"/>
        <v>0</v>
      </c>
      <c r="MR65" s="273">
        <f t="shared" si="549"/>
        <v>0</v>
      </c>
      <c r="MS65" s="273">
        <f t="shared" si="549"/>
        <v>0</v>
      </c>
      <c r="MT65" s="273">
        <f t="shared" si="549"/>
        <v>0</v>
      </c>
      <c r="MU65" s="273">
        <f t="shared" si="549"/>
        <v>0</v>
      </c>
      <c r="MV65" s="273">
        <f t="shared" si="549"/>
        <v>0</v>
      </c>
      <c r="MW65" s="273">
        <f t="shared" ref="MW65:PH65" si="550">IF(IFERROR(FIND(VLOOKUP($W57,カレンダーNoごと曜日表No付き,MW$1,0),$FL65),0)&gt;=1,1,0)</f>
        <v>0</v>
      </c>
      <c r="MX65" s="273">
        <f t="shared" si="550"/>
        <v>0</v>
      </c>
      <c r="MY65" s="273">
        <f t="shared" si="550"/>
        <v>0</v>
      </c>
      <c r="MZ65" s="273">
        <f t="shared" si="550"/>
        <v>0</v>
      </c>
      <c r="NA65" s="273">
        <f t="shared" si="550"/>
        <v>0</v>
      </c>
      <c r="NB65" s="273">
        <f t="shared" si="550"/>
        <v>0</v>
      </c>
      <c r="NC65" s="273">
        <f t="shared" si="550"/>
        <v>0</v>
      </c>
      <c r="ND65" s="273">
        <f t="shared" si="550"/>
        <v>0</v>
      </c>
      <c r="NE65" s="273">
        <f t="shared" si="550"/>
        <v>0</v>
      </c>
      <c r="NF65" s="273">
        <f t="shared" si="550"/>
        <v>0</v>
      </c>
      <c r="NG65" s="273">
        <f t="shared" si="550"/>
        <v>0</v>
      </c>
      <c r="NH65" s="273">
        <f t="shared" si="550"/>
        <v>0</v>
      </c>
      <c r="NI65" s="273">
        <f t="shared" si="550"/>
        <v>0</v>
      </c>
      <c r="NJ65" s="273">
        <f t="shared" si="550"/>
        <v>0</v>
      </c>
      <c r="NK65" s="273">
        <f t="shared" si="550"/>
        <v>0</v>
      </c>
      <c r="NL65" s="273">
        <f t="shared" si="550"/>
        <v>0</v>
      </c>
      <c r="NM65" s="273">
        <f t="shared" si="550"/>
        <v>0</v>
      </c>
      <c r="NN65" s="273">
        <f t="shared" si="550"/>
        <v>0</v>
      </c>
      <c r="NO65" s="273">
        <f t="shared" si="550"/>
        <v>0</v>
      </c>
      <c r="NP65" s="273">
        <f t="shared" si="550"/>
        <v>0</v>
      </c>
      <c r="NQ65" s="273">
        <f t="shared" si="550"/>
        <v>0</v>
      </c>
      <c r="NR65" s="273">
        <f t="shared" si="550"/>
        <v>0</v>
      </c>
      <c r="NS65" s="273">
        <f t="shared" si="550"/>
        <v>0</v>
      </c>
      <c r="NT65" s="273">
        <f t="shared" si="550"/>
        <v>0</v>
      </c>
      <c r="NU65" s="273">
        <f t="shared" si="550"/>
        <v>0</v>
      </c>
      <c r="NV65" s="273">
        <f t="shared" si="550"/>
        <v>0</v>
      </c>
      <c r="NW65" s="273">
        <f t="shared" si="550"/>
        <v>0</v>
      </c>
      <c r="NX65" s="273">
        <f t="shared" si="550"/>
        <v>0</v>
      </c>
      <c r="NY65" s="273">
        <f t="shared" si="550"/>
        <v>0</v>
      </c>
      <c r="NZ65" s="273">
        <f t="shared" si="550"/>
        <v>0</v>
      </c>
      <c r="OA65" s="273">
        <f t="shared" si="550"/>
        <v>0</v>
      </c>
      <c r="OB65" s="273">
        <f t="shared" si="550"/>
        <v>0</v>
      </c>
      <c r="OC65" s="273">
        <f t="shared" si="550"/>
        <v>0</v>
      </c>
      <c r="OD65" s="273">
        <f t="shared" si="550"/>
        <v>0</v>
      </c>
      <c r="OE65" s="273">
        <f t="shared" si="550"/>
        <v>0</v>
      </c>
      <c r="OF65" s="273">
        <f t="shared" si="550"/>
        <v>0</v>
      </c>
      <c r="OG65" s="273">
        <f t="shared" si="550"/>
        <v>0</v>
      </c>
      <c r="OH65" s="273">
        <f t="shared" si="550"/>
        <v>0</v>
      </c>
      <c r="OI65" s="273">
        <f t="shared" si="550"/>
        <v>0</v>
      </c>
      <c r="OJ65" s="273">
        <f t="shared" si="550"/>
        <v>0</v>
      </c>
      <c r="OK65" s="273">
        <f t="shared" si="550"/>
        <v>0</v>
      </c>
      <c r="OL65" s="273">
        <f t="shared" si="550"/>
        <v>0</v>
      </c>
      <c r="OM65" s="273">
        <f t="shared" si="550"/>
        <v>0</v>
      </c>
      <c r="ON65" s="273">
        <f t="shared" si="550"/>
        <v>0</v>
      </c>
      <c r="OO65" s="273">
        <f t="shared" si="550"/>
        <v>0</v>
      </c>
      <c r="OP65" s="273">
        <f t="shared" si="550"/>
        <v>0</v>
      </c>
      <c r="OQ65" s="273">
        <f t="shared" si="550"/>
        <v>0</v>
      </c>
      <c r="OR65" s="273">
        <f t="shared" si="550"/>
        <v>0</v>
      </c>
      <c r="OS65" s="273">
        <f t="shared" si="550"/>
        <v>0</v>
      </c>
      <c r="OT65" s="273">
        <f t="shared" si="550"/>
        <v>0</v>
      </c>
      <c r="OU65" s="273">
        <f t="shared" si="550"/>
        <v>0</v>
      </c>
      <c r="OV65" s="273">
        <f t="shared" si="550"/>
        <v>0</v>
      </c>
      <c r="OW65" s="273">
        <f t="shared" si="550"/>
        <v>0</v>
      </c>
      <c r="OX65" s="273">
        <f t="shared" si="550"/>
        <v>0</v>
      </c>
      <c r="OY65" s="273">
        <f t="shared" si="550"/>
        <v>0</v>
      </c>
      <c r="OZ65" s="273">
        <f t="shared" si="550"/>
        <v>0</v>
      </c>
      <c r="PA65" s="273">
        <f t="shared" si="550"/>
        <v>0</v>
      </c>
      <c r="PB65" s="273">
        <f t="shared" si="550"/>
        <v>0</v>
      </c>
      <c r="PC65" s="273">
        <f t="shared" si="550"/>
        <v>0</v>
      </c>
      <c r="PD65" s="273">
        <f t="shared" si="550"/>
        <v>0</v>
      </c>
      <c r="PE65" s="273">
        <f t="shared" si="550"/>
        <v>0</v>
      </c>
      <c r="PF65" s="273">
        <f t="shared" si="550"/>
        <v>0</v>
      </c>
      <c r="PG65" s="273">
        <f t="shared" si="550"/>
        <v>0</v>
      </c>
      <c r="PH65" s="273">
        <f t="shared" si="550"/>
        <v>0</v>
      </c>
      <c r="PI65" s="273">
        <f t="shared" ref="PI65:RT65" si="551">IF(IFERROR(FIND(VLOOKUP($W57,カレンダーNoごと曜日表No付き,PI$1,0),$FL65),0)&gt;=1,1,0)</f>
        <v>0</v>
      </c>
      <c r="PJ65" s="273">
        <f t="shared" si="551"/>
        <v>0</v>
      </c>
      <c r="PK65" s="273">
        <f t="shared" si="551"/>
        <v>0</v>
      </c>
      <c r="PL65" s="273">
        <f t="shared" si="551"/>
        <v>0</v>
      </c>
      <c r="PM65" s="273">
        <f t="shared" si="551"/>
        <v>0</v>
      </c>
      <c r="PN65" s="273">
        <f t="shared" si="551"/>
        <v>0</v>
      </c>
      <c r="PO65" s="273">
        <f t="shared" si="551"/>
        <v>0</v>
      </c>
      <c r="PP65" s="273">
        <f t="shared" si="551"/>
        <v>0</v>
      </c>
      <c r="PQ65" s="273">
        <f t="shared" si="551"/>
        <v>0</v>
      </c>
      <c r="PR65" s="273">
        <f t="shared" si="551"/>
        <v>0</v>
      </c>
      <c r="PS65" s="273">
        <f t="shared" si="551"/>
        <v>0</v>
      </c>
      <c r="PT65" s="273">
        <f t="shared" si="551"/>
        <v>0</v>
      </c>
      <c r="PU65" s="273">
        <f t="shared" si="551"/>
        <v>0</v>
      </c>
      <c r="PV65" s="273">
        <f t="shared" si="551"/>
        <v>0</v>
      </c>
      <c r="PW65" s="273">
        <f t="shared" si="551"/>
        <v>0</v>
      </c>
      <c r="PX65" s="273">
        <f t="shared" si="551"/>
        <v>0</v>
      </c>
      <c r="PY65" s="273">
        <f t="shared" si="551"/>
        <v>0</v>
      </c>
      <c r="PZ65" s="273">
        <f t="shared" si="551"/>
        <v>0</v>
      </c>
      <c r="QA65" s="273">
        <f t="shared" si="551"/>
        <v>0</v>
      </c>
      <c r="QB65" s="273">
        <f t="shared" si="551"/>
        <v>0</v>
      </c>
      <c r="QC65" s="273">
        <f t="shared" si="551"/>
        <v>0</v>
      </c>
      <c r="QD65" s="273">
        <f t="shared" si="551"/>
        <v>0</v>
      </c>
      <c r="QE65" s="273">
        <f t="shared" si="551"/>
        <v>0</v>
      </c>
      <c r="QF65" s="273">
        <f t="shared" si="551"/>
        <v>0</v>
      </c>
      <c r="QG65" s="273">
        <f t="shared" si="551"/>
        <v>0</v>
      </c>
      <c r="QH65" s="273">
        <f t="shared" si="551"/>
        <v>0</v>
      </c>
      <c r="QI65" s="273">
        <f t="shared" si="551"/>
        <v>0</v>
      </c>
      <c r="QJ65" s="273">
        <f t="shared" si="551"/>
        <v>0</v>
      </c>
      <c r="QK65" s="273">
        <f t="shared" si="551"/>
        <v>0</v>
      </c>
      <c r="QL65" s="273">
        <f t="shared" si="551"/>
        <v>0</v>
      </c>
      <c r="QM65" s="273">
        <f t="shared" si="551"/>
        <v>0</v>
      </c>
      <c r="QN65" s="273">
        <f t="shared" si="551"/>
        <v>0</v>
      </c>
      <c r="QO65" s="273">
        <f t="shared" si="551"/>
        <v>0</v>
      </c>
      <c r="QP65" s="273">
        <f t="shared" si="551"/>
        <v>0</v>
      </c>
      <c r="QQ65" s="273">
        <f t="shared" si="551"/>
        <v>0</v>
      </c>
      <c r="QR65" s="273">
        <f t="shared" si="551"/>
        <v>0</v>
      </c>
      <c r="QS65" s="273">
        <f t="shared" si="551"/>
        <v>0</v>
      </c>
      <c r="QT65" s="273">
        <f t="shared" si="551"/>
        <v>0</v>
      </c>
      <c r="QU65" s="273">
        <f t="shared" si="551"/>
        <v>0</v>
      </c>
      <c r="QV65" s="273">
        <f t="shared" si="551"/>
        <v>0</v>
      </c>
      <c r="QW65" s="273">
        <f t="shared" si="551"/>
        <v>0</v>
      </c>
      <c r="QX65" s="273">
        <f t="shared" si="551"/>
        <v>0</v>
      </c>
      <c r="QY65" s="273">
        <f t="shared" si="551"/>
        <v>0</v>
      </c>
      <c r="QZ65" s="273">
        <f t="shared" si="551"/>
        <v>0</v>
      </c>
      <c r="RA65" s="273">
        <f t="shared" si="551"/>
        <v>0</v>
      </c>
      <c r="RB65" s="273">
        <f t="shared" si="551"/>
        <v>0</v>
      </c>
      <c r="RC65" s="273">
        <f t="shared" si="551"/>
        <v>0</v>
      </c>
      <c r="RD65" s="273">
        <f t="shared" si="551"/>
        <v>0</v>
      </c>
      <c r="RE65" s="273">
        <f t="shared" si="551"/>
        <v>0</v>
      </c>
      <c r="RF65" s="273">
        <f t="shared" si="551"/>
        <v>0</v>
      </c>
      <c r="RG65" s="273">
        <f t="shared" si="551"/>
        <v>0</v>
      </c>
      <c r="RH65" s="273">
        <f t="shared" si="551"/>
        <v>0</v>
      </c>
      <c r="RI65" s="273">
        <f t="shared" si="551"/>
        <v>0</v>
      </c>
      <c r="RJ65" s="273">
        <f t="shared" si="551"/>
        <v>0</v>
      </c>
      <c r="RK65" s="273">
        <f t="shared" si="551"/>
        <v>0</v>
      </c>
      <c r="RL65" s="273">
        <f t="shared" si="551"/>
        <v>0</v>
      </c>
      <c r="RM65" s="273">
        <f t="shared" si="551"/>
        <v>0</v>
      </c>
      <c r="RN65" s="273">
        <f t="shared" si="551"/>
        <v>0</v>
      </c>
      <c r="RO65" s="273">
        <f t="shared" si="551"/>
        <v>0</v>
      </c>
      <c r="RP65" s="273">
        <f t="shared" si="551"/>
        <v>0</v>
      </c>
      <c r="RQ65" s="273">
        <f t="shared" si="551"/>
        <v>0</v>
      </c>
      <c r="RR65" s="273">
        <f t="shared" si="551"/>
        <v>0</v>
      </c>
      <c r="RS65" s="273">
        <f t="shared" si="551"/>
        <v>0</v>
      </c>
      <c r="RT65" s="273">
        <f t="shared" si="551"/>
        <v>0</v>
      </c>
      <c r="RU65" s="273">
        <f t="shared" ref="RU65:TN65" si="552">IF(IFERROR(FIND(VLOOKUP($W57,カレンダーNoごと曜日表No付き,RU$1,0),$FL65),0)&gt;=1,1,0)</f>
        <v>0</v>
      </c>
      <c r="RV65" s="273">
        <f t="shared" si="552"/>
        <v>0</v>
      </c>
      <c r="RW65" s="273">
        <f t="shared" si="552"/>
        <v>0</v>
      </c>
      <c r="RX65" s="273">
        <f t="shared" si="552"/>
        <v>0</v>
      </c>
      <c r="RY65" s="273">
        <f t="shared" si="552"/>
        <v>0</v>
      </c>
      <c r="RZ65" s="273">
        <f t="shared" si="552"/>
        <v>0</v>
      </c>
      <c r="SA65" s="273">
        <f t="shared" si="552"/>
        <v>0</v>
      </c>
      <c r="SB65" s="273">
        <f t="shared" si="552"/>
        <v>0</v>
      </c>
      <c r="SC65" s="273">
        <f t="shared" si="552"/>
        <v>0</v>
      </c>
      <c r="SD65" s="273">
        <f t="shared" si="552"/>
        <v>0</v>
      </c>
      <c r="SE65" s="273">
        <f t="shared" si="552"/>
        <v>0</v>
      </c>
      <c r="SF65" s="273">
        <f t="shared" si="552"/>
        <v>0</v>
      </c>
      <c r="SG65" s="273">
        <f t="shared" si="552"/>
        <v>0</v>
      </c>
      <c r="SH65" s="273">
        <f t="shared" si="552"/>
        <v>0</v>
      </c>
      <c r="SI65" s="273">
        <f t="shared" si="552"/>
        <v>0</v>
      </c>
      <c r="SJ65" s="273">
        <f t="shared" si="552"/>
        <v>0</v>
      </c>
      <c r="SK65" s="273">
        <f t="shared" si="552"/>
        <v>0</v>
      </c>
      <c r="SL65" s="273">
        <f t="shared" si="552"/>
        <v>0</v>
      </c>
      <c r="SM65" s="273">
        <f t="shared" si="552"/>
        <v>0</v>
      </c>
      <c r="SN65" s="273">
        <f t="shared" si="552"/>
        <v>0</v>
      </c>
      <c r="SO65" s="273">
        <f t="shared" si="552"/>
        <v>0</v>
      </c>
      <c r="SP65" s="273">
        <f t="shared" si="552"/>
        <v>0</v>
      </c>
      <c r="SQ65" s="273">
        <f t="shared" si="552"/>
        <v>0</v>
      </c>
      <c r="SR65" s="273">
        <f t="shared" si="552"/>
        <v>0</v>
      </c>
      <c r="SS65" s="273">
        <f t="shared" si="552"/>
        <v>0</v>
      </c>
      <c r="ST65" s="273">
        <f t="shared" si="552"/>
        <v>0</v>
      </c>
      <c r="SU65" s="273">
        <f t="shared" si="552"/>
        <v>0</v>
      </c>
      <c r="SV65" s="273">
        <f t="shared" si="552"/>
        <v>0</v>
      </c>
      <c r="SW65" s="273">
        <f t="shared" si="552"/>
        <v>0</v>
      </c>
      <c r="SX65" s="273">
        <f t="shared" si="552"/>
        <v>0</v>
      </c>
      <c r="SY65" s="273">
        <f t="shared" si="552"/>
        <v>0</v>
      </c>
      <c r="SZ65" s="273">
        <f t="shared" si="552"/>
        <v>0</v>
      </c>
      <c r="TA65" s="273">
        <f t="shared" si="552"/>
        <v>0</v>
      </c>
      <c r="TB65" s="273">
        <f t="shared" si="552"/>
        <v>0</v>
      </c>
      <c r="TC65" s="273">
        <f t="shared" si="552"/>
        <v>0</v>
      </c>
      <c r="TD65" s="273">
        <f t="shared" si="552"/>
        <v>0</v>
      </c>
      <c r="TE65" s="273">
        <f t="shared" si="552"/>
        <v>0</v>
      </c>
      <c r="TF65" s="273">
        <f t="shared" si="552"/>
        <v>0</v>
      </c>
      <c r="TG65" s="273">
        <f t="shared" si="552"/>
        <v>0</v>
      </c>
      <c r="TH65" s="273">
        <f t="shared" si="552"/>
        <v>0</v>
      </c>
      <c r="TI65" s="273">
        <f t="shared" si="552"/>
        <v>0</v>
      </c>
      <c r="TJ65" s="273">
        <f t="shared" si="552"/>
        <v>0</v>
      </c>
      <c r="TK65" s="273">
        <f t="shared" si="552"/>
        <v>0</v>
      </c>
      <c r="TL65" s="273">
        <f t="shared" si="552"/>
        <v>0</v>
      </c>
      <c r="TM65" s="273">
        <f t="shared" si="552"/>
        <v>0</v>
      </c>
      <c r="TN65" s="273">
        <f t="shared" si="552"/>
        <v>0</v>
      </c>
    </row>
    <row r="66" spans="1:534" ht="18" customHeight="1" x14ac:dyDescent="0.15">
      <c r="A66" s="234"/>
      <c r="B66" s="268"/>
      <c r="C66" s="280"/>
      <c r="D66" s="274"/>
      <c r="E66" s="269"/>
      <c r="F66" s="287"/>
      <c r="G66" s="269"/>
      <c r="H66" s="292"/>
      <c r="I66" s="293"/>
      <c r="J66" s="288"/>
      <c r="K66" s="289"/>
      <c r="L66" s="289"/>
      <c r="M66" s="289"/>
      <c r="N66" s="289"/>
      <c r="O66" s="289"/>
      <c r="P66" s="289"/>
      <c r="Q66" s="289"/>
      <c r="R66" s="350"/>
      <c r="S66" s="289"/>
      <c r="T66" s="289"/>
      <c r="U66" s="289"/>
      <c r="V66" s="290"/>
      <c r="W66" s="278"/>
      <c r="X66" s="279"/>
      <c r="Y66" s="278"/>
      <c r="Z66" s="279"/>
      <c r="AA66" s="278"/>
      <c r="AB66" s="237">
        <f t="shared" si="96"/>
        <v>0</v>
      </c>
      <c r="AC66" s="237">
        <f t="shared" si="97"/>
        <v>0</v>
      </c>
      <c r="AD66" s="237">
        <f t="shared" si="98"/>
        <v>0</v>
      </c>
      <c r="AE66" s="267">
        <f t="shared" si="348"/>
        <v>0</v>
      </c>
      <c r="AF66" s="219" t="str">
        <f t="shared" si="349"/>
        <v/>
      </c>
      <c r="AG66" s="219" t="str">
        <f t="shared" si="350"/>
        <v/>
      </c>
      <c r="AH66" s="219" t="str">
        <f t="shared" si="351"/>
        <v/>
      </c>
      <c r="AI66" s="219" t="str">
        <f t="shared" si="352"/>
        <v/>
      </c>
      <c r="AJ66" s="219" t="str">
        <f t="shared" si="353"/>
        <v/>
      </c>
      <c r="AK66" s="219" t="str">
        <f t="shared" si="354"/>
        <v/>
      </c>
      <c r="AL66" s="219" t="str">
        <f t="shared" si="355"/>
        <v/>
      </c>
      <c r="AM66" s="219" t="str">
        <f t="shared" si="356"/>
        <v/>
      </c>
      <c r="AN66" s="219" t="str">
        <f t="shared" si="357"/>
        <v/>
      </c>
      <c r="AO66" s="219" t="str">
        <f t="shared" si="358"/>
        <v/>
      </c>
      <c r="AP66" s="219" t="str">
        <f t="shared" si="359"/>
        <v/>
      </c>
      <c r="AQ66" s="219" t="str">
        <f t="shared" si="360"/>
        <v/>
      </c>
      <c r="AR66" s="219" t="str">
        <f t="shared" si="361"/>
        <v/>
      </c>
      <c r="AS66" s="277">
        <f t="shared" si="362"/>
        <v>0</v>
      </c>
      <c r="AT66" s="267">
        <f t="shared" si="363"/>
        <v>0</v>
      </c>
      <c r="AU66" s="267">
        <f t="shared" si="364"/>
        <v>0</v>
      </c>
      <c r="AV66" s="267">
        <f t="shared" si="365"/>
        <v>0</v>
      </c>
      <c r="AW66" s="267">
        <f t="shared" si="366"/>
        <v>0</v>
      </c>
      <c r="AX66" s="267">
        <f t="shared" si="367"/>
        <v>0</v>
      </c>
      <c r="AY66" s="267">
        <f t="shared" si="368"/>
        <v>0</v>
      </c>
      <c r="AZ66" s="267">
        <f t="shared" si="369"/>
        <v>0</v>
      </c>
      <c r="BA66" s="238">
        <f t="shared" si="370"/>
        <v>0</v>
      </c>
      <c r="BB66" s="238">
        <f t="shared" si="371"/>
        <v>0</v>
      </c>
      <c r="BC66" s="238">
        <f t="shared" si="372"/>
        <v>0</v>
      </c>
      <c r="BD66" s="238">
        <f t="shared" si="373"/>
        <v>0</v>
      </c>
      <c r="BE66" s="240">
        <f t="shared" si="374"/>
        <v>0</v>
      </c>
      <c r="BF66" s="239">
        <f t="shared" si="375"/>
        <v>0</v>
      </c>
      <c r="BG66" s="241" t="str">
        <f t="shared" si="376"/>
        <v/>
      </c>
      <c r="BH66" s="142">
        <v>31</v>
      </c>
      <c r="BN66" s="242"/>
      <c r="BO66" s="242"/>
      <c r="BP66" s="242"/>
      <c r="BQ66" s="242"/>
      <c r="BR66" s="142">
        <f>+BK65</f>
        <v>0</v>
      </c>
      <c r="BU66" s="291"/>
      <c r="BV66" s="153"/>
      <c r="BW66" s="153" t="str">
        <f t="shared" si="321"/>
        <v/>
      </c>
      <c r="BY66" s="244"/>
      <c r="BZ66" s="272"/>
      <c r="CA66" s="222"/>
      <c r="CB66" s="246"/>
      <c r="CC66" s="247" t="str">
        <f t="shared" si="322"/>
        <v/>
      </c>
      <c r="CD66" s="219">
        <f t="shared" si="323"/>
        <v>0</v>
      </c>
      <c r="CE66" s="219" t="str">
        <f t="shared" si="324"/>
        <v/>
      </c>
      <c r="CF66" s="220" t="str">
        <f t="shared" si="325"/>
        <v/>
      </c>
      <c r="CG66" s="222"/>
      <c r="CH66" s="260"/>
      <c r="CI66" s="247" t="str">
        <f t="shared" si="80"/>
        <v/>
      </c>
      <c r="CJ66" s="219">
        <f t="shared" si="326"/>
        <v>0</v>
      </c>
      <c r="CK66" s="219" t="str">
        <f t="shared" si="327"/>
        <v/>
      </c>
      <c r="CL66" s="220" t="str">
        <f t="shared" si="328"/>
        <v/>
      </c>
      <c r="CM66" s="222"/>
      <c r="CN66" s="246"/>
      <c r="CO66" s="247" t="str">
        <f t="shared" si="25"/>
        <v/>
      </c>
      <c r="CP66" s="219">
        <f t="shared" si="329"/>
        <v>0</v>
      </c>
      <c r="CQ66" s="219" t="str">
        <f t="shared" si="330"/>
        <v/>
      </c>
      <c r="CR66" s="220" t="str">
        <f t="shared" si="331"/>
        <v/>
      </c>
      <c r="CS66" s="221"/>
      <c r="CT66" s="246"/>
      <c r="CU66" s="247" t="str">
        <f t="shared" si="29"/>
        <v/>
      </c>
      <c r="CV66" s="219">
        <f t="shared" si="332"/>
        <v>0</v>
      </c>
      <c r="CW66" s="219" t="str">
        <f t="shared" si="333"/>
        <v/>
      </c>
      <c r="CX66" s="220" t="str">
        <f t="shared" si="334"/>
        <v/>
      </c>
      <c r="CY66" s="222"/>
      <c r="CZ66" s="246"/>
      <c r="DA66" s="247" t="str">
        <f t="shared" si="33"/>
        <v/>
      </c>
      <c r="DB66" s="219">
        <f t="shared" si="335"/>
        <v>0</v>
      </c>
      <c r="DC66" s="219" t="str">
        <f t="shared" si="81"/>
        <v/>
      </c>
      <c r="DD66" s="219" t="str">
        <f t="shared" si="82"/>
        <v/>
      </c>
      <c r="DE66" s="222"/>
      <c r="DF66" s="246"/>
      <c r="DG66" s="247" t="str">
        <f t="shared" si="37"/>
        <v/>
      </c>
      <c r="DH66" s="219">
        <f t="shared" si="336"/>
        <v>0</v>
      </c>
      <c r="DI66" s="219" t="str">
        <f t="shared" si="337"/>
        <v/>
      </c>
      <c r="DJ66" s="219" t="str">
        <f t="shared" si="338"/>
        <v/>
      </c>
      <c r="DK66" s="222"/>
      <c r="DL66" s="246"/>
      <c r="DM66" s="247" t="str">
        <f t="shared" si="41"/>
        <v/>
      </c>
      <c r="DN66" s="219">
        <f t="shared" si="339"/>
        <v>0</v>
      </c>
      <c r="DO66" s="219" t="str">
        <f t="shared" si="340"/>
        <v/>
      </c>
      <c r="DP66" s="220" t="str">
        <f t="shared" si="341"/>
        <v/>
      </c>
      <c r="FK66" s="155">
        <f t="shared" si="425"/>
        <v>0</v>
      </c>
      <c r="FL66" s="155" t="str">
        <f t="shared" si="426"/>
        <v/>
      </c>
      <c r="FM66" s="273">
        <f t="shared" ref="FM66:HX66" si="553">IF(IFERROR(FIND(VLOOKUP($W58,カレンダーNoごと曜日表No付き,FM$1,0),$FL66),0)&gt;=1,1,0)</f>
        <v>0</v>
      </c>
      <c r="FN66" s="273">
        <f t="shared" si="553"/>
        <v>0</v>
      </c>
      <c r="FO66" s="273">
        <f t="shared" si="553"/>
        <v>0</v>
      </c>
      <c r="FP66" s="273">
        <f t="shared" si="553"/>
        <v>0</v>
      </c>
      <c r="FQ66" s="273">
        <f t="shared" si="553"/>
        <v>0</v>
      </c>
      <c r="FR66" s="273">
        <f t="shared" si="553"/>
        <v>0</v>
      </c>
      <c r="FS66" s="273">
        <f t="shared" si="553"/>
        <v>0</v>
      </c>
      <c r="FT66" s="273">
        <f t="shared" si="553"/>
        <v>0</v>
      </c>
      <c r="FU66" s="273">
        <f t="shared" si="553"/>
        <v>0</v>
      </c>
      <c r="FV66" s="273">
        <f t="shared" si="553"/>
        <v>0</v>
      </c>
      <c r="FW66" s="273">
        <f t="shared" si="553"/>
        <v>0</v>
      </c>
      <c r="FX66" s="273">
        <f t="shared" si="553"/>
        <v>0</v>
      </c>
      <c r="FY66" s="273">
        <f t="shared" si="553"/>
        <v>0</v>
      </c>
      <c r="FZ66" s="273">
        <f t="shared" si="553"/>
        <v>0</v>
      </c>
      <c r="GA66" s="273">
        <f t="shared" si="553"/>
        <v>0</v>
      </c>
      <c r="GB66" s="273">
        <f t="shared" si="553"/>
        <v>0</v>
      </c>
      <c r="GC66" s="273">
        <f t="shared" si="553"/>
        <v>0</v>
      </c>
      <c r="GD66" s="273">
        <f t="shared" si="553"/>
        <v>0</v>
      </c>
      <c r="GE66" s="273">
        <f t="shared" si="553"/>
        <v>0</v>
      </c>
      <c r="GF66" s="273">
        <f t="shared" si="553"/>
        <v>0</v>
      </c>
      <c r="GG66" s="273">
        <f t="shared" si="553"/>
        <v>0</v>
      </c>
      <c r="GH66" s="273">
        <f t="shared" si="553"/>
        <v>0</v>
      </c>
      <c r="GI66" s="273">
        <f t="shared" si="553"/>
        <v>0</v>
      </c>
      <c r="GJ66" s="273">
        <f t="shared" si="553"/>
        <v>0</v>
      </c>
      <c r="GK66" s="273">
        <f t="shared" si="553"/>
        <v>0</v>
      </c>
      <c r="GL66" s="273">
        <f t="shared" si="553"/>
        <v>0</v>
      </c>
      <c r="GM66" s="273">
        <f t="shared" si="553"/>
        <v>0</v>
      </c>
      <c r="GN66" s="273">
        <f t="shared" si="553"/>
        <v>0</v>
      </c>
      <c r="GO66" s="273">
        <f t="shared" si="553"/>
        <v>0</v>
      </c>
      <c r="GP66" s="273">
        <f t="shared" si="553"/>
        <v>0</v>
      </c>
      <c r="GQ66" s="273">
        <f t="shared" si="553"/>
        <v>0</v>
      </c>
      <c r="GR66" s="273">
        <f t="shared" si="553"/>
        <v>0</v>
      </c>
      <c r="GS66" s="273">
        <f t="shared" si="553"/>
        <v>0</v>
      </c>
      <c r="GT66" s="273">
        <f t="shared" si="553"/>
        <v>0</v>
      </c>
      <c r="GU66" s="273">
        <f t="shared" si="553"/>
        <v>0</v>
      </c>
      <c r="GV66" s="273">
        <f t="shared" si="553"/>
        <v>0</v>
      </c>
      <c r="GW66" s="273">
        <f t="shared" si="553"/>
        <v>0</v>
      </c>
      <c r="GX66" s="273">
        <f t="shared" si="553"/>
        <v>0</v>
      </c>
      <c r="GY66" s="273">
        <f t="shared" si="553"/>
        <v>0</v>
      </c>
      <c r="GZ66" s="273">
        <f t="shared" si="553"/>
        <v>0</v>
      </c>
      <c r="HA66" s="273">
        <f t="shared" si="553"/>
        <v>0</v>
      </c>
      <c r="HB66" s="273">
        <f t="shared" si="553"/>
        <v>0</v>
      </c>
      <c r="HC66" s="273">
        <f t="shared" si="553"/>
        <v>0</v>
      </c>
      <c r="HD66" s="273">
        <f t="shared" si="553"/>
        <v>0</v>
      </c>
      <c r="HE66" s="273">
        <f t="shared" si="553"/>
        <v>0</v>
      </c>
      <c r="HF66" s="273">
        <f t="shared" si="553"/>
        <v>0</v>
      </c>
      <c r="HG66" s="273">
        <f t="shared" si="553"/>
        <v>0</v>
      </c>
      <c r="HH66" s="273">
        <f t="shared" si="553"/>
        <v>0</v>
      </c>
      <c r="HI66" s="273">
        <f t="shared" si="553"/>
        <v>0</v>
      </c>
      <c r="HJ66" s="273">
        <f t="shared" si="553"/>
        <v>0</v>
      </c>
      <c r="HK66" s="273">
        <f t="shared" si="553"/>
        <v>0</v>
      </c>
      <c r="HL66" s="273">
        <f t="shared" si="553"/>
        <v>0</v>
      </c>
      <c r="HM66" s="273">
        <f t="shared" si="553"/>
        <v>0</v>
      </c>
      <c r="HN66" s="273">
        <f t="shared" si="553"/>
        <v>0</v>
      </c>
      <c r="HO66" s="273">
        <f t="shared" si="553"/>
        <v>0</v>
      </c>
      <c r="HP66" s="273">
        <f t="shared" si="553"/>
        <v>0</v>
      </c>
      <c r="HQ66" s="273">
        <f t="shared" si="553"/>
        <v>0</v>
      </c>
      <c r="HR66" s="273">
        <f t="shared" si="553"/>
        <v>0</v>
      </c>
      <c r="HS66" s="273">
        <f t="shared" si="553"/>
        <v>0</v>
      </c>
      <c r="HT66" s="273">
        <f t="shared" si="553"/>
        <v>0</v>
      </c>
      <c r="HU66" s="273">
        <f t="shared" si="553"/>
        <v>0</v>
      </c>
      <c r="HV66" s="273">
        <f t="shared" si="553"/>
        <v>0</v>
      </c>
      <c r="HW66" s="273">
        <f t="shared" si="553"/>
        <v>0</v>
      </c>
      <c r="HX66" s="273">
        <f t="shared" si="553"/>
        <v>0</v>
      </c>
      <c r="HY66" s="273">
        <f t="shared" ref="HY66:KJ66" si="554">IF(IFERROR(FIND(VLOOKUP($W58,カレンダーNoごと曜日表No付き,HY$1,0),$FL66),0)&gt;=1,1,0)</f>
        <v>0</v>
      </c>
      <c r="HZ66" s="273">
        <f t="shared" si="554"/>
        <v>0</v>
      </c>
      <c r="IA66" s="273">
        <f t="shared" si="554"/>
        <v>0</v>
      </c>
      <c r="IB66" s="273">
        <f t="shared" si="554"/>
        <v>0</v>
      </c>
      <c r="IC66" s="273">
        <f t="shared" si="554"/>
        <v>0</v>
      </c>
      <c r="ID66" s="273">
        <f t="shared" si="554"/>
        <v>0</v>
      </c>
      <c r="IE66" s="273">
        <f t="shared" si="554"/>
        <v>0</v>
      </c>
      <c r="IF66" s="273">
        <f t="shared" si="554"/>
        <v>0</v>
      </c>
      <c r="IG66" s="273">
        <f t="shared" si="554"/>
        <v>0</v>
      </c>
      <c r="IH66" s="273">
        <f t="shared" si="554"/>
        <v>0</v>
      </c>
      <c r="II66" s="273">
        <f t="shared" si="554"/>
        <v>0</v>
      </c>
      <c r="IJ66" s="273">
        <f t="shared" si="554"/>
        <v>0</v>
      </c>
      <c r="IK66" s="273">
        <f t="shared" si="554"/>
        <v>0</v>
      </c>
      <c r="IL66" s="273">
        <f t="shared" si="554"/>
        <v>0</v>
      </c>
      <c r="IM66" s="273">
        <f t="shared" si="554"/>
        <v>0</v>
      </c>
      <c r="IN66" s="273">
        <f t="shared" si="554"/>
        <v>0</v>
      </c>
      <c r="IO66" s="273">
        <f t="shared" si="554"/>
        <v>0</v>
      </c>
      <c r="IP66" s="273">
        <f t="shared" si="554"/>
        <v>0</v>
      </c>
      <c r="IQ66" s="273">
        <f t="shared" si="554"/>
        <v>0</v>
      </c>
      <c r="IR66" s="273">
        <f t="shared" si="554"/>
        <v>0</v>
      </c>
      <c r="IS66" s="273">
        <f t="shared" si="554"/>
        <v>0</v>
      </c>
      <c r="IT66" s="273">
        <f t="shared" si="554"/>
        <v>0</v>
      </c>
      <c r="IU66" s="273">
        <f t="shared" si="554"/>
        <v>0</v>
      </c>
      <c r="IV66" s="273">
        <f t="shared" si="554"/>
        <v>0</v>
      </c>
      <c r="IW66" s="273">
        <f t="shared" si="554"/>
        <v>0</v>
      </c>
      <c r="IX66" s="273">
        <f t="shared" si="554"/>
        <v>0</v>
      </c>
      <c r="IY66" s="273">
        <f t="shared" si="554"/>
        <v>0</v>
      </c>
      <c r="IZ66" s="273">
        <f t="shared" si="554"/>
        <v>0</v>
      </c>
      <c r="JA66" s="273">
        <f t="shared" si="554"/>
        <v>0</v>
      </c>
      <c r="JB66" s="273">
        <f t="shared" si="554"/>
        <v>0</v>
      </c>
      <c r="JC66" s="273">
        <f t="shared" si="554"/>
        <v>0</v>
      </c>
      <c r="JD66" s="273">
        <f t="shared" si="554"/>
        <v>0</v>
      </c>
      <c r="JE66" s="273">
        <f t="shared" si="554"/>
        <v>0</v>
      </c>
      <c r="JF66" s="273">
        <f t="shared" si="554"/>
        <v>0</v>
      </c>
      <c r="JG66" s="273">
        <f t="shared" si="554"/>
        <v>0</v>
      </c>
      <c r="JH66" s="273">
        <f t="shared" si="554"/>
        <v>0</v>
      </c>
      <c r="JI66" s="273">
        <f t="shared" si="554"/>
        <v>0</v>
      </c>
      <c r="JJ66" s="273">
        <f t="shared" si="554"/>
        <v>0</v>
      </c>
      <c r="JK66" s="273">
        <f t="shared" si="554"/>
        <v>0</v>
      </c>
      <c r="JL66" s="273">
        <f t="shared" si="554"/>
        <v>0</v>
      </c>
      <c r="JM66" s="273">
        <f t="shared" si="554"/>
        <v>0</v>
      </c>
      <c r="JN66" s="273">
        <f t="shared" si="554"/>
        <v>0</v>
      </c>
      <c r="JO66" s="273">
        <f t="shared" si="554"/>
        <v>0</v>
      </c>
      <c r="JP66" s="273">
        <f t="shared" si="554"/>
        <v>0</v>
      </c>
      <c r="JQ66" s="273">
        <f t="shared" si="554"/>
        <v>0</v>
      </c>
      <c r="JR66" s="273">
        <f t="shared" si="554"/>
        <v>0</v>
      </c>
      <c r="JS66" s="273">
        <f t="shared" si="554"/>
        <v>0</v>
      </c>
      <c r="JT66" s="273">
        <f t="shared" si="554"/>
        <v>0</v>
      </c>
      <c r="JU66" s="273">
        <f t="shared" si="554"/>
        <v>0</v>
      </c>
      <c r="JV66" s="273">
        <f t="shared" si="554"/>
        <v>0</v>
      </c>
      <c r="JW66" s="273">
        <f t="shared" si="554"/>
        <v>0</v>
      </c>
      <c r="JX66" s="273">
        <f t="shared" si="554"/>
        <v>0</v>
      </c>
      <c r="JY66" s="273">
        <f t="shared" si="554"/>
        <v>0</v>
      </c>
      <c r="JZ66" s="273">
        <f t="shared" si="554"/>
        <v>0</v>
      </c>
      <c r="KA66" s="273">
        <f t="shared" si="554"/>
        <v>0</v>
      </c>
      <c r="KB66" s="273">
        <f t="shared" si="554"/>
        <v>0</v>
      </c>
      <c r="KC66" s="273">
        <f t="shared" si="554"/>
        <v>0</v>
      </c>
      <c r="KD66" s="273">
        <f t="shared" si="554"/>
        <v>0</v>
      </c>
      <c r="KE66" s="273">
        <f t="shared" si="554"/>
        <v>0</v>
      </c>
      <c r="KF66" s="273">
        <f t="shared" si="554"/>
        <v>0</v>
      </c>
      <c r="KG66" s="273">
        <f t="shared" si="554"/>
        <v>0</v>
      </c>
      <c r="KH66" s="273">
        <f t="shared" si="554"/>
        <v>0</v>
      </c>
      <c r="KI66" s="273">
        <f t="shared" si="554"/>
        <v>0</v>
      </c>
      <c r="KJ66" s="273">
        <f t="shared" si="554"/>
        <v>0</v>
      </c>
      <c r="KK66" s="273">
        <f t="shared" ref="KK66:MV66" si="555">IF(IFERROR(FIND(VLOOKUP($W58,カレンダーNoごと曜日表No付き,KK$1,0),$FL66),0)&gt;=1,1,0)</f>
        <v>0</v>
      </c>
      <c r="KL66" s="273">
        <f t="shared" si="555"/>
        <v>0</v>
      </c>
      <c r="KM66" s="273">
        <f t="shared" si="555"/>
        <v>0</v>
      </c>
      <c r="KN66" s="273">
        <f t="shared" si="555"/>
        <v>0</v>
      </c>
      <c r="KO66" s="273">
        <f t="shared" si="555"/>
        <v>0</v>
      </c>
      <c r="KP66" s="273">
        <f t="shared" si="555"/>
        <v>0</v>
      </c>
      <c r="KQ66" s="273">
        <f t="shared" si="555"/>
        <v>0</v>
      </c>
      <c r="KR66" s="273">
        <f t="shared" si="555"/>
        <v>0</v>
      </c>
      <c r="KS66" s="273">
        <f t="shared" si="555"/>
        <v>0</v>
      </c>
      <c r="KT66" s="273">
        <f t="shared" si="555"/>
        <v>0</v>
      </c>
      <c r="KU66" s="273">
        <f t="shared" si="555"/>
        <v>0</v>
      </c>
      <c r="KV66" s="273">
        <f t="shared" si="555"/>
        <v>0</v>
      </c>
      <c r="KW66" s="273">
        <f t="shared" si="555"/>
        <v>0</v>
      </c>
      <c r="KX66" s="273">
        <f t="shared" si="555"/>
        <v>0</v>
      </c>
      <c r="KY66" s="273">
        <f t="shared" si="555"/>
        <v>0</v>
      </c>
      <c r="KZ66" s="273">
        <f t="shared" si="555"/>
        <v>0</v>
      </c>
      <c r="LA66" s="273">
        <f t="shared" si="555"/>
        <v>0</v>
      </c>
      <c r="LB66" s="273">
        <f t="shared" si="555"/>
        <v>0</v>
      </c>
      <c r="LC66" s="273">
        <f t="shared" si="555"/>
        <v>0</v>
      </c>
      <c r="LD66" s="273">
        <f t="shared" si="555"/>
        <v>0</v>
      </c>
      <c r="LE66" s="273">
        <f t="shared" si="555"/>
        <v>0</v>
      </c>
      <c r="LF66" s="273">
        <f t="shared" si="555"/>
        <v>0</v>
      </c>
      <c r="LG66" s="273">
        <f t="shared" si="555"/>
        <v>0</v>
      </c>
      <c r="LH66" s="273">
        <f t="shared" si="555"/>
        <v>0</v>
      </c>
      <c r="LI66" s="273">
        <f t="shared" si="555"/>
        <v>0</v>
      </c>
      <c r="LJ66" s="273">
        <f t="shared" si="555"/>
        <v>0</v>
      </c>
      <c r="LK66" s="273">
        <f t="shared" si="555"/>
        <v>0</v>
      </c>
      <c r="LL66" s="273">
        <f t="shared" si="555"/>
        <v>0</v>
      </c>
      <c r="LM66" s="273">
        <f t="shared" si="555"/>
        <v>0</v>
      </c>
      <c r="LN66" s="273">
        <f t="shared" si="555"/>
        <v>0</v>
      </c>
      <c r="LO66" s="273">
        <f t="shared" si="555"/>
        <v>0</v>
      </c>
      <c r="LP66" s="273">
        <f t="shared" si="555"/>
        <v>0</v>
      </c>
      <c r="LQ66" s="273">
        <f t="shared" si="555"/>
        <v>0</v>
      </c>
      <c r="LR66" s="273">
        <f t="shared" si="555"/>
        <v>0</v>
      </c>
      <c r="LS66" s="273">
        <f t="shared" si="555"/>
        <v>0</v>
      </c>
      <c r="LT66" s="273">
        <f t="shared" si="555"/>
        <v>0</v>
      </c>
      <c r="LU66" s="273">
        <f t="shared" si="555"/>
        <v>0</v>
      </c>
      <c r="LV66" s="273">
        <f t="shared" si="555"/>
        <v>0</v>
      </c>
      <c r="LW66" s="273">
        <f t="shared" si="555"/>
        <v>0</v>
      </c>
      <c r="LX66" s="273">
        <f t="shared" si="555"/>
        <v>0</v>
      </c>
      <c r="LY66" s="273">
        <f t="shared" si="555"/>
        <v>0</v>
      </c>
      <c r="LZ66" s="273">
        <f t="shared" si="555"/>
        <v>0</v>
      </c>
      <c r="MA66" s="273">
        <f t="shared" si="555"/>
        <v>0</v>
      </c>
      <c r="MB66" s="273">
        <f t="shared" si="555"/>
        <v>0</v>
      </c>
      <c r="MC66" s="273">
        <f t="shared" si="555"/>
        <v>0</v>
      </c>
      <c r="MD66" s="273">
        <f t="shared" si="555"/>
        <v>0</v>
      </c>
      <c r="ME66" s="273">
        <f t="shared" si="555"/>
        <v>0</v>
      </c>
      <c r="MF66" s="273">
        <f t="shared" si="555"/>
        <v>0</v>
      </c>
      <c r="MG66" s="273">
        <f t="shared" si="555"/>
        <v>0</v>
      </c>
      <c r="MH66" s="273">
        <f t="shared" si="555"/>
        <v>0</v>
      </c>
      <c r="MI66" s="273">
        <f t="shared" si="555"/>
        <v>0</v>
      </c>
      <c r="MJ66" s="273">
        <f t="shared" si="555"/>
        <v>0</v>
      </c>
      <c r="MK66" s="273">
        <f t="shared" si="555"/>
        <v>0</v>
      </c>
      <c r="ML66" s="273">
        <f t="shared" si="555"/>
        <v>0</v>
      </c>
      <c r="MM66" s="273">
        <f t="shared" si="555"/>
        <v>0</v>
      </c>
      <c r="MN66" s="273">
        <f t="shared" si="555"/>
        <v>0</v>
      </c>
      <c r="MO66" s="273">
        <f t="shared" si="555"/>
        <v>0</v>
      </c>
      <c r="MP66" s="273">
        <f t="shared" si="555"/>
        <v>0</v>
      </c>
      <c r="MQ66" s="273">
        <f t="shared" si="555"/>
        <v>0</v>
      </c>
      <c r="MR66" s="273">
        <f t="shared" si="555"/>
        <v>0</v>
      </c>
      <c r="MS66" s="273">
        <f t="shared" si="555"/>
        <v>0</v>
      </c>
      <c r="MT66" s="273">
        <f t="shared" si="555"/>
        <v>0</v>
      </c>
      <c r="MU66" s="273">
        <f t="shared" si="555"/>
        <v>0</v>
      </c>
      <c r="MV66" s="273">
        <f t="shared" si="555"/>
        <v>0</v>
      </c>
      <c r="MW66" s="273">
        <f t="shared" ref="MW66:PH66" si="556">IF(IFERROR(FIND(VLOOKUP($W58,カレンダーNoごと曜日表No付き,MW$1,0),$FL66),0)&gt;=1,1,0)</f>
        <v>0</v>
      </c>
      <c r="MX66" s="273">
        <f t="shared" si="556"/>
        <v>0</v>
      </c>
      <c r="MY66" s="273">
        <f t="shared" si="556"/>
        <v>0</v>
      </c>
      <c r="MZ66" s="273">
        <f t="shared" si="556"/>
        <v>0</v>
      </c>
      <c r="NA66" s="273">
        <f t="shared" si="556"/>
        <v>0</v>
      </c>
      <c r="NB66" s="273">
        <f t="shared" si="556"/>
        <v>0</v>
      </c>
      <c r="NC66" s="273">
        <f t="shared" si="556"/>
        <v>0</v>
      </c>
      <c r="ND66" s="273">
        <f t="shared" si="556"/>
        <v>0</v>
      </c>
      <c r="NE66" s="273">
        <f t="shared" si="556"/>
        <v>0</v>
      </c>
      <c r="NF66" s="273">
        <f t="shared" si="556"/>
        <v>0</v>
      </c>
      <c r="NG66" s="273">
        <f t="shared" si="556"/>
        <v>0</v>
      </c>
      <c r="NH66" s="273">
        <f t="shared" si="556"/>
        <v>0</v>
      </c>
      <c r="NI66" s="273">
        <f t="shared" si="556"/>
        <v>0</v>
      </c>
      <c r="NJ66" s="273">
        <f t="shared" si="556"/>
        <v>0</v>
      </c>
      <c r="NK66" s="273">
        <f t="shared" si="556"/>
        <v>0</v>
      </c>
      <c r="NL66" s="273">
        <f t="shared" si="556"/>
        <v>0</v>
      </c>
      <c r="NM66" s="273">
        <f t="shared" si="556"/>
        <v>0</v>
      </c>
      <c r="NN66" s="273">
        <f t="shared" si="556"/>
        <v>0</v>
      </c>
      <c r="NO66" s="273">
        <f t="shared" si="556"/>
        <v>0</v>
      </c>
      <c r="NP66" s="273">
        <f t="shared" si="556"/>
        <v>0</v>
      </c>
      <c r="NQ66" s="273">
        <f t="shared" si="556"/>
        <v>0</v>
      </c>
      <c r="NR66" s="273">
        <f t="shared" si="556"/>
        <v>0</v>
      </c>
      <c r="NS66" s="273">
        <f t="shared" si="556"/>
        <v>0</v>
      </c>
      <c r="NT66" s="273">
        <f t="shared" si="556"/>
        <v>0</v>
      </c>
      <c r="NU66" s="273">
        <f t="shared" si="556"/>
        <v>0</v>
      </c>
      <c r="NV66" s="273">
        <f t="shared" si="556"/>
        <v>0</v>
      </c>
      <c r="NW66" s="273">
        <f t="shared" si="556"/>
        <v>0</v>
      </c>
      <c r="NX66" s="273">
        <f t="shared" si="556"/>
        <v>0</v>
      </c>
      <c r="NY66" s="273">
        <f t="shared" si="556"/>
        <v>0</v>
      </c>
      <c r="NZ66" s="273">
        <f t="shared" si="556"/>
        <v>0</v>
      </c>
      <c r="OA66" s="273">
        <f t="shared" si="556"/>
        <v>0</v>
      </c>
      <c r="OB66" s="273">
        <f t="shared" si="556"/>
        <v>0</v>
      </c>
      <c r="OC66" s="273">
        <f t="shared" si="556"/>
        <v>0</v>
      </c>
      <c r="OD66" s="273">
        <f t="shared" si="556"/>
        <v>0</v>
      </c>
      <c r="OE66" s="273">
        <f t="shared" si="556"/>
        <v>0</v>
      </c>
      <c r="OF66" s="273">
        <f t="shared" si="556"/>
        <v>0</v>
      </c>
      <c r="OG66" s="273">
        <f t="shared" si="556"/>
        <v>0</v>
      </c>
      <c r="OH66" s="273">
        <f t="shared" si="556"/>
        <v>0</v>
      </c>
      <c r="OI66" s="273">
        <f t="shared" si="556"/>
        <v>0</v>
      </c>
      <c r="OJ66" s="273">
        <f t="shared" si="556"/>
        <v>0</v>
      </c>
      <c r="OK66" s="273">
        <f t="shared" si="556"/>
        <v>0</v>
      </c>
      <c r="OL66" s="273">
        <f t="shared" si="556"/>
        <v>0</v>
      </c>
      <c r="OM66" s="273">
        <f t="shared" si="556"/>
        <v>0</v>
      </c>
      <c r="ON66" s="273">
        <f t="shared" si="556"/>
        <v>0</v>
      </c>
      <c r="OO66" s="273">
        <f t="shared" si="556"/>
        <v>0</v>
      </c>
      <c r="OP66" s="273">
        <f t="shared" si="556"/>
        <v>0</v>
      </c>
      <c r="OQ66" s="273">
        <f t="shared" si="556"/>
        <v>0</v>
      </c>
      <c r="OR66" s="273">
        <f t="shared" si="556"/>
        <v>0</v>
      </c>
      <c r="OS66" s="273">
        <f t="shared" si="556"/>
        <v>0</v>
      </c>
      <c r="OT66" s="273">
        <f t="shared" si="556"/>
        <v>0</v>
      </c>
      <c r="OU66" s="273">
        <f t="shared" si="556"/>
        <v>0</v>
      </c>
      <c r="OV66" s="273">
        <f t="shared" si="556"/>
        <v>0</v>
      </c>
      <c r="OW66" s="273">
        <f t="shared" si="556"/>
        <v>0</v>
      </c>
      <c r="OX66" s="273">
        <f t="shared" si="556"/>
        <v>0</v>
      </c>
      <c r="OY66" s="273">
        <f t="shared" si="556"/>
        <v>0</v>
      </c>
      <c r="OZ66" s="273">
        <f t="shared" si="556"/>
        <v>0</v>
      </c>
      <c r="PA66" s="273">
        <f t="shared" si="556"/>
        <v>0</v>
      </c>
      <c r="PB66" s="273">
        <f t="shared" si="556"/>
        <v>0</v>
      </c>
      <c r="PC66" s="273">
        <f t="shared" si="556"/>
        <v>0</v>
      </c>
      <c r="PD66" s="273">
        <f t="shared" si="556"/>
        <v>0</v>
      </c>
      <c r="PE66" s="273">
        <f t="shared" si="556"/>
        <v>0</v>
      </c>
      <c r="PF66" s="273">
        <f t="shared" si="556"/>
        <v>0</v>
      </c>
      <c r="PG66" s="273">
        <f t="shared" si="556"/>
        <v>0</v>
      </c>
      <c r="PH66" s="273">
        <f t="shared" si="556"/>
        <v>0</v>
      </c>
      <c r="PI66" s="273">
        <f t="shared" ref="PI66:RT66" si="557">IF(IFERROR(FIND(VLOOKUP($W58,カレンダーNoごと曜日表No付き,PI$1,0),$FL66),0)&gt;=1,1,0)</f>
        <v>0</v>
      </c>
      <c r="PJ66" s="273">
        <f t="shared" si="557"/>
        <v>0</v>
      </c>
      <c r="PK66" s="273">
        <f t="shared" si="557"/>
        <v>0</v>
      </c>
      <c r="PL66" s="273">
        <f t="shared" si="557"/>
        <v>0</v>
      </c>
      <c r="PM66" s="273">
        <f t="shared" si="557"/>
        <v>0</v>
      </c>
      <c r="PN66" s="273">
        <f t="shared" si="557"/>
        <v>0</v>
      </c>
      <c r="PO66" s="273">
        <f t="shared" si="557"/>
        <v>0</v>
      </c>
      <c r="PP66" s="273">
        <f t="shared" si="557"/>
        <v>0</v>
      </c>
      <c r="PQ66" s="273">
        <f t="shared" si="557"/>
        <v>0</v>
      </c>
      <c r="PR66" s="273">
        <f t="shared" si="557"/>
        <v>0</v>
      </c>
      <c r="PS66" s="273">
        <f t="shared" si="557"/>
        <v>0</v>
      </c>
      <c r="PT66" s="273">
        <f t="shared" si="557"/>
        <v>0</v>
      </c>
      <c r="PU66" s="273">
        <f t="shared" si="557"/>
        <v>0</v>
      </c>
      <c r="PV66" s="273">
        <f t="shared" si="557"/>
        <v>0</v>
      </c>
      <c r="PW66" s="273">
        <f t="shared" si="557"/>
        <v>0</v>
      </c>
      <c r="PX66" s="273">
        <f t="shared" si="557"/>
        <v>0</v>
      </c>
      <c r="PY66" s="273">
        <f t="shared" si="557"/>
        <v>0</v>
      </c>
      <c r="PZ66" s="273">
        <f t="shared" si="557"/>
        <v>0</v>
      </c>
      <c r="QA66" s="273">
        <f t="shared" si="557"/>
        <v>0</v>
      </c>
      <c r="QB66" s="273">
        <f t="shared" si="557"/>
        <v>0</v>
      </c>
      <c r="QC66" s="273">
        <f t="shared" si="557"/>
        <v>0</v>
      </c>
      <c r="QD66" s="273">
        <f t="shared" si="557"/>
        <v>0</v>
      </c>
      <c r="QE66" s="273">
        <f t="shared" si="557"/>
        <v>0</v>
      </c>
      <c r="QF66" s="273">
        <f t="shared" si="557"/>
        <v>0</v>
      </c>
      <c r="QG66" s="273">
        <f t="shared" si="557"/>
        <v>0</v>
      </c>
      <c r="QH66" s="273">
        <f t="shared" si="557"/>
        <v>0</v>
      </c>
      <c r="QI66" s="273">
        <f t="shared" si="557"/>
        <v>0</v>
      </c>
      <c r="QJ66" s="273">
        <f t="shared" si="557"/>
        <v>0</v>
      </c>
      <c r="QK66" s="273">
        <f t="shared" si="557"/>
        <v>0</v>
      </c>
      <c r="QL66" s="273">
        <f t="shared" si="557"/>
        <v>0</v>
      </c>
      <c r="QM66" s="273">
        <f t="shared" si="557"/>
        <v>0</v>
      </c>
      <c r="QN66" s="273">
        <f t="shared" si="557"/>
        <v>0</v>
      </c>
      <c r="QO66" s="273">
        <f t="shared" si="557"/>
        <v>0</v>
      </c>
      <c r="QP66" s="273">
        <f t="shared" si="557"/>
        <v>0</v>
      </c>
      <c r="QQ66" s="273">
        <f t="shared" si="557"/>
        <v>0</v>
      </c>
      <c r="QR66" s="273">
        <f t="shared" si="557"/>
        <v>0</v>
      </c>
      <c r="QS66" s="273">
        <f t="shared" si="557"/>
        <v>0</v>
      </c>
      <c r="QT66" s="273">
        <f t="shared" si="557"/>
        <v>0</v>
      </c>
      <c r="QU66" s="273">
        <f t="shared" si="557"/>
        <v>0</v>
      </c>
      <c r="QV66" s="273">
        <f t="shared" si="557"/>
        <v>0</v>
      </c>
      <c r="QW66" s="273">
        <f t="shared" si="557"/>
        <v>0</v>
      </c>
      <c r="QX66" s="273">
        <f t="shared" si="557"/>
        <v>0</v>
      </c>
      <c r="QY66" s="273">
        <f t="shared" si="557"/>
        <v>0</v>
      </c>
      <c r="QZ66" s="273">
        <f t="shared" si="557"/>
        <v>0</v>
      </c>
      <c r="RA66" s="273">
        <f t="shared" si="557"/>
        <v>0</v>
      </c>
      <c r="RB66" s="273">
        <f t="shared" si="557"/>
        <v>0</v>
      </c>
      <c r="RC66" s="273">
        <f t="shared" si="557"/>
        <v>0</v>
      </c>
      <c r="RD66" s="273">
        <f t="shared" si="557"/>
        <v>0</v>
      </c>
      <c r="RE66" s="273">
        <f t="shared" si="557"/>
        <v>0</v>
      </c>
      <c r="RF66" s="273">
        <f t="shared" si="557"/>
        <v>0</v>
      </c>
      <c r="RG66" s="273">
        <f t="shared" si="557"/>
        <v>0</v>
      </c>
      <c r="RH66" s="273">
        <f t="shared" si="557"/>
        <v>0</v>
      </c>
      <c r="RI66" s="273">
        <f t="shared" si="557"/>
        <v>0</v>
      </c>
      <c r="RJ66" s="273">
        <f t="shared" si="557"/>
        <v>0</v>
      </c>
      <c r="RK66" s="273">
        <f t="shared" si="557"/>
        <v>0</v>
      </c>
      <c r="RL66" s="273">
        <f t="shared" si="557"/>
        <v>0</v>
      </c>
      <c r="RM66" s="273">
        <f t="shared" si="557"/>
        <v>0</v>
      </c>
      <c r="RN66" s="273">
        <f t="shared" si="557"/>
        <v>0</v>
      </c>
      <c r="RO66" s="273">
        <f t="shared" si="557"/>
        <v>0</v>
      </c>
      <c r="RP66" s="273">
        <f t="shared" si="557"/>
        <v>0</v>
      </c>
      <c r="RQ66" s="273">
        <f t="shared" si="557"/>
        <v>0</v>
      </c>
      <c r="RR66" s="273">
        <f t="shared" si="557"/>
        <v>0</v>
      </c>
      <c r="RS66" s="273">
        <f t="shared" si="557"/>
        <v>0</v>
      </c>
      <c r="RT66" s="273">
        <f t="shared" si="557"/>
        <v>0</v>
      </c>
      <c r="RU66" s="273">
        <f t="shared" ref="RU66:TN66" si="558">IF(IFERROR(FIND(VLOOKUP($W58,カレンダーNoごと曜日表No付き,RU$1,0),$FL66),0)&gt;=1,1,0)</f>
        <v>0</v>
      </c>
      <c r="RV66" s="273">
        <f t="shared" si="558"/>
        <v>0</v>
      </c>
      <c r="RW66" s="273">
        <f t="shared" si="558"/>
        <v>0</v>
      </c>
      <c r="RX66" s="273">
        <f t="shared" si="558"/>
        <v>0</v>
      </c>
      <c r="RY66" s="273">
        <f t="shared" si="558"/>
        <v>0</v>
      </c>
      <c r="RZ66" s="273">
        <f t="shared" si="558"/>
        <v>0</v>
      </c>
      <c r="SA66" s="273">
        <f t="shared" si="558"/>
        <v>0</v>
      </c>
      <c r="SB66" s="273">
        <f t="shared" si="558"/>
        <v>0</v>
      </c>
      <c r="SC66" s="273">
        <f t="shared" si="558"/>
        <v>0</v>
      </c>
      <c r="SD66" s="273">
        <f t="shared" si="558"/>
        <v>0</v>
      </c>
      <c r="SE66" s="273">
        <f t="shared" si="558"/>
        <v>0</v>
      </c>
      <c r="SF66" s="273">
        <f t="shared" si="558"/>
        <v>0</v>
      </c>
      <c r="SG66" s="273">
        <f t="shared" si="558"/>
        <v>0</v>
      </c>
      <c r="SH66" s="273">
        <f t="shared" si="558"/>
        <v>0</v>
      </c>
      <c r="SI66" s="273">
        <f t="shared" si="558"/>
        <v>0</v>
      </c>
      <c r="SJ66" s="273">
        <f t="shared" si="558"/>
        <v>0</v>
      </c>
      <c r="SK66" s="273">
        <f t="shared" si="558"/>
        <v>0</v>
      </c>
      <c r="SL66" s="273">
        <f t="shared" si="558"/>
        <v>0</v>
      </c>
      <c r="SM66" s="273">
        <f t="shared" si="558"/>
        <v>0</v>
      </c>
      <c r="SN66" s="273">
        <f t="shared" si="558"/>
        <v>0</v>
      </c>
      <c r="SO66" s="273">
        <f t="shared" si="558"/>
        <v>0</v>
      </c>
      <c r="SP66" s="273">
        <f t="shared" si="558"/>
        <v>0</v>
      </c>
      <c r="SQ66" s="273">
        <f t="shared" si="558"/>
        <v>0</v>
      </c>
      <c r="SR66" s="273">
        <f t="shared" si="558"/>
        <v>0</v>
      </c>
      <c r="SS66" s="273">
        <f t="shared" si="558"/>
        <v>0</v>
      </c>
      <c r="ST66" s="273">
        <f t="shared" si="558"/>
        <v>0</v>
      </c>
      <c r="SU66" s="273">
        <f t="shared" si="558"/>
        <v>0</v>
      </c>
      <c r="SV66" s="273">
        <f t="shared" si="558"/>
        <v>0</v>
      </c>
      <c r="SW66" s="273">
        <f t="shared" si="558"/>
        <v>0</v>
      </c>
      <c r="SX66" s="273">
        <f t="shared" si="558"/>
        <v>0</v>
      </c>
      <c r="SY66" s="273">
        <f t="shared" si="558"/>
        <v>0</v>
      </c>
      <c r="SZ66" s="273">
        <f t="shared" si="558"/>
        <v>0</v>
      </c>
      <c r="TA66" s="273">
        <f t="shared" si="558"/>
        <v>0</v>
      </c>
      <c r="TB66" s="273">
        <f t="shared" si="558"/>
        <v>0</v>
      </c>
      <c r="TC66" s="273">
        <f t="shared" si="558"/>
        <v>0</v>
      </c>
      <c r="TD66" s="273">
        <f t="shared" si="558"/>
        <v>0</v>
      </c>
      <c r="TE66" s="273">
        <f t="shared" si="558"/>
        <v>0</v>
      </c>
      <c r="TF66" s="273">
        <f t="shared" si="558"/>
        <v>0</v>
      </c>
      <c r="TG66" s="273">
        <f t="shared" si="558"/>
        <v>0</v>
      </c>
      <c r="TH66" s="273">
        <f t="shared" si="558"/>
        <v>0</v>
      </c>
      <c r="TI66" s="273">
        <f t="shared" si="558"/>
        <v>0</v>
      </c>
      <c r="TJ66" s="273">
        <f t="shared" si="558"/>
        <v>0</v>
      </c>
      <c r="TK66" s="273">
        <f t="shared" si="558"/>
        <v>0</v>
      </c>
      <c r="TL66" s="273">
        <f t="shared" si="558"/>
        <v>0</v>
      </c>
      <c r="TM66" s="273">
        <f t="shared" si="558"/>
        <v>0</v>
      </c>
      <c r="TN66" s="273">
        <f t="shared" si="558"/>
        <v>0</v>
      </c>
    </row>
    <row r="67" spans="1:534" ht="18" customHeight="1" x14ac:dyDescent="0.15">
      <c r="A67" s="234"/>
      <c r="B67" s="268"/>
      <c r="C67" s="280"/>
      <c r="D67" s="274"/>
      <c r="E67" s="269"/>
      <c r="F67" s="287"/>
      <c r="G67" s="269"/>
      <c r="H67" s="292"/>
      <c r="I67" s="293"/>
      <c r="J67" s="288"/>
      <c r="K67" s="289"/>
      <c r="L67" s="289"/>
      <c r="M67" s="289"/>
      <c r="N67" s="289"/>
      <c r="O67" s="289"/>
      <c r="P67" s="289"/>
      <c r="Q67" s="289"/>
      <c r="R67" s="350"/>
      <c r="S67" s="289"/>
      <c r="T67" s="289"/>
      <c r="U67" s="289"/>
      <c r="V67" s="290"/>
      <c r="W67" s="278"/>
      <c r="X67" s="279"/>
      <c r="Y67" s="278"/>
      <c r="Z67" s="279"/>
      <c r="AA67" s="278"/>
      <c r="AB67" s="237">
        <f t="shared" si="96"/>
        <v>0</v>
      </c>
      <c r="AC67" s="237">
        <f t="shared" si="97"/>
        <v>0</v>
      </c>
      <c r="AD67" s="237">
        <f t="shared" si="98"/>
        <v>0</v>
      </c>
      <c r="AE67" s="267">
        <f t="shared" si="348"/>
        <v>0</v>
      </c>
      <c r="AF67" s="219" t="str">
        <f t="shared" si="349"/>
        <v/>
      </c>
      <c r="AG67" s="219" t="str">
        <f t="shared" si="350"/>
        <v/>
      </c>
      <c r="AH67" s="219" t="str">
        <f t="shared" si="351"/>
        <v/>
      </c>
      <c r="AI67" s="219" t="str">
        <f t="shared" si="352"/>
        <v/>
      </c>
      <c r="AJ67" s="219" t="str">
        <f t="shared" si="353"/>
        <v/>
      </c>
      <c r="AK67" s="219" t="str">
        <f t="shared" si="354"/>
        <v/>
      </c>
      <c r="AL67" s="219" t="str">
        <f t="shared" si="355"/>
        <v/>
      </c>
      <c r="AM67" s="219" t="str">
        <f t="shared" si="356"/>
        <v/>
      </c>
      <c r="AN67" s="219" t="str">
        <f t="shared" si="357"/>
        <v/>
      </c>
      <c r="AO67" s="219" t="str">
        <f t="shared" si="358"/>
        <v/>
      </c>
      <c r="AP67" s="219" t="str">
        <f t="shared" si="359"/>
        <v/>
      </c>
      <c r="AQ67" s="219" t="str">
        <f t="shared" si="360"/>
        <v/>
      </c>
      <c r="AR67" s="219" t="str">
        <f t="shared" si="361"/>
        <v/>
      </c>
      <c r="AS67" s="277">
        <f t="shared" si="362"/>
        <v>0</v>
      </c>
      <c r="AT67" s="267">
        <f t="shared" si="363"/>
        <v>0</v>
      </c>
      <c r="AU67" s="267">
        <f t="shared" si="364"/>
        <v>0</v>
      </c>
      <c r="AV67" s="267">
        <f t="shared" si="365"/>
        <v>0</v>
      </c>
      <c r="AW67" s="267">
        <f t="shared" si="366"/>
        <v>0</v>
      </c>
      <c r="AX67" s="267">
        <f t="shared" si="367"/>
        <v>0</v>
      </c>
      <c r="AY67" s="267">
        <f t="shared" si="368"/>
        <v>0</v>
      </c>
      <c r="AZ67" s="267">
        <f t="shared" si="369"/>
        <v>0</v>
      </c>
      <c r="BA67" s="238">
        <f t="shared" si="370"/>
        <v>0</v>
      </c>
      <c r="BB67" s="238">
        <f t="shared" si="371"/>
        <v>0</v>
      </c>
      <c r="BC67" s="238">
        <f t="shared" si="372"/>
        <v>0</v>
      </c>
      <c r="BD67" s="238">
        <f t="shared" si="373"/>
        <v>0</v>
      </c>
      <c r="BE67" s="240">
        <f t="shared" si="374"/>
        <v>0</v>
      </c>
      <c r="BF67" s="239">
        <f t="shared" si="375"/>
        <v>0</v>
      </c>
      <c r="BG67" s="241" t="str">
        <f t="shared" si="376"/>
        <v/>
      </c>
      <c r="BH67" s="142">
        <v>32</v>
      </c>
      <c r="BI67" s="142">
        <f t="array" ref="BI67">MAX(IF(申請番号=BH67,計画運行回数))</f>
        <v>0</v>
      </c>
      <c r="BJ67" s="142">
        <f t="array" ref="BJ67">MIN(IF((申請番号=BH67)*(計画運行回数=BI67),キロ程_往))</f>
        <v>0</v>
      </c>
      <c r="BK67" s="142">
        <f t="array" ref="BK67">IFERROR((INDEX(キロ程_復,MATCH($BH67&amp;$BI67&amp;$BJ67,申請番号&amp;計画運行回数&amp;キロ程_往,0),0)),0)</f>
        <v>0</v>
      </c>
      <c r="BL67" s="142">
        <f>SUMIF(申請番号,$BH67,不定日数)+SUMIF(申請番号毎の運行日数_番号,$BH67,申請番号毎の運行回数_計)</f>
        <v>0</v>
      </c>
      <c r="BM67" s="142">
        <f>SUMIF(申請番号,$BH67,計画運行回数)</f>
        <v>0</v>
      </c>
      <c r="BN67" s="242" t="str">
        <f t="array" ref="BN67">IFERROR(IF(BS67&lt;&gt;3,(INDEX(系統名,MATCH($BH67&amp;$BI67&amp;$BJ67,申請番号&amp;計画運行回数&amp;キロ程_往,0),0)),INDEX(系統名,MATCH($BH67,申請番号,0))),"")</f>
        <v/>
      </c>
      <c r="BO67" s="242" t="str">
        <f t="array" ref="BO67">IFERROR((INDEX(起点,MATCH($BH67&amp;$BI67&amp;$BJ67,申請番号&amp;計画運行回数&amp;キロ程_往,0),0)),"")</f>
        <v/>
      </c>
      <c r="BP67" s="242" t="str">
        <f t="array" ref="BP67">IFERROR(IF(BS67&lt;&gt;3,(INDEX(経由,MATCH($BH67&amp;$BI67&amp;$BJ67,申請番号&amp;計画運行回数&amp;キロ程_往,0),0)),INDEX(経由,MATCH($BH67,申請番号,0))),"")</f>
        <v/>
      </c>
      <c r="BQ67" s="242" t="str">
        <f t="array" ref="BQ67">IFERROR((INDEX(終点,MATCH($BH67&amp;$BI67&amp;$BJ67,申請番号&amp;計画運行回数&amp;キロ程_往,0),0)),"")</f>
        <v/>
      </c>
      <c r="BR67" s="142">
        <f>+BJ67</f>
        <v>0</v>
      </c>
      <c r="BS67" s="142">
        <f>IF(SUMIF($A$5:$A$104,$BH67,$Y$5:$Y$104)&gt;0,2,IF(SUMIF($A$5:$A$104,$BH67,$AA$5:$AA$104)&gt;0,3,1))</f>
        <v>1</v>
      </c>
      <c r="BU67" s="291"/>
      <c r="BV67" s="153"/>
      <c r="BW67" s="153" t="str">
        <f t="shared" si="321"/>
        <v/>
      </c>
      <c r="BY67" s="244"/>
      <c r="BZ67" s="272"/>
      <c r="CA67" s="222"/>
      <c r="CB67" s="246"/>
      <c r="CC67" s="247" t="str">
        <f t="shared" si="322"/>
        <v/>
      </c>
      <c r="CD67" s="219">
        <f t="shared" si="323"/>
        <v>0</v>
      </c>
      <c r="CE67" s="219" t="str">
        <f t="shared" si="324"/>
        <v/>
      </c>
      <c r="CF67" s="220" t="str">
        <f t="shared" si="325"/>
        <v/>
      </c>
      <c r="CG67" s="222"/>
      <c r="CH67" s="260"/>
      <c r="CI67" s="247" t="str">
        <f t="shared" si="80"/>
        <v/>
      </c>
      <c r="CJ67" s="219">
        <f t="shared" si="326"/>
        <v>0</v>
      </c>
      <c r="CK67" s="219" t="str">
        <f t="shared" si="327"/>
        <v/>
      </c>
      <c r="CL67" s="220" t="str">
        <f t="shared" si="328"/>
        <v/>
      </c>
      <c r="CM67" s="222"/>
      <c r="CN67" s="246"/>
      <c r="CO67" s="247" t="str">
        <f t="shared" si="25"/>
        <v/>
      </c>
      <c r="CP67" s="219">
        <f t="shared" si="329"/>
        <v>0</v>
      </c>
      <c r="CQ67" s="219" t="str">
        <f t="shared" si="330"/>
        <v/>
      </c>
      <c r="CR67" s="220" t="str">
        <f t="shared" si="331"/>
        <v/>
      </c>
      <c r="CS67" s="221"/>
      <c r="CT67" s="246"/>
      <c r="CU67" s="247" t="str">
        <f t="shared" si="29"/>
        <v/>
      </c>
      <c r="CV67" s="219">
        <f t="shared" si="332"/>
        <v>0</v>
      </c>
      <c r="CW67" s="219" t="str">
        <f t="shared" si="333"/>
        <v/>
      </c>
      <c r="CX67" s="220" t="str">
        <f t="shared" si="334"/>
        <v/>
      </c>
      <c r="CY67" s="222"/>
      <c r="CZ67" s="246"/>
      <c r="DA67" s="247" t="str">
        <f t="shared" si="33"/>
        <v/>
      </c>
      <c r="DB67" s="219">
        <f t="shared" si="335"/>
        <v>0</v>
      </c>
      <c r="DC67" s="219" t="str">
        <f t="shared" si="81"/>
        <v/>
      </c>
      <c r="DD67" s="219" t="str">
        <f t="shared" si="82"/>
        <v/>
      </c>
      <c r="DE67" s="222"/>
      <c r="DF67" s="246"/>
      <c r="DG67" s="247" t="str">
        <f t="shared" si="37"/>
        <v/>
      </c>
      <c r="DH67" s="219">
        <f t="shared" si="336"/>
        <v>0</v>
      </c>
      <c r="DI67" s="219" t="str">
        <f t="shared" si="337"/>
        <v/>
      </c>
      <c r="DJ67" s="219" t="str">
        <f t="shared" si="338"/>
        <v/>
      </c>
      <c r="DK67" s="222"/>
      <c r="DL67" s="246"/>
      <c r="DM67" s="247" t="str">
        <f t="shared" si="41"/>
        <v/>
      </c>
      <c r="DN67" s="219">
        <f t="shared" si="339"/>
        <v>0</v>
      </c>
      <c r="DO67" s="219" t="str">
        <f t="shared" si="340"/>
        <v/>
      </c>
      <c r="DP67" s="220" t="str">
        <f t="shared" si="341"/>
        <v/>
      </c>
      <c r="FK67" s="155">
        <f t="shared" si="425"/>
        <v>0</v>
      </c>
      <c r="FL67" s="155" t="str">
        <f t="shared" si="426"/>
        <v/>
      </c>
      <c r="FM67" s="273">
        <f t="shared" ref="FM67:HX67" si="559">IF(IFERROR(FIND(VLOOKUP($W59,カレンダーNoごと曜日表No付き,FM$1,0),$FL67),0)&gt;=1,1,0)</f>
        <v>0</v>
      </c>
      <c r="FN67" s="273">
        <f t="shared" si="559"/>
        <v>0</v>
      </c>
      <c r="FO67" s="273">
        <f t="shared" si="559"/>
        <v>0</v>
      </c>
      <c r="FP67" s="273">
        <f t="shared" si="559"/>
        <v>0</v>
      </c>
      <c r="FQ67" s="273">
        <f t="shared" si="559"/>
        <v>0</v>
      </c>
      <c r="FR67" s="273">
        <f t="shared" si="559"/>
        <v>0</v>
      </c>
      <c r="FS67" s="273">
        <f t="shared" si="559"/>
        <v>0</v>
      </c>
      <c r="FT67" s="273">
        <f t="shared" si="559"/>
        <v>0</v>
      </c>
      <c r="FU67" s="273">
        <f t="shared" si="559"/>
        <v>0</v>
      </c>
      <c r="FV67" s="273">
        <f t="shared" si="559"/>
        <v>0</v>
      </c>
      <c r="FW67" s="273">
        <f t="shared" si="559"/>
        <v>0</v>
      </c>
      <c r="FX67" s="273">
        <f t="shared" si="559"/>
        <v>0</v>
      </c>
      <c r="FY67" s="273">
        <f t="shared" si="559"/>
        <v>0</v>
      </c>
      <c r="FZ67" s="273">
        <f t="shared" si="559"/>
        <v>0</v>
      </c>
      <c r="GA67" s="273">
        <f t="shared" si="559"/>
        <v>0</v>
      </c>
      <c r="GB67" s="273">
        <f t="shared" si="559"/>
        <v>0</v>
      </c>
      <c r="GC67" s="273">
        <f t="shared" si="559"/>
        <v>0</v>
      </c>
      <c r="GD67" s="273">
        <f t="shared" si="559"/>
        <v>0</v>
      </c>
      <c r="GE67" s="273">
        <f t="shared" si="559"/>
        <v>0</v>
      </c>
      <c r="GF67" s="273">
        <f t="shared" si="559"/>
        <v>0</v>
      </c>
      <c r="GG67" s="273">
        <f t="shared" si="559"/>
        <v>0</v>
      </c>
      <c r="GH67" s="273">
        <f t="shared" si="559"/>
        <v>0</v>
      </c>
      <c r="GI67" s="273">
        <f t="shared" si="559"/>
        <v>0</v>
      </c>
      <c r="GJ67" s="273">
        <f t="shared" si="559"/>
        <v>0</v>
      </c>
      <c r="GK67" s="273">
        <f t="shared" si="559"/>
        <v>0</v>
      </c>
      <c r="GL67" s="273">
        <f t="shared" si="559"/>
        <v>0</v>
      </c>
      <c r="GM67" s="273">
        <f t="shared" si="559"/>
        <v>0</v>
      </c>
      <c r="GN67" s="273">
        <f t="shared" si="559"/>
        <v>0</v>
      </c>
      <c r="GO67" s="273">
        <f t="shared" si="559"/>
        <v>0</v>
      </c>
      <c r="GP67" s="273">
        <f t="shared" si="559"/>
        <v>0</v>
      </c>
      <c r="GQ67" s="273">
        <f t="shared" si="559"/>
        <v>0</v>
      </c>
      <c r="GR67" s="273">
        <f t="shared" si="559"/>
        <v>0</v>
      </c>
      <c r="GS67" s="273">
        <f t="shared" si="559"/>
        <v>0</v>
      </c>
      <c r="GT67" s="273">
        <f t="shared" si="559"/>
        <v>0</v>
      </c>
      <c r="GU67" s="273">
        <f t="shared" si="559"/>
        <v>0</v>
      </c>
      <c r="GV67" s="273">
        <f t="shared" si="559"/>
        <v>0</v>
      </c>
      <c r="GW67" s="273">
        <f t="shared" si="559"/>
        <v>0</v>
      </c>
      <c r="GX67" s="273">
        <f t="shared" si="559"/>
        <v>0</v>
      </c>
      <c r="GY67" s="273">
        <f t="shared" si="559"/>
        <v>0</v>
      </c>
      <c r="GZ67" s="273">
        <f t="shared" si="559"/>
        <v>0</v>
      </c>
      <c r="HA67" s="273">
        <f t="shared" si="559"/>
        <v>0</v>
      </c>
      <c r="HB67" s="273">
        <f t="shared" si="559"/>
        <v>0</v>
      </c>
      <c r="HC67" s="273">
        <f t="shared" si="559"/>
        <v>0</v>
      </c>
      <c r="HD67" s="273">
        <f t="shared" si="559"/>
        <v>0</v>
      </c>
      <c r="HE67" s="273">
        <f t="shared" si="559"/>
        <v>0</v>
      </c>
      <c r="HF67" s="273">
        <f t="shared" si="559"/>
        <v>0</v>
      </c>
      <c r="HG67" s="273">
        <f t="shared" si="559"/>
        <v>0</v>
      </c>
      <c r="HH67" s="273">
        <f t="shared" si="559"/>
        <v>0</v>
      </c>
      <c r="HI67" s="273">
        <f t="shared" si="559"/>
        <v>0</v>
      </c>
      <c r="HJ67" s="273">
        <f t="shared" si="559"/>
        <v>0</v>
      </c>
      <c r="HK67" s="273">
        <f t="shared" si="559"/>
        <v>0</v>
      </c>
      <c r="HL67" s="273">
        <f t="shared" si="559"/>
        <v>0</v>
      </c>
      <c r="HM67" s="273">
        <f t="shared" si="559"/>
        <v>0</v>
      </c>
      <c r="HN67" s="273">
        <f t="shared" si="559"/>
        <v>0</v>
      </c>
      <c r="HO67" s="273">
        <f t="shared" si="559"/>
        <v>0</v>
      </c>
      <c r="HP67" s="273">
        <f t="shared" si="559"/>
        <v>0</v>
      </c>
      <c r="HQ67" s="273">
        <f t="shared" si="559"/>
        <v>0</v>
      </c>
      <c r="HR67" s="273">
        <f t="shared" si="559"/>
        <v>0</v>
      </c>
      <c r="HS67" s="273">
        <f t="shared" si="559"/>
        <v>0</v>
      </c>
      <c r="HT67" s="273">
        <f t="shared" si="559"/>
        <v>0</v>
      </c>
      <c r="HU67" s="273">
        <f t="shared" si="559"/>
        <v>0</v>
      </c>
      <c r="HV67" s="273">
        <f t="shared" si="559"/>
        <v>0</v>
      </c>
      <c r="HW67" s="273">
        <f t="shared" si="559"/>
        <v>0</v>
      </c>
      <c r="HX67" s="273">
        <f t="shared" si="559"/>
        <v>0</v>
      </c>
      <c r="HY67" s="273">
        <f t="shared" ref="HY67:KJ67" si="560">IF(IFERROR(FIND(VLOOKUP($W59,カレンダーNoごと曜日表No付き,HY$1,0),$FL67),0)&gt;=1,1,0)</f>
        <v>0</v>
      </c>
      <c r="HZ67" s="273">
        <f t="shared" si="560"/>
        <v>0</v>
      </c>
      <c r="IA67" s="273">
        <f t="shared" si="560"/>
        <v>0</v>
      </c>
      <c r="IB67" s="273">
        <f t="shared" si="560"/>
        <v>0</v>
      </c>
      <c r="IC67" s="273">
        <f t="shared" si="560"/>
        <v>0</v>
      </c>
      <c r="ID67" s="273">
        <f t="shared" si="560"/>
        <v>0</v>
      </c>
      <c r="IE67" s="273">
        <f t="shared" si="560"/>
        <v>0</v>
      </c>
      <c r="IF67" s="273">
        <f t="shared" si="560"/>
        <v>0</v>
      </c>
      <c r="IG67" s="273">
        <f t="shared" si="560"/>
        <v>0</v>
      </c>
      <c r="IH67" s="273">
        <f t="shared" si="560"/>
        <v>0</v>
      </c>
      <c r="II67" s="273">
        <f t="shared" si="560"/>
        <v>0</v>
      </c>
      <c r="IJ67" s="273">
        <f t="shared" si="560"/>
        <v>0</v>
      </c>
      <c r="IK67" s="273">
        <f t="shared" si="560"/>
        <v>0</v>
      </c>
      <c r="IL67" s="273">
        <f t="shared" si="560"/>
        <v>0</v>
      </c>
      <c r="IM67" s="273">
        <f t="shared" si="560"/>
        <v>0</v>
      </c>
      <c r="IN67" s="273">
        <f t="shared" si="560"/>
        <v>0</v>
      </c>
      <c r="IO67" s="273">
        <f t="shared" si="560"/>
        <v>0</v>
      </c>
      <c r="IP67" s="273">
        <f t="shared" si="560"/>
        <v>0</v>
      </c>
      <c r="IQ67" s="273">
        <f t="shared" si="560"/>
        <v>0</v>
      </c>
      <c r="IR67" s="273">
        <f t="shared" si="560"/>
        <v>0</v>
      </c>
      <c r="IS67" s="273">
        <f t="shared" si="560"/>
        <v>0</v>
      </c>
      <c r="IT67" s="273">
        <f t="shared" si="560"/>
        <v>0</v>
      </c>
      <c r="IU67" s="273">
        <f t="shared" si="560"/>
        <v>0</v>
      </c>
      <c r="IV67" s="273">
        <f t="shared" si="560"/>
        <v>0</v>
      </c>
      <c r="IW67" s="273">
        <f t="shared" si="560"/>
        <v>0</v>
      </c>
      <c r="IX67" s="273">
        <f t="shared" si="560"/>
        <v>0</v>
      </c>
      <c r="IY67" s="273">
        <f t="shared" si="560"/>
        <v>0</v>
      </c>
      <c r="IZ67" s="273">
        <f t="shared" si="560"/>
        <v>0</v>
      </c>
      <c r="JA67" s="273">
        <f t="shared" si="560"/>
        <v>0</v>
      </c>
      <c r="JB67" s="273">
        <f t="shared" si="560"/>
        <v>0</v>
      </c>
      <c r="JC67" s="273">
        <f t="shared" si="560"/>
        <v>0</v>
      </c>
      <c r="JD67" s="273">
        <f t="shared" si="560"/>
        <v>0</v>
      </c>
      <c r="JE67" s="273">
        <f t="shared" si="560"/>
        <v>0</v>
      </c>
      <c r="JF67" s="273">
        <f t="shared" si="560"/>
        <v>0</v>
      </c>
      <c r="JG67" s="273">
        <f t="shared" si="560"/>
        <v>0</v>
      </c>
      <c r="JH67" s="273">
        <f t="shared" si="560"/>
        <v>0</v>
      </c>
      <c r="JI67" s="273">
        <f t="shared" si="560"/>
        <v>0</v>
      </c>
      <c r="JJ67" s="273">
        <f t="shared" si="560"/>
        <v>0</v>
      </c>
      <c r="JK67" s="273">
        <f t="shared" si="560"/>
        <v>0</v>
      </c>
      <c r="JL67" s="273">
        <f t="shared" si="560"/>
        <v>0</v>
      </c>
      <c r="JM67" s="273">
        <f t="shared" si="560"/>
        <v>0</v>
      </c>
      <c r="JN67" s="273">
        <f t="shared" si="560"/>
        <v>0</v>
      </c>
      <c r="JO67" s="273">
        <f t="shared" si="560"/>
        <v>0</v>
      </c>
      <c r="JP67" s="273">
        <f t="shared" si="560"/>
        <v>0</v>
      </c>
      <c r="JQ67" s="273">
        <f t="shared" si="560"/>
        <v>0</v>
      </c>
      <c r="JR67" s="273">
        <f t="shared" si="560"/>
        <v>0</v>
      </c>
      <c r="JS67" s="273">
        <f t="shared" si="560"/>
        <v>0</v>
      </c>
      <c r="JT67" s="273">
        <f t="shared" si="560"/>
        <v>0</v>
      </c>
      <c r="JU67" s="273">
        <f t="shared" si="560"/>
        <v>0</v>
      </c>
      <c r="JV67" s="273">
        <f t="shared" si="560"/>
        <v>0</v>
      </c>
      <c r="JW67" s="273">
        <f t="shared" si="560"/>
        <v>0</v>
      </c>
      <c r="JX67" s="273">
        <f t="shared" si="560"/>
        <v>0</v>
      </c>
      <c r="JY67" s="273">
        <f t="shared" si="560"/>
        <v>0</v>
      </c>
      <c r="JZ67" s="273">
        <f t="shared" si="560"/>
        <v>0</v>
      </c>
      <c r="KA67" s="273">
        <f t="shared" si="560"/>
        <v>0</v>
      </c>
      <c r="KB67" s="273">
        <f t="shared" si="560"/>
        <v>0</v>
      </c>
      <c r="KC67" s="273">
        <f t="shared" si="560"/>
        <v>0</v>
      </c>
      <c r="KD67" s="273">
        <f t="shared" si="560"/>
        <v>0</v>
      </c>
      <c r="KE67" s="273">
        <f t="shared" si="560"/>
        <v>0</v>
      </c>
      <c r="KF67" s="273">
        <f t="shared" si="560"/>
        <v>0</v>
      </c>
      <c r="KG67" s="273">
        <f t="shared" si="560"/>
        <v>0</v>
      </c>
      <c r="KH67" s="273">
        <f t="shared" si="560"/>
        <v>0</v>
      </c>
      <c r="KI67" s="273">
        <f t="shared" si="560"/>
        <v>0</v>
      </c>
      <c r="KJ67" s="273">
        <f t="shared" si="560"/>
        <v>0</v>
      </c>
      <c r="KK67" s="273">
        <f t="shared" ref="KK67:MV67" si="561">IF(IFERROR(FIND(VLOOKUP($W59,カレンダーNoごと曜日表No付き,KK$1,0),$FL67),0)&gt;=1,1,0)</f>
        <v>0</v>
      </c>
      <c r="KL67" s="273">
        <f t="shared" si="561"/>
        <v>0</v>
      </c>
      <c r="KM67" s="273">
        <f t="shared" si="561"/>
        <v>0</v>
      </c>
      <c r="KN67" s="273">
        <f t="shared" si="561"/>
        <v>0</v>
      </c>
      <c r="KO67" s="273">
        <f t="shared" si="561"/>
        <v>0</v>
      </c>
      <c r="KP67" s="273">
        <f t="shared" si="561"/>
        <v>0</v>
      </c>
      <c r="KQ67" s="273">
        <f t="shared" si="561"/>
        <v>0</v>
      </c>
      <c r="KR67" s="273">
        <f t="shared" si="561"/>
        <v>0</v>
      </c>
      <c r="KS67" s="273">
        <f t="shared" si="561"/>
        <v>0</v>
      </c>
      <c r="KT67" s="273">
        <f t="shared" si="561"/>
        <v>0</v>
      </c>
      <c r="KU67" s="273">
        <f t="shared" si="561"/>
        <v>0</v>
      </c>
      <c r="KV67" s="273">
        <f t="shared" si="561"/>
        <v>0</v>
      </c>
      <c r="KW67" s="273">
        <f t="shared" si="561"/>
        <v>0</v>
      </c>
      <c r="KX67" s="273">
        <f t="shared" si="561"/>
        <v>0</v>
      </c>
      <c r="KY67" s="273">
        <f t="shared" si="561"/>
        <v>0</v>
      </c>
      <c r="KZ67" s="273">
        <f t="shared" si="561"/>
        <v>0</v>
      </c>
      <c r="LA67" s="273">
        <f t="shared" si="561"/>
        <v>0</v>
      </c>
      <c r="LB67" s="273">
        <f t="shared" si="561"/>
        <v>0</v>
      </c>
      <c r="LC67" s="273">
        <f t="shared" si="561"/>
        <v>0</v>
      </c>
      <c r="LD67" s="273">
        <f t="shared" si="561"/>
        <v>0</v>
      </c>
      <c r="LE67" s="273">
        <f t="shared" si="561"/>
        <v>0</v>
      </c>
      <c r="LF67" s="273">
        <f t="shared" si="561"/>
        <v>0</v>
      </c>
      <c r="LG67" s="273">
        <f t="shared" si="561"/>
        <v>0</v>
      </c>
      <c r="LH67" s="273">
        <f t="shared" si="561"/>
        <v>0</v>
      </c>
      <c r="LI67" s="273">
        <f t="shared" si="561"/>
        <v>0</v>
      </c>
      <c r="LJ67" s="273">
        <f t="shared" si="561"/>
        <v>0</v>
      </c>
      <c r="LK67" s="273">
        <f t="shared" si="561"/>
        <v>0</v>
      </c>
      <c r="LL67" s="273">
        <f t="shared" si="561"/>
        <v>0</v>
      </c>
      <c r="LM67" s="273">
        <f t="shared" si="561"/>
        <v>0</v>
      </c>
      <c r="LN67" s="273">
        <f t="shared" si="561"/>
        <v>0</v>
      </c>
      <c r="LO67" s="273">
        <f t="shared" si="561"/>
        <v>0</v>
      </c>
      <c r="LP67" s="273">
        <f t="shared" si="561"/>
        <v>0</v>
      </c>
      <c r="LQ67" s="273">
        <f t="shared" si="561"/>
        <v>0</v>
      </c>
      <c r="LR67" s="273">
        <f t="shared" si="561"/>
        <v>0</v>
      </c>
      <c r="LS67" s="273">
        <f t="shared" si="561"/>
        <v>0</v>
      </c>
      <c r="LT67" s="273">
        <f t="shared" si="561"/>
        <v>0</v>
      </c>
      <c r="LU67" s="273">
        <f t="shared" si="561"/>
        <v>0</v>
      </c>
      <c r="LV67" s="273">
        <f t="shared" si="561"/>
        <v>0</v>
      </c>
      <c r="LW67" s="273">
        <f t="shared" si="561"/>
        <v>0</v>
      </c>
      <c r="LX67" s="273">
        <f t="shared" si="561"/>
        <v>0</v>
      </c>
      <c r="LY67" s="273">
        <f t="shared" si="561"/>
        <v>0</v>
      </c>
      <c r="LZ67" s="273">
        <f t="shared" si="561"/>
        <v>0</v>
      </c>
      <c r="MA67" s="273">
        <f t="shared" si="561"/>
        <v>0</v>
      </c>
      <c r="MB67" s="273">
        <f t="shared" si="561"/>
        <v>0</v>
      </c>
      <c r="MC67" s="273">
        <f t="shared" si="561"/>
        <v>0</v>
      </c>
      <c r="MD67" s="273">
        <f t="shared" si="561"/>
        <v>0</v>
      </c>
      <c r="ME67" s="273">
        <f t="shared" si="561"/>
        <v>0</v>
      </c>
      <c r="MF67" s="273">
        <f t="shared" si="561"/>
        <v>0</v>
      </c>
      <c r="MG67" s="273">
        <f t="shared" si="561"/>
        <v>0</v>
      </c>
      <c r="MH67" s="273">
        <f t="shared" si="561"/>
        <v>0</v>
      </c>
      <c r="MI67" s="273">
        <f t="shared" si="561"/>
        <v>0</v>
      </c>
      <c r="MJ67" s="273">
        <f t="shared" si="561"/>
        <v>0</v>
      </c>
      <c r="MK67" s="273">
        <f t="shared" si="561"/>
        <v>0</v>
      </c>
      <c r="ML67" s="273">
        <f t="shared" si="561"/>
        <v>0</v>
      </c>
      <c r="MM67" s="273">
        <f t="shared" si="561"/>
        <v>0</v>
      </c>
      <c r="MN67" s="273">
        <f t="shared" si="561"/>
        <v>0</v>
      </c>
      <c r="MO67" s="273">
        <f t="shared" si="561"/>
        <v>0</v>
      </c>
      <c r="MP67" s="273">
        <f t="shared" si="561"/>
        <v>0</v>
      </c>
      <c r="MQ67" s="273">
        <f t="shared" si="561"/>
        <v>0</v>
      </c>
      <c r="MR67" s="273">
        <f t="shared" si="561"/>
        <v>0</v>
      </c>
      <c r="MS67" s="273">
        <f t="shared" si="561"/>
        <v>0</v>
      </c>
      <c r="MT67" s="273">
        <f t="shared" si="561"/>
        <v>0</v>
      </c>
      <c r="MU67" s="273">
        <f t="shared" si="561"/>
        <v>0</v>
      </c>
      <c r="MV67" s="273">
        <f t="shared" si="561"/>
        <v>0</v>
      </c>
      <c r="MW67" s="273">
        <f t="shared" ref="MW67:PH67" si="562">IF(IFERROR(FIND(VLOOKUP($W59,カレンダーNoごと曜日表No付き,MW$1,0),$FL67),0)&gt;=1,1,0)</f>
        <v>0</v>
      </c>
      <c r="MX67" s="273">
        <f t="shared" si="562"/>
        <v>0</v>
      </c>
      <c r="MY67" s="273">
        <f t="shared" si="562"/>
        <v>0</v>
      </c>
      <c r="MZ67" s="273">
        <f t="shared" si="562"/>
        <v>0</v>
      </c>
      <c r="NA67" s="273">
        <f t="shared" si="562"/>
        <v>0</v>
      </c>
      <c r="NB67" s="273">
        <f t="shared" si="562"/>
        <v>0</v>
      </c>
      <c r="NC67" s="273">
        <f t="shared" si="562"/>
        <v>0</v>
      </c>
      <c r="ND67" s="273">
        <f t="shared" si="562"/>
        <v>0</v>
      </c>
      <c r="NE67" s="273">
        <f t="shared" si="562"/>
        <v>0</v>
      </c>
      <c r="NF67" s="273">
        <f t="shared" si="562"/>
        <v>0</v>
      </c>
      <c r="NG67" s="273">
        <f t="shared" si="562"/>
        <v>0</v>
      </c>
      <c r="NH67" s="273">
        <f t="shared" si="562"/>
        <v>0</v>
      </c>
      <c r="NI67" s="273">
        <f t="shared" si="562"/>
        <v>0</v>
      </c>
      <c r="NJ67" s="273">
        <f t="shared" si="562"/>
        <v>0</v>
      </c>
      <c r="NK67" s="273">
        <f t="shared" si="562"/>
        <v>0</v>
      </c>
      <c r="NL67" s="273">
        <f t="shared" si="562"/>
        <v>0</v>
      </c>
      <c r="NM67" s="273">
        <f t="shared" si="562"/>
        <v>0</v>
      </c>
      <c r="NN67" s="273">
        <f t="shared" si="562"/>
        <v>0</v>
      </c>
      <c r="NO67" s="273">
        <f t="shared" si="562"/>
        <v>0</v>
      </c>
      <c r="NP67" s="273">
        <f t="shared" si="562"/>
        <v>0</v>
      </c>
      <c r="NQ67" s="273">
        <f t="shared" si="562"/>
        <v>0</v>
      </c>
      <c r="NR67" s="273">
        <f t="shared" si="562"/>
        <v>0</v>
      </c>
      <c r="NS67" s="273">
        <f t="shared" si="562"/>
        <v>0</v>
      </c>
      <c r="NT67" s="273">
        <f t="shared" si="562"/>
        <v>0</v>
      </c>
      <c r="NU67" s="273">
        <f t="shared" si="562"/>
        <v>0</v>
      </c>
      <c r="NV67" s="273">
        <f t="shared" si="562"/>
        <v>0</v>
      </c>
      <c r="NW67" s="273">
        <f t="shared" si="562"/>
        <v>0</v>
      </c>
      <c r="NX67" s="273">
        <f t="shared" si="562"/>
        <v>0</v>
      </c>
      <c r="NY67" s="273">
        <f t="shared" si="562"/>
        <v>0</v>
      </c>
      <c r="NZ67" s="273">
        <f t="shared" si="562"/>
        <v>0</v>
      </c>
      <c r="OA67" s="273">
        <f t="shared" si="562"/>
        <v>0</v>
      </c>
      <c r="OB67" s="273">
        <f t="shared" si="562"/>
        <v>0</v>
      </c>
      <c r="OC67" s="273">
        <f t="shared" si="562"/>
        <v>0</v>
      </c>
      <c r="OD67" s="273">
        <f t="shared" si="562"/>
        <v>0</v>
      </c>
      <c r="OE67" s="273">
        <f t="shared" si="562"/>
        <v>0</v>
      </c>
      <c r="OF67" s="273">
        <f t="shared" si="562"/>
        <v>0</v>
      </c>
      <c r="OG67" s="273">
        <f t="shared" si="562"/>
        <v>0</v>
      </c>
      <c r="OH67" s="273">
        <f t="shared" si="562"/>
        <v>0</v>
      </c>
      <c r="OI67" s="273">
        <f t="shared" si="562"/>
        <v>0</v>
      </c>
      <c r="OJ67" s="273">
        <f t="shared" si="562"/>
        <v>0</v>
      </c>
      <c r="OK67" s="273">
        <f t="shared" si="562"/>
        <v>0</v>
      </c>
      <c r="OL67" s="273">
        <f t="shared" si="562"/>
        <v>0</v>
      </c>
      <c r="OM67" s="273">
        <f t="shared" si="562"/>
        <v>0</v>
      </c>
      <c r="ON67" s="273">
        <f t="shared" si="562"/>
        <v>0</v>
      </c>
      <c r="OO67" s="273">
        <f t="shared" si="562"/>
        <v>0</v>
      </c>
      <c r="OP67" s="273">
        <f t="shared" si="562"/>
        <v>0</v>
      </c>
      <c r="OQ67" s="273">
        <f t="shared" si="562"/>
        <v>0</v>
      </c>
      <c r="OR67" s="273">
        <f t="shared" si="562"/>
        <v>0</v>
      </c>
      <c r="OS67" s="273">
        <f t="shared" si="562"/>
        <v>0</v>
      </c>
      <c r="OT67" s="273">
        <f t="shared" si="562"/>
        <v>0</v>
      </c>
      <c r="OU67" s="273">
        <f t="shared" si="562"/>
        <v>0</v>
      </c>
      <c r="OV67" s="273">
        <f t="shared" si="562"/>
        <v>0</v>
      </c>
      <c r="OW67" s="273">
        <f t="shared" si="562"/>
        <v>0</v>
      </c>
      <c r="OX67" s="273">
        <f t="shared" si="562"/>
        <v>0</v>
      </c>
      <c r="OY67" s="273">
        <f t="shared" si="562"/>
        <v>0</v>
      </c>
      <c r="OZ67" s="273">
        <f t="shared" si="562"/>
        <v>0</v>
      </c>
      <c r="PA67" s="273">
        <f t="shared" si="562"/>
        <v>0</v>
      </c>
      <c r="PB67" s="273">
        <f t="shared" si="562"/>
        <v>0</v>
      </c>
      <c r="PC67" s="273">
        <f t="shared" si="562"/>
        <v>0</v>
      </c>
      <c r="PD67" s="273">
        <f t="shared" si="562"/>
        <v>0</v>
      </c>
      <c r="PE67" s="273">
        <f t="shared" si="562"/>
        <v>0</v>
      </c>
      <c r="PF67" s="273">
        <f t="shared" si="562"/>
        <v>0</v>
      </c>
      <c r="PG67" s="273">
        <f t="shared" si="562"/>
        <v>0</v>
      </c>
      <c r="PH67" s="273">
        <f t="shared" si="562"/>
        <v>0</v>
      </c>
      <c r="PI67" s="273">
        <f t="shared" ref="PI67:RT67" si="563">IF(IFERROR(FIND(VLOOKUP($W59,カレンダーNoごと曜日表No付き,PI$1,0),$FL67),0)&gt;=1,1,0)</f>
        <v>0</v>
      </c>
      <c r="PJ67" s="273">
        <f t="shared" si="563"/>
        <v>0</v>
      </c>
      <c r="PK67" s="273">
        <f t="shared" si="563"/>
        <v>0</v>
      </c>
      <c r="PL67" s="273">
        <f t="shared" si="563"/>
        <v>0</v>
      </c>
      <c r="PM67" s="273">
        <f t="shared" si="563"/>
        <v>0</v>
      </c>
      <c r="PN67" s="273">
        <f t="shared" si="563"/>
        <v>0</v>
      </c>
      <c r="PO67" s="273">
        <f t="shared" si="563"/>
        <v>0</v>
      </c>
      <c r="PP67" s="273">
        <f t="shared" si="563"/>
        <v>0</v>
      </c>
      <c r="PQ67" s="273">
        <f t="shared" si="563"/>
        <v>0</v>
      </c>
      <c r="PR67" s="273">
        <f t="shared" si="563"/>
        <v>0</v>
      </c>
      <c r="PS67" s="273">
        <f t="shared" si="563"/>
        <v>0</v>
      </c>
      <c r="PT67" s="273">
        <f t="shared" si="563"/>
        <v>0</v>
      </c>
      <c r="PU67" s="273">
        <f t="shared" si="563"/>
        <v>0</v>
      </c>
      <c r="PV67" s="273">
        <f t="shared" si="563"/>
        <v>0</v>
      </c>
      <c r="PW67" s="273">
        <f t="shared" si="563"/>
        <v>0</v>
      </c>
      <c r="PX67" s="273">
        <f t="shared" si="563"/>
        <v>0</v>
      </c>
      <c r="PY67" s="273">
        <f t="shared" si="563"/>
        <v>0</v>
      </c>
      <c r="PZ67" s="273">
        <f t="shared" si="563"/>
        <v>0</v>
      </c>
      <c r="QA67" s="273">
        <f t="shared" si="563"/>
        <v>0</v>
      </c>
      <c r="QB67" s="273">
        <f t="shared" si="563"/>
        <v>0</v>
      </c>
      <c r="QC67" s="273">
        <f t="shared" si="563"/>
        <v>0</v>
      </c>
      <c r="QD67" s="273">
        <f t="shared" si="563"/>
        <v>0</v>
      </c>
      <c r="QE67" s="273">
        <f t="shared" si="563"/>
        <v>0</v>
      </c>
      <c r="QF67" s="273">
        <f t="shared" si="563"/>
        <v>0</v>
      </c>
      <c r="QG67" s="273">
        <f t="shared" si="563"/>
        <v>0</v>
      </c>
      <c r="QH67" s="273">
        <f t="shared" si="563"/>
        <v>0</v>
      </c>
      <c r="QI67" s="273">
        <f t="shared" si="563"/>
        <v>0</v>
      </c>
      <c r="QJ67" s="273">
        <f t="shared" si="563"/>
        <v>0</v>
      </c>
      <c r="QK67" s="273">
        <f t="shared" si="563"/>
        <v>0</v>
      </c>
      <c r="QL67" s="273">
        <f t="shared" si="563"/>
        <v>0</v>
      </c>
      <c r="QM67" s="273">
        <f t="shared" si="563"/>
        <v>0</v>
      </c>
      <c r="QN67" s="273">
        <f t="shared" si="563"/>
        <v>0</v>
      </c>
      <c r="QO67" s="273">
        <f t="shared" si="563"/>
        <v>0</v>
      </c>
      <c r="QP67" s="273">
        <f t="shared" si="563"/>
        <v>0</v>
      </c>
      <c r="QQ67" s="273">
        <f t="shared" si="563"/>
        <v>0</v>
      </c>
      <c r="QR67" s="273">
        <f t="shared" si="563"/>
        <v>0</v>
      </c>
      <c r="QS67" s="273">
        <f t="shared" si="563"/>
        <v>0</v>
      </c>
      <c r="QT67" s="273">
        <f t="shared" si="563"/>
        <v>0</v>
      </c>
      <c r="QU67" s="273">
        <f t="shared" si="563"/>
        <v>0</v>
      </c>
      <c r="QV67" s="273">
        <f t="shared" si="563"/>
        <v>0</v>
      </c>
      <c r="QW67" s="273">
        <f t="shared" si="563"/>
        <v>0</v>
      </c>
      <c r="QX67" s="273">
        <f t="shared" si="563"/>
        <v>0</v>
      </c>
      <c r="QY67" s="273">
        <f t="shared" si="563"/>
        <v>0</v>
      </c>
      <c r="QZ67" s="273">
        <f t="shared" si="563"/>
        <v>0</v>
      </c>
      <c r="RA67" s="273">
        <f t="shared" si="563"/>
        <v>0</v>
      </c>
      <c r="RB67" s="273">
        <f t="shared" si="563"/>
        <v>0</v>
      </c>
      <c r="RC67" s="273">
        <f t="shared" si="563"/>
        <v>0</v>
      </c>
      <c r="RD67" s="273">
        <f t="shared" si="563"/>
        <v>0</v>
      </c>
      <c r="RE67" s="273">
        <f t="shared" si="563"/>
        <v>0</v>
      </c>
      <c r="RF67" s="273">
        <f t="shared" si="563"/>
        <v>0</v>
      </c>
      <c r="RG67" s="273">
        <f t="shared" si="563"/>
        <v>0</v>
      </c>
      <c r="RH67" s="273">
        <f t="shared" si="563"/>
        <v>0</v>
      </c>
      <c r="RI67" s="273">
        <f t="shared" si="563"/>
        <v>0</v>
      </c>
      <c r="RJ67" s="273">
        <f t="shared" si="563"/>
        <v>0</v>
      </c>
      <c r="RK67" s="273">
        <f t="shared" si="563"/>
        <v>0</v>
      </c>
      <c r="RL67" s="273">
        <f t="shared" si="563"/>
        <v>0</v>
      </c>
      <c r="RM67" s="273">
        <f t="shared" si="563"/>
        <v>0</v>
      </c>
      <c r="RN67" s="273">
        <f t="shared" si="563"/>
        <v>0</v>
      </c>
      <c r="RO67" s="273">
        <f t="shared" si="563"/>
        <v>0</v>
      </c>
      <c r="RP67" s="273">
        <f t="shared" si="563"/>
        <v>0</v>
      </c>
      <c r="RQ67" s="273">
        <f t="shared" si="563"/>
        <v>0</v>
      </c>
      <c r="RR67" s="273">
        <f t="shared" si="563"/>
        <v>0</v>
      </c>
      <c r="RS67" s="273">
        <f t="shared" si="563"/>
        <v>0</v>
      </c>
      <c r="RT67" s="273">
        <f t="shared" si="563"/>
        <v>0</v>
      </c>
      <c r="RU67" s="273">
        <f t="shared" ref="RU67:TN67" si="564">IF(IFERROR(FIND(VLOOKUP($W59,カレンダーNoごと曜日表No付き,RU$1,0),$FL67),0)&gt;=1,1,0)</f>
        <v>0</v>
      </c>
      <c r="RV67" s="273">
        <f t="shared" si="564"/>
        <v>0</v>
      </c>
      <c r="RW67" s="273">
        <f t="shared" si="564"/>
        <v>0</v>
      </c>
      <c r="RX67" s="273">
        <f t="shared" si="564"/>
        <v>0</v>
      </c>
      <c r="RY67" s="273">
        <f t="shared" si="564"/>
        <v>0</v>
      </c>
      <c r="RZ67" s="273">
        <f t="shared" si="564"/>
        <v>0</v>
      </c>
      <c r="SA67" s="273">
        <f t="shared" si="564"/>
        <v>0</v>
      </c>
      <c r="SB67" s="273">
        <f t="shared" si="564"/>
        <v>0</v>
      </c>
      <c r="SC67" s="273">
        <f t="shared" si="564"/>
        <v>0</v>
      </c>
      <c r="SD67" s="273">
        <f t="shared" si="564"/>
        <v>0</v>
      </c>
      <c r="SE67" s="273">
        <f t="shared" si="564"/>
        <v>0</v>
      </c>
      <c r="SF67" s="273">
        <f t="shared" si="564"/>
        <v>0</v>
      </c>
      <c r="SG67" s="273">
        <f t="shared" si="564"/>
        <v>0</v>
      </c>
      <c r="SH67" s="273">
        <f t="shared" si="564"/>
        <v>0</v>
      </c>
      <c r="SI67" s="273">
        <f t="shared" si="564"/>
        <v>0</v>
      </c>
      <c r="SJ67" s="273">
        <f t="shared" si="564"/>
        <v>0</v>
      </c>
      <c r="SK67" s="273">
        <f t="shared" si="564"/>
        <v>0</v>
      </c>
      <c r="SL67" s="273">
        <f t="shared" si="564"/>
        <v>0</v>
      </c>
      <c r="SM67" s="273">
        <f t="shared" si="564"/>
        <v>0</v>
      </c>
      <c r="SN67" s="273">
        <f t="shared" si="564"/>
        <v>0</v>
      </c>
      <c r="SO67" s="273">
        <f t="shared" si="564"/>
        <v>0</v>
      </c>
      <c r="SP67" s="273">
        <f t="shared" si="564"/>
        <v>0</v>
      </c>
      <c r="SQ67" s="273">
        <f t="shared" si="564"/>
        <v>0</v>
      </c>
      <c r="SR67" s="273">
        <f t="shared" si="564"/>
        <v>0</v>
      </c>
      <c r="SS67" s="273">
        <f t="shared" si="564"/>
        <v>0</v>
      </c>
      <c r="ST67" s="273">
        <f t="shared" si="564"/>
        <v>0</v>
      </c>
      <c r="SU67" s="273">
        <f t="shared" si="564"/>
        <v>0</v>
      </c>
      <c r="SV67" s="273">
        <f t="shared" si="564"/>
        <v>0</v>
      </c>
      <c r="SW67" s="273">
        <f t="shared" si="564"/>
        <v>0</v>
      </c>
      <c r="SX67" s="273">
        <f t="shared" si="564"/>
        <v>0</v>
      </c>
      <c r="SY67" s="273">
        <f t="shared" si="564"/>
        <v>0</v>
      </c>
      <c r="SZ67" s="273">
        <f t="shared" si="564"/>
        <v>0</v>
      </c>
      <c r="TA67" s="273">
        <f t="shared" si="564"/>
        <v>0</v>
      </c>
      <c r="TB67" s="273">
        <f t="shared" si="564"/>
        <v>0</v>
      </c>
      <c r="TC67" s="273">
        <f t="shared" si="564"/>
        <v>0</v>
      </c>
      <c r="TD67" s="273">
        <f t="shared" si="564"/>
        <v>0</v>
      </c>
      <c r="TE67" s="273">
        <f t="shared" si="564"/>
        <v>0</v>
      </c>
      <c r="TF67" s="273">
        <f t="shared" si="564"/>
        <v>0</v>
      </c>
      <c r="TG67" s="273">
        <f t="shared" si="564"/>
        <v>0</v>
      </c>
      <c r="TH67" s="273">
        <f t="shared" si="564"/>
        <v>0</v>
      </c>
      <c r="TI67" s="273">
        <f t="shared" si="564"/>
        <v>0</v>
      </c>
      <c r="TJ67" s="273">
        <f t="shared" si="564"/>
        <v>0</v>
      </c>
      <c r="TK67" s="273">
        <f t="shared" si="564"/>
        <v>0</v>
      </c>
      <c r="TL67" s="273">
        <f t="shared" si="564"/>
        <v>0</v>
      </c>
      <c r="TM67" s="273">
        <f t="shared" si="564"/>
        <v>0</v>
      </c>
      <c r="TN67" s="273">
        <f t="shared" si="564"/>
        <v>0</v>
      </c>
    </row>
    <row r="68" spans="1:534" ht="18" customHeight="1" x14ac:dyDescent="0.15">
      <c r="A68" s="234"/>
      <c r="B68" s="268"/>
      <c r="C68" s="280"/>
      <c r="D68" s="274"/>
      <c r="E68" s="269"/>
      <c r="F68" s="287"/>
      <c r="G68" s="269"/>
      <c r="H68" s="292"/>
      <c r="I68" s="293"/>
      <c r="J68" s="288"/>
      <c r="K68" s="289"/>
      <c r="L68" s="289"/>
      <c r="M68" s="289"/>
      <c r="N68" s="289"/>
      <c r="O68" s="289"/>
      <c r="P68" s="289"/>
      <c r="Q68" s="289"/>
      <c r="R68" s="350"/>
      <c r="S68" s="289"/>
      <c r="T68" s="289"/>
      <c r="U68" s="289"/>
      <c r="V68" s="290"/>
      <c r="W68" s="278"/>
      <c r="X68" s="279"/>
      <c r="Y68" s="278"/>
      <c r="Z68" s="279"/>
      <c r="AA68" s="278"/>
      <c r="AB68" s="237">
        <f t="shared" si="96"/>
        <v>0</v>
      </c>
      <c r="AC68" s="237">
        <f t="shared" si="97"/>
        <v>0</v>
      </c>
      <c r="AD68" s="237">
        <f t="shared" si="98"/>
        <v>0</v>
      </c>
      <c r="AE68" s="267">
        <f t="shared" si="348"/>
        <v>0</v>
      </c>
      <c r="AF68" s="219" t="str">
        <f t="shared" si="349"/>
        <v/>
      </c>
      <c r="AG68" s="219" t="str">
        <f t="shared" si="350"/>
        <v/>
      </c>
      <c r="AH68" s="219" t="str">
        <f t="shared" si="351"/>
        <v/>
      </c>
      <c r="AI68" s="219" t="str">
        <f t="shared" si="352"/>
        <v/>
      </c>
      <c r="AJ68" s="219" t="str">
        <f t="shared" si="353"/>
        <v/>
      </c>
      <c r="AK68" s="219" t="str">
        <f t="shared" si="354"/>
        <v/>
      </c>
      <c r="AL68" s="219" t="str">
        <f t="shared" si="355"/>
        <v/>
      </c>
      <c r="AM68" s="219" t="str">
        <f t="shared" si="356"/>
        <v/>
      </c>
      <c r="AN68" s="219" t="str">
        <f t="shared" si="357"/>
        <v/>
      </c>
      <c r="AO68" s="219" t="str">
        <f t="shared" si="358"/>
        <v/>
      </c>
      <c r="AP68" s="219" t="str">
        <f t="shared" si="359"/>
        <v/>
      </c>
      <c r="AQ68" s="219" t="str">
        <f t="shared" si="360"/>
        <v/>
      </c>
      <c r="AR68" s="219" t="str">
        <f t="shared" si="361"/>
        <v/>
      </c>
      <c r="AS68" s="277">
        <f t="shared" si="362"/>
        <v>0</v>
      </c>
      <c r="AT68" s="267">
        <f t="shared" si="363"/>
        <v>0</v>
      </c>
      <c r="AU68" s="267">
        <f t="shared" si="364"/>
        <v>0</v>
      </c>
      <c r="AV68" s="267">
        <f t="shared" si="365"/>
        <v>0</v>
      </c>
      <c r="AW68" s="267">
        <f t="shared" si="366"/>
        <v>0</v>
      </c>
      <c r="AX68" s="267">
        <f t="shared" si="367"/>
        <v>0</v>
      </c>
      <c r="AY68" s="267">
        <f t="shared" si="368"/>
        <v>0</v>
      </c>
      <c r="AZ68" s="267">
        <f t="shared" si="369"/>
        <v>0</v>
      </c>
      <c r="BA68" s="238">
        <f t="shared" si="370"/>
        <v>0</v>
      </c>
      <c r="BB68" s="238">
        <f t="shared" si="371"/>
        <v>0</v>
      </c>
      <c r="BC68" s="238">
        <f t="shared" si="372"/>
        <v>0</v>
      </c>
      <c r="BD68" s="238">
        <f t="shared" si="373"/>
        <v>0</v>
      </c>
      <c r="BE68" s="240">
        <f t="shared" si="374"/>
        <v>0</v>
      </c>
      <c r="BF68" s="239">
        <f t="shared" si="375"/>
        <v>0</v>
      </c>
      <c r="BG68" s="241" t="str">
        <f t="shared" si="376"/>
        <v/>
      </c>
      <c r="BH68" s="142">
        <v>32</v>
      </c>
      <c r="BN68" s="242"/>
      <c r="BO68" s="242"/>
      <c r="BP68" s="242"/>
      <c r="BQ68" s="242"/>
      <c r="BR68" s="142">
        <f>+BK67</f>
        <v>0</v>
      </c>
      <c r="BU68" s="291"/>
      <c r="BV68" s="153"/>
      <c r="BW68" s="153" t="str">
        <f t="shared" si="321"/>
        <v/>
      </c>
      <c r="BY68" s="244"/>
      <c r="BZ68" s="272"/>
      <c r="CA68" s="222"/>
      <c r="CB68" s="246"/>
      <c r="CC68" s="247" t="str">
        <f t="shared" ref="CC68:CC99" si="565">IF(CA68="","",VLOOKUP(CE68,曜日一覧,2))</f>
        <v/>
      </c>
      <c r="CD68" s="219">
        <f t="shared" ref="CD68:CD99" si="566">IFERROR(IF(CA$3="祝日あり",INDEX(祝日判定表,MATCH(CA68,祝日,0),3),0),"")</f>
        <v>0</v>
      </c>
      <c r="CE68" s="219" t="str">
        <f t="shared" ref="CE68:CE87" si="567">IF(CA68="","",IF(CD68=8,CD68,WEEKDAY(CA68,2)))</f>
        <v/>
      </c>
      <c r="CF68" s="220" t="str">
        <f t="shared" ref="CF68:CF87" si="568">IFERROR(INDEX($EH$3:$EI$16,MATCH(CB68,$EH$3:$EH$16,0),2),"")</f>
        <v/>
      </c>
      <c r="CG68" s="222"/>
      <c r="CH68" s="260"/>
      <c r="CI68" s="247" t="str">
        <f t="shared" ref="CI68:CI205" si="569">IF(CG68="","",VLOOKUP(CK68,曜日一覧,2))</f>
        <v/>
      </c>
      <c r="CJ68" s="219">
        <f t="shared" ref="CJ68:CJ99" si="570">IFERROR(IF(CG$3="祝日あり",INDEX(祝日判定表,MATCH(CG68,祝日,0),3),0),"")</f>
        <v>0</v>
      </c>
      <c r="CK68" s="219" t="str">
        <f t="shared" ref="CK68:CK79" si="571">IF(CG68="","",IF(CJ68=8,CJ68,WEEKDAY(CG68,2)))</f>
        <v/>
      </c>
      <c r="CL68" s="220" t="str">
        <f t="shared" ref="CL68:CL79" si="572">IFERROR(INDEX($EH$3:$EI$16,MATCH(CH68,$EH$3:$EH$16,0),2),"")</f>
        <v/>
      </c>
      <c r="CM68" s="222"/>
      <c r="CN68" s="246"/>
      <c r="CO68" s="247" t="str">
        <f t="shared" ref="CO68:CO205" si="573">IF(CM68="","",VLOOKUP(CQ68,曜日一覧,2))</f>
        <v/>
      </c>
      <c r="CP68" s="219">
        <f t="shared" ref="CP68:CP99" si="574">IFERROR(IF(CM$3="祝日あり",INDEX(祝日判定表,MATCH(CM68,祝日,0),3),0),"")</f>
        <v>0</v>
      </c>
      <c r="CQ68" s="219" t="str">
        <f t="shared" ref="CQ68:CQ79" si="575">IF(CM68="","",IF(CP68=8,CP68,WEEKDAY(CM68,2)))</f>
        <v/>
      </c>
      <c r="CR68" s="220" t="str">
        <f t="shared" ref="CR68:CR79" si="576">IFERROR(INDEX($EH$3:$EI$16,MATCH(CN68,$EH$3:$EH$16,0),2),"")</f>
        <v/>
      </c>
      <c r="CS68" s="221"/>
      <c r="CT68" s="246"/>
      <c r="CU68" s="247" t="str">
        <f t="shared" ref="CU68:CU205" si="577">IF(CS68="","",VLOOKUP(CW68,曜日一覧,2))</f>
        <v/>
      </c>
      <c r="CV68" s="219">
        <f t="shared" ref="CV68:CV99" si="578">IFERROR(IF(CS$3="祝日あり",INDEX(祝日判定表,MATCH(CS68,祝日,0),3),0),"")</f>
        <v>0</v>
      </c>
      <c r="CW68" s="219" t="str">
        <f t="shared" ref="CW68:CW76" si="579">IF(CS68="","",IF(CV68=8,CV68,WEEKDAY(CS68,2)))</f>
        <v/>
      </c>
      <c r="CX68" s="220" t="str">
        <f t="shared" ref="CX68:CX76" si="580">IFERROR(INDEX($EH$3:$EI$16,MATCH(CT68,$EH$3:$EH$16,0),2),"")</f>
        <v/>
      </c>
      <c r="CY68" s="222"/>
      <c r="CZ68" s="246"/>
      <c r="DA68" s="247" t="str">
        <f t="shared" ref="DA68:DA205" si="581">IF(CY68="","",VLOOKUP(DC68,曜日一覧,2))</f>
        <v/>
      </c>
      <c r="DB68" s="219">
        <f t="shared" ref="DB68:DB99" si="582">IFERROR(IF(CY$3="祝日あり",INDEX(祝日判定表,MATCH(CY68,祝日,0),3),0),"")</f>
        <v>0</v>
      </c>
      <c r="DC68" s="219" t="str">
        <f t="shared" si="81"/>
        <v/>
      </c>
      <c r="DD68" s="219" t="str">
        <f t="shared" si="82"/>
        <v/>
      </c>
      <c r="DE68" s="222"/>
      <c r="DF68" s="246"/>
      <c r="DG68" s="247" t="str">
        <f t="shared" ref="DG68:DG205" si="583">IF(DE68="","",VLOOKUP(DI68,曜日一覧,2))</f>
        <v/>
      </c>
      <c r="DH68" s="219">
        <f t="shared" ref="DH68:DH99" si="584">IFERROR(IF(DE$3="祝日あり",INDEX(祝日判定表,MATCH(DE68,祝日,0),3),0),"")</f>
        <v>0</v>
      </c>
      <c r="DI68" s="219" t="str">
        <f t="shared" ref="DI68:DI76" si="585">IF(DE68="","",IF(DH68=8,DH68,WEEKDAY(DE68,2)))</f>
        <v/>
      </c>
      <c r="DJ68" s="219" t="str">
        <f t="shared" ref="DJ68:DJ76" si="586">IFERROR(INDEX($EH$3:$EI$16,MATCH(DF68,$EH$3:$EH$16,0),2),"")</f>
        <v/>
      </c>
      <c r="DK68" s="222"/>
      <c r="DL68" s="246"/>
      <c r="DM68" s="247" t="str">
        <f t="shared" ref="DM68:DM205" si="587">IF(DK68="","",VLOOKUP(DO68,曜日一覧,2))</f>
        <v/>
      </c>
      <c r="DN68" s="219">
        <f t="shared" ref="DN68:DN99" si="588">IFERROR(IF(DK$3="祝日あり",INDEX(祝日判定表,MATCH(DK68,祝日,0),3),0),"")</f>
        <v>0</v>
      </c>
      <c r="DO68" s="219" t="str">
        <f t="shared" ref="DO68:DO76" si="589">IF(DK68="","",IF(DN68=8,DN68,WEEKDAY(DK68,2)))</f>
        <v/>
      </c>
      <c r="DP68" s="220" t="str">
        <f t="shared" ref="DP68:DP76" si="590">IFERROR(INDEX($EH$3:$EI$16,MATCH(DL68,$EH$3:$EH$16,0),2),"")</f>
        <v/>
      </c>
      <c r="FK68" s="155">
        <f t="shared" si="425"/>
        <v>0</v>
      </c>
      <c r="FL68" s="155" t="str">
        <f t="shared" si="426"/>
        <v/>
      </c>
      <c r="FM68" s="273">
        <f t="shared" ref="FM68:HX68" si="591">IF(IFERROR(FIND(VLOOKUP($W60,カレンダーNoごと曜日表No付き,FM$1,0),$FL68),0)&gt;=1,1,0)</f>
        <v>0</v>
      </c>
      <c r="FN68" s="273">
        <f t="shared" si="591"/>
        <v>0</v>
      </c>
      <c r="FO68" s="273">
        <f t="shared" si="591"/>
        <v>0</v>
      </c>
      <c r="FP68" s="273">
        <f t="shared" si="591"/>
        <v>0</v>
      </c>
      <c r="FQ68" s="273">
        <f t="shared" si="591"/>
        <v>0</v>
      </c>
      <c r="FR68" s="273">
        <f t="shared" si="591"/>
        <v>0</v>
      </c>
      <c r="FS68" s="273">
        <f t="shared" si="591"/>
        <v>0</v>
      </c>
      <c r="FT68" s="273">
        <f t="shared" si="591"/>
        <v>0</v>
      </c>
      <c r="FU68" s="273">
        <f t="shared" si="591"/>
        <v>0</v>
      </c>
      <c r="FV68" s="273">
        <f t="shared" si="591"/>
        <v>0</v>
      </c>
      <c r="FW68" s="273">
        <f t="shared" si="591"/>
        <v>0</v>
      </c>
      <c r="FX68" s="273">
        <f t="shared" si="591"/>
        <v>0</v>
      </c>
      <c r="FY68" s="273">
        <f t="shared" si="591"/>
        <v>0</v>
      </c>
      <c r="FZ68" s="273">
        <f t="shared" si="591"/>
        <v>0</v>
      </c>
      <c r="GA68" s="273">
        <f t="shared" si="591"/>
        <v>0</v>
      </c>
      <c r="GB68" s="273">
        <f t="shared" si="591"/>
        <v>0</v>
      </c>
      <c r="GC68" s="273">
        <f t="shared" si="591"/>
        <v>0</v>
      </c>
      <c r="GD68" s="273">
        <f t="shared" si="591"/>
        <v>0</v>
      </c>
      <c r="GE68" s="273">
        <f t="shared" si="591"/>
        <v>0</v>
      </c>
      <c r="GF68" s="273">
        <f t="shared" si="591"/>
        <v>0</v>
      </c>
      <c r="GG68" s="273">
        <f t="shared" si="591"/>
        <v>0</v>
      </c>
      <c r="GH68" s="273">
        <f t="shared" si="591"/>
        <v>0</v>
      </c>
      <c r="GI68" s="273">
        <f t="shared" si="591"/>
        <v>0</v>
      </c>
      <c r="GJ68" s="273">
        <f t="shared" si="591"/>
        <v>0</v>
      </c>
      <c r="GK68" s="273">
        <f t="shared" si="591"/>
        <v>0</v>
      </c>
      <c r="GL68" s="273">
        <f t="shared" si="591"/>
        <v>0</v>
      </c>
      <c r="GM68" s="273">
        <f t="shared" si="591"/>
        <v>0</v>
      </c>
      <c r="GN68" s="273">
        <f t="shared" si="591"/>
        <v>0</v>
      </c>
      <c r="GO68" s="273">
        <f t="shared" si="591"/>
        <v>0</v>
      </c>
      <c r="GP68" s="273">
        <f t="shared" si="591"/>
        <v>0</v>
      </c>
      <c r="GQ68" s="273">
        <f t="shared" si="591"/>
        <v>0</v>
      </c>
      <c r="GR68" s="273">
        <f t="shared" si="591"/>
        <v>0</v>
      </c>
      <c r="GS68" s="273">
        <f t="shared" si="591"/>
        <v>0</v>
      </c>
      <c r="GT68" s="273">
        <f t="shared" si="591"/>
        <v>0</v>
      </c>
      <c r="GU68" s="273">
        <f t="shared" si="591"/>
        <v>0</v>
      </c>
      <c r="GV68" s="273">
        <f t="shared" si="591"/>
        <v>0</v>
      </c>
      <c r="GW68" s="273">
        <f t="shared" si="591"/>
        <v>0</v>
      </c>
      <c r="GX68" s="273">
        <f t="shared" si="591"/>
        <v>0</v>
      </c>
      <c r="GY68" s="273">
        <f t="shared" si="591"/>
        <v>0</v>
      </c>
      <c r="GZ68" s="273">
        <f t="shared" si="591"/>
        <v>0</v>
      </c>
      <c r="HA68" s="273">
        <f t="shared" si="591"/>
        <v>0</v>
      </c>
      <c r="HB68" s="273">
        <f t="shared" si="591"/>
        <v>0</v>
      </c>
      <c r="HC68" s="273">
        <f t="shared" si="591"/>
        <v>0</v>
      </c>
      <c r="HD68" s="273">
        <f t="shared" si="591"/>
        <v>0</v>
      </c>
      <c r="HE68" s="273">
        <f t="shared" si="591"/>
        <v>0</v>
      </c>
      <c r="HF68" s="273">
        <f t="shared" si="591"/>
        <v>0</v>
      </c>
      <c r="HG68" s="273">
        <f t="shared" si="591"/>
        <v>0</v>
      </c>
      <c r="HH68" s="273">
        <f t="shared" si="591"/>
        <v>0</v>
      </c>
      <c r="HI68" s="273">
        <f t="shared" si="591"/>
        <v>0</v>
      </c>
      <c r="HJ68" s="273">
        <f t="shared" si="591"/>
        <v>0</v>
      </c>
      <c r="HK68" s="273">
        <f t="shared" si="591"/>
        <v>0</v>
      </c>
      <c r="HL68" s="273">
        <f t="shared" si="591"/>
        <v>0</v>
      </c>
      <c r="HM68" s="273">
        <f t="shared" si="591"/>
        <v>0</v>
      </c>
      <c r="HN68" s="273">
        <f t="shared" si="591"/>
        <v>0</v>
      </c>
      <c r="HO68" s="273">
        <f t="shared" si="591"/>
        <v>0</v>
      </c>
      <c r="HP68" s="273">
        <f t="shared" si="591"/>
        <v>0</v>
      </c>
      <c r="HQ68" s="273">
        <f t="shared" si="591"/>
        <v>0</v>
      </c>
      <c r="HR68" s="273">
        <f t="shared" si="591"/>
        <v>0</v>
      </c>
      <c r="HS68" s="273">
        <f t="shared" si="591"/>
        <v>0</v>
      </c>
      <c r="HT68" s="273">
        <f t="shared" si="591"/>
        <v>0</v>
      </c>
      <c r="HU68" s="273">
        <f t="shared" si="591"/>
        <v>0</v>
      </c>
      <c r="HV68" s="273">
        <f t="shared" si="591"/>
        <v>0</v>
      </c>
      <c r="HW68" s="273">
        <f t="shared" si="591"/>
        <v>0</v>
      </c>
      <c r="HX68" s="273">
        <f t="shared" si="591"/>
        <v>0</v>
      </c>
      <c r="HY68" s="273">
        <f t="shared" ref="HY68:KJ68" si="592">IF(IFERROR(FIND(VLOOKUP($W60,カレンダーNoごと曜日表No付き,HY$1,0),$FL68),0)&gt;=1,1,0)</f>
        <v>0</v>
      </c>
      <c r="HZ68" s="273">
        <f t="shared" si="592"/>
        <v>0</v>
      </c>
      <c r="IA68" s="273">
        <f t="shared" si="592"/>
        <v>0</v>
      </c>
      <c r="IB68" s="273">
        <f t="shared" si="592"/>
        <v>0</v>
      </c>
      <c r="IC68" s="273">
        <f t="shared" si="592"/>
        <v>0</v>
      </c>
      <c r="ID68" s="273">
        <f t="shared" si="592"/>
        <v>0</v>
      </c>
      <c r="IE68" s="273">
        <f t="shared" si="592"/>
        <v>0</v>
      </c>
      <c r="IF68" s="273">
        <f t="shared" si="592"/>
        <v>0</v>
      </c>
      <c r="IG68" s="273">
        <f t="shared" si="592"/>
        <v>0</v>
      </c>
      <c r="IH68" s="273">
        <f t="shared" si="592"/>
        <v>0</v>
      </c>
      <c r="II68" s="273">
        <f t="shared" si="592"/>
        <v>0</v>
      </c>
      <c r="IJ68" s="273">
        <f t="shared" si="592"/>
        <v>0</v>
      </c>
      <c r="IK68" s="273">
        <f t="shared" si="592"/>
        <v>0</v>
      </c>
      <c r="IL68" s="273">
        <f t="shared" si="592"/>
        <v>0</v>
      </c>
      <c r="IM68" s="273">
        <f t="shared" si="592"/>
        <v>0</v>
      </c>
      <c r="IN68" s="273">
        <f t="shared" si="592"/>
        <v>0</v>
      </c>
      <c r="IO68" s="273">
        <f t="shared" si="592"/>
        <v>0</v>
      </c>
      <c r="IP68" s="273">
        <f t="shared" si="592"/>
        <v>0</v>
      </c>
      <c r="IQ68" s="273">
        <f t="shared" si="592"/>
        <v>0</v>
      </c>
      <c r="IR68" s="273">
        <f t="shared" si="592"/>
        <v>0</v>
      </c>
      <c r="IS68" s="273">
        <f t="shared" si="592"/>
        <v>0</v>
      </c>
      <c r="IT68" s="273">
        <f t="shared" si="592"/>
        <v>0</v>
      </c>
      <c r="IU68" s="273">
        <f t="shared" si="592"/>
        <v>0</v>
      </c>
      <c r="IV68" s="273">
        <f t="shared" si="592"/>
        <v>0</v>
      </c>
      <c r="IW68" s="273">
        <f t="shared" si="592"/>
        <v>0</v>
      </c>
      <c r="IX68" s="273">
        <f t="shared" si="592"/>
        <v>0</v>
      </c>
      <c r="IY68" s="273">
        <f t="shared" si="592"/>
        <v>0</v>
      </c>
      <c r="IZ68" s="273">
        <f t="shared" si="592"/>
        <v>0</v>
      </c>
      <c r="JA68" s="273">
        <f t="shared" si="592"/>
        <v>0</v>
      </c>
      <c r="JB68" s="273">
        <f t="shared" si="592"/>
        <v>0</v>
      </c>
      <c r="JC68" s="273">
        <f t="shared" si="592"/>
        <v>0</v>
      </c>
      <c r="JD68" s="273">
        <f t="shared" si="592"/>
        <v>0</v>
      </c>
      <c r="JE68" s="273">
        <f t="shared" si="592"/>
        <v>0</v>
      </c>
      <c r="JF68" s="273">
        <f t="shared" si="592"/>
        <v>0</v>
      </c>
      <c r="JG68" s="273">
        <f t="shared" si="592"/>
        <v>0</v>
      </c>
      <c r="JH68" s="273">
        <f t="shared" si="592"/>
        <v>0</v>
      </c>
      <c r="JI68" s="273">
        <f t="shared" si="592"/>
        <v>0</v>
      </c>
      <c r="JJ68" s="273">
        <f t="shared" si="592"/>
        <v>0</v>
      </c>
      <c r="JK68" s="273">
        <f t="shared" si="592"/>
        <v>0</v>
      </c>
      <c r="JL68" s="273">
        <f t="shared" si="592"/>
        <v>0</v>
      </c>
      <c r="JM68" s="273">
        <f t="shared" si="592"/>
        <v>0</v>
      </c>
      <c r="JN68" s="273">
        <f t="shared" si="592"/>
        <v>0</v>
      </c>
      <c r="JO68" s="273">
        <f t="shared" si="592"/>
        <v>0</v>
      </c>
      <c r="JP68" s="273">
        <f t="shared" si="592"/>
        <v>0</v>
      </c>
      <c r="JQ68" s="273">
        <f t="shared" si="592"/>
        <v>0</v>
      </c>
      <c r="JR68" s="273">
        <f t="shared" si="592"/>
        <v>0</v>
      </c>
      <c r="JS68" s="273">
        <f t="shared" si="592"/>
        <v>0</v>
      </c>
      <c r="JT68" s="273">
        <f t="shared" si="592"/>
        <v>0</v>
      </c>
      <c r="JU68" s="273">
        <f t="shared" si="592"/>
        <v>0</v>
      </c>
      <c r="JV68" s="273">
        <f t="shared" si="592"/>
        <v>0</v>
      </c>
      <c r="JW68" s="273">
        <f t="shared" si="592"/>
        <v>0</v>
      </c>
      <c r="JX68" s="273">
        <f t="shared" si="592"/>
        <v>0</v>
      </c>
      <c r="JY68" s="273">
        <f t="shared" si="592"/>
        <v>0</v>
      </c>
      <c r="JZ68" s="273">
        <f t="shared" si="592"/>
        <v>0</v>
      </c>
      <c r="KA68" s="273">
        <f t="shared" si="592"/>
        <v>0</v>
      </c>
      <c r="KB68" s="273">
        <f t="shared" si="592"/>
        <v>0</v>
      </c>
      <c r="KC68" s="273">
        <f t="shared" si="592"/>
        <v>0</v>
      </c>
      <c r="KD68" s="273">
        <f t="shared" si="592"/>
        <v>0</v>
      </c>
      <c r="KE68" s="273">
        <f t="shared" si="592"/>
        <v>0</v>
      </c>
      <c r="KF68" s="273">
        <f t="shared" si="592"/>
        <v>0</v>
      </c>
      <c r="KG68" s="273">
        <f t="shared" si="592"/>
        <v>0</v>
      </c>
      <c r="KH68" s="273">
        <f t="shared" si="592"/>
        <v>0</v>
      </c>
      <c r="KI68" s="273">
        <f t="shared" si="592"/>
        <v>0</v>
      </c>
      <c r="KJ68" s="273">
        <f t="shared" si="592"/>
        <v>0</v>
      </c>
      <c r="KK68" s="273">
        <f t="shared" ref="KK68:MV68" si="593">IF(IFERROR(FIND(VLOOKUP($W60,カレンダーNoごと曜日表No付き,KK$1,0),$FL68),0)&gt;=1,1,0)</f>
        <v>0</v>
      </c>
      <c r="KL68" s="273">
        <f t="shared" si="593"/>
        <v>0</v>
      </c>
      <c r="KM68" s="273">
        <f t="shared" si="593"/>
        <v>0</v>
      </c>
      <c r="KN68" s="273">
        <f t="shared" si="593"/>
        <v>0</v>
      </c>
      <c r="KO68" s="273">
        <f t="shared" si="593"/>
        <v>0</v>
      </c>
      <c r="KP68" s="273">
        <f t="shared" si="593"/>
        <v>0</v>
      </c>
      <c r="KQ68" s="273">
        <f t="shared" si="593"/>
        <v>0</v>
      </c>
      <c r="KR68" s="273">
        <f t="shared" si="593"/>
        <v>0</v>
      </c>
      <c r="KS68" s="273">
        <f t="shared" si="593"/>
        <v>0</v>
      </c>
      <c r="KT68" s="273">
        <f t="shared" si="593"/>
        <v>0</v>
      </c>
      <c r="KU68" s="273">
        <f t="shared" si="593"/>
        <v>0</v>
      </c>
      <c r="KV68" s="273">
        <f t="shared" si="593"/>
        <v>0</v>
      </c>
      <c r="KW68" s="273">
        <f t="shared" si="593"/>
        <v>0</v>
      </c>
      <c r="KX68" s="273">
        <f t="shared" si="593"/>
        <v>0</v>
      </c>
      <c r="KY68" s="273">
        <f t="shared" si="593"/>
        <v>0</v>
      </c>
      <c r="KZ68" s="273">
        <f t="shared" si="593"/>
        <v>0</v>
      </c>
      <c r="LA68" s="273">
        <f t="shared" si="593"/>
        <v>0</v>
      </c>
      <c r="LB68" s="273">
        <f t="shared" si="593"/>
        <v>0</v>
      </c>
      <c r="LC68" s="273">
        <f t="shared" si="593"/>
        <v>0</v>
      </c>
      <c r="LD68" s="273">
        <f t="shared" si="593"/>
        <v>0</v>
      </c>
      <c r="LE68" s="273">
        <f t="shared" si="593"/>
        <v>0</v>
      </c>
      <c r="LF68" s="273">
        <f t="shared" si="593"/>
        <v>0</v>
      </c>
      <c r="LG68" s="273">
        <f t="shared" si="593"/>
        <v>0</v>
      </c>
      <c r="LH68" s="273">
        <f t="shared" si="593"/>
        <v>0</v>
      </c>
      <c r="LI68" s="273">
        <f t="shared" si="593"/>
        <v>0</v>
      </c>
      <c r="LJ68" s="273">
        <f t="shared" si="593"/>
        <v>0</v>
      </c>
      <c r="LK68" s="273">
        <f t="shared" si="593"/>
        <v>0</v>
      </c>
      <c r="LL68" s="273">
        <f t="shared" si="593"/>
        <v>0</v>
      </c>
      <c r="LM68" s="273">
        <f t="shared" si="593"/>
        <v>0</v>
      </c>
      <c r="LN68" s="273">
        <f t="shared" si="593"/>
        <v>0</v>
      </c>
      <c r="LO68" s="273">
        <f t="shared" si="593"/>
        <v>0</v>
      </c>
      <c r="LP68" s="273">
        <f t="shared" si="593"/>
        <v>0</v>
      </c>
      <c r="LQ68" s="273">
        <f t="shared" si="593"/>
        <v>0</v>
      </c>
      <c r="LR68" s="273">
        <f t="shared" si="593"/>
        <v>0</v>
      </c>
      <c r="LS68" s="273">
        <f t="shared" si="593"/>
        <v>0</v>
      </c>
      <c r="LT68" s="273">
        <f t="shared" si="593"/>
        <v>0</v>
      </c>
      <c r="LU68" s="273">
        <f t="shared" si="593"/>
        <v>0</v>
      </c>
      <c r="LV68" s="273">
        <f t="shared" si="593"/>
        <v>0</v>
      </c>
      <c r="LW68" s="273">
        <f t="shared" si="593"/>
        <v>0</v>
      </c>
      <c r="LX68" s="273">
        <f t="shared" si="593"/>
        <v>0</v>
      </c>
      <c r="LY68" s="273">
        <f t="shared" si="593"/>
        <v>0</v>
      </c>
      <c r="LZ68" s="273">
        <f t="shared" si="593"/>
        <v>0</v>
      </c>
      <c r="MA68" s="273">
        <f t="shared" si="593"/>
        <v>0</v>
      </c>
      <c r="MB68" s="273">
        <f t="shared" si="593"/>
        <v>0</v>
      </c>
      <c r="MC68" s="273">
        <f t="shared" si="593"/>
        <v>0</v>
      </c>
      <c r="MD68" s="273">
        <f t="shared" si="593"/>
        <v>0</v>
      </c>
      <c r="ME68" s="273">
        <f t="shared" si="593"/>
        <v>0</v>
      </c>
      <c r="MF68" s="273">
        <f t="shared" si="593"/>
        <v>0</v>
      </c>
      <c r="MG68" s="273">
        <f t="shared" si="593"/>
        <v>0</v>
      </c>
      <c r="MH68" s="273">
        <f t="shared" si="593"/>
        <v>0</v>
      </c>
      <c r="MI68" s="273">
        <f t="shared" si="593"/>
        <v>0</v>
      </c>
      <c r="MJ68" s="273">
        <f t="shared" si="593"/>
        <v>0</v>
      </c>
      <c r="MK68" s="273">
        <f t="shared" si="593"/>
        <v>0</v>
      </c>
      <c r="ML68" s="273">
        <f t="shared" si="593"/>
        <v>0</v>
      </c>
      <c r="MM68" s="273">
        <f t="shared" si="593"/>
        <v>0</v>
      </c>
      <c r="MN68" s="273">
        <f t="shared" si="593"/>
        <v>0</v>
      </c>
      <c r="MO68" s="273">
        <f t="shared" si="593"/>
        <v>0</v>
      </c>
      <c r="MP68" s="273">
        <f t="shared" si="593"/>
        <v>0</v>
      </c>
      <c r="MQ68" s="273">
        <f t="shared" si="593"/>
        <v>0</v>
      </c>
      <c r="MR68" s="273">
        <f t="shared" si="593"/>
        <v>0</v>
      </c>
      <c r="MS68" s="273">
        <f t="shared" si="593"/>
        <v>0</v>
      </c>
      <c r="MT68" s="273">
        <f t="shared" si="593"/>
        <v>0</v>
      </c>
      <c r="MU68" s="273">
        <f t="shared" si="593"/>
        <v>0</v>
      </c>
      <c r="MV68" s="273">
        <f t="shared" si="593"/>
        <v>0</v>
      </c>
      <c r="MW68" s="273">
        <f t="shared" ref="MW68:PH68" si="594">IF(IFERROR(FIND(VLOOKUP($W60,カレンダーNoごと曜日表No付き,MW$1,0),$FL68),0)&gt;=1,1,0)</f>
        <v>0</v>
      </c>
      <c r="MX68" s="273">
        <f t="shared" si="594"/>
        <v>0</v>
      </c>
      <c r="MY68" s="273">
        <f t="shared" si="594"/>
        <v>0</v>
      </c>
      <c r="MZ68" s="273">
        <f t="shared" si="594"/>
        <v>0</v>
      </c>
      <c r="NA68" s="273">
        <f t="shared" si="594"/>
        <v>0</v>
      </c>
      <c r="NB68" s="273">
        <f t="shared" si="594"/>
        <v>0</v>
      </c>
      <c r="NC68" s="273">
        <f t="shared" si="594"/>
        <v>0</v>
      </c>
      <c r="ND68" s="273">
        <f t="shared" si="594"/>
        <v>0</v>
      </c>
      <c r="NE68" s="273">
        <f t="shared" si="594"/>
        <v>0</v>
      </c>
      <c r="NF68" s="273">
        <f t="shared" si="594"/>
        <v>0</v>
      </c>
      <c r="NG68" s="273">
        <f t="shared" si="594"/>
        <v>0</v>
      </c>
      <c r="NH68" s="273">
        <f t="shared" si="594"/>
        <v>0</v>
      </c>
      <c r="NI68" s="273">
        <f t="shared" si="594"/>
        <v>0</v>
      </c>
      <c r="NJ68" s="273">
        <f t="shared" si="594"/>
        <v>0</v>
      </c>
      <c r="NK68" s="273">
        <f t="shared" si="594"/>
        <v>0</v>
      </c>
      <c r="NL68" s="273">
        <f t="shared" si="594"/>
        <v>0</v>
      </c>
      <c r="NM68" s="273">
        <f t="shared" si="594"/>
        <v>0</v>
      </c>
      <c r="NN68" s="273">
        <f t="shared" si="594"/>
        <v>0</v>
      </c>
      <c r="NO68" s="273">
        <f t="shared" si="594"/>
        <v>0</v>
      </c>
      <c r="NP68" s="273">
        <f t="shared" si="594"/>
        <v>0</v>
      </c>
      <c r="NQ68" s="273">
        <f t="shared" si="594"/>
        <v>0</v>
      </c>
      <c r="NR68" s="273">
        <f t="shared" si="594"/>
        <v>0</v>
      </c>
      <c r="NS68" s="273">
        <f t="shared" si="594"/>
        <v>0</v>
      </c>
      <c r="NT68" s="273">
        <f t="shared" si="594"/>
        <v>0</v>
      </c>
      <c r="NU68" s="273">
        <f t="shared" si="594"/>
        <v>0</v>
      </c>
      <c r="NV68" s="273">
        <f t="shared" si="594"/>
        <v>0</v>
      </c>
      <c r="NW68" s="273">
        <f t="shared" si="594"/>
        <v>0</v>
      </c>
      <c r="NX68" s="273">
        <f t="shared" si="594"/>
        <v>0</v>
      </c>
      <c r="NY68" s="273">
        <f t="shared" si="594"/>
        <v>0</v>
      </c>
      <c r="NZ68" s="273">
        <f t="shared" si="594"/>
        <v>0</v>
      </c>
      <c r="OA68" s="273">
        <f t="shared" si="594"/>
        <v>0</v>
      </c>
      <c r="OB68" s="273">
        <f t="shared" si="594"/>
        <v>0</v>
      </c>
      <c r="OC68" s="273">
        <f t="shared" si="594"/>
        <v>0</v>
      </c>
      <c r="OD68" s="273">
        <f t="shared" si="594"/>
        <v>0</v>
      </c>
      <c r="OE68" s="273">
        <f t="shared" si="594"/>
        <v>0</v>
      </c>
      <c r="OF68" s="273">
        <f t="shared" si="594"/>
        <v>0</v>
      </c>
      <c r="OG68" s="273">
        <f t="shared" si="594"/>
        <v>0</v>
      </c>
      <c r="OH68" s="273">
        <f t="shared" si="594"/>
        <v>0</v>
      </c>
      <c r="OI68" s="273">
        <f t="shared" si="594"/>
        <v>0</v>
      </c>
      <c r="OJ68" s="273">
        <f t="shared" si="594"/>
        <v>0</v>
      </c>
      <c r="OK68" s="273">
        <f t="shared" si="594"/>
        <v>0</v>
      </c>
      <c r="OL68" s="273">
        <f t="shared" si="594"/>
        <v>0</v>
      </c>
      <c r="OM68" s="273">
        <f t="shared" si="594"/>
        <v>0</v>
      </c>
      <c r="ON68" s="273">
        <f t="shared" si="594"/>
        <v>0</v>
      </c>
      <c r="OO68" s="273">
        <f t="shared" si="594"/>
        <v>0</v>
      </c>
      <c r="OP68" s="273">
        <f t="shared" si="594"/>
        <v>0</v>
      </c>
      <c r="OQ68" s="273">
        <f t="shared" si="594"/>
        <v>0</v>
      </c>
      <c r="OR68" s="273">
        <f t="shared" si="594"/>
        <v>0</v>
      </c>
      <c r="OS68" s="273">
        <f t="shared" si="594"/>
        <v>0</v>
      </c>
      <c r="OT68" s="273">
        <f t="shared" si="594"/>
        <v>0</v>
      </c>
      <c r="OU68" s="273">
        <f t="shared" si="594"/>
        <v>0</v>
      </c>
      <c r="OV68" s="273">
        <f t="shared" si="594"/>
        <v>0</v>
      </c>
      <c r="OW68" s="273">
        <f t="shared" si="594"/>
        <v>0</v>
      </c>
      <c r="OX68" s="273">
        <f t="shared" si="594"/>
        <v>0</v>
      </c>
      <c r="OY68" s="273">
        <f t="shared" si="594"/>
        <v>0</v>
      </c>
      <c r="OZ68" s="273">
        <f t="shared" si="594"/>
        <v>0</v>
      </c>
      <c r="PA68" s="273">
        <f t="shared" si="594"/>
        <v>0</v>
      </c>
      <c r="PB68" s="273">
        <f t="shared" si="594"/>
        <v>0</v>
      </c>
      <c r="PC68" s="273">
        <f t="shared" si="594"/>
        <v>0</v>
      </c>
      <c r="PD68" s="273">
        <f t="shared" si="594"/>
        <v>0</v>
      </c>
      <c r="PE68" s="273">
        <f t="shared" si="594"/>
        <v>0</v>
      </c>
      <c r="PF68" s="273">
        <f t="shared" si="594"/>
        <v>0</v>
      </c>
      <c r="PG68" s="273">
        <f t="shared" si="594"/>
        <v>0</v>
      </c>
      <c r="PH68" s="273">
        <f t="shared" si="594"/>
        <v>0</v>
      </c>
      <c r="PI68" s="273">
        <f t="shared" ref="PI68:RT68" si="595">IF(IFERROR(FIND(VLOOKUP($W60,カレンダーNoごと曜日表No付き,PI$1,0),$FL68),0)&gt;=1,1,0)</f>
        <v>0</v>
      </c>
      <c r="PJ68" s="273">
        <f t="shared" si="595"/>
        <v>0</v>
      </c>
      <c r="PK68" s="273">
        <f t="shared" si="595"/>
        <v>0</v>
      </c>
      <c r="PL68" s="273">
        <f t="shared" si="595"/>
        <v>0</v>
      </c>
      <c r="PM68" s="273">
        <f t="shared" si="595"/>
        <v>0</v>
      </c>
      <c r="PN68" s="273">
        <f t="shared" si="595"/>
        <v>0</v>
      </c>
      <c r="PO68" s="273">
        <f t="shared" si="595"/>
        <v>0</v>
      </c>
      <c r="PP68" s="273">
        <f t="shared" si="595"/>
        <v>0</v>
      </c>
      <c r="PQ68" s="273">
        <f t="shared" si="595"/>
        <v>0</v>
      </c>
      <c r="PR68" s="273">
        <f t="shared" si="595"/>
        <v>0</v>
      </c>
      <c r="PS68" s="273">
        <f t="shared" si="595"/>
        <v>0</v>
      </c>
      <c r="PT68" s="273">
        <f t="shared" si="595"/>
        <v>0</v>
      </c>
      <c r="PU68" s="273">
        <f t="shared" si="595"/>
        <v>0</v>
      </c>
      <c r="PV68" s="273">
        <f t="shared" si="595"/>
        <v>0</v>
      </c>
      <c r="PW68" s="273">
        <f t="shared" si="595"/>
        <v>0</v>
      </c>
      <c r="PX68" s="273">
        <f t="shared" si="595"/>
        <v>0</v>
      </c>
      <c r="PY68" s="273">
        <f t="shared" si="595"/>
        <v>0</v>
      </c>
      <c r="PZ68" s="273">
        <f t="shared" si="595"/>
        <v>0</v>
      </c>
      <c r="QA68" s="273">
        <f t="shared" si="595"/>
        <v>0</v>
      </c>
      <c r="QB68" s="273">
        <f t="shared" si="595"/>
        <v>0</v>
      </c>
      <c r="QC68" s="273">
        <f t="shared" si="595"/>
        <v>0</v>
      </c>
      <c r="QD68" s="273">
        <f t="shared" si="595"/>
        <v>0</v>
      </c>
      <c r="QE68" s="273">
        <f t="shared" si="595"/>
        <v>0</v>
      </c>
      <c r="QF68" s="273">
        <f t="shared" si="595"/>
        <v>0</v>
      </c>
      <c r="QG68" s="273">
        <f t="shared" si="595"/>
        <v>0</v>
      </c>
      <c r="QH68" s="273">
        <f t="shared" si="595"/>
        <v>0</v>
      </c>
      <c r="QI68" s="273">
        <f t="shared" si="595"/>
        <v>0</v>
      </c>
      <c r="QJ68" s="273">
        <f t="shared" si="595"/>
        <v>0</v>
      </c>
      <c r="QK68" s="273">
        <f t="shared" si="595"/>
        <v>0</v>
      </c>
      <c r="QL68" s="273">
        <f t="shared" si="595"/>
        <v>0</v>
      </c>
      <c r="QM68" s="273">
        <f t="shared" si="595"/>
        <v>0</v>
      </c>
      <c r="QN68" s="273">
        <f t="shared" si="595"/>
        <v>0</v>
      </c>
      <c r="QO68" s="273">
        <f t="shared" si="595"/>
        <v>0</v>
      </c>
      <c r="QP68" s="273">
        <f t="shared" si="595"/>
        <v>0</v>
      </c>
      <c r="QQ68" s="273">
        <f t="shared" si="595"/>
        <v>0</v>
      </c>
      <c r="QR68" s="273">
        <f t="shared" si="595"/>
        <v>0</v>
      </c>
      <c r="QS68" s="273">
        <f t="shared" si="595"/>
        <v>0</v>
      </c>
      <c r="QT68" s="273">
        <f t="shared" si="595"/>
        <v>0</v>
      </c>
      <c r="QU68" s="273">
        <f t="shared" si="595"/>
        <v>0</v>
      </c>
      <c r="QV68" s="273">
        <f t="shared" si="595"/>
        <v>0</v>
      </c>
      <c r="QW68" s="273">
        <f t="shared" si="595"/>
        <v>0</v>
      </c>
      <c r="QX68" s="273">
        <f t="shared" si="595"/>
        <v>0</v>
      </c>
      <c r="QY68" s="273">
        <f t="shared" si="595"/>
        <v>0</v>
      </c>
      <c r="QZ68" s="273">
        <f t="shared" si="595"/>
        <v>0</v>
      </c>
      <c r="RA68" s="273">
        <f t="shared" si="595"/>
        <v>0</v>
      </c>
      <c r="RB68" s="273">
        <f t="shared" si="595"/>
        <v>0</v>
      </c>
      <c r="RC68" s="273">
        <f t="shared" si="595"/>
        <v>0</v>
      </c>
      <c r="RD68" s="273">
        <f t="shared" si="595"/>
        <v>0</v>
      </c>
      <c r="RE68" s="273">
        <f t="shared" si="595"/>
        <v>0</v>
      </c>
      <c r="RF68" s="273">
        <f t="shared" si="595"/>
        <v>0</v>
      </c>
      <c r="RG68" s="273">
        <f t="shared" si="595"/>
        <v>0</v>
      </c>
      <c r="RH68" s="273">
        <f t="shared" si="595"/>
        <v>0</v>
      </c>
      <c r="RI68" s="273">
        <f t="shared" si="595"/>
        <v>0</v>
      </c>
      <c r="RJ68" s="273">
        <f t="shared" si="595"/>
        <v>0</v>
      </c>
      <c r="RK68" s="273">
        <f t="shared" si="595"/>
        <v>0</v>
      </c>
      <c r="RL68" s="273">
        <f t="shared" si="595"/>
        <v>0</v>
      </c>
      <c r="RM68" s="273">
        <f t="shared" si="595"/>
        <v>0</v>
      </c>
      <c r="RN68" s="273">
        <f t="shared" si="595"/>
        <v>0</v>
      </c>
      <c r="RO68" s="273">
        <f t="shared" si="595"/>
        <v>0</v>
      </c>
      <c r="RP68" s="273">
        <f t="shared" si="595"/>
        <v>0</v>
      </c>
      <c r="RQ68" s="273">
        <f t="shared" si="595"/>
        <v>0</v>
      </c>
      <c r="RR68" s="273">
        <f t="shared" si="595"/>
        <v>0</v>
      </c>
      <c r="RS68" s="273">
        <f t="shared" si="595"/>
        <v>0</v>
      </c>
      <c r="RT68" s="273">
        <f t="shared" si="595"/>
        <v>0</v>
      </c>
      <c r="RU68" s="273">
        <f t="shared" ref="RU68:TN68" si="596">IF(IFERROR(FIND(VLOOKUP($W60,カレンダーNoごと曜日表No付き,RU$1,0),$FL68),0)&gt;=1,1,0)</f>
        <v>0</v>
      </c>
      <c r="RV68" s="273">
        <f t="shared" si="596"/>
        <v>0</v>
      </c>
      <c r="RW68" s="273">
        <f t="shared" si="596"/>
        <v>0</v>
      </c>
      <c r="RX68" s="273">
        <f t="shared" si="596"/>
        <v>0</v>
      </c>
      <c r="RY68" s="273">
        <f t="shared" si="596"/>
        <v>0</v>
      </c>
      <c r="RZ68" s="273">
        <f t="shared" si="596"/>
        <v>0</v>
      </c>
      <c r="SA68" s="273">
        <f t="shared" si="596"/>
        <v>0</v>
      </c>
      <c r="SB68" s="273">
        <f t="shared" si="596"/>
        <v>0</v>
      </c>
      <c r="SC68" s="273">
        <f t="shared" si="596"/>
        <v>0</v>
      </c>
      <c r="SD68" s="273">
        <f t="shared" si="596"/>
        <v>0</v>
      </c>
      <c r="SE68" s="273">
        <f t="shared" si="596"/>
        <v>0</v>
      </c>
      <c r="SF68" s="273">
        <f t="shared" si="596"/>
        <v>0</v>
      </c>
      <c r="SG68" s="273">
        <f t="shared" si="596"/>
        <v>0</v>
      </c>
      <c r="SH68" s="273">
        <f t="shared" si="596"/>
        <v>0</v>
      </c>
      <c r="SI68" s="273">
        <f t="shared" si="596"/>
        <v>0</v>
      </c>
      <c r="SJ68" s="273">
        <f t="shared" si="596"/>
        <v>0</v>
      </c>
      <c r="SK68" s="273">
        <f t="shared" si="596"/>
        <v>0</v>
      </c>
      <c r="SL68" s="273">
        <f t="shared" si="596"/>
        <v>0</v>
      </c>
      <c r="SM68" s="273">
        <f t="shared" si="596"/>
        <v>0</v>
      </c>
      <c r="SN68" s="273">
        <f t="shared" si="596"/>
        <v>0</v>
      </c>
      <c r="SO68" s="273">
        <f t="shared" si="596"/>
        <v>0</v>
      </c>
      <c r="SP68" s="273">
        <f t="shared" si="596"/>
        <v>0</v>
      </c>
      <c r="SQ68" s="273">
        <f t="shared" si="596"/>
        <v>0</v>
      </c>
      <c r="SR68" s="273">
        <f t="shared" si="596"/>
        <v>0</v>
      </c>
      <c r="SS68" s="273">
        <f t="shared" si="596"/>
        <v>0</v>
      </c>
      <c r="ST68" s="273">
        <f t="shared" si="596"/>
        <v>0</v>
      </c>
      <c r="SU68" s="273">
        <f t="shared" si="596"/>
        <v>0</v>
      </c>
      <c r="SV68" s="273">
        <f t="shared" si="596"/>
        <v>0</v>
      </c>
      <c r="SW68" s="273">
        <f t="shared" si="596"/>
        <v>0</v>
      </c>
      <c r="SX68" s="273">
        <f t="shared" si="596"/>
        <v>0</v>
      </c>
      <c r="SY68" s="273">
        <f t="shared" si="596"/>
        <v>0</v>
      </c>
      <c r="SZ68" s="273">
        <f t="shared" si="596"/>
        <v>0</v>
      </c>
      <c r="TA68" s="273">
        <f t="shared" si="596"/>
        <v>0</v>
      </c>
      <c r="TB68" s="273">
        <f t="shared" si="596"/>
        <v>0</v>
      </c>
      <c r="TC68" s="273">
        <f t="shared" si="596"/>
        <v>0</v>
      </c>
      <c r="TD68" s="273">
        <f t="shared" si="596"/>
        <v>0</v>
      </c>
      <c r="TE68" s="273">
        <f t="shared" si="596"/>
        <v>0</v>
      </c>
      <c r="TF68" s="273">
        <f t="shared" si="596"/>
        <v>0</v>
      </c>
      <c r="TG68" s="273">
        <f t="shared" si="596"/>
        <v>0</v>
      </c>
      <c r="TH68" s="273">
        <f t="shared" si="596"/>
        <v>0</v>
      </c>
      <c r="TI68" s="273">
        <f t="shared" si="596"/>
        <v>0</v>
      </c>
      <c r="TJ68" s="273">
        <f t="shared" si="596"/>
        <v>0</v>
      </c>
      <c r="TK68" s="273">
        <f t="shared" si="596"/>
        <v>0</v>
      </c>
      <c r="TL68" s="273">
        <f t="shared" si="596"/>
        <v>0</v>
      </c>
      <c r="TM68" s="273">
        <f t="shared" si="596"/>
        <v>0</v>
      </c>
      <c r="TN68" s="273">
        <f t="shared" si="596"/>
        <v>0</v>
      </c>
    </row>
    <row r="69" spans="1:534" ht="18" customHeight="1" x14ac:dyDescent="0.15">
      <c r="A69" s="234"/>
      <c r="B69" s="268"/>
      <c r="C69" s="280"/>
      <c r="D69" s="274"/>
      <c r="E69" s="269"/>
      <c r="F69" s="287"/>
      <c r="G69" s="269"/>
      <c r="H69" s="292"/>
      <c r="I69" s="293"/>
      <c r="J69" s="288"/>
      <c r="K69" s="289"/>
      <c r="L69" s="289"/>
      <c r="M69" s="289"/>
      <c r="N69" s="289"/>
      <c r="O69" s="289"/>
      <c r="P69" s="289"/>
      <c r="Q69" s="289"/>
      <c r="R69" s="350"/>
      <c r="S69" s="289"/>
      <c r="T69" s="289"/>
      <c r="U69" s="289"/>
      <c r="V69" s="290"/>
      <c r="W69" s="278"/>
      <c r="X69" s="279"/>
      <c r="Y69" s="278"/>
      <c r="Z69" s="279"/>
      <c r="AA69" s="278"/>
      <c r="AB69" s="237">
        <f t="shared" si="96"/>
        <v>0</v>
      </c>
      <c r="AC69" s="237">
        <f t="shared" si="97"/>
        <v>0</v>
      </c>
      <c r="AD69" s="237">
        <f t="shared" si="98"/>
        <v>0</v>
      </c>
      <c r="AE69" s="267">
        <f t="shared" ref="AE69:AE104" si="597">+X69+Z69</f>
        <v>0</v>
      </c>
      <c r="AF69" s="219" t="str">
        <f t="shared" ref="AF69:AF104" si="598">IF(AND(J69&lt;&gt;0,J69&lt;&gt;""),AF$4,"")</f>
        <v/>
      </c>
      <c r="AG69" s="219" t="str">
        <f t="shared" ref="AG69:AG104" si="599">IF(AND(K69&lt;&gt;0,K69&lt;&gt;""),AG$4,"")</f>
        <v/>
      </c>
      <c r="AH69" s="219" t="str">
        <f t="shared" ref="AH69:AH104" si="600">IF(AND(L69&lt;&gt;0,L69&lt;&gt;""),AH$4,"")</f>
        <v/>
      </c>
      <c r="AI69" s="219" t="str">
        <f t="shared" ref="AI69:AI104" si="601">IF(AND(M69&lt;&gt;0,M69&lt;&gt;""),AI$4,"")</f>
        <v/>
      </c>
      <c r="AJ69" s="219" t="str">
        <f t="shared" ref="AJ69:AJ104" si="602">IF(AND(N69&lt;&gt;0,N69&lt;&gt;""),AJ$4,"")</f>
        <v/>
      </c>
      <c r="AK69" s="219" t="str">
        <f t="shared" ref="AK69:AK104" si="603">IF(AND(O69&lt;&gt;0,O69&lt;&gt;""),AK$4,"")</f>
        <v/>
      </c>
      <c r="AL69" s="219" t="str">
        <f t="shared" ref="AL69:AL104" si="604">IF(AND(P69&lt;&gt;0,P69&lt;&gt;""),AL$4,"")</f>
        <v/>
      </c>
      <c r="AM69" s="219" t="str">
        <f t="shared" ref="AM69:AM104" si="605">IF(AND(Q69&lt;&gt;0,Q69&lt;&gt;""),AM$4,"")</f>
        <v/>
      </c>
      <c r="AN69" s="219" t="str">
        <f t="shared" ref="AN69:AN104" si="606">IF(AND(R69&lt;&gt;0,R69&lt;&gt;""),AN$4,"")</f>
        <v/>
      </c>
      <c r="AO69" s="219" t="str">
        <f t="shared" ref="AO69:AO104" si="607">IF(AND(S69&lt;&gt;0,S69&lt;&gt;""),AO$4,"")</f>
        <v/>
      </c>
      <c r="AP69" s="219" t="str">
        <f t="shared" ref="AP69:AP104" si="608">IF(AND(T69&lt;&gt;0,T69&lt;&gt;""),AP$4,"")</f>
        <v/>
      </c>
      <c r="AQ69" s="219" t="str">
        <f t="shared" ref="AQ69:AQ104" si="609">IF(AND(U69&lt;&gt;0,U69&lt;&gt;""),AQ$4,"")</f>
        <v/>
      </c>
      <c r="AR69" s="219" t="str">
        <f t="shared" ref="AR69:AR104" si="610">IF(AND(V69&lt;&gt;0,V69&lt;&gt;""),AR$4,"")</f>
        <v/>
      </c>
      <c r="AS69" s="277">
        <f t="shared" ref="AS69:AS104" si="611">+J69*IF($W69="",0,VLOOKUP($W69,基本日数,DR$15))</f>
        <v>0</v>
      </c>
      <c r="AT69" s="267">
        <f t="shared" ref="AT69:AT104" si="612">+K69*IF($W69="",0,VLOOKUP($W69,基本日数,DS$15))</f>
        <v>0</v>
      </c>
      <c r="AU69" s="267">
        <f t="shared" ref="AU69:AU104" si="613">+L69*IF($W69="",0,VLOOKUP($W69,基本日数,DT$15))</f>
        <v>0</v>
      </c>
      <c r="AV69" s="267">
        <f t="shared" ref="AV69:AV104" si="614">+M69*IF($W69="",0,VLOOKUP($W69,基本日数,DU$15))</f>
        <v>0</v>
      </c>
      <c r="AW69" s="267">
        <f t="shared" ref="AW69:AW104" si="615">+N69*IF($W69="",0,VLOOKUP($W69,基本日数,DV$15))</f>
        <v>0</v>
      </c>
      <c r="AX69" s="267">
        <f t="shared" ref="AX69:AX104" si="616">+O69*IF($W69="",0,VLOOKUP($W69,基本日数,DW$15))</f>
        <v>0</v>
      </c>
      <c r="AY69" s="267">
        <f t="shared" ref="AY69:AY104" si="617">+P69*IF($W69="",0,VLOOKUP($W69,基本日数,DX$15))</f>
        <v>0</v>
      </c>
      <c r="AZ69" s="267">
        <f t="shared" ref="AZ69:AZ104" si="618">+Q69*IF($W69="",0,VLOOKUP($W69,基本日数,DY$15))</f>
        <v>0</v>
      </c>
      <c r="BA69" s="238">
        <f t="shared" ref="BA69:BA104" si="619">+R69*IF($W69="",0,VLOOKUP($W69,基本日数,EA$15))</f>
        <v>0</v>
      </c>
      <c r="BB69" s="238">
        <f t="shared" ref="BB69:BB104" si="620">+S69*IF($W69="",0,VLOOKUP($W69,基本日数,EB$15))</f>
        <v>0</v>
      </c>
      <c r="BC69" s="238">
        <f t="shared" ref="BC69:BC104" si="621">+T69*IF($W69="",0,VLOOKUP($W69,基本日数,EC$15))</f>
        <v>0</v>
      </c>
      <c r="BD69" s="238">
        <f t="shared" ref="BD69:BD104" si="622">+U69*IF($W69="",0,VLOOKUP($W69,基本日数,ED$15))</f>
        <v>0</v>
      </c>
      <c r="BE69" s="240">
        <f t="shared" ref="BE69:BE104" si="623">+V69*IF($W69="",0,VLOOKUP($W69,基本日数,EE$15))</f>
        <v>0</v>
      </c>
      <c r="BF69" s="239">
        <f t="shared" ref="BF69:BF104" si="624">+Y69+AA69</f>
        <v>0</v>
      </c>
      <c r="BG69" s="241" t="str">
        <f t="shared" ref="BG69:BG100" si="625">IF(C69="","",SUM(AS69:BF69))</f>
        <v/>
      </c>
      <c r="BH69" s="142">
        <v>33</v>
      </c>
      <c r="BI69" s="142">
        <f t="array" ref="BI69">MAX(IF(申請番号=BH69,計画運行回数))</f>
        <v>0</v>
      </c>
      <c r="BJ69" s="142">
        <f t="array" ref="BJ69">MIN(IF((申請番号=BH69)*(計画運行回数=BI69),キロ程_往))</f>
        <v>0</v>
      </c>
      <c r="BK69" s="142">
        <f t="array" ref="BK69">IFERROR((INDEX(キロ程_復,MATCH($BH69&amp;$BI69&amp;$BJ69,申請番号&amp;計画運行回数&amp;キロ程_往,0),0)),0)</f>
        <v>0</v>
      </c>
      <c r="BL69" s="142">
        <f>SUMIF(申請番号,$BH69,不定日数)+SUMIF(申請番号毎の運行日数_番号,$BH69,申請番号毎の運行回数_計)</f>
        <v>0</v>
      </c>
      <c r="BM69" s="142">
        <f>SUMIF(申請番号,$BH69,計画運行回数)</f>
        <v>0</v>
      </c>
      <c r="BN69" s="242" t="str">
        <f t="array" ref="BN69">IFERROR(IF(BS69&lt;&gt;3,(INDEX(系統名,MATCH($BH69&amp;$BI69&amp;$BJ69,申請番号&amp;計画運行回数&amp;キロ程_往,0),0)),INDEX(系統名,MATCH($BH69,申請番号,0))),"")</f>
        <v/>
      </c>
      <c r="BO69" s="242" t="str">
        <f t="array" ref="BO69">IFERROR((INDEX(起点,MATCH($BH69&amp;$BI69&amp;$BJ69,申請番号&amp;計画運行回数&amp;キロ程_往,0),0)),"")</f>
        <v/>
      </c>
      <c r="BP69" s="242" t="str">
        <f t="array" ref="BP69">IFERROR(IF(BS69&lt;&gt;3,(INDEX(経由,MATCH($BH69&amp;$BI69&amp;$BJ69,申請番号&amp;計画運行回数&amp;キロ程_往,0),0)),INDEX(経由,MATCH($BH69,申請番号,0))),"")</f>
        <v/>
      </c>
      <c r="BQ69" s="242" t="str">
        <f t="array" ref="BQ69">IFERROR((INDEX(終点,MATCH($BH69&amp;$BI69&amp;$BJ69,申請番号&amp;計画運行回数&amp;キロ程_往,0),0)),"")</f>
        <v/>
      </c>
      <c r="BR69" s="142">
        <f>+BJ69</f>
        <v>0</v>
      </c>
      <c r="BS69" s="142">
        <f>IF(SUMIF($A$5:$A$104,$BH69,$Y$5:$Y$104)&gt;0,2,IF(SUMIF($A$5:$A$104,$BH69,$AA$5:$AA$104)&gt;0,3,1))</f>
        <v>1</v>
      </c>
      <c r="BU69" s="291"/>
      <c r="BV69" s="153"/>
      <c r="BW69" s="153" t="str">
        <f t="shared" si="321"/>
        <v/>
      </c>
      <c r="BY69" s="244"/>
      <c r="BZ69" s="272"/>
      <c r="CA69" s="222"/>
      <c r="CB69" s="246"/>
      <c r="CC69" s="247" t="str">
        <f t="shared" si="565"/>
        <v/>
      </c>
      <c r="CD69" s="219">
        <f t="shared" si="566"/>
        <v>0</v>
      </c>
      <c r="CE69" s="219" t="str">
        <f t="shared" si="567"/>
        <v/>
      </c>
      <c r="CF69" s="220" t="str">
        <f t="shared" si="568"/>
        <v/>
      </c>
      <c r="CG69" s="222"/>
      <c r="CH69" s="260"/>
      <c r="CI69" s="247" t="str">
        <f t="shared" si="569"/>
        <v/>
      </c>
      <c r="CJ69" s="219">
        <f t="shared" si="570"/>
        <v>0</v>
      </c>
      <c r="CK69" s="219" t="str">
        <f t="shared" si="571"/>
        <v/>
      </c>
      <c r="CL69" s="220" t="str">
        <f t="shared" si="572"/>
        <v/>
      </c>
      <c r="CM69" s="222"/>
      <c r="CN69" s="246"/>
      <c r="CO69" s="247" t="str">
        <f t="shared" si="573"/>
        <v/>
      </c>
      <c r="CP69" s="219">
        <f t="shared" si="574"/>
        <v>0</v>
      </c>
      <c r="CQ69" s="219" t="str">
        <f t="shared" si="575"/>
        <v/>
      </c>
      <c r="CR69" s="220" t="str">
        <f t="shared" si="576"/>
        <v/>
      </c>
      <c r="CS69" s="221"/>
      <c r="CT69" s="246"/>
      <c r="CU69" s="247" t="str">
        <f t="shared" si="577"/>
        <v/>
      </c>
      <c r="CV69" s="219">
        <f t="shared" si="578"/>
        <v>0</v>
      </c>
      <c r="CW69" s="219" t="str">
        <f t="shared" si="579"/>
        <v/>
      </c>
      <c r="CX69" s="220" t="str">
        <f t="shared" si="580"/>
        <v/>
      </c>
      <c r="CY69" s="222"/>
      <c r="CZ69" s="246"/>
      <c r="DA69" s="247" t="str">
        <f t="shared" si="581"/>
        <v/>
      </c>
      <c r="DB69" s="219">
        <f t="shared" si="582"/>
        <v>0</v>
      </c>
      <c r="DC69" s="219" t="str">
        <f t="shared" ref="DC69:DC205" si="626">IF(CY69="","",IF(DB69=8,DB69,WEEKDAY(CY69,2)))</f>
        <v/>
      </c>
      <c r="DD69" s="219" t="str">
        <f t="shared" ref="DD69:DD205" si="627">IFERROR(INDEX($EH$3:$EI$16,MATCH(CZ69,$EH$3:$EH$16,0),2),"")</f>
        <v/>
      </c>
      <c r="DE69" s="222"/>
      <c r="DF69" s="246"/>
      <c r="DG69" s="247" t="str">
        <f t="shared" si="583"/>
        <v/>
      </c>
      <c r="DH69" s="219">
        <f t="shared" si="584"/>
        <v>0</v>
      </c>
      <c r="DI69" s="219" t="str">
        <f t="shared" si="585"/>
        <v/>
      </c>
      <c r="DJ69" s="219" t="str">
        <f t="shared" si="586"/>
        <v/>
      </c>
      <c r="DK69" s="222"/>
      <c r="DL69" s="246"/>
      <c r="DM69" s="247" t="str">
        <f t="shared" si="587"/>
        <v/>
      </c>
      <c r="DN69" s="219">
        <f t="shared" si="588"/>
        <v>0</v>
      </c>
      <c r="DO69" s="219" t="str">
        <f t="shared" si="589"/>
        <v/>
      </c>
      <c r="DP69" s="220" t="str">
        <f t="shared" si="590"/>
        <v/>
      </c>
      <c r="FK69" s="155">
        <f t="shared" si="425"/>
        <v>0</v>
      </c>
      <c r="FL69" s="155" t="str">
        <f t="shared" si="426"/>
        <v/>
      </c>
      <c r="FM69" s="273">
        <f t="shared" ref="FM69:HX69" si="628">IF(IFERROR(FIND(VLOOKUP($W61,カレンダーNoごと曜日表No付き,FM$1,0),$FL69),0)&gt;=1,1,0)</f>
        <v>0</v>
      </c>
      <c r="FN69" s="273">
        <f t="shared" si="628"/>
        <v>0</v>
      </c>
      <c r="FO69" s="273">
        <f t="shared" si="628"/>
        <v>0</v>
      </c>
      <c r="FP69" s="273">
        <f t="shared" si="628"/>
        <v>0</v>
      </c>
      <c r="FQ69" s="273">
        <f t="shared" si="628"/>
        <v>0</v>
      </c>
      <c r="FR69" s="273">
        <f t="shared" si="628"/>
        <v>0</v>
      </c>
      <c r="FS69" s="273">
        <f t="shared" si="628"/>
        <v>0</v>
      </c>
      <c r="FT69" s="273">
        <f t="shared" si="628"/>
        <v>0</v>
      </c>
      <c r="FU69" s="273">
        <f t="shared" si="628"/>
        <v>0</v>
      </c>
      <c r="FV69" s="273">
        <f t="shared" si="628"/>
        <v>0</v>
      </c>
      <c r="FW69" s="273">
        <f t="shared" si="628"/>
        <v>0</v>
      </c>
      <c r="FX69" s="273">
        <f t="shared" si="628"/>
        <v>0</v>
      </c>
      <c r="FY69" s="273">
        <f t="shared" si="628"/>
        <v>0</v>
      </c>
      <c r="FZ69" s="273">
        <f t="shared" si="628"/>
        <v>0</v>
      </c>
      <c r="GA69" s="273">
        <f t="shared" si="628"/>
        <v>0</v>
      </c>
      <c r="GB69" s="273">
        <f t="shared" si="628"/>
        <v>0</v>
      </c>
      <c r="GC69" s="273">
        <f t="shared" si="628"/>
        <v>0</v>
      </c>
      <c r="GD69" s="273">
        <f t="shared" si="628"/>
        <v>0</v>
      </c>
      <c r="GE69" s="273">
        <f t="shared" si="628"/>
        <v>0</v>
      </c>
      <c r="GF69" s="273">
        <f t="shared" si="628"/>
        <v>0</v>
      </c>
      <c r="GG69" s="273">
        <f t="shared" si="628"/>
        <v>0</v>
      </c>
      <c r="GH69" s="273">
        <f t="shared" si="628"/>
        <v>0</v>
      </c>
      <c r="GI69" s="273">
        <f t="shared" si="628"/>
        <v>0</v>
      </c>
      <c r="GJ69" s="273">
        <f t="shared" si="628"/>
        <v>0</v>
      </c>
      <c r="GK69" s="273">
        <f t="shared" si="628"/>
        <v>0</v>
      </c>
      <c r="GL69" s="273">
        <f t="shared" si="628"/>
        <v>0</v>
      </c>
      <c r="GM69" s="273">
        <f t="shared" si="628"/>
        <v>0</v>
      </c>
      <c r="GN69" s="273">
        <f t="shared" si="628"/>
        <v>0</v>
      </c>
      <c r="GO69" s="273">
        <f t="shared" si="628"/>
        <v>0</v>
      </c>
      <c r="GP69" s="273">
        <f t="shared" si="628"/>
        <v>0</v>
      </c>
      <c r="GQ69" s="273">
        <f t="shared" si="628"/>
        <v>0</v>
      </c>
      <c r="GR69" s="273">
        <f t="shared" si="628"/>
        <v>0</v>
      </c>
      <c r="GS69" s="273">
        <f t="shared" si="628"/>
        <v>0</v>
      </c>
      <c r="GT69" s="273">
        <f t="shared" si="628"/>
        <v>0</v>
      </c>
      <c r="GU69" s="273">
        <f t="shared" si="628"/>
        <v>0</v>
      </c>
      <c r="GV69" s="273">
        <f t="shared" si="628"/>
        <v>0</v>
      </c>
      <c r="GW69" s="273">
        <f t="shared" si="628"/>
        <v>0</v>
      </c>
      <c r="GX69" s="273">
        <f t="shared" si="628"/>
        <v>0</v>
      </c>
      <c r="GY69" s="273">
        <f t="shared" si="628"/>
        <v>0</v>
      </c>
      <c r="GZ69" s="273">
        <f t="shared" si="628"/>
        <v>0</v>
      </c>
      <c r="HA69" s="273">
        <f t="shared" si="628"/>
        <v>0</v>
      </c>
      <c r="HB69" s="273">
        <f t="shared" si="628"/>
        <v>0</v>
      </c>
      <c r="HC69" s="273">
        <f t="shared" si="628"/>
        <v>0</v>
      </c>
      <c r="HD69" s="273">
        <f t="shared" si="628"/>
        <v>0</v>
      </c>
      <c r="HE69" s="273">
        <f t="shared" si="628"/>
        <v>0</v>
      </c>
      <c r="HF69" s="273">
        <f t="shared" si="628"/>
        <v>0</v>
      </c>
      <c r="HG69" s="273">
        <f t="shared" si="628"/>
        <v>0</v>
      </c>
      <c r="HH69" s="273">
        <f t="shared" si="628"/>
        <v>0</v>
      </c>
      <c r="HI69" s="273">
        <f t="shared" si="628"/>
        <v>0</v>
      </c>
      <c r="HJ69" s="273">
        <f t="shared" si="628"/>
        <v>0</v>
      </c>
      <c r="HK69" s="273">
        <f t="shared" si="628"/>
        <v>0</v>
      </c>
      <c r="HL69" s="273">
        <f t="shared" si="628"/>
        <v>0</v>
      </c>
      <c r="HM69" s="273">
        <f t="shared" si="628"/>
        <v>0</v>
      </c>
      <c r="HN69" s="273">
        <f t="shared" si="628"/>
        <v>0</v>
      </c>
      <c r="HO69" s="273">
        <f t="shared" si="628"/>
        <v>0</v>
      </c>
      <c r="HP69" s="273">
        <f t="shared" si="628"/>
        <v>0</v>
      </c>
      <c r="HQ69" s="273">
        <f t="shared" si="628"/>
        <v>0</v>
      </c>
      <c r="HR69" s="273">
        <f t="shared" si="628"/>
        <v>0</v>
      </c>
      <c r="HS69" s="273">
        <f t="shared" si="628"/>
        <v>0</v>
      </c>
      <c r="HT69" s="273">
        <f t="shared" si="628"/>
        <v>0</v>
      </c>
      <c r="HU69" s="273">
        <f t="shared" si="628"/>
        <v>0</v>
      </c>
      <c r="HV69" s="273">
        <f t="shared" si="628"/>
        <v>0</v>
      </c>
      <c r="HW69" s="273">
        <f t="shared" si="628"/>
        <v>0</v>
      </c>
      <c r="HX69" s="273">
        <f t="shared" si="628"/>
        <v>0</v>
      </c>
      <c r="HY69" s="273">
        <f t="shared" ref="HY69:KJ69" si="629">IF(IFERROR(FIND(VLOOKUP($W61,カレンダーNoごと曜日表No付き,HY$1,0),$FL69),0)&gt;=1,1,0)</f>
        <v>0</v>
      </c>
      <c r="HZ69" s="273">
        <f t="shared" si="629"/>
        <v>0</v>
      </c>
      <c r="IA69" s="273">
        <f t="shared" si="629"/>
        <v>0</v>
      </c>
      <c r="IB69" s="273">
        <f t="shared" si="629"/>
        <v>0</v>
      </c>
      <c r="IC69" s="273">
        <f t="shared" si="629"/>
        <v>0</v>
      </c>
      <c r="ID69" s="273">
        <f t="shared" si="629"/>
        <v>0</v>
      </c>
      <c r="IE69" s="273">
        <f t="shared" si="629"/>
        <v>0</v>
      </c>
      <c r="IF69" s="273">
        <f t="shared" si="629"/>
        <v>0</v>
      </c>
      <c r="IG69" s="273">
        <f t="shared" si="629"/>
        <v>0</v>
      </c>
      <c r="IH69" s="273">
        <f t="shared" si="629"/>
        <v>0</v>
      </c>
      <c r="II69" s="273">
        <f t="shared" si="629"/>
        <v>0</v>
      </c>
      <c r="IJ69" s="273">
        <f t="shared" si="629"/>
        <v>0</v>
      </c>
      <c r="IK69" s="273">
        <f t="shared" si="629"/>
        <v>0</v>
      </c>
      <c r="IL69" s="273">
        <f t="shared" si="629"/>
        <v>0</v>
      </c>
      <c r="IM69" s="273">
        <f t="shared" si="629"/>
        <v>0</v>
      </c>
      <c r="IN69" s="273">
        <f t="shared" si="629"/>
        <v>0</v>
      </c>
      <c r="IO69" s="273">
        <f t="shared" si="629"/>
        <v>0</v>
      </c>
      <c r="IP69" s="273">
        <f t="shared" si="629"/>
        <v>0</v>
      </c>
      <c r="IQ69" s="273">
        <f t="shared" si="629"/>
        <v>0</v>
      </c>
      <c r="IR69" s="273">
        <f t="shared" si="629"/>
        <v>0</v>
      </c>
      <c r="IS69" s="273">
        <f t="shared" si="629"/>
        <v>0</v>
      </c>
      <c r="IT69" s="273">
        <f t="shared" si="629"/>
        <v>0</v>
      </c>
      <c r="IU69" s="273">
        <f t="shared" si="629"/>
        <v>0</v>
      </c>
      <c r="IV69" s="273">
        <f t="shared" si="629"/>
        <v>0</v>
      </c>
      <c r="IW69" s="273">
        <f t="shared" si="629"/>
        <v>0</v>
      </c>
      <c r="IX69" s="273">
        <f t="shared" si="629"/>
        <v>0</v>
      </c>
      <c r="IY69" s="273">
        <f t="shared" si="629"/>
        <v>0</v>
      </c>
      <c r="IZ69" s="273">
        <f t="shared" si="629"/>
        <v>0</v>
      </c>
      <c r="JA69" s="273">
        <f t="shared" si="629"/>
        <v>0</v>
      </c>
      <c r="JB69" s="273">
        <f t="shared" si="629"/>
        <v>0</v>
      </c>
      <c r="JC69" s="273">
        <f t="shared" si="629"/>
        <v>0</v>
      </c>
      <c r="JD69" s="273">
        <f t="shared" si="629"/>
        <v>0</v>
      </c>
      <c r="JE69" s="273">
        <f t="shared" si="629"/>
        <v>0</v>
      </c>
      <c r="JF69" s="273">
        <f t="shared" si="629"/>
        <v>0</v>
      </c>
      <c r="JG69" s="273">
        <f t="shared" si="629"/>
        <v>0</v>
      </c>
      <c r="JH69" s="273">
        <f t="shared" si="629"/>
        <v>0</v>
      </c>
      <c r="JI69" s="273">
        <f t="shared" si="629"/>
        <v>0</v>
      </c>
      <c r="JJ69" s="273">
        <f t="shared" si="629"/>
        <v>0</v>
      </c>
      <c r="JK69" s="273">
        <f t="shared" si="629"/>
        <v>0</v>
      </c>
      <c r="JL69" s="273">
        <f t="shared" si="629"/>
        <v>0</v>
      </c>
      <c r="JM69" s="273">
        <f t="shared" si="629"/>
        <v>0</v>
      </c>
      <c r="JN69" s="273">
        <f t="shared" si="629"/>
        <v>0</v>
      </c>
      <c r="JO69" s="273">
        <f t="shared" si="629"/>
        <v>0</v>
      </c>
      <c r="JP69" s="273">
        <f t="shared" si="629"/>
        <v>0</v>
      </c>
      <c r="JQ69" s="273">
        <f t="shared" si="629"/>
        <v>0</v>
      </c>
      <c r="JR69" s="273">
        <f t="shared" si="629"/>
        <v>0</v>
      </c>
      <c r="JS69" s="273">
        <f t="shared" si="629"/>
        <v>0</v>
      </c>
      <c r="JT69" s="273">
        <f t="shared" si="629"/>
        <v>0</v>
      </c>
      <c r="JU69" s="273">
        <f t="shared" si="629"/>
        <v>0</v>
      </c>
      <c r="JV69" s="273">
        <f t="shared" si="629"/>
        <v>0</v>
      </c>
      <c r="JW69" s="273">
        <f t="shared" si="629"/>
        <v>0</v>
      </c>
      <c r="JX69" s="273">
        <f t="shared" si="629"/>
        <v>0</v>
      </c>
      <c r="JY69" s="273">
        <f t="shared" si="629"/>
        <v>0</v>
      </c>
      <c r="JZ69" s="273">
        <f t="shared" si="629"/>
        <v>0</v>
      </c>
      <c r="KA69" s="273">
        <f t="shared" si="629"/>
        <v>0</v>
      </c>
      <c r="KB69" s="273">
        <f t="shared" si="629"/>
        <v>0</v>
      </c>
      <c r="KC69" s="273">
        <f t="shared" si="629"/>
        <v>0</v>
      </c>
      <c r="KD69" s="273">
        <f t="shared" si="629"/>
        <v>0</v>
      </c>
      <c r="KE69" s="273">
        <f t="shared" si="629"/>
        <v>0</v>
      </c>
      <c r="KF69" s="273">
        <f t="shared" si="629"/>
        <v>0</v>
      </c>
      <c r="KG69" s="273">
        <f t="shared" si="629"/>
        <v>0</v>
      </c>
      <c r="KH69" s="273">
        <f t="shared" si="629"/>
        <v>0</v>
      </c>
      <c r="KI69" s="273">
        <f t="shared" si="629"/>
        <v>0</v>
      </c>
      <c r="KJ69" s="273">
        <f t="shared" si="629"/>
        <v>0</v>
      </c>
      <c r="KK69" s="273">
        <f t="shared" ref="KK69:MV69" si="630">IF(IFERROR(FIND(VLOOKUP($W61,カレンダーNoごと曜日表No付き,KK$1,0),$FL69),0)&gt;=1,1,0)</f>
        <v>0</v>
      </c>
      <c r="KL69" s="273">
        <f t="shared" si="630"/>
        <v>0</v>
      </c>
      <c r="KM69" s="273">
        <f t="shared" si="630"/>
        <v>0</v>
      </c>
      <c r="KN69" s="273">
        <f t="shared" si="630"/>
        <v>0</v>
      </c>
      <c r="KO69" s="273">
        <f t="shared" si="630"/>
        <v>0</v>
      </c>
      <c r="KP69" s="273">
        <f t="shared" si="630"/>
        <v>0</v>
      </c>
      <c r="KQ69" s="273">
        <f t="shared" si="630"/>
        <v>0</v>
      </c>
      <c r="KR69" s="273">
        <f t="shared" si="630"/>
        <v>0</v>
      </c>
      <c r="KS69" s="273">
        <f t="shared" si="630"/>
        <v>0</v>
      </c>
      <c r="KT69" s="273">
        <f t="shared" si="630"/>
        <v>0</v>
      </c>
      <c r="KU69" s="273">
        <f t="shared" si="630"/>
        <v>0</v>
      </c>
      <c r="KV69" s="273">
        <f t="shared" si="630"/>
        <v>0</v>
      </c>
      <c r="KW69" s="273">
        <f t="shared" si="630"/>
        <v>0</v>
      </c>
      <c r="KX69" s="273">
        <f t="shared" si="630"/>
        <v>0</v>
      </c>
      <c r="KY69" s="273">
        <f t="shared" si="630"/>
        <v>0</v>
      </c>
      <c r="KZ69" s="273">
        <f t="shared" si="630"/>
        <v>0</v>
      </c>
      <c r="LA69" s="273">
        <f t="shared" si="630"/>
        <v>0</v>
      </c>
      <c r="LB69" s="273">
        <f t="shared" si="630"/>
        <v>0</v>
      </c>
      <c r="LC69" s="273">
        <f t="shared" si="630"/>
        <v>0</v>
      </c>
      <c r="LD69" s="273">
        <f t="shared" si="630"/>
        <v>0</v>
      </c>
      <c r="LE69" s="273">
        <f t="shared" si="630"/>
        <v>0</v>
      </c>
      <c r="LF69" s="273">
        <f t="shared" si="630"/>
        <v>0</v>
      </c>
      <c r="LG69" s="273">
        <f t="shared" si="630"/>
        <v>0</v>
      </c>
      <c r="LH69" s="273">
        <f t="shared" si="630"/>
        <v>0</v>
      </c>
      <c r="LI69" s="273">
        <f t="shared" si="630"/>
        <v>0</v>
      </c>
      <c r="LJ69" s="273">
        <f t="shared" si="630"/>
        <v>0</v>
      </c>
      <c r="LK69" s="273">
        <f t="shared" si="630"/>
        <v>0</v>
      </c>
      <c r="LL69" s="273">
        <f t="shared" si="630"/>
        <v>0</v>
      </c>
      <c r="LM69" s="273">
        <f t="shared" si="630"/>
        <v>0</v>
      </c>
      <c r="LN69" s="273">
        <f t="shared" si="630"/>
        <v>0</v>
      </c>
      <c r="LO69" s="273">
        <f t="shared" si="630"/>
        <v>0</v>
      </c>
      <c r="LP69" s="273">
        <f t="shared" si="630"/>
        <v>0</v>
      </c>
      <c r="LQ69" s="273">
        <f t="shared" si="630"/>
        <v>0</v>
      </c>
      <c r="LR69" s="273">
        <f t="shared" si="630"/>
        <v>0</v>
      </c>
      <c r="LS69" s="273">
        <f t="shared" si="630"/>
        <v>0</v>
      </c>
      <c r="LT69" s="273">
        <f t="shared" si="630"/>
        <v>0</v>
      </c>
      <c r="LU69" s="273">
        <f t="shared" si="630"/>
        <v>0</v>
      </c>
      <c r="LV69" s="273">
        <f t="shared" si="630"/>
        <v>0</v>
      </c>
      <c r="LW69" s="273">
        <f t="shared" si="630"/>
        <v>0</v>
      </c>
      <c r="LX69" s="273">
        <f t="shared" si="630"/>
        <v>0</v>
      </c>
      <c r="LY69" s="273">
        <f t="shared" si="630"/>
        <v>0</v>
      </c>
      <c r="LZ69" s="273">
        <f t="shared" si="630"/>
        <v>0</v>
      </c>
      <c r="MA69" s="273">
        <f t="shared" si="630"/>
        <v>0</v>
      </c>
      <c r="MB69" s="273">
        <f t="shared" si="630"/>
        <v>0</v>
      </c>
      <c r="MC69" s="273">
        <f t="shared" si="630"/>
        <v>0</v>
      </c>
      <c r="MD69" s="273">
        <f t="shared" si="630"/>
        <v>0</v>
      </c>
      <c r="ME69" s="273">
        <f t="shared" si="630"/>
        <v>0</v>
      </c>
      <c r="MF69" s="273">
        <f t="shared" si="630"/>
        <v>0</v>
      </c>
      <c r="MG69" s="273">
        <f t="shared" si="630"/>
        <v>0</v>
      </c>
      <c r="MH69" s="273">
        <f t="shared" si="630"/>
        <v>0</v>
      </c>
      <c r="MI69" s="273">
        <f t="shared" si="630"/>
        <v>0</v>
      </c>
      <c r="MJ69" s="273">
        <f t="shared" si="630"/>
        <v>0</v>
      </c>
      <c r="MK69" s="273">
        <f t="shared" si="630"/>
        <v>0</v>
      </c>
      <c r="ML69" s="273">
        <f t="shared" si="630"/>
        <v>0</v>
      </c>
      <c r="MM69" s="273">
        <f t="shared" si="630"/>
        <v>0</v>
      </c>
      <c r="MN69" s="273">
        <f t="shared" si="630"/>
        <v>0</v>
      </c>
      <c r="MO69" s="273">
        <f t="shared" si="630"/>
        <v>0</v>
      </c>
      <c r="MP69" s="273">
        <f t="shared" si="630"/>
        <v>0</v>
      </c>
      <c r="MQ69" s="273">
        <f t="shared" si="630"/>
        <v>0</v>
      </c>
      <c r="MR69" s="273">
        <f t="shared" si="630"/>
        <v>0</v>
      </c>
      <c r="MS69" s="273">
        <f t="shared" si="630"/>
        <v>0</v>
      </c>
      <c r="MT69" s="273">
        <f t="shared" si="630"/>
        <v>0</v>
      </c>
      <c r="MU69" s="273">
        <f t="shared" si="630"/>
        <v>0</v>
      </c>
      <c r="MV69" s="273">
        <f t="shared" si="630"/>
        <v>0</v>
      </c>
      <c r="MW69" s="273">
        <f t="shared" ref="MW69:PH69" si="631">IF(IFERROR(FIND(VLOOKUP($W61,カレンダーNoごと曜日表No付き,MW$1,0),$FL69),0)&gt;=1,1,0)</f>
        <v>0</v>
      </c>
      <c r="MX69" s="273">
        <f t="shared" si="631"/>
        <v>0</v>
      </c>
      <c r="MY69" s="273">
        <f t="shared" si="631"/>
        <v>0</v>
      </c>
      <c r="MZ69" s="273">
        <f t="shared" si="631"/>
        <v>0</v>
      </c>
      <c r="NA69" s="273">
        <f t="shared" si="631"/>
        <v>0</v>
      </c>
      <c r="NB69" s="273">
        <f t="shared" si="631"/>
        <v>0</v>
      </c>
      <c r="NC69" s="273">
        <f t="shared" si="631"/>
        <v>0</v>
      </c>
      <c r="ND69" s="273">
        <f t="shared" si="631"/>
        <v>0</v>
      </c>
      <c r="NE69" s="273">
        <f t="shared" si="631"/>
        <v>0</v>
      </c>
      <c r="NF69" s="273">
        <f t="shared" si="631"/>
        <v>0</v>
      </c>
      <c r="NG69" s="273">
        <f t="shared" si="631"/>
        <v>0</v>
      </c>
      <c r="NH69" s="273">
        <f t="shared" si="631"/>
        <v>0</v>
      </c>
      <c r="NI69" s="273">
        <f t="shared" si="631"/>
        <v>0</v>
      </c>
      <c r="NJ69" s="273">
        <f t="shared" si="631"/>
        <v>0</v>
      </c>
      <c r="NK69" s="273">
        <f t="shared" si="631"/>
        <v>0</v>
      </c>
      <c r="NL69" s="273">
        <f t="shared" si="631"/>
        <v>0</v>
      </c>
      <c r="NM69" s="273">
        <f t="shared" si="631"/>
        <v>0</v>
      </c>
      <c r="NN69" s="273">
        <f t="shared" si="631"/>
        <v>0</v>
      </c>
      <c r="NO69" s="273">
        <f t="shared" si="631"/>
        <v>0</v>
      </c>
      <c r="NP69" s="273">
        <f t="shared" si="631"/>
        <v>0</v>
      </c>
      <c r="NQ69" s="273">
        <f t="shared" si="631"/>
        <v>0</v>
      </c>
      <c r="NR69" s="273">
        <f t="shared" si="631"/>
        <v>0</v>
      </c>
      <c r="NS69" s="273">
        <f t="shared" si="631"/>
        <v>0</v>
      </c>
      <c r="NT69" s="273">
        <f t="shared" si="631"/>
        <v>0</v>
      </c>
      <c r="NU69" s="273">
        <f t="shared" si="631"/>
        <v>0</v>
      </c>
      <c r="NV69" s="273">
        <f t="shared" si="631"/>
        <v>0</v>
      </c>
      <c r="NW69" s="273">
        <f t="shared" si="631"/>
        <v>0</v>
      </c>
      <c r="NX69" s="273">
        <f t="shared" si="631"/>
        <v>0</v>
      </c>
      <c r="NY69" s="273">
        <f t="shared" si="631"/>
        <v>0</v>
      </c>
      <c r="NZ69" s="273">
        <f t="shared" si="631"/>
        <v>0</v>
      </c>
      <c r="OA69" s="273">
        <f t="shared" si="631"/>
        <v>0</v>
      </c>
      <c r="OB69" s="273">
        <f t="shared" si="631"/>
        <v>0</v>
      </c>
      <c r="OC69" s="273">
        <f t="shared" si="631"/>
        <v>0</v>
      </c>
      <c r="OD69" s="273">
        <f t="shared" si="631"/>
        <v>0</v>
      </c>
      <c r="OE69" s="273">
        <f t="shared" si="631"/>
        <v>0</v>
      </c>
      <c r="OF69" s="273">
        <f t="shared" si="631"/>
        <v>0</v>
      </c>
      <c r="OG69" s="273">
        <f t="shared" si="631"/>
        <v>0</v>
      </c>
      <c r="OH69" s="273">
        <f t="shared" si="631"/>
        <v>0</v>
      </c>
      <c r="OI69" s="273">
        <f t="shared" si="631"/>
        <v>0</v>
      </c>
      <c r="OJ69" s="273">
        <f t="shared" si="631"/>
        <v>0</v>
      </c>
      <c r="OK69" s="273">
        <f t="shared" si="631"/>
        <v>0</v>
      </c>
      <c r="OL69" s="273">
        <f t="shared" si="631"/>
        <v>0</v>
      </c>
      <c r="OM69" s="273">
        <f t="shared" si="631"/>
        <v>0</v>
      </c>
      <c r="ON69" s="273">
        <f t="shared" si="631"/>
        <v>0</v>
      </c>
      <c r="OO69" s="273">
        <f t="shared" si="631"/>
        <v>0</v>
      </c>
      <c r="OP69" s="273">
        <f t="shared" si="631"/>
        <v>0</v>
      </c>
      <c r="OQ69" s="273">
        <f t="shared" si="631"/>
        <v>0</v>
      </c>
      <c r="OR69" s="273">
        <f t="shared" si="631"/>
        <v>0</v>
      </c>
      <c r="OS69" s="273">
        <f t="shared" si="631"/>
        <v>0</v>
      </c>
      <c r="OT69" s="273">
        <f t="shared" si="631"/>
        <v>0</v>
      </c>
      <c r="OU69" s="273">
        <f t="shared" si="631"/>
        <v>0</v>
      </c>
      <c r="OV69" s="273">
        <f t="shared" si="631"/>
        <v>0</v>
      </c>
      <c r="OW69" s="273">
        <f t="shared" si="631"/>
        <v>0</v>
      </c>
      <c r="OX69" s="273">
        <f t="shared" si="631"/>
        <v>0</v>
      </c>
      <c r="OY69" s="273">
        <f t="shared" si="631"/>
        <v>0</v>
      </c>
      <c r="OZ69" s="273">
        <f t="shared" si="631"/>
        <v>0</v>
      </c>
      <c r="PA69" s="273">
        <f t="shared" si="631"/>
        <v>0</v>
      </c>
      <c r="PB69" s="273">
        <f t="shared" si="631"/>
        <v>0</v>
      </c>
      <c r="PC69" s="273">
        <f t="shared" si="631"/>
        <v>0</v>
      </c>
      <c r="PD69" s="273">
        <f t="shared" si="631"/>
        <v>0</v>
      </c>
      <c r="PE69" s="273">
        <f t="shared" si="631"/>
        <v>0</v>
      </c>
      <c r="PF69" s="273">
        <f t="shared" si="631"/>
        <v>0</v>
      </c>
      <c r="PG69" s="273">
        <f t="shared" si="631"/>
        <v>0</v>
      </c>
      <c r="PH69" s="273">
        <f t="shared" si="631"/>
        <v>0</v>
      </c>
      <c r="PI69" s="273">
        <f t="shared" ref="PI69:RT69" si="632">IF(IFERROR(FIND(VLOOKUP($W61,カレンダーNoごと曜日表No付き,PI$1,0),$FL69),0)&gt;=1,1,0)</f>
        <v>0</v>
      </c>
      <c r="PJ69" s="273">
        <f t="shared" si="632"/>
        <v>0</v>
      </c>
      <c r="PK69" s="273">
        <f t="shared" si="632"/>
        <v>0</v>
      </c>
      <c r="PL69" s="273">
        <f t="shared" si="632"/>
        <v>0</v>
      </c>
      <c r="PM69" s="273">
        <f t="shared" si="632"/>
        <v>0</v>
      </c>
      <c r="PN69" s="273">
        <f t="shared" si="632"/>
        <v>0</v>
      </c>
      <c r="PO69" s="273">
        <f t="shared" si="632"/>
        <v>0</v>
      </c>
      <c r="PP69" s="273">
        <f t="shared" si="632"/>
        <v>0</v>
      </c>
      <c r="PQ69" s="273">
        <f t="shared" si="632"/>
        <v>0</v>
      </c>
      <c r="PR69" s="273">
        <f t="shared" si="632"/>
        <v>0</v>
      </c>
      <c r="PS69" s="273">
        <f t="shared" si="632"/>
        <v>0</v>
      </c>
      <c r="PT69" s="273">
        <f t="shared" si="632"/>
        <v>0</v>
      </c>
      <c r="PU69" s="273">
        <f t="shared" si="632"/>
        <v>0</v>
      </c>
      <c r="PV69" s="273">
        <f t="shared" si="632"/>
        <v>0</v>
      </c>
      <c r="PW69" s="273">
        <f t="shared" si="632"/>
        <v>0</v>
      </c>
      <c r="PX69" s="273">
        <f t="shared" si="632"/>
        <v>0</v>
      </c>
      <c r="PY69" s="273">
        <f t="shared" si="632"/>
        <v>0</v>
      </c>
      <c r="PZ69" s="273">
        <f t="shared" si="632"/>
        <v>0</v>
      </c>
      <c r="QA69" s="273">
        <f t="shared" si="632"/>
        <v>0</v>
      </c>
      <c r="QB69" s="273">
        <f t="shared" si="632"/>
        <v>0</v>
      </c>
      <c r="QC69" s="273">
        <f t="shared" si="632"/>
        <v>0</v>
      </c>
      <c r="QD69" s="273">
        <f t="shared" si="632"/>
        <v>0</v>
      </c>
      <c r="QE69" s="273">
        <f t="shared" si="632"/>
        <v>0</v>
      </c>
      <c r="QF69" s="273">
        <f t="shared" si="632"/>
        <v>0</v>
      </c>
      <c r="QG69" s="273">
        <f t="shared" si="632"/>
        <v>0</v>
      </c>
      <c r="QH69" s="273">
        <f t="shared" si="632"/>
        <v>0</v>
      </c>
      <c r="QI69" s="273">
        <f t="shared" si="632"/>
        <v>0</v>
      </c>
      <c r="QJ69" s="273">
        <f t="shared" si="632"/>
        <v>0</v>
      </c>
      <c r="QK69" s="273">
        <f t="shared" si="632"/>
        <v>0</v>
      </c>
      <c r="QL69" s="273">
        <f t="shared" si="632"/>
        <v>0</v>
      </c>
      <c r="QM69" s="273">
        <f t="shared" si="632"/>
        <v>0</v>
      </c>
      <c r="QN69" s="273">
        <f t="shared" si="632"/>
        <v>0</v>
      </c>
      <c r="QO69" s="273">
        <f t="shared" si="632"/>
        <v>0</v>
      </c>
      <c r="QP69" s="273">
        <f t="shared" si="632"/>
        <v>0</v>
      </c>
      <c r="QQ69" s="273">
        <f t="shared" si="632"/>
        <v>0</v>
      </c>
      <c r="QR69" s="273">
        <f t="shared" si="632"/>
        <v>0</v>
      </c>
      <c r="QS69" s="273">
        <f t="shared" si="632"/>
        <v>0</v>
      </c>
      <c r="QT69" s="273">
        <f t="shared" si="632"/>
        <v>0</v>
      </c>
      <c r="QU69" s="273">
        <f t="shared" si="632"/>
        <v>0</v>
      </c>
      <c r="QV69" s="273">
        <f t="shared" si="632"/>
        <v>0</v>
      </c>
      <c r="QW69" s="273">
        <f t="shared" si="632"/>
        <v>0</v>
      </c>
      <c r="QX69" s="273">
        <f t="shared" si="632"/>
        <v>0</v>
      </c>
      <c r="QY69" s="273">
        <f t="shared" si="632"/>
        <v>0</v>
      </c>
      <c r="QZ69" s="273">
        <f t="shared" si="632"/>
        <v>0</v>
      </c>
      <c r="RA69" s="273">
        <f t="shared" si="632"/>
        <v>0</v>
      </c>
      <c r="RB69" s="273">
        <f t="shared" si="632"/>
        <v>0</v>
      </c>
      <c r="RC69" s="273">
        <f t="shared" si="632"/>
        <v>0</v>
      </c>
      <c r="RD69" s="273">
        <f t="shared" si="632"/>
        <v>0</v>
      </c>
      <c r="RE69" s="273">
        <f t="shared" si="632"/>
        <v>0</v>
      </c>
      <c r="RF69" s="273">
        <f t="shared" si="632"/>
        <v>0</v>
      </c>
      <c r="RG69" s="273">
        <f t="shared" si="632"/>
        <v>0</v>
      </c>
      <c r="RH69" s="273">
        <f t="shared" si="632"/>
        <v>0</v>
      </c>
      <c r="RI69" s="273">
        <f t="shared" si="632"/>
        <v>0</v>
      </c>
      <c r="RJ69" s="273">
        <f t="shared" si="632"/>
        <v>0</v>
      </c>
      <c r="RK69" s="273">
        <f t="shared" si="632"/>
        <v>0</v>
      </c>
      <c r="RL69" s="273">
        <f t="shared" si="632"/>
        <v>0</v>
      </c>
      <c r="RM69" s="273">
        <f t="shared" si="632"/>
        <v>0</v>
      </c>
      <c r="RN69" s="273">
        <f t="shared" si="632"/>
        <v>0</v>
      </c>
      <c r="RO69" s="273">
        <f t="shared" si="632"/>
        <v>0</v>
      </c>
      <c r="RP69" s="273">
        <f t="shared" si="632"/>
        <v>0</v>
      </c>
      <c r="RQ69" s="273">
        <f t="shared" si="632"/>
        <v>0</v>
      </c>
      <c r="RR69" s="273">
        <f t="shared" si="632"/>
        <v>0</v>
      </c>
      <c r="RS69" s="273">
        <f t="shared" si="632"/>
        <v>0</v>
      </c>
      <c r="RT69" s="273">
        <f t="shared" si="632"/>
        <v>0</v>
      </c>
      <c r="RU69" s="273">
        <f t="shared" ref="RU69:TN69" si="633">IF(IFERROR(FIND(VLOOKUP($W61,カレンダーNoごと曜日表No付き,RU$1,0),$FL69),0)&gt;=1,1,0)</f>
        <v>0</v>
      </c>
      <c r="RV69" s="273">
        <f t="shared" si="633"/>
        <v>0</v>
      </c>
      <c r="RW69" s="273">
        <f t="shared" si="633"/>
        <v>0</v>
      </c>
      <c r="RX69" s="273">
        <f t="shared" si="633"/>
        <v>0</v>
      </c>
      <c r="RY69" s="273">
        <f t="shared" si="633"/>
        <v>0</v>
      </c>
      <c r="RZ69" s="273">
        <f t="shared" si="633"/>
        <v>0</v>
      </c>
      <c r="SA69" s="273">
        <f t="shared" si="633"/>
        <v>0</v>
      </c>
      <c r="SB69" s="273">
        <f t="shared" si="633"/>
        <v>0</v>
      </c>
      <c r="SC69" s="273">
        <f t="shared" si="633"/>
        <v>0</v>
      </c>
      <c r="SD69" s="273">
        <f t="shared" si="633"/>
        <v>0</v>
      </c>
      <c r="SE69" s="273">
        <f t="shared" si="633"/>
        <v>0</v>
      </c>
      <c r="SF69" s="273">
        <f t="shared" si="633"/>
        <v>0</v>
      </c>
      <c r="SG69" s="273">
        <f t="shared" si="633"/>
        <v>0</v>
      </c>
      <c r="SH69" s="273">
        <f t="shared" si="633"/>
        <v>0</v>
      </c>
      <c r="SI69" s="273">
        <f t="shared" si="633"/>
        <v>0</v>
      </c>
      <c r="SJ69" s="273">
        <f t="shared" si="633"/>
        <v>0</v>
      </c>
      <c r="SK69" s="273">
        <f t="shared" si="633"/>
        <v>0</v>
      </c>
      <c r="SL69" s="273">
        <f t="shared" si="633"/>
        <v>0</v>
      </c>
      <c r="SM69" s="273">
        <f t="shared" si="633"/>
        <v>0</v>
      </c>
      <c r="SN69" s="273">
        <f t="shared" si="633"/>
        <v>0</v>
      </c>
      <c r="SO69" s="273">
        <f t="shared" si="633"/>
        <v>0</v>
      </c>
      <c r="SP69" s="273">
        <f t="shared" si="633"/>
        <v>0</v>
      </c>
      <c r="SQ69" s="273">
        <f t="shared" si="633"/>
        <v>0</v>
      </c>
      <c r="SR69" s="273">
        <f t="shared" si="633"/>
        <v>0</v>
      </c>
      <c r="SS69" s="273">
        <f t="shared" si="633"/>
        <v>0</v>
      </c>
      <c r="ST69" s="273">
        <f t="shared" si="633"/>
        <v>0</v>
      </c>
      <c r="SU69" s="273">
        <f t="shared" si="633"/>
        <v>0</v>
      </c>
      <c r="SV69" s="273">
        <f t="shared" si="633"/>
        <v>0</v>
      </c>
      <c r="SW69" s="273">
        <f t="shared" si="633"/>
        <v>0</v>
      </c>
      <c r="SX69" s="273">
        <f t="shared" si="633"/>
        <v>0</v>
      </c>
      <c r="SY69" s="273">
        <f t="shared" si="633"/>
        <v>0</v>
      </c>
      <c r="SZ69" s="273">
        <f t="shared" si="633"/>
        <v>0</v>
      </c>
      <c r="TA69" s="273">
        <f t="shared" si="633"/>
        <v>0</v>
      </c>
      <c r="TB69" s="273">
        <f t="shared" si="633"/>
        <v>0</v>
      </c>
      <c r="TC69" s="273">
        <f t="shared" si="633"/>
        <v>0</v>
      </c>
      <c r="TD69" s="273">
        <f t="shared" si="633"/>
        <v>0</v>
      </c>
      <c r="TE69" s="273">
        <f t="shared" si="633"/>
        <v>0</v>
      </c>
      <c r="TF69" s="273">
        <f t="shared" si="633"/>
        <v>0</v>
      </c>
      <c r="TG69" s="273">
        <f t="shared" si="633"/>
        <v>0</v>
      </c>
      <c r="TH69" s="273">
        <f t="shared" si="633"/>
        <v>0</v>
      </c>
      <c r="TI69" s="273">
        <f t="shared" si="633"/>
        <v>0</v>
      </c>
      <c r="TJ69" s="273">
        <f t="shared" si="633"/>
        <v>0</v>
      </c>
      <c r="TK69" s="273">
        <f t="shared" si="633"/>
        <v>0</v>
      </c>
      <c r="TL69" s="273">
        <f t="shared" si="633"/>
        <v>0</v>
      </c>
      <c r="TM69" s="273">
        <f t="shared" si="633"/>
        <v>0</v>
      </c>
      <c r="TN69" s="273">
        <f t="shared" si="633"/>
        <v>0</v>
      </c>
    </row>
    <row r="70" spans="1:534" ht="18" customHeight="1" x14ac:dyDescent="0.15">
      <c r="A70" s="234"/>
      <c r="B70" s="268"/>
      <c r="C70" s="280"/>
      <c r="D70" s="274"/>
      <c r="E70" s="269"/>
      <c r="F70" s="287"/>
      <c r="G70" s="269"/>
      <c r="H70" s="292"/>
      <c r="I70" s="293"/>
      <c r="J70" s="288"/>
      <c r="K70" s="289"/>
      <c r="L70" s="289"/>
      <c r="M70" s="289"/>
      <c r="N70" s="289"/>
      <c r="O70" s="289"/>
      <c r="P70" s="289"/>
      <c r="Q70" s="289"/>
      <c r="R70" s="350"/>
      <c r="S70" s="289"/>
      <c r="T70" s="289"/>
      <c r="U70" s="289"/>
      <c r="V70" s="290"/>
      <c r="W70" s="278"/>
      <c r="X70" s="279"/>
      <c r="Y70" s="278"/>
      <c r="Z70" s="279"/>
      <c r="AA70" s="278"/>
      <c r="AB70" s="237">
        <f t="shared" ref="AB70:AB104" si="634">IF(OR(Y70-X70&lt;0,AA70-Z70&lt;0),1,0)</f>
        <v>0</v>
      </c>
      <c r="AC70" s="237">
        <f t="shared" ref="AC70:AC104" si="635">IF(SUM(J70:W70)&lt;=0,0,1)+IF(OR(X70&lt;&gt;"",Y70&lt;&gt;""),1,0)+IF(OR(Z70&lt;&gt;"",AA70&lt;&gt;""),1,0)</f>
        <v>0</v>
      </c>
      <c r="AD70" s="237">
        <f t="shared" ref="AD70:AD104" si="636">IF(AC70&gt;1,1,0)</f>
        <v>0</v>
      </c>
      <c r="AE70" s="267">
        <f t="shared" si="597"/>
        <v>0</v>
      </c>
      <c r="AF70" s="219" t="str">
        <f t="shared" si="598"/>
        <v/>
      </c>
      <c r="AG70" s="219" t="str">
        <f t="shared" si="599"/>
        <v/>
      </c>
      <c r="AH70" s="219" t="str">
        <f t="shared" si="600"/>
        <v/>
      </c>
      <c r="AI70" s="219" t="str">
        <f t="shared" si="601"/>
        <v/>
      </c>
      <c r="AJ70" s="219" t="str">
        <f t="shared" si="602"/>
        <v/>
      </c>
      <c r="AK70" s="219" t="str">
        <f t="shared" si="603"/>
        <v/>
      </c>
      <c r="AL70" s="219" t="str">
        <f t="shared" si="604"/>
        <v/>
      </c>
      <c r="AM70" s="219" t="str">
        <f t="shared" si="605"/>
        <v/>
      </c>
      <c r="AN70" s="219" t="str">
        <f t="shared" si="606"/>
        <v/>
      </c>
      <c r="AO70" s="219" t="str">
        <f t="shared" si="607"/>
        <v/>
      </c>
      <c r="AP70" s="219" t="str">
        <f t="shared" si="608"/>
        <v/>
      </c>
      <c r="AQ70" s="219" t="str">
        <f t="shared" si="609"/>
        <v/>
      </c>
      <c r="AR70" s="219" t="str">
        <f t="shared" si="610"/>
        <v/>
      </c>
      <c r="AS70" s="277">
        <f t="shared" si="611"/>
        <v>0</v>
      </c>
      <c r="AT70" s="267">
        <f t="shared" si="612"/>
        <v>0</v>
      </c>
      <c r="AU70" s="267">
        <f t="shared" si="613"/>
        <v>0</v>
      </c>
      <c r="AV70" s="267">
        <f t="shared" si="614"/>
        <v>0</v>
      </c>
      <c r="AW70" s="267">
        <f t="shared" si="615"/>
        <v>0</v>
      </c>
      <c r="AX70" s="267">
        <f t="shared" si="616"/>
        <v>0</v>
      </c>
      <c r="AY70" s="267">
        <f t="shared" si="617"/>
        <v>0</v>
      </c>
      <c r="AZ70" s="267">
        <f t="shared" si="618"/>
        <v>0</v>
      </c>
      <c r="BA70" s="238">
        <f t="shared" si="619"/>
        <v>0</v>
      </c>
      <c r="BB70" s="238">
        <f t="shared" si="620"/>
        <v>0</v>
      </c>
      <c r="BC70" s="238">
        <f t="shared" si="621"/>
        <v>0</v>
      </c>
      <c r="BD70" s="238">
        <f t="shared" si="622"/>
        <v>0</v>
      </c>
      <c r="BE70" s="240">
        <f t="shared" si="623"/>
        <v>0</v>
      </c>
      <c r="BF70" s="239">
        <f t="shared" si="624"/>
        <v>0</v>
      </c>
      <c r="BG70" s="241" t="str">
        <f t="shared" si="625"/>
        <v/>
      </c>
      <c r="BH70" s="142">
        <v>33</v>
      </c>
      <c r="BN70" s="242"/>
      <c r="BO70" s="242"/>
      <c r="BP70" s="242"/>
      <c r="BQ70" s="242"/>
      <c r="BR70" s="142">
        <f>+BK69</f>
        <v>0</v>
      </c>
      <c r="BU70" s="291"/>
      <c r="BV70" s="153"/>
      <c r="BW70" s="153" t="str">
        <f t="shared" si="321"/>
        <v/>
      </c>
      <c r="BY70" s="244"/>
      <c r="BZ70" s="272"/>
      <c r="CA70" s="222"/>
      <c r="CB70" s="246"/>
      <c r="CC70" s="247" t="str">
        <f t="shared" si="565"/>
        <v/>
      </c>
      <c r="CD70" s="219">
        <f t="shared" si="566"/>
        <v>0</v>
      </c>
      <c r="CE70" s="219" t="str">
        <f t="shared" si="567"/>
        <v/>
      </c>
      <c r="CF70" s="220" t="str">
        <f t="shared" si="568"/>
        <v/>
      </c>
      <c r="CG70" s="222"/>
      <c r="CH70" s="260"/>
      <c r="CI70" s="247" t="str">
        <f t="shared" si="569"/>
        <v/>
      </c>
      <c r="CJ70" s="219">
        <f t="shared" si="570"/>
        <v>0</v>
      </c>
      <c r="CK70" s="219" t="str">
        <f t="shared" si="571"/>
        <v/>
      </c>
      <c r="CL70" s="220" t="str">
        <f t="shared" si="572"/>
        <v/>
      </c>
      <c r="CM70" s="222"/>
      <c r="CN70" s="246"/>
      <c r="CO70" s="247" t="str">
        <f t="shared" si="573"/>
        <v/>
      </c>
      <c r="CP70" s="219">
        <f t="shared" si="574"/>
        <v>0</v>
      </c>
      <c r="CQ70" s="219" t="str">
        <f t="shared" si="575"/>
        <v/>
      </c>
      <c r="CR70" s="220" t="str">
        <f t="shared" si="576"/>
        <v/>
      </c>
      <c r="CS70" s="221"/>
      <c r="CT70" s="246"/>
      <c r="CU70" s="247" t="str">
        <f t="shared" si="577"/>
        <v/>
      </c>
      <c r="CV70" s="219">
        <f t="shared" si="578"/>
        <v>0</v>
      </c>
      <c r="CW70" s="219" t="str">
        <f t="shared" si="579"/>
        <v/>
      </c>
      <c r="CX70" s="220" t="str">
        <f t="shared" si="580"/>
        <v/>
      </c>
      <c r="CY70" s="222"/>
      <c r="CZ70" s="246"/>
      <c r="DA70" s="247" t="str">
        <f t="shared" si="581"/>
        <v/>
      </c>
      <c r="DB70" s="219">
        <f t="shared" si="582"/>
        <v>0</v>
      </c>
      <c r="DC70" s="219" t="str">
        <f t="shared" si="626"/>
        <v/>
      </c>
      <c r="DD70" s="219" t="str">
        <f t="shared" si="627"/>
        <v/>
      </c>
      <c r="DE70" s="222"/>
      <c r="DF70" s="246"/>
      <c r="DG70" s="247" t="str">
        <f t="shared" si="583"/>
        <v/>
      </c>
      <c r="DH70" s="219">
        <f t="shared" si="584"/>
        <v>0</v>
      </c>
      <c r="DI70" s="219" t="str">
        <f t="shared" si="585"/>
        <v/>
      </c>
      <c r="DJ70" s="219" t="str">
        <f t="shared" si="586"/>
        <v/>
      </c>
      <c r="DK70" s="222"/>
      <c r="DL70" s="246"/>
      <c r="DM70" s="247" t="str">
        <f t="shared" si="587"/>
        <v/>
      </c>
      <c r="DN70" s="219">
        <f t="shared" si="588"/>
        <v>0</v>
      </c>
      <c r="DO70" s="219" t="str">
        <f t="shared" si="589"/>
        <v/>
      </c>
      <c r="DP70" s="220" t="str">
        <f t="shared" si="590"/>
        <v/>
      </c>
      <c r="FK70" s="155">
        <f t="shared" si="425"/>
        <v>0</v>
      </c>
      <c r="FL70" s="155" t="str">
        <f t="shared" si="426"/>
        <v/>
      </c>
      <c r="FM70" s="273">
        <f t="shared" ref="FM70:HX70" si="637">IF(IFERROR(FIND(VLOOKUP($W62,カレンダーNoごと曜日表No付き,FM$1,0),$FL70),0)&gt;=1,1,0)</f>
        <v>0</v>
      </c>
      <c r="FN70" s="273">
        <f t="shared" si="637"/>
        <v>0</v>
      </c>
      <c r="FO70" s="273">
        <f t="shared" si="637"/>
        <v>0</v>
      </c>
      <c r="FP70" s="273">
        <f t="shared" si="637"/>
        <v>0</v>
      </c>
      <c r="FQ70" s="273">
        <f t="shared" si="637"/>
        <v>0</v>
      </c>
      <c r="FR70" s="273">
        <f t="shared" si="637"/>
        <v>0</v>
      </c>
      <c r="FS70" s="273">
        <f t="shared" si="637"/>
        <v>0</v>
      </c>
      <c r="FT70" s="273">
        <f t="shared" si="637"/>
        <v>0</v>
      </c>
      <c r="FU70" s="273">
        <f t="shared" si="637"/>
        <v>0</v>
      </c>
      <c r="FV70" s="273">
        <f t="shared" si="637"/>
        <v>0</v>
      </c>
      <c r="FW70" s="273">
        <f t="shared" si="637"/>
        <v>0</v>
      </c>
      <c r="FX70" s="273">
        <f t="shared" si="637"/>
        <v>0</v>
      </c>
      <c r="FY70" s="273">
        <f t="shared" si="637"/>
        <v>0</v>
      </c>
      <c r="FZ70" s="273">
        <f t="shared" si="637"/>
        <v>0</v>
      </c>
      <c r="GA70" s="273">
        <f t="shared" si="637"/>
        <v>0</v>
      </c>
      <c r="GB70" s="273">
        <f t="shared" si="637"/>
        <v>0</v>
      </c>
      <c r="GC70" s="273">
        <f t="shared" si="637"/>
        <v>0</v>
      </c>
      <c r="GD70" s="273">
        <f t="shared" si="637"/>
        <v>0</v>
      </c>
      <c r="GE70" s="273">
        <f t="shared" si="637"/>
        <v>0</v>
      </c>
      <c r="GF70" s="273">
        <f t="shared" si="637"/>
        <v>0</v>
      </c>
      <c r="GG70" s="273">
        <f t="shared" si="637"/>
        <v>0</v>
      </c>
      <c r="GH70" s="273">
        <f t="shared" si="637"/>
        <v>0</v>
      </c>
      <c r="GI70" s="273">
        <f t="shared" si="637"/>
        <v>0</v>
      </c>
      <c r="GJ70" s="273">
        <f t="shared" si="637"/>
        <v>0</v>
      </c>
      <c r="GK70" s="273">
        <f t="shared" si="637"/>
        <v>0</v>
      </c>
      <c r="GL70" s="273">
        <f t="shared" si="637"/>
        <v>0</v>
      </c>
      <c r="GM70" s="273">
        <f t="shared" si="637"/>
        <v>0</v>
      </c>
      <c r="GN70" s="273">
        <f t="shared" si="637"/>
        <v>0</v>
      </c>
      <c r="GO70" s="273">
        <f t="shared" si="637"/>
        <v>0</v>
      </c>
      <c r="GP70" s="273">
        <f t="shared" si="637"/>
        <v>0</v>
      </c>
      <c r="GQ70" s="273">
        <f t="shared" si="637"/>
        <v>0</v>
      </c>
      <c r="GR70" s="273">
        <f t="shared" si="637"/>
        <v>0</v>
      </c>
      <c r="GS70" s="273">
        <f t="shared" si="637"/>
        <v>0</v>
      </c>
      <c r="GT70" s="273">
        <f t="shared" si="637"/>
        <v>0</v>
      </c>
      <c r="GU70" s="273">
        <f t="shared" si="637"/>
        <v>0</v>
      </c>
      <c r="GV70" s="273">
        <f t="shared" si="637"/>
        <v>0</v>
      </c>
      <c r="GW70" s="273">
        <f t="shared" si="637"/>
        <v>0</v>
      </c>
      <c r="GX70" s="273">
        <f t="shared" si="637"/>
        <v>0</v>
      </c>
      <c r="GY70" s="273">
        <f t="shared" si="637"/>
        <v>0</v>
      </c>
      <c r="GZ70" s="273">
        <f t="shared" si="637"/>
        <v>0</v>
      </c>
      <c r="HA70" s="273">
        <f t="shared" si="637"/>
        <v>0</v>
      </c>
      <c r="HB70" s="273">
        <f t="shared" si="637"/>
        <v>0</v>
      </c>
      <c r="HC70" s="273">
        <f t="shared" si="637"/>
        <v>0</v>
      </c>
      <c r="HD70" s="273">
        <f t="shared" si="637"/>
        <v>0</v>
      </c>
      <c r="HE70" s="273">
        <f t="shared" si="637"/>
        <v>0</v>
      </c>
      <c r="HF70" s="273">
        <f t="shared" si="637"/>
        <v>0</v>
      </c>
      <c r="HG70" s="273">
        <f t="shared" si="637"/>
        <v>0</v>
      </c>
      <c r="HH70" s="273">
        <f t="shared" si="637"/>
        <v>0</v>
      </c>
      <c r="HI70" s="273">
        <f t="shared" si="637"/>
        <v>0</v>
      </c>
      <c r="HJ70" s="273">
        <f t="shared" si="637"/>
        <v>0</v>
      </c>
      <c r="HK70" s="273">
        <f t="shared" si="637"/>
        <v>0</v>
      </c>
      <c r="HL70" s="273">
        <f t="shared" si="637"/>
        <v>0</v>
      </c>
      <c r="HM70" s="273">
        <f t="shared" si="637"/>
        <v>0</v>
      </c>
      <c r="HN70" s="273">
        <f t="shared" si="637"/>
        <v>0</v>
      </c>
      <c r="HO70" s="273">
        <f t="shared" si="637"/>
        <v>0</v>
      </c>
      <c r="HP70" s="273">
        <f t="shared" si="637"/>
        <v>0</v>
      </c>
      <c r="HQ70" s="273">
        <f t="shared" si="637"/>
        <v>0</v>
      </c>
      <c r="HR70" s="273">
        <f t="shared" si="637"/>
        <v>0</v>
      </c>
      <c r="HS70" s="273">
        <f t="shared" si="637"/>
        <v>0</v>
      </c>
      <c r="HT70" s="273">
        <f t="shared" si="637"/>
        <v>0</v>
      </c>
      <c r="HU70" s="273">
        <f t="shared" si="637"/>
        <v>0</v>
      </c>
      <c r="HV70" s="273">
        <f t="shared" si="637"/>
        <v>0</v>
      </c>
      <c r="HW70" s="273">
        <f t="shared" si="637"/>
        <v>0</v>
      </c>
      <c r="HX70" s="273">
        <f t="shared" si="637"/>
        <v>0</v>
      </c>
      <c r="HY70" s="273">
        <f t="shared" ref="HY70:KJ70" si="638">IF(IFERROR(FIND(VLOOKUP($W62,カレンダーNoごと曜日表No付き,HY$1,0),$FL70),0)&gt;=1,1,0)</f>
        <v>0</v>
      </c>
      <c r="HZ70" s="273">
        <f t="shared" si="638"/>
        <v>0</v>
      </c>
      <c r="IA70" s="273">
        <f t="shared" si="638"/>
        <v>0</v>
      </c>
      <c r="IB70" s="273">
        <f t="shared" si="638"/>
        <v>0</v>
      </c>
      <c r="IC70" s="273">
        <f t="shared" si="638"/>
        <v>0</v>
      </c>
      <c r="ID70" s="273">
        <f t="shared" si="638"/>
        <v>0</v>
      </c>
      <c r="IE70" s="273">
        <f t="shared" si="638"/>
        <v>0</v>
      </c>
      <c r="IF70" s="273">
        <f t="shared" si="638"/>
        <v>0</v>
      </c>
      <c r="IG70" s="273">
        <f t="shared" si="638"/>
        <v>0</v>
      </c>
      <c r="IH70" s="273">
        <f t="shared" si="638"/>
        <v>0</v>
      </c>
      <c r="II70" s="273">
        <f t="shared" si="638"/>
        <v>0</v>
      </c>
      <c r="IJ70" s="273">
        <f t="shared" si="638"/>
        <v>0</v>
      </c>
      <c r="IK70" s="273">
        <f t="shared" si="638"/>
        <v>0</v>
      </c>
      <c r="IL70" s="273">
        <f t="shared" si="638"/>
        <v>0</v>
      </c>
      <c r="IM70" s="273">
        <f t="shared" si="638"/>
        <v>0</v>
      </c>
      <c r="IN70" s="273">
        <f t="shared" si="638"/>
        <v>0</v>
      </c>
      <c r="IO70" s="273">
        <f t="shared" si="638"/>
        <v>0</v>
      </c>
      <c r="IP70" s="273">
        <f t="shared" si="638"/>
        <v>0</v>
      </c>
      <c r="IQ70" s="273">
        <f t="shared" si="638"/>
        <v>0</v>
      </c>
      <c r="IR70" s="273">
        <f t="shared" si="638"/>
        <v>0</v>
      </c>
      <c r="IS70" s="273">
        <f t="shared" si="638"/>
        <v>0</v>
      </c>
      <c r="IT70" s="273">
        <f t="shared" si="638"/>
        <v>0</v>
      </c>
      <c r="IU70" s="273">
        <f t="shared" si="638"/>
        <v>0</v>
      </c>
      <c r="IV70" s="273">
        <f t="shared" si="638"/>
        <v>0</v>
      </c>
      <c r="IW70" s="273">
        <f t="shared" si="638"/>
        <v>0</v>
      </c>
      <c r="IX70" s="273">
        <f t="shared" si="638"/>
        <v>0</v>
      </c>
      <c r="IY70" s="273">
        <f t="shared" si="638"/>
        <v>0</v>
      </c>
      <c r="IZ70" s="273">
        <f t="shared" si="638"/>
        <v>0</v>
      </c>
      <c r="JA70" s="273">
        <f t="shared" si="638"/>
        <v>0</v>
      </c>
      <c r="JB70" s="273">
        <f t="shared" si="638"/>
        <v>0</v>
      </c>
      <c r="JC70" s="273">
        <f t="shared" si="638"/>
        <v>0</v>
      </c>
      <c r="JD70" s="273">
        <f t="shared" si="638"/>
        <v>0</v>
      </c>
      <c r="JE70" s="273">
        <f t="shared" si="638"/>
        <v>0</v>
      </c>
      <c r="JF70" s="273">
        <f t="shared" si="638"/>
        <v>0</v>
      </c>
      <c r="JG70" s="273">
        <f t="shared" si="638"/>
        <v>0</v>
      </c>
      <c r="JH70" s="273">
        <f t="shared" si="638"/>
        <v>0</v>
      </c>
      <c r="JI70" s="273">
        <f t="shared" si="638"/>
        <v>0</v>
      </c>
      <c r="JJ70" s="273">
        <f t="shared" si="638"/>
        <v>0</v>
      </c>
      <c r="JK70" s="273">
        <f t="shared" si="638"/>
        <v>0</v>
      </c>
      <c r="JL70" s="273">
        <f t="shared" si="638"/>
        <v>0</v>
      </c>
      <c r="JM70" s="273">
        <f t="shared" si="638"/>
        <v>0</v>
      </c>
      <c r="JN70" s="273">
        <f t="shared" si="638"/>
        <v>0</v>
      </c>
      <c r="JO70" s="273">
        <f t="shared" si="638"/>
        <v>0</v>
      </c>
      <c r="JP70" s="273">
        <f t="shared" si="638"/>
        <v>0</v>
      </c>
      <c r="JQ70" s="273">
        <f t="shared" si="638"/>
        <v>0</v>
      </c>
      <c r="JR70" s="273">
        <f t="shared" si="638"/>
        <v>0</v>
      </c>
      <c r="JS70" s="273">
        <f t="shared" si="638"/>
        <v>0</v>
      </c>
      <c r="JT70" s="273">
        <f t="shared" si="638"/>
        <v>0</v>
      </c>
      <c r="JU70" s="273">
        <f t="shared" si="638"/>
        <v>0</v>
      </c>
      <c r="JV70" s="273">
        <f t="shared" si="638"/>
        <v>0</v>
      </c>
      <c r="JW70" s="273">
        <f t="shared" si="638"/>
        <v>0</v>
      </c>
      <c r="JX70" s="273">
        <f t="shared" si="638"/>
        <v>0</v>
      </c>
      <c r="JY70" s="273">
        <f t="shared" si="638"/>
        <v>0</v>
      </c>
      <c r="JZ70" s="273">
        <f t="shared" si="638"/>
        <v>0</v>
      </c>
      <c r="KA70" s="273">
        <f t="shared" si="638"/>
        <v>0</v>
      </c>
      <c r="KB70" s="273">
        <f t="shared" si="638"/>
        <v>0</v>
      </c>
      <c r="KC70" s="273">
        <f t="shared" si="638"/>
        <v>0</v>
      </c>
      <c r="KD70" s="273">
        <f t="shared" si="638"/>
        <v>0</v>
      </c>
      <c r="KE70" s="273">
        <f t="shared" si="638"/>
        <v>0</v>
      </c>
      <c r="KF70" s="273">
        <f t="shared" si="638"/>
        <v>0</v>
      </c>
      <c r="KG70" s="273">
        <f t="shared" si="638"/>
        <v>0</v>
      </c>
      <c r="KH70" s="273">
        <f t="shared" si="638"/>
        <v>0</v>
      </c>
      <c r="KI70" s="273">
        <f t="shared" si="638"/>
        <v>0</v>
      </c>
      <c r="KJ70" s="273">
        <f t="shared" si="638"/>
        <v>0</v>
      </c>
      <c r="KK70" s="273">
        <f t="shared" ref="KK70:MV70" si="639">IF(IFERROR(FIND(VLOOKUP($W62,カレンダーNoごと曜日表No付き,KK$1,0),$FL70),0)&gt;=1,1,0)</f>
        <v>0</v>
      </c>
      <c r="KL70" s="273">
        <f t="shared" si="639"/>
        <v>0</v>
      </c>
      <c r="KM70" s="273">
        <f t="shared" si="639"/>
        <v>0</v>
      </c>
      <c r="KN70" s="273">
        <f t="shared" si="639"/>
        <v>0</v>
      </c>
      <c r="KO70" s="273">
        <f t="shared" si="639"/>
        <v>0</v>
      </c>
      <c r="KP70" s="273">
        <f t="shared" si="639"/>
        <v>0</v>
      </c>
      <c r="KQ70" s="273">
        <f t="shared" si="639"/>
        <v>0</v>
      </c>
      <c r="KR70" s="273">
        <f t="shared" si="639"/>
        <v>0</v>
      </c>
      <c r="KS70" s="273">
        <f t="shared" si="639"/>
        <v>0</v>
      </c>
      <c r="KT70" s="273">
        <f t="shared" si="639"/>
        <v>0</v>
      </c>
      <c r="KU70" s="273">
        <f t="shared" si="639"/>
        <v>0</v>
      </c>
      <c r="KV70" s="273">
        <f t="shared" si="639"/>
        <v>0</v>
      </c>
      <c r="KW70" s="273">
        <f t="shared" si="639"/>
        <v>0</v>
      </c>
      <c r="KX70" s="273">
        <f t="shared" si="639"/>
        <v>0</v>
      </c>
      <c r="KY70" s="273">
        <f t="shared" si="639"/>
        <v>0</v>
      </c>
      <c r="KZ70" s="273">
        <f t="shared" si="639"/>
        <v>0</v>
      </c>
      <c r="LA70" s="273">
        <f t="shared" si="639"/>
        <v>0</v>
      </c>
      <c r="LB70" s="273">
        <f t="shared" si="639"/>
        <v>0</v>
      </c>
      <c r="LC70" s="273">
        <f t="shared" si="639"/>
        <v>0</v>
      </c>
      <c r="LD70" s="273">
        <f t="shared" si="639"/>
        <v>0</v>
      </c>
      <c r="LE70" s="273">
        <f t="shared" si="639"/>
        <v>0</v>
      </c>
      <c r="LF70" s="273">
        <f t="shared" si="639"/>
        <v>0</v>
      </c>
      <c r="LG70" s="273">
        <f t="shared" si="639"/>
        <v>0</v>
      </c>
      <c r="LH70" s="273">
        <f t="shared" si="639"/>
        <v>0</v>
      </c>
      <c r="LI70" s="273">
        <f t="shared" si="639"/>
        <v>0</v>
      </c>
      <c r="LJ70" s="273">
        <f t="shared" si="639"/>
        <v>0</v>
      </c>
      <c r="LK70" s="273">
        <f t="shared" si="639"/>
        <v>0</v>
      </c>
      <c r="LL70" s="273">
        <f t="shared" si="639"/>
        <v>0</v>
      </c>
      <c r="LM70" s="273">
        <f t="shared" si="639"/>
        <v>0</v>
      </c>
      <c r="LN70" s="273">
        <f t="shared" si="639"/>
        <v>0</v>
      </c>
      <c r="LO70" s="273">
        <f t="shared" si="639"/>
        <v>0</v>
      </c>
      <c r="LP70" s="273">
        <f t="shared" si="639"/>
        <v>0</v>
      </c>
      <c r="LQ70" s="273">
        <f t="shared" si="639"/>
        <v>0</v>
      </c>
      <c r="LR70" s="273">
        <f t="shared" si="639"/>
        <v>0</v>
      </c>
      <c r="LS70" s="273">
        <f t="shared" si="639"/>
        <v>0</v>
      </c>
      <c r="LT70" s="273">
        <f t="shared" si="639"/>
        <v>0</v>
      </c>
      <c r="LU70" s="273">
        <f t="shared" si="639"/>
        <v>0</v>
      </c>
      <c r="LV70" s="273">
        <f t="shared" si="639"/>
        <v>0</v>
      </c>
      <c r="LW70" s="273">
        <f t="shared" si="639"/>
        <v>0</v>
      </c>
      <c r="LX70" s="273">
        <f t="shared" si="639"/>
        <v>0</v>
      </c>
      <c r="LY70" s="273">
        <f t="shared" si="639"/>
        <v>0</v>
      </c>
      <c r="LZ70" s="273">
        <f t="shared" si="639"/>
        <v>0</v>
      </c>
      <c r="MA70" s="273">
        <f t="shared" si="639"/>
        <v>0</v>
      </c>
      <c r="MB70" s="273">
        <f t="shared" si="639"/>
        <v>0</v>
      </c>
      <c r="MC70" s="273">
        <f t="shared" si="639"/>
        <v>0</v>
      </c>
      <c r="MD70" s="273">
        <f t="shared" si="639"/>
        <v>0</v>
      </c>
      <c r="ME70" s="273">
        <f t="shared" si="639"/>
        <v>0</v>
      </c>
      <c r="MF70" s="273">
        <f t="shared" si="639"/>
        <v>0</v>
      </c>
      <c r="MG70" s="273">
        <f t="shared" si="639"/>
        <v>0</v>
      </c>
      <c r="MH70" s="273">
        <f t="shared" si="639"/>
        <v>0</v>
      </c>
      <c r="MI70" s="273">
        <f t="shared" si="639"/>
        <v>0</v>
      </c>
      <c r="MJ70" s="273">
        <f t="shared" si="639"/>
        <v>0</v>
      </c>
      <c r="MK70" s="273">
        <f t="shared" si="639"/>
        <v>0</v>
      </c>
      <c r="ML70" s="273">
        <f t="shared" si="639"/>
        <v>0</v>
      </c>
      <c r="MM70" s="273">
        <f t="shared" si="639"/>
        <v>0</v>
      </c>
      <c r="MN70" s="273">
        <f t="shared" si="639"/>
        <v>0</v>
      </c>
      <c r="MO70" s="273">
        <f t="shared" si="639"/>
        <v>0</v>
      </c>
      <c r="MP70" s="273">
        <f t="shared" si="639"/>
        <v>0</v>
      </c>
      <c r="MQ70" s="273">
        <f t="shared" si="639"/>
        <v>0</v>
      </c>
      <c r="MR70" s="273">
        <f t="shared" si="639"/>
        <v>0</v>
      </c>
      <c r="MS70" s="273">
        <f t="shared" si="639"/>
        <v>0</v>
      </c>
      <c r="MT70" s="273">
        <f t="shared" si="639"/>
        <v>0</v>
      </c>
      <c r="MU70" s="273">
        <f t="shared" si="639"/>
        <v>0</v>
      </c>
      <c r="MV70" s="273">
        <f t="shared" si="639"/>
        <v>0</v>
      </c>
      <c r="MW70" s="273">
        <f t="shared" ref="MW70:PH70" si="640">IF(IFERROR(FIND(VLOOKUP($W62,カレンダーNoごと曜日表No付き,MW$1,0),$FL70),0)&gt;=1,1,0)</f>
        <v>0</v>
      </c>
      <c r="MX70" s="273">
        <f t="shared" si="640"/>
        <v>0</v>
      </c>
      <c r="MY70" s="273">
        <f t="shared" si="640"/>
        <v>0</v>
      </c>
      <c r="MZ70" s="273">
        <f t="shared" si="640"/>
        <v>0</v>
      </c>
      <c r="NA70" s="273">
        <f t="shared" si="640"/>
        <v>0</v>
      </c>
      <c r="NB70" s="273">
        <f t="shared" si="640"/>
        <v>0</v>
      </c>
      <c r="NC70" s="273">
        <f t="shared" si="640"/>
        <v>0</v>
      </c>
      <c r="ND70" s="273">
        <f t="shared" si="640"/>
        <v>0</v>
      </c>
      <c r="NE70" s="273">
        <f t="shared" si="640"/>
        <v>0</v>
      </c>
      <c r="NF70" s="273">
        <f t="shared" si="640"/>
        <v>0</v>
      </c>
      <c r="NG70" s="273">
        <f t="shared" si="640"/>
        <v>0</v>
      </c>
      <c r="NH70" s="273">
        <f t="shared" si="640"/>
        <v>0</v>
      </c>
      <c r="NI70" s="273">
        <f t="shared" si="640"/>
        <v>0</v>
      </c>
      <c r="NJ70" s="273">
        <f t="shared" si="640"/>
        <v>0</v>
      </c>
      <c r="NK70" s="273">
        <f t="shared" si="640"/>
        <v>0</v>
      </c>
      <c r="NL70" s="273">
        <f t="shared" si="640"/>
        <v>0</v>
      </c>
      <c r="NM70" s="273">
        <f t="shared" si="640"/>
        <v>0</v>
      </c>
      <c r="NN70" s="273">
        <f t="shared" si="640"/>
        <v>0</v>
      </c>
      <c r="NO70" s="273">
        <f t="shared" si="640"/>
        <v>0</v>
      </c>
      <c r="NP70" s="273">
        <f t="shared" si="640"/>
        <v>0</v>
      </c>
      <c r="NQ70" s="273">
        <f t="shared" si="640"/>
        <v>0</v>
      </c>
      <c r="NR70" s="273">
        <f t="shared" si="640"/>
        <v>0</v>
      </c>
      <c r="NS70" s="273">
        <f t="shared" si="640"/>
        <v>0</v>
      </c>
      <c r="NT70" s="273">
        <f t="shared" si="640"/>
        <v>0</v>
      </c>
      <c r="NU70" s="273">
        <f t="shared" si="640"/>
        <v>0</v>
      </c>
      <c r="NV70" s="273">
        <f t="shared" si="640"/>
        <v>0</v>
      </c>
      <c r="NW70" s="273">
        <f t="shared" si="640"/>
        <v>0</v>
      </c>
      <c r="NX70" s="273">
        <f t="shared" si="640"/>
        <v>0</v>
      </c>
      <c r="NY70" s="273">
        <f t="shared" si="640"/>
        <v>0</v>
      </c>
      <c r="NZ70" s="273">
        <f t="shared" si="640"/>
        <v>0</v>
      </c>
      <c r="OA70" s="273">
        <f t="shared" si="640"/>
        <v>0</v>
      </c>
      <c r="OB70" s="273">
        <f t="shared" si="640"/>
        <v>0</v>
      </c>
      <c r="OC70" s="273">
        <f t="shared" si="640"/>
        <v>0</v>
      </c>
      <c r="OD70" s="273">
        <f t="shared" si="640"/>
        <v>0</v>
      </c>
      <c r="OE70" s="273">
        <f t="shared" si="640"/>
        <v>0</v>
      </c>
      <c r="OF70" s="273">
        <f t="shared" si="640"/>
        <v>0</v>
      </c>
      <c r="OG70" s="273">
        <f t="shared" si="640"/>
        <v>0</v>
      </c>
      <c r="OH70" s="273">
        <f t="shared" si="640"/>
        <v>0</v>
      </c>
      <c r="OI70" s="273">
        <f t="shared" si="640"/>
        <v>0</v>
      </c>
      <c r="OJ70" s="273">
        <f t="shared" si="640"/>
        <v>0</v>
      </c>
      <c r="OK70" s="273">
        <f t="shared" si="640"/>
        <v>0</v>
      </c>
      <c r="OL70" s="273">
        <f t="shared" si="640"/>
        <v>0</v>
      </c>
      <c r="OM70" s="273">
        <f t="shared" si="640"/>
        <v>0</v>
      </c>
      <c r="ON70" s="273">
        <f t="shared" si="640"/>
        <v>0</v>
      </c>
      <c r="OO70" s="273">
        <f t="shared" si="640"/>
        <v>0</v>
      </c>
      <c r="OP70" s="273">
        <f t="shared" si="640"/>
        <v>0</v>
      </c>
      <c r="OQ70" s="273">
        <f t="shared" si="640"/>
        <v>0</v>
      </c>
      <c r="OR70" s="273">
        <f t="shared" si="640"/>
        <v>0</v>
      </c>
      <c r="OS70" s="273">
        <f t="shared" si="640"/>
        <v>0</v>
      </c>
      <c r="OT70" s="273">
        <f t="shared" si="640"/>
        <v>0</v>
      </c>
      <c r="OU70" s="273">
        <f t="shared" si="640"/>
        <v>0</v>
      </c>
      <c r="OV70" s="273">
        <f t="shared" si="640"/>
        <v>0</v>
      </c>
      <c r="OW70" s="273">
        <f t="shared" si="640"/>
        <v>0</v>
      </c>
      <c r="OX70" s="273">
        <f t="shared" si="640"/>
        <v>0</v>
      </c>
      <c r="OY70" s="273">
        <f t="shared" si="640"/>
        <v>0</v>
      </c>
      <c r="OZ70" s="273">
        <f t="shared" si="640"/>
        <v>0</v>
      </c>
      <c r="PA70" s="273">
        <f t="shared" si="640"/>
        <v>0</v>
      </c>
      <c r="PB70" s="273">
        <f t="shared" si="640"/>
        <v>0</v>
      </c>
      <c r="PC70" s="273">
        <f t="shared" si="640"/>
        <v>0</v>
      </c>
      <c r="PD70" s="273">
        <f t="shared" si="640"/>
        <v>0</v>
      </c>
      <c r="PE70" s="273">
        <f t="shared" si="640"/>
        <v>0</v>
      </c>
      <c r="PF70" s="273">
        <f t="shared" si="640"/>
        <v>0</v>
      </c>
      <c r="PG70" s="273">
        <f t="shared" si="640"/>
        <v>0</v>
      </c>
      <c r="PH70" s="273">
        <f t="shared" si="640"/>
        <v>0</v>
      </c>
      <c r="PI70" s="273">
        <f t="shared" ref="PI70:RT70" si="641">IF(IFERROR(FIND(VLOOKUP($W62,カレンダーNoごと曜日表No付き,PI$1,0),$FL70),0)&gt;=1,1,0)</f>
        <v>0</v>
      </c>
      <c r="PJ70" s="273">
        <f t="shared" si="641"/>
        <v>0</v>
      </c>
      <c r="PK70" s="273">
        <f t="shared" si="641"/>
        <v>0</v>
      </c>
      <c r="PL70" s="273">
        <f t="shared" si="641"/>
        <v>0</v>
      </c>
      <c r="PM70" s="273">
        <f t="shared" si="641"/>
        <v>0</v>
      </c>
      <c r="PN70" s="273">
        <f t="shared" si="641"/>
        <v>0</v>
      </c>
      <c r="PO70" s="273">
        <f t="shared" si="641"/>
        <v>0</v>
      </c>
      <c r="PP70" s="273">
        <f t="shared" si="641"/>
        <v>0</v>
      </c>
      <c r="PQ70" s="273">
        <f t="shared" si="641"/>
        <v>0</v>
      </c>
      <c r="PR70" s="273">
        <f t="shared" si="641"/>
        <v>0</v>
      </c>
      <c r="PS70" s="273">
        <f t="shared" si="641"/>
        <v>0</v>
      </c>
      <c r="PT70" s="273">
        <f t="shared" si="641"/>
        <v>0</v>
      </c>
      <c r="PU70" s="273">
        <f t="shared" si="641"/>
        <v>0</v>
      </c>
      <c r="PV70" s="273">
        <f t="shared" si="641"/>
        <v>0</v>
      </c>
      <c r="PW70" s="273">
        <f t="shared" si="641"/>
        <v>0</v>
      </c>
      <c r="PX70" s="273">
        <f t="shared" si="641"/>
        <v>0</v>
      </c>
      <c r="PY70" s="273">
        <f t="shared" si="641"/>
        <v>0</v>
      </c>
      <c r="PZ70" s="273">
        <f t="shared" si="641"/>
        <v>0</v>
      </c>
      <c r="QA70" s="273">
        <f t="shared" si="641"/>
        <v>0</v>
      </c>
      <c r="QB70" s="273">
        <f t="shared" si="641"/>
        <v>0</v>
      </c>
      <c r="QC70" s="273">
        <f t="shared" si="641"/>
        <v>0</v>
      </c>
      <c r="QD70" s="273">
        <f t="shared" si="641"/>
        <v>0</v>
      </c>
      <c r="QE70" s="273">
        <f t="shared" si="641"/>
        <v>0</v>
      </c>
      <c r="QF70" s="273">
        <f t="shared" si="641"/>
        <v>0</v>
      </c>
      <c r="QG70" s="273">
        <f t="shared" si="641"/>
        <v>0</v>
      </c>
      <c r="QH70" s="273">
        <f t="shared" si="641"/>
        <v>0</v>
      </c>
      <c r="QI70" s="273">
        <f t="shared" si="641"/>
        <v>0</v>
      </c>
      <c r="QJ70" s="273">
        <f t="shared" si="641"/>
        <v>0</v>
      </c>
      <c r="QK70" s="273">
        <f t="shared" si="641"/>
        <v>0</v>
      </c>
      <c r="QL70" s="273">
        <f t="shared" si="641"/>
        <v>0</v>
      </c>
      <c r="QM70" s="273">
        <f t="shared" si="641"/>
        <v>0</v>
      </c>
      <c r="QN70" s="273">
        <f t="shared" si="641"/>
        <v>0</v>
      </c>
      <c r="QO70" s="273">
        <f t="shared" si="641"/>
        <v>0</v>
      </c>
      <c r="QP70" s="273">
        <f t="shared" si="641"/>
        <v>0</v>
      </c>
      <c r="QQ70" s="273">
        <f t="shared" si="641"/>
        <v>0</v>
      </c>
      <c r="QR70" s="273">
        <f t="shared" si="641"/>
        <v>0</v>
      </c>
      <c r="QS70" s="273">
        <f t="shared" si="641"/>
        <v>0</v>
      </c>
      <c r="QT70" s="273">
        <f t="shared" si="641"/>
        <v>0</v>
      </c>
      <c r="QU70" s="273">
        <f t="shared" si="641"/>
        <v>0</v>
      </c>
      <c r="QV70" s="273">
        <f t="shared" si="641"/>
        <v>0</v>
      </c>
      <c r="QW70" s="273">
        <f t="shared" si="641"/>
        <v>0</v>
      </c>
      <c r="QX70" s="273">
        <f t="shared" si="641"/>
        <v>0</v>
      </c>
      <c r="QY70" s="273">
        <f t="shared" si="641"/>
        <v>0</v>
      </c>
      <c r="QZ70" s="273">
        <f t="shared" si="641"/>
        <v>0</v>
      </c>
      <c r="RA70" s="273">
        <f t="shared" si="641"/>
        <v>0</v>
      </c>
      <c r="RB70" s="273">
        <f t="shared" si="641"/>
        <v>0</v>
      </c>
      <c r="RC70" s="273">
        <f t="shared" si="641"/>
        <v>0</v>
      </c>
      <c r="RD70" s="273">
        <f t="shared" si="641"/>
        <v>0</v>
      </c>
      <c r="RE70" s="273">
        <f t="shared" si="641"/>
        <v>0</v>
      </c>
      <c r="RF70" s="273">
        <f t="shared" si="641"/>
        <v>0</v>
      </c>
      <c r="RG70" s="273">
        <f t="shared" si="641"/>
        <v>0</v>
      </c>
      <c r="RH70" s="273">
        <f t="shared" si="641"/>
        <v>0</v>
      </c>
      <c r="RI70" s="273">
        <f t="shared" si="641"/>
        <v>0</v>
      </c>
      <c r="RJ70" s="273">
        <f t="shared" si="641"/>
        <v>0</v>
      </c>
      <c r="RK70" s="273">
        <f t="shared" si="641"/>
        <v>0</v>
      </c>
      <c r="RL70" s="273">
        <f t="shared" si="641"/>
        <v>0</v>
      </c>
      <c r="RM70" s="273">
        <f t="shared" si="641"/>
        <v>0</v>
      </c>
      <c r="RN70" s="273">
        <f t="shared" si="641"/>
        <v>0</v>
      </c>
      <c r="RO70" s="273">
        <f t="shared" si="641"/>
        <v>0</v>
      </c>
      <c r="RP70" s="273">
        <f t="shared" si="641"/>
        <v>0</v>
      </c>
      <c r="RQ70" s="273">
        <f t="shared" si="641"/>
        <v>0</v>
      </c>
      <c r="RR70" s="273">
        <f t="shared" si="641"/>
        <v>0</v>
      </c>
      <c r="RS70" s="273">
        <f t="shared" si="641"/>
        <v>0</v>
      </c>
      <c r="RT70" s="273">
        <f t="shared" si="641"/>
        <v>0</v>
      </c>
      <c r="RU70" s="273">
        <f t="shared" ref="RU70:TN70" si="642">IF(IFERROR(FIND(VLOOKUP($W62,カレンダーNoごと曜日表No付き,RU$1,0),$FL70),0)&gt;=1,1,0)</f>
        <v>0</v>
      </c>
      <c r="RV70" s="273">
        <f t="shared" si="642"/>
        <v>0</v>
      </c>
      <c r="RW70" s="273">
        <f t="shared" si="642"/>
        <v>0</v>
      </c>
      <c r="RX70" s="273">
        <f t="shared" si="642"/>
        <v>0</v>
      </c>
      <c r="RY70" s="273">
        <f t="shared" si="642"/>
        <v>0</v>
      </c>
      <c r="RZ70" s="273">
        <f t="shared" si="642"/>
        <v>0</v>
      </c>
      <c r="SA70" s="273">
        <f t="shared" si="642"/>
        <v>0</v>
      </c>
      <c r="SB70" s="273">
        <f t="shared" si="642"/>
        <v>0</v>
      </c>
      <c r="SC70" s="273">
        <f t="shared" si="642"/>
        <v>0</v>
      </c>
      <c r="SD70" s="273">
        <f t="shared" si="642"/>
        <v>0</v>
      </c>
      <c r="SE70" s="273">
        <f t="shared" si="642"/>
        <v>0</v>
      </c>
      <c r="SF70" s="273">
        <f t="shared" si="642"/>
        <v>0</v>
      </c>
      <c r="SG70" s="273">
        <f t="shared" si="642"/>
        <v>0</v>
      </c>
      <c r="SH70" s="273">
        <f t="shared" si="642"/>
        <v>0</v>
      </c>
      <c r="SI70" s="273">
        <f t="shared" si="642"/>
        <v>0</v>
      </c>
      <c r="SJ70" s="273">
        <f t="shared" si="642"/>
        <v>0</v>
      </c>
      <c r="SK70" s="273">
        <f t="shared" si="642"/>
        <v>0</v>
      </c>
      <c r="SL70" s="273">
        <f t="shared" si="642"/>
        <v>0</v>
      </c>
      <c r="SM70" s="273">
        <f t="shared" si="642"/>
        <v>0</v>
      </c>
      <c r="SN70" s="273">
        <f t="shared" si="642"/>
        <v>0</v>
      </c>
      <c r="SO70" s="273">
        <f t="shared" si="642"/>
        <v>0</v>
      </c>
      <c r="SP70" s="273">
        <f t="shared" si="642"/>
        <v>0</v>
      </c>
      <c r="SQ70" s="273">
        <f t="shared" si="642"/>
        <v>0</v>
      </c>
      <c r="SR70" s="273">
        <f t="shared" si="642"/>
        <v>0</v>
      </c>
      <c r="SS70" s="273">
        <f t="shared" si="642"/>
        <v>0</v>
      </c>
      <c r="ST70" s="273">
        <f t="shared" si="642"/>
        <v>0</v>
      </c>
      <c r="SU70" s="273">
        <f t="shared" si="642"/>
        <v>0</v>
      </c>
      <c r="SV70" s="273">
        <f t="shared" si="642"/>
        <v>0</v>
      </c>
      <c r="SW70" s="273">
        <f t="shared" si="642"/>
        <v>0</v>
      </c>
      <c r="SX70" s="273">
        <f t="shared" si="642"/>
        <v>0</v>
      </c>
      <c r="SY70" s="273">
        <f t="shared" si="642"/>
        <v>0</v>
      </c>
      <c r="SZ70" s="273">
        <f t="shared" si="642"/>
        <v>0</v>
      </c>
      <c r="TA70" s="273">
        <f t="shared" si="642"/>
        <v>0</v>
      </c>
      <c r="TB70" s="273">
        <f t="shared" si="642"/>
        <v>0</v>
      </c>
      <c r="TC70" s="273">
        <f t="shared" si="642"/>
        <v>0</v>
      </c>
      <c r="TD70" s="273">
        <f t="shared" si="642"/>
        <v>0</v>
      </c>
      <c r="TE70" s="273">
        <f t="shared" si="642"/>
        <v>0</v>
      </c>
      <c r="TF70" s="273">
        <f t="shared" si="642"/>
        <v>0</v>
      </c>
      <c r="TG70" s="273">
        <f t="shared" si="642"/>
        <v>0</v>
      </c>
      <c r="TH70" s="273">
        <f t="shared" si="642"/>
        <v>0</v>
      </c>
      <c r="TI70" s="273">
        <f t="shared" si="642"/>
        <v>0</v>
      </c>
      <c r="TJ70" s="273">
        <f t="shared" si="642"/>
        <v>0</v>
      </c>
      <c r="TK70" s="273">
        <f t="shared" si="642"/>
        <v>0</v>
      </c>
      <c r="TL70" s="273">
        <f t="shared" si="642"/>
        <v>0</v>
      </c>
      <c r="TM70" s="273">
        <f t="shared" si="642"/>
        <v>0</v>
      </c>
      <c r="TN70" s="273">
        <f t="shared" si="642"/>
        <v>0</v>
      </c>
    </row>
    <row r="71" spans="1:534" ht="18" customHeight="1" x14ac:dyDescent="0.15">
      <c r="A71" s="234"/>
      <c r="B71" s="268"/>
      <c r="C71" s="280"/>
      <c r="D71" s="274"/>
      <c r="E71" s="269"/>
      <c r="F71" s="287"/>
      <c r="G71" s="269"/>
      <c r="H71" s="292"/>
      <c r="I71" s="293"/>
      <c r="J71" s="288"/>
      <c r="K71" s="289"/>
      <c r="L71" s="289"/>
      <c r="M71" s="289"/>
      <c r="N71" s="289"/>
      <c r="O71" s="289"/>
      <c r="P71" s="289"/>
      <c r="Q71" s="289"/>
      <c r="R71" s="350"/>
      <c r="S71" s="289"/>
      <c r="T71" s="289"/>
      <c r="U71" s="289"/>
      <c r="V71" s="290"/>
      <c r="W71" s="278"/>
      <c r="X71" s="279"/>
      <c r="Y71" s="278"/>
      <c r="Z71" s="279"/>
      <c r="AA71" s="278"/>
      <c r="AB71" s="237">
        <f t="shared" si="634"/>
        <v>0</v>
      </c>
      <c r="AC71" s="237">
        <f t="shared" si="635"/>
        <v>0</v>
      </c>
      <c r="AD71" s="237">
        <f t="shared" si="636"/>
        <v>0</v>
      </c>
      <c r="AE71" s="267">
        <f t="shared" si="597"/>
        <v>0</v>
      </c>
      <c r="AF71" s="219" t="str">
        <f t="shared" si="598"/>
        <v/>
      </c>
      <c r="AG71" s="219" t="str">
        <f t="shared" si="599"/>
        <v/>
      </c>
      <c r="AH71" s="219" t="str">
        <f t="shared" si="600"/>
        <v/>
      </c>
      <c r="AI71" s="219" t="str">
        <f t="shared" si="601"/>
        <v/>
      </c>
      <c r="AJ71" s="219" t="str">
        <f t="shared" si="602"/>
        <v/>
      </c>
      <c r="AK71" s="219" t="str">
        <f t="shared" si="603"/>
        <v/>
      </c>
      <c r="AL71" s="219" t="str">
        <f t="shared" si="604"/>
        <v/>
      </c>
      <c r="AM71" s="219" t="str">
        <f t="shared" si="605"/>
        <v/>
      </c>
      <c r="AN71" s="219" t="str">
        <f t="shared" si="606"/>
        <v/>
      </c>
      <c r="AO71" s="219" t="str">
        <f t="shared" si="607"/>
        <v/>
      </c>
      <c r="AP71" s="219" t="str">
        <f t="shared" si="608"/>
        <v/>
      </c>
      <c r="AQ71" s="219" t="str">
        <f t="shared" si="609"/>
        <v/>
      </c>
      <c r="AR71" s="219" t="str">
        <f t="shared" si="610"/>
        <v/>
      </c>
      <c r="AS71" s="277">
        <f t="shared" si="611"/>
        <v>0</v>
      </c>
      <c r="AT71" s="267">
        <f t="shared" si="612"/>
        <v>0</v>
      </c>
      <c r="AU71" s="267">
        <f t="shared" si="613"/>
        <v>0</v>
      </c>
      <c r="AV71" s="267">
        <f t="shared" si="614"/>
        <v>0</v>
      </c>
      <c r="AW71" s="267">
        <f t="shared" si="615"/>
        <v>0</v>
      </c>
      <c r="AX71" s="267">
        <f t="shared" si="616"/>
        <v>0</v>
      </c>
      <c r="AY71" s="267">
        <f t="shared" si="617"/>
        <v>0</v>
      </c>
      <c r="AZ71" s="267">
        <f t="shared" si="618"/>
        <v>0</v>
      </c>
      <c r="BA71" s="238">
        <f t="shared" si="619"/>
        <v>0</v>
      </c>
      <c r="BB71" s="238">
        <f t="shared" si="620"/>
        <v>0</v>
      </c>
      <c r="BC71" s="238">
        <f t="shared" si="621"/>
        <v>0</v>
      </c>
      <c r="BD71" s="238">
        <f t="shared" si="622"/>
        <v>0</v>
      </c>
      <c r="BE71" s="240">
        <f t="shared" si="623"/>
        <v>0</v>
      </c>
      <c r="BF71" s="239">
        <f t="shared" si="624"/>
        <v>0</v>
      </c>
      <c r="BG71" s="241" t="str">
        <f t="shared" si="625"/>
        <v/>
      </c>
      <c r="BH71" s="142">
        <v>34</v>
      </c>
      <c r="BI71" s="142">
        <f t="array" ref="BI71">MAX(IF(申請番号=BH71,計画運行回数))</f>
        <v>0</v>
      </c>
      <c r="BJ71" s="142">
        <f t="array" ref="BJ71">MIN(IF((申請番号=BH71)*(計画運行回数=BI71),キロ程_往))</f>
        <v>0</v>
      </c>
      <c r="BK71" s="142">
        <f t="array" ref="BK71">IFERROR((INDEX(キロ程_復,MATCH($BH71&amp;$BI71&amp;$BJ71,申請番号&amp;計画運行回数&amp;キロ程_往,0),0)),0)</f>
        <v>0</v>
      </c>
      <c r="BL71" s="142">
        <f>SUMIF(申請番号,$BH71,不定日数)+SUMIF(申請番号毎の運行日数_番号,$BH71,申請番号毎の運行回数_計)</f>
        <v>0</v>
      </c>
      <c r="BM71" s="142">
        <f>SUMIF(申請番号,$BH71,計画運行回数)</f>
        <v>0</v>
      </c>
      <c r="BN71" s="242" t="str">
        <f t="array" ref="BN71">IFERROR(IF(BS71&lt;&gt;3,(INDEX(系統名,MATCH($BH71&amp;$BI71&amp;$BJ71,申請番号&amp;計画運行回数&amp;キロ程_往,0),0)),INDEX(系統名,MATCH($BH71,申請番号,0))),"")</f>
        <v/>
      </c>
      <c r="BO71" s="242" t="str">
        <f t="array" ref="BO71">IFERROR((INDEX(起点,MATCH($BH71&amp;$BI71&amp;$BJ71,申請番号&amp;計画運行回数&amp;キロ程_往,0),0)),"")</f>
        <v/>
      </c>
      <c r="BP71" s="242" t="str">
        <f t="array" ref="BP71">IFERROR(IF(BS71&lt;&gt;3,(INDEX(経由,MATCH($BH71&amp;$BI71&amp;$BJ71,申請番号&amp;計画運行回数&amp;キロ程_往,0),0)),INDEX(経由,MATCH($BH71,申請番号,0))),"")</f>
        <v/>
      </c>
      <c r="BQ71" s="242" t="str">
        <f t="array" ref="BQ71">IFERROR((INDEX(終点,MATCH($BH71&amp;$BI71&amp;$BJ71,申請番号&amp;計画運行回数&amp;キロ程_往,0),0)),"")</f>
        <v/>
      </c>
      <c r="BR71" s="142">
        <f>+BJ71</f>
        <v>0</v>
      </c>
      <c r="BS71" s="142">
        <f>IF(SUMIF($A$5:$A$104,$BH71,$Y$5:$Y$104)&gt;0,2,IF(SUMIF($A$5:$A$104,$BH71,$AA$5:$AA$104)&gt;0,3,1))</f>
        <v>1</v>
      </c>
      <c r="BU71" s="291"/>
      <c r="BV71" s="153"/>
      <c r="BW71" s="153" t="str">
        <f t="shared" si="321"/>
        <v/>
      </c>
      <c r="BY71" s="244"/>
      <c r="BZ71" s="272"/>
      <c r="CA71" s="222"/>
      <c r="CB71" s="246"/>
      <c r="CC71" s="247" t="str">
        <f t="shared" si="565"/>
        <v/>
      </c>
      <c r="CD71" s="219">
        <f t="shared" si="566"/>
        <v>0</v>
      </c>
      <c r="CE71" s="219" t="str">
        <f t="shared" si="567"/>
        <v/>
      </c>
      <c r="CF71" s="220" t="str">
        <f t="shared" si="568"/>
        <v/>
      </c>
      <c r="CG71" s="222"/>
      <c r="CH71" s="260"/>
      <c r="CI71" s="247" t="str">
        <f t="shared" si="569"/>
        <v/>
      </c>
      <c r="CJ71" s="219">
        <f t="shared" si="570"/>
        <v>0</v>
      </c>
      <c r="CK71" s="219" t="str">
        <f t="shared" si="571"/>
        <v/>
      </c>
      <c r="CL71" s="220" t="str">
        <f t="shared" si="572"/>
        <v/>
      </c>
      <c r="CM71" s="222"/>
      <c r="CN71" s="246"/>
      <c r="CO71" s="247" t="str">
        <f t="shared" si="573"/>
        <v/>
      </c>
      <c r="CP71" s="219">
        <f t="shared" si="574"/>
        <v>0</v>
      </c>
      <c r="CQ71" s="219" t="str">
        <f t="shared" si="575"/>
        <v/>
      </c>
      <c r="CR71" s="220" t="str">
        <f t="shared" si="576"/>
        <v/>
      </c>
      <c r="CS71" s="221"/>
      <c r="CT71" s="246"/>
      <c r="CU71" s="247" t="str">
        <f t="shared" si="577"/>
        <v/>
      </c>
      <c r="CV71" s="219">
        <f t="shared" si="578"/>
        <v>0</v>
      </c>
      <c r="CW71" s="219" t="str">
        <f t="shared" si="579"/>
        <v/>
      </c>
      <c r="CX71" s="220" t="str">
        <f t="shared" si="580"/>
        <v/>
      </c>
      <c r="CY71" s="222"/>
      <c r="CZ71" s="246"/>
      <c r="DA71" s="247" t="str">
        <f t="shared" si="581"/>
        <v/>
      </c>
      <c r="DB71" s="219">
        <f t="shared" si="582"/>
        <v>0</v>
      </c>
      <c r="DC71" s="219" t="str">
        <f t="shared" si="626"/>
        <v/>
      </c>
      <c r="DD71" s="219" t="str">
        <f t="shared" si="627"/>
        <v/>
      </c>
      <c r="DE71" s="222"/>
      <c r="DF71" s="246"/>
      <c r="DG71" s="247" t="str">
        <f t="shared" si="583"/>
        <v/>
      </c>
      <c r="DH71" s="219">
        <f t="shared" si="584"/>
        <v>0</v>
      </c>
      <c r="DI71" s="219" t="str">
        <f t="shared" si="585"/>
        <v/>
      </c>
      <c r="DJ71" s="219" t="str">
        <f t="shared" si="586"/>
        <v/>
      </c>
      <c r="DK71" s="222"/>
      <c r="DL71" s="246"/>
      <c r="DM71" s="247" t="str">
        <f t="shared" si="587"/>
        <v/>
      </c>
      <c r="DN71" s="219">
        <f t="shared" si="588"/>
        <v>0</v>
      </c>
      <c r="DO71" s="219" t="str">
        <f t="shared" si="589"/>
        <v/>
      </c>
      <c r="DP71" s="220" t="str">
        <f t="shared" si="590"/>
        <v/>
      </c>
      <c r="FK71" s="155">
        <f t="shared" si="425"/>
        <v>0</v>
      </c>
      <c r="FL71" s="155" t="str">
        <f t="shared" si="426"/>
        <v/>
      </c>
      <c r="FM71" s="273">
        <f t="shared" ref="FM71:HX71" si="643">IF(IFERROR(FIND(VLOOKUP($W63,カレンダーNoごと曜日表No付き,FM$1,0),$FL71),0)&gt;=1,1,0)</f>
        <v>0</v>
      </c>
      <c r="FN71" s="273">
        <f t="shared" si="643"/>
        <v>0</v>
      </c>
      <c r="FO71" s="273">
        <f t="shared" si="643"/>
        <v>0</v>
      </c>
      <c r="FP71" s="273">
        <f t="shared" si="643"/>
        <v>0</v>
      </c>
      <c r="FQ71" s="273">
        <f t="shared" si="643"/>
        <v>0</v>
      </c>
      <c r="FR71" s="273">
        <f t="shared" si="643"/>
        <v>0</v>
      </c>
      <c r="FS71" s="273">
        <f t="shared" si="643"/>
        <v>0</v>
      </c>
      <c r="FT71" s="273">
        <f t="shared" si="643"/>
        <v>0</v>
      </c>
      <c r="FU71" s="273">
        <f t="shared" si="643"/>
        <v>0</v>
      </c>
      <c r="FV71" s="273">
        <f t="shared" si="643"/>
        <v>0</v>
      </c>
      <c r="FW71" s="273">
        <f t="shared" si="643"/>
        <v>0</v>
      </c>
      <c r="FX71" s="273">
        <f t="shared" si="643"/>
        <v>0</v>
      </c>
      <c r="FY71" s="273">
        <f t="shared" si="643"/>
        <v>0</v>
      </c>
      <c r="FZ71" s="273">
        <f t="shared" si="643"/>
        <v>0</v>
      </c>
      <c r="GA71" s="273">
        <f t="shared" si="643"/>
        <v>0</v>
      </c>
      <c r="GB71" s="273">
        <f t="shared" si="643"/>
        <v>0</v>
      </c>
      <c r="GC71" s="273">
        <f t="shared" si="643"/>
        <v>0</v>
      </c>
      <c r="GD71" s="273">
        <f t="shared" si="643"/>
        <v>0</v>
      </c>
      <c r="GE71" s="273">
        <f t="shared" si="643"/>
        <v>0</v>
      </c>
      <c r="GF71" s="273">
        <f t="shared" si="643"/>
        <v>0</v>
      </c>
      <c r="GG71" s="273">
        <f t="shared" si="643"/>
        <v>0</v>
      </c>
      <c r="GH71" s="273">
        <f t="shared" si="643"/>
        <v>0</v>
      </c>
      <c r="GI71" s="273">
        <f t="shared" si="643"/>
        <v>0</v>
      </c>
      <c r="GJ71" s="273">
        <f t="shared" si="643"/>
        <v>0</v>
      </c>
      <c r="GK71" s="273">
        <f t="shared" si="643"/>
        <v>0</v>
      </c>
      <c r="GL71" s="273">
        <f t="shared" si="643"/>
        <v>0</v>
      </c>
      <c r="GM71" s="273">
        <f t="shared" si="643"/>
        <v>0</v>
      </c>
      <c r="GN71" s="273">
        <f t="shared" si="643"/>
        <v>0</v>
      </c>
      <c r="GO71" s="273">
        <f t="shared" si="643"/>
        <v>0</v>
      </c>
      <c r="GP71" s="273">
        <f t="shared" si="643"/>
        <v>0</v>
      </c>
      <c r="GQ71" s="273">
        <f t="shared" si="643"/>
        <v>0</v>
      </c>
      <c r="GR71" s="273">
        <f t="shared" si="643"/>
        <v>0</v>
      </c>
      <c r="GS71" s="273">
        <f t="shared" si="643"/>
        <v>0</v>
      </c>
      <c r="GT71" s="273">
        <f t="shared" si="643"/>
        <v>0</v>
      </c>
      <c r="GU71" s="273">
        <f t="shared" si="643"/>
        <v>0</v>
      </c>
      <c r="GV71" s="273">
        <f t="shared" si="643"/>
        <v>0</v>
      </c>
      <c r="GW71" s="273">
        <f t="shared" si="643"/>
        <v>0</v>
      </c>
      <c r="GX71" s="273">
        <f t="shared" si="643"/>
        <v>0</v>
      </c>
      <c r="GY71" s="273">
        <f t="shared" si="643"/>
        <v>0</v>
      </c>
      <c r="GZ71" s="273">
        <f t="shared" si="643"/>
        <v>0</v>
      </c>
      <c r="HA71" s="273">
        <f t="shared" si="643"/>
        <v>0</v>
      </c>
      <c r="HB71" s="273">
        <f t="shared" si="643"/>
        <v>0</v>
      </c>
      <c r="HC71" s="273">
        <f t="shared" si="643"/>
        <v>0</v>
      </c>
      <c r="HD71" s="273">
        <f t="shared" si="643"/>
        <v>0</v>
      </c>
      <c r="HE71" s="273">
        <f t="shared" si="643"/>
        <v>0</v>
      </c>
      <c r="HF71" s="273">
        <f t="shared" si="643"/>
        <v>0</v>
      </c>
      <c r="HG71" s="273">
        <f t="shared" si="643"/>
        <v>0</v>
      </c>
      <c r="HH71" s="273">
        <f t="shared" si="643"/>
        <v>0</v>
      </c>
      <c r="HI71" s="273">
        <f t="shared" si="643"/>
        <v>0</v>
      </c>
      <c r="HJ71" s="273">
        <f t="shared" si="643"/>
        <v>0</v>
      </c>
      <c r="HK71" s="273">
        <f t="shared" si="643"/>
        <v>0</v>
      </c>
      <c r="HL71" s="273">
        <f t="shared" si="643"/>
        <v>0</v>
      </c>
      <c r="HM71" s="273">
        <f t="shared" si="643"/>
        <v>0</v>
      </c>
      <c r="HN71" s="273">
        <f t="shared" si="643"/>
        <v>0</v>
      </c>
      <c r="HO71" s="273">
        <f t="shared" si="643"/>
        <v>0</v>
      </c>
      <c r="HP71" s="273">
        <f t="shared" si="643"/>
        <v>0</v>
      </c>
      <c r="HQ71" s="273">
        <f t="shared" si="643"/>
        <v>0</v>
      </c>
      <c r="HR71" s="273">
        <f t="shared" si="643"/>
        <v>0</v>
      </c>
      <c r="HS71" s="273">
        <f t="shared" si="643"/>
        <v>0</v>
      </c>
      <c r="HT71" s="273">
        <f t="shared" si="643"/>
        <v>0</v>
      </c>
      <c r="HU71" s="273">
        <f t="shared" si="643"/>
        <v>0</v>
      </c>
      <c r="HV71" s="273">
        <f t="shared" si="643"/>
        <v>0</v>
      </c>
      <c r="HW71" s="273">
        <f t="shared" si="643"/>
        <v>0</v>
      </c>
      <c r="HX71" s="273">
        <f t="shared" si="643"/>
        <v>0</v>
      </c>
      <c r="HY71" s="273">
        <f t="shared" ref="HY71:KJ71" si="644">IF(IFERROR(FIND(VLOOKUP($W63,カレンダーNoごと曜日表No付き,HY$1,0),$FL71),0)&gt;=1,1,0)</f>
        <v>0</v>
      </c>
      <c r="HZ71" s="273">
        <f t="shared" si="644"/>
        <v>0</v>
      </c>
      <c r="IA71" s="273">
        <f t="shared" si="644"/>
        <v>0</v>
      </c>
      <c r="IB71" s="273">
        <f t="shared" si="644"/>
        <v>0</v>
      </c>
      <c r="IC71" s="273">
        <f t="shared" si="644"/>
        <v>0</v>
      </c>
      <c r="ID71" s="273">
        <f t="shared" si="644"/>
        <v>0</v>
      </c>
      <c r="IE71" s="273">
        <f t="shared" si="644"/>
        <v>0</v>
      </c>
      <c r="IF71" s="273">
        <f t="shared" si="644"/>
        <v>0</v>
      </c>
      <c r="IG71" s="273">
        <f t="shared" si="644"/>
        <v>0</v>
      </c>
      <c r="IH71" s="273">
        <f t="shared" si="644"/>
        <v>0</v>
      </c>
      <c r="II71" s="273">
        <f t="shared" si="644"/>
        <v>0</v>
      </c>
      <c r="IJ71" s="273">
        <f t="shared" si="644"/>
        <v>0</v>
      </c>
      <c r="IK71" s="273">
        <f t="shared" si="644"/>
        <v>0</v>
      </c>
      <c r="IL71" s="273">
        <f t="shared" si="644"/>
        <v>0</v>
      </c>
      <c r="IM71" s="273">
        <f t="shared" si="644"/>
        <v>0</v>
      </c>
      <c r="IN71" s="273">
        <f t="shared" si="644"/>
        <v>0</v>
      </c>
      <c r="IO71" s="273">
        <f t="shared" si="644"/>
        <v>0</v>
      </c>
      <c r="IP71" s="273">
        <f t="shared" si="644"/>
        <v>0</v>
      </c>
      <c r="IQ71" s="273">
        <f t="shared" si="644"/>
        <v>0</v>
      </c>
      <c r="IR71" s="273">
        <f t="shared" si="644"/>
        <v>0</v>
      </c>
      <c r="IS71" s="273">
        <f t="shared" si="644"/>
        <v>0</v>
      </c>
      <c r="IT71" s="273">
        <f t="shared" si="644"/>
        <v>0</v>
      </c>
      <c r="IU71" s="273">
        <f t="shared" si="644"/>
        <v>0</v>
      </c>
      <c r="IV71" s="273">
        <f t="shared" si="644"/>
        <v>0</v>
      </c>
      <c r="IW71" s="273">
        <f t="shared" si="644"/>
        <v>0</v>
      </c>
      <c r="IX71" s="273">
        <f t="shared" si="644"/>
        <v>0</v>
      </c>
      <c r="IY71" s="273">
        <f t="shared" si="644"/>
        <v>0</v>
      </c>
      <c r="IZ71" s="273">
        <f t="shared" si="644"/>
        <v>0</v>
      </c>
      <c r="JA71" s="273">
        <f t="shared" si="644"/>
        <v>0</v>
      </c>
      <c r="JB71" s="273">
        <f t="shared" si="644"/>
        <v>0</v>
      </c>
      <c r="JC71" s="273">
        <f t="shared" si="644"/>
        <v>0</v>
      </c>
      <c r="JD71" s="273">
        <f t="shared" si="644"/>
        <v>0</v>
      </c>
      <c r="JE71" s="273">
        <f t="shared" si="644"/>
        <v>0</v>
      </c>
      <c r="JF71" s="273">
        <f t="shared" si="644"/>
        <v>0</v>
      </c>
      <c r="JG71" s="273">
        <f t="shared" si="644"/>
        <v>0</v>
      </c>
      <c r="JH71" s="273">
        <f t="shared" si="644"/>
        <v>0</v>
      </c>
      <c r="JI71" s="273">
        <f t="shared" si="644"/>
        <v>0</v>
      </c>
      <c r="JJ71" s="273">
        <f t="shared" si="644"/>
        <v>0</v>
      </c>
      <c r="JK71" s="273">
        <f t="shared" si="644"/>
        <v>0</v>
      </c>
      <c r="JL71" s="273">
        <f t="shared" si="644"/>
        <v>0</v>
      </c>
      <c r="JM71" s="273">
        <f t="shared" si="644"/>
        <v>0</v>
      </c>
      <c r="JN71" s="273">
        <f t="shared" si="644"/>
        <v>0</v>
      </c>
      <c r="JO71" s="273">
        <f t="shared" si="644"/>
        <v>0</v>
      </c>
      <c r="JP71" s="273">
        <f t="shared" si="644"/>
        <v>0</v>
      </c>
      <c r="JQ71" s="273">
        <f t="shared" si="644"/>
        <v>0</v>
      </c>
      <c r="JR71" s="273">
        <f t="shared" si="644"/>
        <v>0</v>
      </c>
      <c r="JS71" s="273">
        <f t="shared" si="644"/>
        <v>0</v>
      </c>
      <c r="JT71" s="273">
        <f t="shared" si="644"/>
        <v>0</v>
      </c>
      <c r="JU71" s="273">
        <f t="shared" si="644"/>
        <v>0</v>
      </c>
      <c r="JV71" s="273">
        <f t="shared" si="644"/>
        <v>0</v>
      </c>
      <c r="JW71" s="273">
        <f t="shared" si="644"/>
        <v>0</v>
      </c>
      <c r="JX71" s="273">
        <f t="shared" si="644"/>
        <v>0</v>
      </c>
      <c r="JY71" s="273">
        <f t="shared" si="644"/>
        <v>0</v>
      </c>
      <c r="JZ71" s="273">
        <f t="shared" si="644"/>
        <v>0</v>
      </c>
      <c r="KA71" s="273">
        <f t="shared" si="644"/>
        <v>0</v>
      </c>
      <c r="KB71" s="273">
        <f t="shared" si="644"/>
        <v>0</v>
      </c>
      <c r="KC71" s="273">
        <f t="shared" si="644"/>
        <v>0</v>
      </c>
      <c r="KD71" s="273">
        <f t="shared" si="644"/>
        <v>0</v>
      </c>
      <c r="KE71" s="273">
        <f t="shared" si="644"/>
        <v>0</v>
      </c>
      <c r="KF71" s="273">
        <f t="shared" si="644"/>
        <v>0</v>
      </c>
      <c r="KG71" s="273">
        <f t="shared" si="644"/>
        <v>0</v>
      </c>
      <c r="KH71" s="273">
        <f t="shared" si="644"/>
        <v>0</v>
      </c>
      <c r="KI71" s="273">
        <f t="shared" si="644"/>
        <v>0</v>
      </c>
      <c r="KJ71" s="273">
        <f t="shared" si="644"/>
        <v>0</v>
      </c>
      <c r="KK71" s="273">
        <f t="shared" ref="KK71:MV71" si="645">IF(IFERROR(FIND(VLOOKUP($W63,カレンダーNoごと曜日表No付き,KK$1,0),$FL71),0)&gt;=1,1,0)</f>
        <v>0</v>
      </c>
      <c r="KL71" s="273">
        <f t="shared" si="645"/>
        <v>0</v>
      </c>
      <c r="KM71" s="273">
        <f t="shared" si="645"/>
        <v>0</v>
      </c>
      <c r="KN71" s="273">
        <f t="shared" si="645"/>
        <v>0</v>
      </c>
      <c r="KO71" s="273">
        <f t="shared" si="645"/>
        <v>0</v>
      </c>
      <c r="KP71" s="273">
        <f t="shared" si="645"/>
        <v>0</v>
      </c>
      <c r="KQ71" s="273">
        <f t="shared" si="645"/>
        <v>0</v>
      </c>
      <c r="KR71" s="273">
        <f t="shared" si="645"/>
        <v>0</v>
      </c>
      <c r="KS71" s="273">
        <f t="shared" si="645"/>
        <v>0</v>
      </c>
      <c r="KT71" s="273">
        <f t="shared" si="645"/>
        <v>0</v>
      </c>
      <c r="KU71" s="273">
        <f t="shared" si="645"/>
        <v>0</v>
      </c>
      <c r="KV71" s="273">
        <f t="shared" si="645"/>
        <v>0</v>
      </c>
      <c r="KW71" s="273">
        <f t="shared" si="645"/>
        <v>0</v>
      </c>
      <c r="KX71" s="273">
        <f t="shared" si="645"/>
        <v>0</v>
      </c>
      <c r="KY71" s="273">
        <f t="shared" si="645"/>
        <v>0</v>
      </c>
      <c r="KZ71" s="273">
        <f t="shared" si="645"/>
        <v>0</v>
      </c>
      <c r="LA71" s="273">
        <f t="shared" si="645"/>
        <v>0</v>
      </c>
      <c r="LB71" s="273">
        <f t="shared" si="645"/>
        <v>0</v>
      </c>
      <c r="LC71" s="273">
        <f t="shared" si="645"/>
        <v>0</v>
      </c>
      <c r="LD71" s="273">
        <f t="shared" si="645"/>
        <v>0</v>
      </c>
      <c r="LE71" s="273">
        <f t="shared" si="645"/>
        <v>0</v>
      </c>
      <c r="LF71" s="273">
        <f t="shared" si="645"/>
        <v>0</v>
      </c>
      <c r="LG71" s="273">
        <f t="shared" si="645"/>
        <v>0</v>
      </c>
      <c r="LH71" s="273">
        <f t="shared" si="645"/>
        <v>0</v>
      </c>
      <c r="LI71" s="273">
        <f t="shared" si="645"/>
        <v>0</v>
      </c>
      <c r="LJ71" s="273">
        <f t="shared" si="645"/>
        <v>0</v>
      </c>
      <c r="LK71" s="273">
        <f t="shared" si="645"/>
        <v>0</v>
      </c>
      <c r="LL71" s="273">
        <f t="shared" si="645"/>
        <v>0</v>
      </c>
      <c r="LM71" s="273">
        <f t="shared" si="645"/>
        <v>0</v>
      </c>
      <c r="LN71" s="273">
        <f t="shared" si="645"/>
        <v>0</v>
      </c>
      <c r="LO71" s="273">
        <f t="shared" si="645"/>
        <v>0</v>
      </c>
      <c r="LP71" s="273">
        <f t="shared" si="645"/>
        <v>0</v>
      </c>
      <c r="LQ71" s="273">
        <f t="shared" si="645"/>
        <v>0</v>
      </c>
      <c r="LR71" s="273">
        <f t="shared" si="645"/>
        <v>0</v>
      </c>
      <c r="LS71" s="273">
        <f t="shared" si="645"/>
        <v>0</v>
      </c>
      <c r="LT71" s="273">
        <f t="shared" si="645"/>
        <v>0</v>
      </c>
      <c r="LU71" s="273">
        <f t="shared" si="645"/>
        <v>0</v>
      </c>
      <c r="LV71" s="273">
        <f t="shared" si="645"/>
        <v>0</v>
      </c>
      <c r="LW71" s="273">
        <f t="shared" si="645"/>
        <v>0</v>
      </c>
      <c r="LX71" s="273">
        <f t="shared" si="645"/>
        <v>0</v>
      </c>
      <c r="LY71" s="273">
        <f t="shared" si="645"/>
        <v>0</v>
      </c>
      <c r="LZ71" s="273">
        <f t="shared" si="645"/>
        <v>0</v>
      </c>
      <c r="MA71" s="273">
        <f t="shared" si="645"/>
        <v>0</v>
      </c>
      <c r="MB71" s="273">
        <f t="shared" si="645"/>
        <v>0</v>
      </c>
      <c r="MC71" s="273">
        <f t="shared" si="645"/>
        <v>0</v>
      </c>
      <c r="MD71" s="273">
        <f t="shared" si="645"/>
        <v>0</v>
      </c>
      <c r="ME71" s="273">
        <f t="shared" si="645"/>
        <v>0</v>
      </c>
      <c r="MF71" s="273">
        <f t="shared" si="645"/>
        <v>0</v>
      </c>
      <c r="MG71" s="273">
        <f t="shared" si="645"/>
        <v>0</v>
      </c>
      <c r="MH71" s="273">
        <f t="shared" si="645"/>
        <v>0</v>
      </c>
      <c r="MI71" s="273">
        <f t="shared" si="645"/>
        <v>0</v>
      </c>
      <c r="MJ71" s="273">
        <f t="shared" si="645"/>
        <v>0</v>
      </c>
      <c r="MK71" s="273">
        <f t="shared" si="645"/>
        <v>0</v>
      </c>
      <c r="ML71" s="273">
        <f t="shared" si="645"/>
        <v>0</v>
      </c>
      <c r="MM71" s="273">
        <f t="shared" si="645"/>
        <v>0</v>
      </c>
      <c r="MN71" s="273">
        <f t="shared" si="645"/>
        <v>0</v>
      </c>
      <c r="MO71" s="273">
        <f t="shared" si="645"/>
        <v>0</v>
      </c>
      <c r="MP71" s="273">
        <f t="shared" si="645"/>
        <v>0</v>
      </c>
      <c r="MQ71" s="273">
        <f t="shared" si="645"/>
        <v>0</v>
      </c>
      <c r="MR71" s="273">
        <f t="shared" si="645"/>
        <v>0</v>
      </c>
      <c r="MS71" s="273">
        <f t="shared" si="645"/>
        <v>0</v>
      </c>
      <c r="MT71" s="273">
        <f t="shared" si="645"/>
        <v>0</v>
      </c>
      <c r="MU71" s="273">
        <f t="shared" si="645"/>
        <v>0</v>
      </c>
      <c r="MV71" s="273">
        <f t="shared" si="645"/>
        <v>0</v>
      </c>
      <c r="MW71" s="273">
        <f t="shared" ref="MW71:PH71" si="646">IF(IFERROR(FIND(VLOOKUP($W63,カレンダーNoごと曜日表No付き,MW$1,0),$FL71),0)&gt;=1,1,0)</f>
        <v>0</v>
      </c>
      <c r="MX71" s="273">
        <f t="shared" si="646"/>
        <v>0</v>
      </c>
      <c r="MY71" s="273">
        <f t="shared" si="646"/>
        <v>0</v>
      </c>
      <c r="MZ71" s="273">
        <f t="shared" si="646"/>
        <v>0</v>
      </c>
      <c r="NA71" s="273">
        <f t="shared" si="646"/>
        <v>0</v>
      </c>
      <c r="NB71" s="273">
        <f t="shared" si="646"/>
        <v>0</v>
      </c>
      <c r="NC71" s="273">
        <f t="shared" si="646"/>
        <v>0</v>
      </c>
      <c r="ND71" s="273">
        <f t="shared" si="646"/>
        <v>0</v>
      </c>
      <c r="NE71" s="273">
        <f t="shared" si="646"/>
        <v>0</v>
      </c>
      <c r="NF71" s="273">
        <f t="shared" si="646"/>
        <v>0</v>
      </c>
      <c r="NG71" s="273">
        <f t="shared" si="646"/>
        <v>0</v>
      </c>
      <c r="NH71" s="273">
        <f t="shared" si="646"/>
        <v>0</v>
      </c>
      <c r="NI71" s="273">
        <f t="shared" si="646"/>
        <v>0</v>
      </c>
      <c r="NJ71" s="273">
        <f t="shared" si="646"/>
        <v>0</v>
      </c>
      <c r="NK71" s="273">
        <f t="shared" si="646"/>
        <v>0</v>
      </c>
      <c r="NL71" s="273">
        <f t="shared" si="646"/>
        <v>0</v>
      </c>
      <c r="NM71" s="273">
        <f t="shared" si="646"/>
        <v>0</v>
      </c>
      <c r="NN71" s="273">
        <f t="shared" si="646"/>
        <v>0</v>
      </c>
      <c r="NO71" s="273">
        <f t="shared" si="646"/>
        <v>0</v>
      </c>
      <c r="NP71" s="273">
        <f t="shared" si="646"/>
        <v>0</v>
      </c>
      <c r="NQ71" s="273">
        <f t="shared" si="646"/>
        <v>0</v>
      </c>
      <c r="NR71" s="273">
        <f t="shared" si="646"/>
        <v>0</v>
      </c>
      <c r="NS71" s="273">
        <f t="shared" si="646"/>
        <v>0</v>
      </c>
      <c r="NT71" s="273">
        <f t="shared" si="646"/>
        <v>0</v>
      </c>
      <c r="NU71" s="273">
        <f t="shared" si="646"/>
        <v>0</v>
      </c>
      <c r="NV71" s="273">
        <f t="shared" si="646"/>
        <v>0</v>
      </c>
      <c r="NW71" s="273">
        <f t="shared" si="646"/>
        <v>0</v>
      </c>
      <c r="NX71" s="273">
        <f t="shared" si="646"/>
        <v>0</v>
      </c>
      <c r="NY71" s="273">
        <f t="shared" si="646"/>
        <v>0</v>
      </c>
      <c r="NZ71" s="273">
        <f t="shared" si="646"/>
        <v>0</v>
      </c>
      <c r="OA71" s="273">
        <f t="shared" si="646"/>
        <v>0</v>
      </c>
      <c r="OB71" s="273">
        <f t="shared" si="646"/>
        <v>0</v>
      </c>
      <c r="OC71" s="273">
        <f t="shared" si="646"/>
        <v>0</v>
      </c>
      <c r="OD71" s="273">
        <f t="shared" si="646"/>
        <v>0</v>
      </c>
      <c r="OE71" s="273">
        <f t="shared" si="646"/>
        <v>0</v>
      </c>
      <c r="OF71" s="273">
        <f t="shared" si="646"/>
        <v>0</v>
      </c>
      <c r="OG71" s="273">
        <f t="shared" si="646"/>
        <v>0</v>
      </c>
      <c r="OH71" s="273">
        <f t="shared" si="646"/>
        <v>0</v>
      </c>
      <c r="OI71" s="273">
        <f t="shared" si="646"/>
        <v>0</v>
      </c>
      <c r="OJ71" s="273">
        <f t="shared" si="646"/>
        <v>0</v>
      </c>
      <c r="OK71" s="273">
        <f t="shared" si="646"/>
        <v>0</v>
      </c>
      <c r="OL71" s="273">
        <f t="shared" si="646"/>
        <v>0</v>
      </c>
      <c r="OM71" s="273">
        <f t="shared" si="646"/>
        <v>0</v>
      </c>
      <c r="ON71" s="273">
        <f t="shared" si="646"/>
        <v>0</v>
      </c>
      <c r="OO71" s="273">
        <f t="shared" si="646"/>
        <v>0</v>
      </c>
      <c r="OP71" s="273">
        <f t="shared" si="646"/>
        <v>0</v>
      </c>
      <c r="OQ71" s="273">
        <f t="shared" si="646"/>
        <v>0</v>
      </c>
      <c r="OR71" s="273">
        <f t="shared" si="646"/>
        <v>0</v>
      </c>
      <c r="OS71" s="273">
        <f t="shared" si="646"/>
        <v>0</v>
      </c>
      <c r="OT71" s="273">
        <f t="shared" si="646"/>
        <v>0</v>
      </c>
      <c r="OU71" s="273">
        <f t="shared" si="646"/>
        <v>0</v>
      </c>
      <c r="OV71" s="273">
        <f t="shared" si="646"/>
        <v>0</v>
      </c>
      <c r="OW71" s="273">
        <f t="shared" si="646"/>
        <v>0</v>
      </c>
      <c r="OX71" s="273">
        <f t="shared" si="646"/>
        <v>0</v>
      </c>
      <c r="OY71" s="273">
        <f t="shared" si="646"/>
        <v>0</v>
      </c>
      <c r="OZ71" s="273">
        <f t="shared" si="646"/>
        <v>0</v>
      </c>
      <c r="PA71" s="273">
        <f t="shared" si="646"/>
        <v>0</v>
      </c>
      <c r="PB71" s="273">
        <f t="shared" si="646"/>
        <v>0</v>
      </c>
      <c r="PC71" s="273">
        <f t="shared" si="646"/>
        <v>0</v>
      </c>
      <c r="PD71" s="273">
        <f t="shared" si="646"/>
        <v>0</v>
      </c>
      <c r="PE71" s="273">
        <f t="shared" si="646"/>
        <v>0</v>
      </c>
      <c r="PF71" s="273">
        <f t="shared" si="646"/>
        <v>0</v>
      </c>
      <c r="PG71" s="273">
        <f t="shared" si="646"/>
        <v>0</v>
      </c>
      <c r="PH71" s="273">
        <f t="shared" si="646"/>
        <v>0</v>
      </c>
      <c r="PI71" s="273">
        <f t="shared" ref="PI71:RT71" si="647">IF(IFERROR(FIND(VLOOKUP($W63,カレンダーNoごと曜日表No付き,PI$1,0),$FL71),0)&gt;=1,1,0)</f>
        <v>0</v>
      </c>
      <c r="PJ71" s="273">
        <f t="shared" si="647"/>
        <v>0</v>
      </c>
      <c r="PK71" s="273">
        <f t="shared" si="647"/>
        <v>0</v>
      </c>
      <c r="PL71" s="273">
        <f t="shared" si="647"/>
        <v>0</v>
      </c>
      <c r="PM71" s="273">
        <f t="shared" si="647"/>
        <v>0</v>
      </c>
      <c r="PN71" s="273">
        <f t="shared" si="647"/>
        <v>0</v>
      </c>
      <c r="PO71" s="273">
        <f t="shared" si="647"/>
        <v>0</v>
      </c>
      <c r="PP71" s="273">
        <f t="shared" si="647"/>
        <v>0</v>
      </c>
      <c r="PQ71" s="273">
        <f t="shared" si="647"/>
        <v>0</v>
      </c>
      <c r="PR71" s="273">
        <f t="shared" si="647"/>
        <v>0</v>
      </c>
      <c r="PS71" s="273">
        <f t="shared" si="647"/>
        <v>0</v>
      </c>
      <c r="PT71" s="273">
        <f t="shared" si="647"/>
        <v>0</v>
      </c>
      <c r="PU71" s="273">
        <f t="shared" si="647"/>
        <v>0</v>
      </c>
      <c r="PV71" s="273">
        <f t="shared" si="647"/>
        <v>0</v>
      </c>
      <c r="PW71" s="273">
        <f t="shared" si="647"/>
        <v>0</v>
      </c>
      <c r="PX71" s="273">
        <f t="shared" si="647"/>
        <v>0</v>
      </c>
      <c r="PY71" s="273">
        <f t="shared" si="647"/>
        <v>0</v>
      </c>
      <c r="PZ71" s="273">
        <f t="shared" si="647"/>
        <v>0</v>
      </c>
      <c r="QA71" s="273">
        <f t="shared" si="647"/>
        <v>0</v>
      </c>
      <c r="QB71" s="273">
        <f t="shared" si="647"/>
        <v>0</v>
      </c>
      <c r="QC71" s="273">
        <f t="shared" si="647"/>
        <v>0</v>
      </c>
      <c r="QD71" s="273">
        <f t="shared" si="647"/>
        <v>0</v>
      </c>
      <c r="QE71" s="273">
        <f t="shared" si="647"/>
        <v>0</v>
      </c>
      <c r="QF71" s="273">
        <f t="shared" si="647"/>
        <v>0</v>
      </c>
      <c r="QG71" s="273">
        <f t="shared" si="647"/>
        <v>0</v>
      </c>
      <c r="QH71" s="273">
        <f t="shared" si="647"/>
        <v>0</v>
      </c>
      <c r="QI71" s="273">
        <f t="shared" si="647"/>
        <v>0</v>
      </c>
      <c r="QJ71" s="273">
        <f t="shared" si="647"/>
        <v>0</v>
      </c>
      <c r="QK71" s="273">
        <f t="shared" si="647"/>
        <v>0</v>
      </c>
      <c r="QL71" s="273">
        <f t="shared" si="647"/>
        <v>0</v>
      </c>
      <c r="QM71" s="273">
        <f t="shared" si="647"/>
        <v>0</v>
      </c>
      <c r="QN71" s="273">
        <f t="shared" si="647"/>
        <v>0</v>
      </c>
      <c r="QO71" s="273">
        <f t="shared" si="647"/>
        <v>0</v>
      </c>
      <c r="QP71" s="273">
        <f t="shared" si="647"/>
        <v>0</v>
      </c>
      <c r="QQ71" s="273">
        <f t="shared" si="647"/>
        <v>0</v>
      </c>
      <c r="QR71" s="273">
        <f t="shared" si="647"/>
        <v>0</v>
      </c>
      <c r="QS71" s="273">
        <f t="shared" si="647"/>
        <v>0</v>
      </c>
      <c r="QT71" s="273">
        <f t="shared" si="647"/>
        <v>0</v>
      </c>
      <c r="QU71" s="273">
        <f t="shared" si="647"/>
        <v>0</v>
      </c>
      <c r="QV71" s="273">
        <f t="shared" si="647"/>
        <v>0</v>
      </c>
      <c r="QW71" s="273">
        <f t="shared" si="647"/>
        <v>0</v>
      </c>
      <c r="QX71" s="273">
        <f t="shared" si="647"/>
        <v>0</v>
      </c>
      <c r="QY71" s="273">
        <f t="shared" si="647"/>
        <v>0</v>
      </c>
      <c r="QZ71" s="273">
        <f t="shared" si="647"/>
        <v>0</v>
      </c>
      <c r="RA71" s="273">
        <f t="shared" si="647"/>
        <v>0</v>
      </c>
      <c r="RB71" s="273">
        <f t="shared" si="647"/>
        <v>0</v>
      </c>
      <c r="RC71" s="273">
        <f t="shared" si="647"/>
        <v>0</v>
      </c>
      <c r="RD71" s="273">
        <f t="shared" si="647"/>
        <v>0</v>
      </c>
      <c r="RE71" s="273">
        <f t="shared" si="647"/>
        <v>0</v>
      </c>
      <c r="RF71" s="273">
        <f t="shared" si="647"/>
        <v>0</v>
      </c>
      <c r="RG71" s="273">
        <f t="shared" si="647"/>
        <v>0</v>
      </c>
      <c r="RH71" s="273">
        <f t="shared" si="647"/>
        <v>0</v>
      </c>
      <c r="RI71" s="273">
        <f t="shared" si="647"/>
        <v>0</v>
      </c>
      <c r="RJ71" s="273">
        <f t="shared" si="647"/>
        <v>0</v>
      </c>
      <c r="RK71" s="273">
        <f t="shared" si="647"/>
        <v>0</v>
      </c>
      <c r="RL71" s="273">
        <f t="shared" si="647"/>
        <v>0</v>
      </c>
      <c r="RM71" s="273">
        <f t="shared" si="647"/>
        <v>0</v>
      </c>
      <c r="RN71" s="273">
        <f t="shared" si="647"/>
        <v>0</v>
      </c>
      <c r="RO71" s="273">
        <f t="shared" si="647"/>
        <v>0</v>
      </c>
      <c r="RP71" s="273">
        <f t="shared" si="647"/>
        <v>0</v>
      </c>
      <c r="RQ71" s="273">
        <f t="shared" si="647"/>
        <v>0</v>
      </c>
      <c r="RR71" s="273">
        <f t="shared" si="647"/>
        <v>0</v>
      </c>
      <c r="RS71" s="273">
        <f t="shared" si="647"/>
        <v>0</v>
      </c>
      <c r="RT71" s="273">
        <f t="shared" si="647"/>
        <v>0</v>
      </c>
      <c r="RU71" s="273">
        <f t="shared" ref="RU71:TN71" si="648">IF(IFERROR(FIND(VLOOKUP($W63,カレンダーNoごと曜日表No付き,RU$1,0),$FL71),0)&gt;=1,1,0)</f>
        <v>0</v>
      </c>
      <c r="RV71" s="273">
        <f t="shared" si="648"/>
        <v>0</v>
      </c>
      <c r="RW71" s="273">
        <f t="shared" si="648"/>
        <v>0</v>
      </c>
      <c r="RX71" s="273">
        <f t="shared" si="648"/>
        <v>0</v>
      </c>
      <c r="RY71" s="273">
        <f t="shared" si="648"/>
        <v>0</v>
      </c>
      <c r="RZ71" s="273">
        <f t="shared" si="648"/>
        <v>0</v>
      </c>
      <c r="SA71" s="273">
        <f t="shared" si="648"/>
        <v>0</v>
      </c>
      <c r="SB71" s="273">
        <f t="shared" si="648"/>
        <v>0</v>
      </c>
      <c r="SC71" s="273">
        <f t="shared" si="648"/>
        <v>0</v>
      </c>
      <c r="SD71" s="273">
        <f t="shared" si="648"/>
        <v>0</v>
      </c>
      <c r="SE71" s="273">
        <f t="shared" si="648"/>
        <v>0</v>
      </c>
      <c r="SF71" s="273">
        <f t="shared" si="648"/>
        <v>0</v>
      </c>
      <c r="SG71" s="273">
        <f t="shared" si="648"/>
        <v>0</v>
      </c>
      <c r="SH71" s="273">
        <f t="shared" si="648"/>
        <v>0</v>
      </c>
      <c r="SI71" s="273">
        <f t="shared" si="648"/>
        <v>0</v>
      </c>
      <c r="SJ71" s="273">
        <f t="shared" si="648"/>
        <v>0</v>
      </c>
      <c r="SK71" s="273">
        <f t="shared" si="648"/>
        <v>0</v>
      </c>
      <c r="SL71" s="273">
        <f t="shared" si="648"/>
        <v>0</v>
      </c>
      <c r="SM71" s="273">
        <f t="shared" si="648"/>
        <v>0</v>
      </c>
      <c r="SN71" s="273">
        <f t="shared" si="648"/>
        <v>0</v>
      </c>
      <c r="SO71" s="273">
        <f t="shared" si="648"/>
        <v>0</v>
      </c>
      <c r="SP71" s="273">
        <f t="shared" si="648"/>
        <v>0</v>
      </c>
      <c r="SQ71" s="273">
        <f t="shared" si="648"/>
        <v>0</v>
      </c>
      <c r="SR71" s="273">
        <f t="shared" si="648"/>
        <v>0</v>
      </c>
      <c r="SS71" s="273">
        <f t="shared" si="648"/>
        <v>0</v>
      </c>
      <c r="ST71" s="273">
        <f t="shared" si="648"/>
        <v>0</v>
      </c>
      <c r="SU71" s="273">
        <f t="shared" si="648"/>
        <v>0</v>
      </c>
      <c r="SV71" s="273">
        <f t="shared" si="648"/>
        <v>0</v>
      </c>
      <c r="SW71" s="273">
        <f t="shared" si="648"/>
        <v>0</v>
      </c>
      <c r="SX71" s="273">
        <f t="shared" si="648"/>
        <v>0</v>
      </c>
      <c r="SY71" s="273">
        <f t="shared" si="648"/>
        <v>0</v>
      </c>
      <c r="SZ71" s="273">
        <f t="shared" si="648"/>
        <v>0</v>
      </c>
      <c r="TA71" s="273">
        <f t="shared" si="648"/>
        <v>0</v>
      </c>
      <c r="TB71" s="273">
        <f t="shared" si="648"/>
        <v>0</v>
      </c>
      <c r="TC71" s="273">
        <f t="shared" si="648"/>
        <v>0</v>
      </c>
      <c r="TD71" s="273">
        <f t="shared" si="648"/>
        <v>0</v>
      </c>
      <c r="TE71" s="273">
        <f t="shared" si="648"/>
        <v>0</v>
      </c>
      <c r="TF71" s="273">
        <f t="shared" si="648"/>
        <v>0</v>
      </c>
      <c r="TG71" s="273">
        <f t="shared" si="648"/>
        <v>0</v>
      </c>
      <c r="TH71" s="273">
        <f t="shared" si="648"/>
        <v>0</v>
      </c>
      <c r="TI71" s="273">
        <f t="shared" si="648"/>
        <v>0</v>
      </c>
      <c r="TJ71" s="273">
        <f t="shared" si="648"/>
        <v>0</v>
      </c>
      <c r="TK71" s="273">
        <f t="shared" si="648"/>
        <v>0</v>
      </c>
      <c r="TL71" s="273">
        <f t="shared" si="648"/>
        <v>0</v>
      </c>
      <c r="TM71" s="273">
        <f t="shared" si="648"/>
        <v>0</v>
      </c>
      <c r="TN71" s="273">
        <f t="shared" si="648"/>
        <v>0</v>
      </c>
    </row>
    <row r="72" spans="1:534" ht="18" customHeight="1" x14ac:dyDescent="0.15">
      <c r="A72" s="234"/>
      <c r="B72" s="268"/>
      <c r="C72" s="280"/>
      <c r="D72" s="274"/>
      <c r="E72" s="269"/>
      <c r="F72" s="287"/>
      <c r="G72" s="269"/>
      <c r="H72" s="292"/>
      <c r="I72" s="293"/>
      <c r="J72" s="288"/>
      <c r="K72" s="289"/>
      <c r="L72" s="289"/>
      <c r="M72" s="289"/>
      <c r="N72" s="289"/>
      <c r="O72" s="289"/>
      <c r="P72" s="289"/>
      <c r="Q72" s="289"/>
      <c r="R72" s="350"/>
      <c r="S72" s="289"/>
      <c r="T72" s="289"/>
      <c r="U72" s="289"/>
      <c r="V72" s="290"/>
      <c r="W72" s="278"/>
      <c r="X72" s="279"/>
      <c r="Y72" s="278"/>
      <c r="Z72" s="279"/>
      <c r="AA72" s="278"/>
      <c r="AB72" s="237">
        <f t="shared" si="634"/>
        <v>0</v>
      </c>
      <c r="AC72" s="237">
        <f t="shared" si="635"/>
        <v>0</v>
      </c>
      <c r="AD72" s="237">
        <f t="shared" si="636"/>
        <v>0</v>
      </c>
      <c r="AE72" s="267">
        <f t="shared" si="597"/>
        <v>0</v>
      </c>
      <c r="AF72" s="219" t="str">
        <f t="shared" si="598"/>
        <v/>
      </c>
      <c r="AG72" s="219" t="str">
        <f t="shared" si="599"/>
        <v/>
      </c>
      <c r="AH72" s="219" t="str">
        <f t="shared" si="600"/>
        <v/>
      </c>
      <c r="AI72" s="219" t="str">
        <f t="shared" si="601"/>
        <v/>
      </c>
      <c r="AJ72" s="219" t="str">
        <f t="shared" si="602"/>
        <v/>
      </c>
      <c r="AK72" s="219" t="str">
        <f t="shared" si="603"/>
        <v/>
      </c>
      <c r="AL72" s="219" t="str">
        <f t="shared" si="604"/>
        <v/>
      </c>
      <c r="AM72" s="219" t="str">
        <f t="shared" si="605"/>
        <v/>
      </c>
      <c r="AN72" s="219" t="str">
        <f t="shared" si="606"/>
        <v/>
      </c>
      <c r="AO72" s="219" t="str">
        <f t="shared" si="607"/>
        <v/>
      </c>
      <c r="AP72" s="219" t="str">
        <f t="shared" si="608"/>
        <v/>
      </c>
      <c r="AQ72" s="219" t="str">
        <f t="shared" si="609"/>
        <v/>
      </c>
      <c r="AR72" s="219" t="str">
        <f t="shared" si="610"/>
        <v/>
      </c>
      <c r="AS72" s="277">
        <f t="shared" si="611"/>
        <v>0</v>
      </c>
      <c r="AT72" s="267">
        <f t="shared" si="612"/>
        <v>0</v>
      </c>
      <c r="AU72" s="267">
        <f t="shared" si="613"/>
        <v>0</v>
      </c>
      <c r="AV72" s="267">
        <f t="shared" si="614"/>
        <v>0</v>
      </c>
      <c r="AW72" s="267">
        <f t="shared" si="615"/>
        <v>0</v>
      </c>
      <c r="AX72" s="267">
        <f t="shared" si="616"/>
        <v>0</v>
      </c>
      <c r="AY72" s="267">
        <f t="shared" si="617"/>
        <v>0</v>
      </c>
      <c r="AZ72" s="267">
        <f t="shared" si="618"/>
        <v>0</v>
      </c>
      <c r="BA72" s="238">
        <f t="shared" si="619"/>
        <v>0</v>
      </c>
      <c r="BB72" s="238">
        <f t="shared" si="620"/>
        <v>0</v>
      </c>
      <c r="BC72" s="238">
        <f t="shared" si="621"/>
        <v>0</v>
      </c>
      <c r="BD72" s="238">
        <f t="shared" si="622"/>
        <v>0</v>
      </c>
      <c r="BE72" s="240">
        <f t="shared" si="623"/>
        <v>0</v>
      </c>
      <c r="BF72" s="239">
        <f t="shared" si="624"/>
        <v>0</v>
      </c>
      <c r="BG72" s="241" t="str">
        <f t="shared" si="625"/>
        <v/>
      </c>
      <c r="BH72" s="142">
        <v>34</v>
      </c>
      <c r="BN72" s="242"/>
      <c r="BO72" s="242"/>
      <c r="BP72" s="242"/>
      <c r="BQ72" s="242"/>
      <c r="BR72" s="142">
        <f>+BK71</f>
        <v>0</v>
      </c>
      <c r="BU72" s="291"/>
      <c r="BV72" s="153"/>
      <c r="BW72" s="153" t="str">
        <f t="shared" si="321"/>
        <v/>
      </c>
      <c r="BY72" s="244"/>
      <c r="BZ72" s="272"/>
      <c r="CA72" s="222"/>
      <c r="CB72" s="246"/>
      <c r="CC72" s="247" t="str">
        <f t="shared" si="565"/>
        <v/>
      </c>
      <c r="CD72" s="219">
        <f t="shared" si="566"/>
        <v>0</v>
      </c>
      <c r="CE72" s="219" t="str">
        <f t="shared" si="567"/>
        <v/>
      </c>
      <c r="CF72" s="220" t="str">
        <f t="shared" si="568"/>
        <v/>
      </c>
      <c r="CG72" s="222"/>
      <c r="CH72" s="260"/>
      <c r="CI72" s="247" t="str">
        <f t="shared" si="569"/>
        <v/>
      </c>
      <c r="CJ72" s="219">
        <f t="shared" si="570"/>
        <v>0</v>
      </c>
      <c r="CK72" s="219" t="str">
        <f t="shared" si="571"/>
        <v/>
      </c>
      <c r="CL72" s="220" t="str">
        <f t="shared" si="572"/>
        <v/>
      </c>
      <c r="CM72" s="222"/>
      <c r="CN72" s="246"/>
      <c r="CO72" s="247" t="str">
        <f t="shared" si="573"/>
        <v/>
      </c>
      <c r="CP72" s="219">
        <f t="shared" si="574"/>
        <v>0</v>
      </c>
      <c r="CQ72" s="219" t="str">
        <f t="shared" si="575"/>
        <v/>
      </c>
      <c r="CR72" s="220" t="str">
        <f t="shared" si="576"/>
        <v/>
      </c>
      <c r="CS72" s="221"/>
      <c r="CT72" s="246"/>
      <c r="CU72" s="247" t="str">
        <f t="shared" si="577"/>
        <v/>
      </c>
      <c r="CV72" s="219">
        <f t="shared" si="578"/>
        <v>0</v>
      </c>
      <c r="CW72" s="219" t="str">
        <f t="shared" si="579"/>
        <v/>
      </c>
      <c r="CX72" s="220" t="str">
        <f t="shared" si="580"/>
        <v/>
      </c>
      <c r="CY72" s="222"/>
      <c r="CZ72" s="246"/>
      <c r="DA72" s="247" t="str">
        <f t="shared" si="581"/>
        <v/>
      </c>
      <c r="DB72" s="219">
        <f t="shared" si="582"/>
        <v>0</v>
      </c>
      <c r="DC72" s="219" t="str">
        <f t="shared" si="626"/>
        <v/>
      </c>
      <c r="DD72" s="219" t="str">
        <f t="shared" si="627"/>
        <v/>
      </c>
      <c r="DE72" s="222"/>
      <c r="DF72" s="246"/>
      <c r="DG72" s="247" t="str">
        <f t="shared" si="583"/>
        <v/>
      </c>
      <c r="DH72" s="219">
        <f t="shared" si="584"/>
        <v>0</v>
      </c>
      <c r="DI72" s="219" t="str">
        <f t="shared" si="585"/>
        <v/>
      </c>
      <c r="DJ72" s="219" t="str">
        <f t="shared" si="586"/>
        <v/>
      </c>
      <c r="DK72" s="222"/>
      <c r="DL72" s="246"/>
      <c r="DM72" s="247" t="str">
        <f t="shared" si="587"/>
        <v/>
      </c>
      <c r="DN72" s="219">
        <f t="shared" si="588"/>
        <v>0</v>
      </c>
      <c r="DO72" s="219" t="str">
        <f t="shared" si="589"/>
        <v/>
      </c>
      <c r="DP72" s="220" t="str">
        <f t="shared" si="590"/>
        <v/>
      </c>
      <c r="FK72" s="155">
        <f t="shared" si="425"/>
        <v>0</v>
      </c>
      <c r="FL72" s="155" t="str">
        <f t="shared" si="426"/>
        <v/>
      </c>
      <c r="FM72" s="273">
        <f t="shared" ref="FM72:HX72" si="649">IF(IFERROR(FIND(VLOOKUP($W64,カレンダーNoごと曜日表No付き,FM$1,0),$FL72),0)&gt;=1,1,0)</f>
        <v>0</v>
      </c>
      <c r="FN72" s="273">
        <f t="shared" si="649"/>
        <v>0</v>
      </c>
      <c r="FO72" s="273">
        <f t="shared" si="649"/>
        <v>0</v>
      </c>
      <c r="FP72" s="273">
        <f t="shared" si="649"/>
        <v>0</v>
      </c>
      <c r="FQ72" s="273">
        <f t="shared" si="649"/>
        <v>0</v>
      </c>
      <c r="FR72" s="273">
        <f t="shared" si="649"/>
        <v>0</v>
      </c>
      <c r="FS72" s="273">
        <f t="shared" si="649"/>
        <v>0</v>
      </c>
      <c r="FT72" s="273">
        <f t="shared" si="649"/>
        <v>0</v>
      </c>
      <c r="FU72" s="273">
        <f t="shared" si="649"/>
        <v>0</v>
      </c>
      <c r="FV72" s="273">
        <f t="shared" si="649"/>
        <v>0</v>
      </c>
      <c r="FW72" s="273">
        <f t="shared" si="649"/>
        <v>0</v>
      </c>
      <c r="FX72" s="273">
        <f t="shared" si="649"/>
        <v>0</v>
      </c>
      <c r="FY72" s="273">
        <f t="shared" si="649"/>
        <v>0</v>
      </c>
      <c r="FZ72" s="273">
        <f t="shared" si="649"/>
        <v>0</v>
      </c>
      <c r="GA72" s="273">
        <f t="shared" si="649"/>
        <v>0</v>
      </c>
      <c r="GB72" s="273">
        <f t="shared" si="649"/>
        <v>0</v>
      </c>
      <c r="GC72" s="273">
        <f t="shared" si="649"/>
        <v>0</v>
      </c>
      <c r="GD72" s="273">
        <f t="shared" si="649"/>
        <v>0</v>
      </c>
      <c r="GE72" s="273">
        <f t="shared" si="649"/>
        <v>0</v>
      </c>
      <c r="GF72" s="273">
        <f t="shared" si="649"/>
        <v>0</v>
      </c>
      <c r="GG72" s="273">
        <f t="shared" si="649"/>
        <v>0</v>
      </c>
      <c r="GH72" s="273">
        <f t="shared" si="649"/>
        <v>0</v>
      </c>
      <c r="GI72" s="273">
        <f t="shared" si="649"/>
        <v>0</v>
      </c>
      <c r="GJ72" s="273">
        <f t="shared" si="649"/>
        <v>0</v>
      </c>
      <c r="GK72" s="273">
        <f t="shared" si="649"/>
        <v>0</v>
      </c>
      <c r="GL72" s="273">
        <f t="shared" si="649"/>
        <v>0</v>
      </c>
      <c r="GM72" s="273">
        <f t="shared" si="649"/>
        <v>0</v>
      </c>
      <c r="GN72" s="273">
        <f t="shared" si="649"/>
        <v>0</v>
      </c>
      <c r="GO72" s="273">
        <f t="shared" si="649"/>
        <v>0</v>
      </c>
      <c r="GP72" s="273">
        <f t="shared" si="649"/>
        <v>0</v>
      </c>
      <c r="GQ72" s="273">
        <f t="shared" si="649"/>
        <v>0</v>
      </c>
      <c r="GR72" s="273">
        <f t="shared" si="649"/>
        <v>0</v>
      </c>
      <c r="GS72" s="273">
        <f t="shared" si="649"/>
        <v>0</v>
      </c>
      <c r="GT72" s="273">
        <f t="shared" si="649"/>
        <v>0</v>
      </c>
      <c r="GU72" s="273">
        <f t="shared" si="649"/>
        <v>0</v>
      </c>
      <c r="GV72" s="273">
        <f t="shared" si="649"/>
        <v>0</v>
      </c>
      <c r="GW72" s="273">
        <f t="shared" si="649"/>
        <v>0</v>
      </c>
      <c r="GX72" s="273">
        <f t="shared" si="649"/>
        <v>0</v>
      </c>
      <c r="GY72" s="273">
        <f t="shared" si="649"/>
        <v>0</v>
      </c>
      <c r="GZ72" s="273">
        <f t="shared" si="649"/>
        <v>0</v>
      </c>
      <c r="HA72" s="273">
        <f t="shared" si="649"/>
        <v>0</v>
      </c>
      <c r="HB72" s="273">
        <f t="shared" si="649"/>
        <v>0</v>
      </c>
      <c r="HC72" s="273">
        <f t="shared" si="649"/>
        <v>0</v>
      </c>
      <c r="HD72" s="273">
        <f t="shared" si="649"/>
        <v>0</v>
      </c>
      <c r="HE72" s="273">
        <f t="shared" si="649"/>
        <v>0</v>
      </c>
      <c r="HF72" s="273">
        <f t="shared" si="649"/>
        <v>0</v>
      </c>
      <c r="HG72" s="273">
        <f t="shared" si="649"/>
        <v>0</v>
      </c>
      <c r="HH72" s="273">
        <f t="shared" si="649"/>
        <v>0</v>
      </c>
      <c r="HI72" s="273">
        <f t="shared" si="649"/>
        <v>0</v>
      </c>
      <c r="HJ72" s="273">
        <f t="shared" si="649"/>
        <v>0</v>
      </c>
      <c r="HK72" s="273">
        <f t="shared" si="649"/>
        <v>0</v>
      </c>
      <c r="HL72" s="273">
        <f t="shared" si="649"/>
        <v>0</v>
      </c>
      <c r="HM72" s="273">
        <f t="shared" si="649"/>
        <v>0</v>
      </c>
      <c r="HN72" s="273">
        <f t="shared" si="649"/>
        <v>0</v>
      </c>
      <c r="HO72" s="273">
        <f t="shared" si="649"/>
        <v>0</v>
      </c>
      <c r="HP72" s="273">
        <f t="shared" si="649"/>
        <v>0</v>
      </c>
      <c r="HQ72" s="273">
        <f t="shared" si="649"/>
        <v>0</v>
      </c>
      <c r="HR72" s="273">
        <f t="shared" si="649"/>
        <v>0</v>
      </c>
      <c r="HS72" s="273">
        <f t="shared" si="649"/>
        <v>0</v>
      </c>
      <c r="HT72" s="273">
        <f t="shared" si="649"/>
        <v>0</v>
      </c>
      <c r="HU72" s="273">
        <f t="shared" si="649"/>
        <v>0</v>
      </c>
      <c r="HV72" s="273">
        <f t="shared" si="649"/>
        <v>0</v>
      </c>
      <c r="HW72" s="273">
        <f t="shared" si="649"/>
        <v>0</v>
      </c>
      <c r="HX72" s="273">
        <f t="shared" si="649"/>
        <v>0</v>
      </c>
      <c r="HY72" s="273">
        <f t="shared" ref="HY72:KJ72" si="650">IF(IFERROR(FIND(VLOOKUP($W64,カレンダーNoごと曜日表No付き,HY$1,0),$FL72),0)&gt;=1,1,0)</f>
        <v>0</v>
      </c>
      <c r="HZ72" s="273">
        <f t="shared" si="650"/>
        <v>0</v>
      </c>
      <c r="IA72" s="273">
        <f t="shared" si="650"/>
        <v>0</v>
      </c>
      <c r="IB72" s="273">
        <f t="shared" si="650"/>
        <v>0</v>
      </c>
      <c r="IC72" s="273">
        <f t="shared" si="650"/>
        <v>0</v>
      </c>
      <c r="ID72" s="273">
        <f t="shared" si="650"/>
        <v>0</v>
      </c>
      <c r="IE72" s="273">
        <f t="shared" si="650"/>
        <v>0</v>
      </c>
      <c r="IF72" s="273">
        <f t="shared" si="650"/>
        <v>0</v>
      </c>
      <c r="IG72" s="273">
        <f t="shared" si="650"/>
        <v>0</v>
      </c>
      <c r="IH72" s="273">
        <f t="shared" si="650"/>
        <v>0</v>
      </c>
      <c r="II72" s="273">
        <f t="shared" si="650"/>
        <v>0</v>
      </c>
      <c r="IJ72" s="273">
        <f t="shared" si="650"/>
        <v>0</v>
      </c>
      <c r="IK72" s="273">
        <f t="shared" si="650"/>
        <v>0</v>
      </c>
      <c r="IL72" s="273">
        <f t="shared" si="650"/>
        <v>0</v>
      </c>
      <c r="IM72" s="273">
        <f t="shared" si="650"/>
        <v>0</v>
      </c>
      <c r="IN72" s="273">
        <f t="shared" si="650"/>
        <v>0</v>
      </c>
      <c r="IO72" s="273">
        <f t="shared" si="650"/>
        <v>0</v>
      </c>
      <c r="IP72" s="273">
        <f t="shared" si="650"/>
        <v>0</v>
      </c>
      <c r="IQ72" s="273">
        <f t="shared" si="650"/>
        <v>0</v>
      </c>
      <c r="IR72" s="273">
        <f t="shared" si="650"/>
        <v>0</v>
      </c>
      <c r="IS72" s="273">
        <f t="shared" si="650"/>
        <v>0</v>
      </c>
      <c r="IT72" s="273">
        <f t="shared" si="650"/>
        <v>0</v>
      </c>
      <c r="IU72" s="273">
        <f t="shared" si="650"/>
        <v>0</v>
      </c>
      <c r="IV72" s="273">
        <f t="shared" si="650"/>
        <v>0</v>
      </c>
      <c r="IW72" s="273">
        <f t="shared" si="650"/>
        <v>0</v>
      </c>
      <c r="IX72" s="273">
        <f t="shared" si="650"/>
        <v>0</v>
      </c>
      <c r="IY72" s="273">
        <f t="shared" si="650"/>
        <v>0</v>
      </c>
      <c r="IZ72" s="273">
        <f t="shared" si="650"/>
        <v>0</v>
      </c>
      <c r="JA72" s="273">
        <f t="shared" si="650"/>
        <v>0</v>
      </c>
      <c r="JB72" s="273">
        <f t="shared" si="650"/>
        <v>0</v>
      </c>
      <c r="JC72" s="273">
        <f t="shared" si="650"/>
        <v>0</v>
      </c>
      <c r="JD72" s="273">
        <f t="shared" si="650"/>
        <v>0</v>
      </c>
      <c r="JE72" s="273">
        <f t="shared" si="650"/>
        <v>0</v>
      </c>
      <c r="JF72" s="273">
        <f t="shared" si="650"/>
        <v>0</v>
      </c>
      <c r="JG72" s="273">
        <f t="shared" si="650"/>
        <v>0</v>
      </c>
      <c r="JH72" s="273">
        <f t="shared" si="650"/>
        <v>0</v>
      </c>
      <c r="JI72" s="273">
        <f t="shared" si="650"/>
        <v>0</v>
      </c>
      <c r="JJ72" s="273">
        <f t="shared" si="650"/>
        <v>0</v>
      </c>
      <c r="JK72" s="273">
        <f t="shared" si="650"/>
        <v>0</v>
      </c>
      <c r="JL72" s="273">
        <f t="shared" si="650"/>
        <v>0</v>
      </c>
      <c r="JM72" s="273">
        <f t="shared" si="650"/>
        <v>0</v>
      </c>
      <c r="JN72" s="273">
        <f t="shared" si="650"/>
        <v>0</v>
      </c>
      <c r="JO72" s="273">
        <f t="shared" si="650"/>
        <v>0</v>
      </c>
      <c r="JP72" s="273">
        <f t="shared" si="650"/>
        <v>0</v>
      </c>
      <c r="JQ72" s="273">
        <f t="shared" si="650"/>
        <v>0</v>
      </c>
      <c r="JR72" s="273">
        <f t="shared" si="650"/>
        <v>0</v>
      </c>
      <c r="JS72" s="273">
        <f t="shared" si="650"/>
        <v>0</v>
      </c>
      <c r="JT72" s="273">
        <f t="shared" si="650"/>
        <v>0</v>
      </c>
      <c r="JU72" s="273">
        <f t="shared" si="650"/>
        <v>0</v>
      </c>
      <c r="JV72" s="273">
        <f t="shared" si="650"/>
        <v>0</v>
      </c>
      <c r="JW72" s="273">
        <f t="shared" si="650"/>
        <v>0</v>
      </c>
      <c r="JX72" s="273">
        <f t="shared" si="650"/>
        <v>0</v>
      </c>
      <c r="JY72" s="273">
        <f t="shared" si="650"/>
        <v>0</v>
      </c>
      <c r="JZ72" s="273">
        <f t="shared" si="650"/>
        <v>0</v>
      </c>
      <c r="KA72" s="273">
        <f t="shared" si="650"/>
        <v>0</v>
      </c>
      <c r="KB72" s="273">
        <f t="shared" si="650"/>
        <v>0</v>
      </c>
      <c r="KC72" s="273">
        <f t="shared" si="650"/>
        <v>0</v>
      </c>
      <c r="KD72" s="273">
        <f t="shared" si="650"/>
        <v>0</v>
      </c>
      <c r="KE72" s="273">
        <f t="shared" si="650"/>
        <v>0</v>
      </c>
      <c r="KF72" s="273">
        <f t="shared" si="650"/>
        <v>0</v>
      </c>
      <c r="KG72" s="273">
        <f t="shared" si="650"/>
        <v>0</v>
      </c>
      <c r="KH72" s="273">
        <f t="shared" si="650"/>
        <v>0</v>
      </c>
      <c r="KI72" s="273">
        <f t="shared" si="650"/>
        <v>0</v>
      </c>
      <c r="KJ72" s="273">
        <f t="shared" si="650"/>
        <v>0</v>
      </c>
      <c r="KK72" s="273">
        <f t="shared" ref="KK72:MV72" si="651">IF(IFERROR(FIND(VLOOKUP($W64,カレンダーNoごと曜日表No付き,KK$1,0),$FL72),0)&gt;=1,1,0)</f>
        <v>0</v>
      </c>
      <c r="KL72" s="273">
        <f t="shared" si="651"/>
        <v>0</v>
      </c>
      <c r="KM72" s="273">
        <f t="shared" si="651"/>
        <v>0</v>
      </c>
      <c r="KN72" s="273">
        <f t="shared" si="651"/>
        <v>0</v>
      </c>
      <c r="KO72" s="273">
        <f t="shared" si="651"/>
        <v>0</v>
      </c>
      <c r="KP72" s="273">
        <f t="shared" si="651"/>
        <v>0</v>
      </c>
      <c r="KQ72" s="273">
        <f t="shared" si="651"/>
        <v>0</v>
      </c>
      <c r="KR72" s="273">
        <f t="shared" si="651"/>
        <v>0</v>
      </c>
      <c r="KS72" s="273">
        <f t="shared" si="651"/>
        <v>0</v>
      </c>
      <c r="KT72" s="273">
        <f t="shared" si="651"/>
        <v>0</v>
      </c>
      <c r="KU72" s="273">
        <f t="shared" si="651"/>
        <v>0</v>
      </c>
      <c r="KV72" s="273">
        <f t="shared" si="651"/>
        <v>0</v>
      </c>
      <c r="KW72" s="273">
        <f t="shared" si="651"/>
        <v>0</v>
      </c>
      <c r="KX72" s="273">
        <f t="shared" si="651"/>
        <v>0</v>
      </c>
      <c r="KY72" s="273">
        <f t="shared" si="651"/>
        <v>0</v>
      </c>
      <c r="KZ72" s="273">
        <f t="shared" si="651"/>
        <v>0</v>
      </c>
      <c r="LA72" s="273">
        <f t="shared" si="651"/>
        <v>0</v>
      </c>
      <c r="LB72" s="273">
        <f t="shared" si="651"/>
        <v>0</v>
      </c>
      <c r="LC72" s="273">
        <f t="shared" si="651"/>
        <v>0</v>
      </c>
      <c r="LD72" s="273">
        <f t="shared" si="651"/>
        <v>0</v>
      </c>
      <c r="LE72" s="273">
        <f t="shared" si="651"/>
        <v>0</v>
      </c>
      <c r="LF72" s="273">
        <f t="shared" si="651"/>
        <v>0</v>
      </c>
      <c r="LG72" s="273">
        <f t="shared" si="651"/>
        <v>0</v>
      </c>
      <c r="LH72" s="273">
        <f t="shared" si="651"/>
        <v>0</v>
      </c>
      <c r="LI72" s="273">
        <f t="shared" si="651"/>
        <v>0</v>
      </c>
      <c r="LJ72" s="273">
        <f t="shared" si="651"/>
        <v>0</v>
      </c>
      <c r="LK72" s="273">
        <f t="shared" si="651"/>
        <v>0</v>
      </c>
      <c r="LL72" s="273">
        <f t="shared" si="651"/>
        <v>0</v>
      </c>
      <c r="LM72" s="273">
        <f t="shared" si="651"/>
        <v>0</v>
      </c>
      <c r="LN72" s="273">
        <f t="shared" si="651"/>
        <v>0</v>
      </c>
      <c r="LO72" s="273">
        <f t="shared" si="651"/>
        <v>0</v>
      </c>
      <c r="LP72" s="273">
        <f t="shared" si="651"/>
        <v>0</v>
      </c>
      <c r="LQ72" s="273">
        <f t="shared" si="651"/>
        <v>0</v>
      </c>
      <c r="LR72" s="273">
        <f t="shared" si="651"/>
        <v>0</v>
      </c>
      <c r="LS72" s="273">
        <f t="shared" si="651"/>
        <v>0</v>
      </c>
      <c r="LT72" s="273">
        <f t="shared" si="651"/>
        <v>0</v>
      </c>
      <c r="LU72" s="273">
        <f t="shared" si="651"/>
        <v>0</v>
      </c>
      <c r="LV72" s="273">
        <f t="shared" si="651"/>
        <v>0</v>
      </c>
      <c r="LW72" s="273">
        <f t="shared" si="651"/>
        <v>0</v>
      </c>
      <c r="LX72" s="273">
        <f t="shared" si="651"/>
        <v>0</v>
      </c>
      <c r="LY72" s="273">
        <f t="shared" si="651"/>
        <v>0</v>
      </c>
      <c r="LZ72" s="273">
        <f t="shared" si="651"/>
        <v>0</v>
      </c>
      <c r="MA72" s="273">
        <f t="shared" si="651"/>
        <v>0</v>
      </c>
      <c r="MB72" s="273">
        <f t="shared" si="651"/>
        <v>0</v>
      </c>
      <c r="MC72" s="273">
        <f t="shared" si="651"/>
        <v>0</v>
      </c>
      <c r="MD72" s="273">
        <f t="shared" si="651"/>
        <v>0</v>
      </c>
      <c r="ME72" s="273">
        <f t="shared" si="651"/>
        <v>0</v>
      </c>
      <c r="MF72" s="273">
        <f t="shared" si="651"/>
        <v>0</v>
      </c>
      <c r="MG72" s="273">
        <f t="shared" si="651"/>
        <v>0</v>
      </c>
      <c r="MH72" s="273">
        <f t="shared" si="651"/>
        <v>0</v>
      </c>
      <c r="MI72" s="273">
        <f t="shared" si="651"/>
        <v>0</v>
      </c>
      <c r="MJ72" s="273">
        <f t="shared" si="651"/>
        <v>0</v>
      </c>
      <c r="MK72" s="273">
        <f t="shared" si="651"/>
        <v>0</v>
      </c>
      <c r="ML72" s="273">
        <f t="shared" si="651"/>
        <v>0</v>
      </c>
      <c r="MM72" s="273">
        <f t="shared" si="651"/>
        <v>0</v>
      </c>
      <c r="MN72" s="273">
        <f t="shared" si="651"/>
        <v>0</v>
      </c>
      <c r="MO72" s="273">
        <f t="shared" si="651"/>
        <v>0</v>
      </c>
      <c r="MP72" s="273">
        <f t="shared" si="651"/>
        <v>0</v>
      </c>
      <c r="MQ72" s="273">
        <f t="shared" si="651"/>
        <v>0</v>
      </c>
      <c r="MR72" s="273">
        <f t="shared" si="651"/>
        <v>0</v>
      </c>
      <c r="MS72" s="273">
        <f t="shared" si="651"/>
        <v>0</v>
      </c>
      <c r="MT72" s="273">
        <f t="shared" si="651"/>
        <v>0</v>
      </c>
      <c r="MU72" s="273">
        <f t="shared" si="651"/>
        <v>0</v>
      </c>
      <c r="MV72" s="273">
        <f t="shared" si="651"/>
        <v>0</v>
      </c>
      <c r="MW72" s="273">
        <f t="shared" ref="MW72:PH72" si="652">IF(IFERROR(FIND(VLOOKUP($W64,カレンダーNoごと曜日表No付き,MW$1,0),$FL72),0)&gt;=1,1,0)</f>
        <v>0</v>
      </c>
      <c r="MX72" s="273">
        <f t="shared" si="652"/>
        <v>0</v>
      </c>
      <c r="MY72" s="273">
        <f t="shared" si="652"/>
        <v>0</v>
      </c>
      <c r="MZ72" s="273">
        <f t="shared" si="652"/>
        <v>0</v>
      </c>
      <c r="NA72" s="273">
        <f t="shared" si="652"/>
        <v>0</v>
      </c>
      <c r="NB72" s="273">
        <f t="shared" si="652"/>
        <v>0</v>
      </c>
      <c r="NC72" s="273">
        <f t="shared" si="652"/>
        <v>0</v>
      </c>
      <c r="ND72" s="273">
        <f t="shared" si="652"/>
        <v>0</v>
      </c>
      <c r="NE72" s="273">
        <f t="shared" si="652"/>
        <v>0</v>
      </c>
      <c r="NF72" s="273">
        <f t="shared" si="652"/>
        <v>0</v>
      </c>
      <c r="NG72" s="273">
        <f t="shared" si="652"/>
        <v>0</v>
      </c>
      <c r="NH72" s="273">
        <f t="shared" si="652"/>
        <v>0</v>
      </c>
      <c r="NI72" s="273">
        <f t="shared" si="652"/>
        <v>0</v>
      </c>
      <c r="NJ72" s="273">
        <f t="shared" si="652"/>
        <v>0</v>
      </c>
      <c r="NK72" s="273">
        <f t="shared" si="652"/>
        <v>0</v>
      </c>
      <c r="NL72" s="273">
        <f t="shared" si="652"/>
        <v>0</v>
      </c>
      <c r="NM72" s="273">
        <f t="shared" si="652"/>
        <v>0</v>
      </c>
      <c r="NN72" s="273">
        <f t="shared" si="652"/>
        <v>0</v>
      </c>
      <c r="NO72" s="273">
        <f t="shared" si="652"/>
        <v>0</v>
      </c>
      <c r="NP72" s="273">
        <f t="shared" si="652"/>
        <v>0</v>
      </c>
      <c r="NQ72" s="273">
        <f t="shared" si="652"/>
        <v>0</v>
      </c>
      <c r="NR72" s="273">
        <f t="shared" si="652"/>
        <v>0</v>
      </c>
      <c r="NS72" s="273">
        <f t="shared" si="652"/>
        <v>0</v>
      </c>
      <c r="NT72" s="273">
        <f t="shared" si="652"/>
        <v>0</v>
      </c>
      <c r="NU72" s="273">
        <f t="shared" si="652"/>
        <v>0</v>
      </c>
      <c r="NV72" s="273">
        <f t="shared" si="652"/>
        <v>0</v>
      </c>
      <c r="NW72" s="273">
        <f t="shared" si="652"/>
        <v>0</v>
      </c>
      <c r="NX72" s="273">
        <f t="shared" si="652"/>
        <v>0</v>
      </c>
      <c r="NY72" s="273">
        <f t="shared" si="652"/>
        <v>0</v>
      </c>
      <c r="NZ72" s="273">
        <f t="shared" si="652"/>
        <v>0</v>
      </c>
      <c r="OA72" s="273">
        <f t="shared" si="652"/>
        <v>0</v>
      </c>
      <c r="OB72" s="273">
        <f t="shared" si="652"/>
        <v>0</v>
      </c>
      <c r="OC72" s="273">
        <f t="shared" si="652"/>
        <v>0</v>
      </c>
      <c r="OD72" s="273">
        <f t="shared" si="652"/>
        <v>0</v>
      </c>
      <c r="OE72" s="273">
        <f t="shared" si="652"/>
        <v>0</v>
      </c>
      <c r="OF72" s="273">
        <f t="shared" si="652"/>
        <v>0</v>
      </c>
      <c r="OG72" s="273">
        <f t="shared" si="652"/>
        <v>0</v>
      </c>
      <c r="OH72" s="273">
        <f t="shared" si="652"/>
        <v>0</v>
      </c>
      <c r="OI72" s="273">
        <f t="shared" si="652"/>
        <v>0</v>
      </c>
      <c r="OJ72" s="273">
        <f t="shared" si="652"/>
        <v>0</v>
      </c>
      <c r="OK72" s="273">
        <f t="shared" si="652"/>
        <v>0</v>
      </c>
      <c r="OL72" s="273">
        <f t="shared" si="652"/>
        <v>0</v>
      </c>
      <c r="OM72" s="273">
        <f t="shared" si="652"/>
        <v>0</v>
      </c>
      <c r="ON72" s="273">
        <f t="shared" si="652"/>
        <v>0</v>
      </c>
      <c r="OO72" s="273">
        <f t="shared" si="652"/>
        <v>0</v>
      </c>
      <c r="OP72" s="273">
        <f t="shared" si="652"/>
        <v>0</v>
      </c>
      <c r="OQ72" s="273">
        <f t="shared" si="652"/>
        <v>0</v>
      </c>
      <c r="OR72" s="273">
        <f t="shared" si="652"/>
        <v>0</v>
      </c>
      <c r="OS72" s="273">
        <f t="shared" si="652"/>
        <v>0</v>
      </c>
      <c r="OT72" s="273">
        <f t="shared" si="652"/>
        <v>0</v>
      </c>
      <c r="OU72" s="273">
        <f t="shared" si="652"/>
        <v>0</v>
      </c>
      <c r="OV72" s="273">
        <f t="shared" si="652"/>
        <v>0</v>
      </c>
      <c r="OW72" s="273">
        <f t="shared" si="652"/>
        <v>0</v>
      </c>
      <c r="OX72" s="273">
        <f t="shared" si="652"/>
        <v>0</v>
      </c>
      <c r="OY72" s="273">
        <f t="shared" si="652"/>
        <v>0</v>
      </c>
      <c r="OZ72" s="273">
        <f t="shared" si="652"/>
        <v>0</v>
      </c>
      <c r="PA72" s="273">
        <f t="shared" si="652"/>
        <v>0</v>
      </c>
      <c r="PB72" s="273">
        <f t="shared" si="652"/>
        <v>0</v>
      </c>
      <c r="PC72" s="273">
        <f t="shared" si="652"/>
        <v>0</v>
      </c>
      <c r="PD72" s="273">
        <f t="shared" si="652"/>
        <v>0</v>
      </c>
      <c r="PE72" s="273">
        <f t="shared" si="652"/>
        <v>0</v>
      </c>
      <c r="PF72" s="273">
        <f t="shared" si="652"/>
        <v>0</v>
      </c>
      <c r="PG72" s="273">
        <f t="shared" si="652"/>
        <v>0</v>
      </c>
      <c r="PH72" s="273">
        <f t="shared" si="652"/>
        <v>0</v>
      </c>
      <c r="PI72" s="273">
        <f t="shared" ref="PI72:RT72" si="653">IF(IFERROR(FIND(VLOOKUP($W64,カレンダーNoごと曜日表No付き,PI$1,0),$FL72),0)&gt;=1,1,0)</f>
        <v>0</v>
      </c>
      <c r="PJ72" s="273">
        <f t="shared" si="653"/>
        <v>0</v>
      </c>
      <c r="PK72" s="273">
        <f t="shared" si="653"/>
        <v>0</v>
      </c>
      <c r="PL72" s="273">
        <f t="shared" si="653"/>
        <v>0</v>
      </c>
      <c r="PM72" s="273">
        <f t="shared" si="653"/>
        <v>0</v>
      </c>
      <c r="PN72" s="273">
        <f t="shared" si="653"/>
        <v>0</v>
      </c>
      <c r="PO72" s="273">
        <f t="shared" si="653"/>
        <v>0</v>
      </c>
      <c r="PP72" s="273">
        <f t="shared" si="653"/>
        <v>0</v>
      </c>
      <c r="PQ72" s="273">
        <f t="shared" si="653"/>
        <v>0</v>
      </c>
      <c r="PR72" s="273">
        <f t="shared" si="653"/>
        <v>0</v>
      </c>
      <c r="PS72" s="273">
        <f t="shared" si="653"/>
        <v>0</v>
      </c>
      <c r="PT72" s="273">
        <f t="shared" si="653"/>
        <v>0</v>
      </c>
      <c r="PU72" s="273">
        <f t="shared" si="653"/>
        <v>0</v>
      </c>
      <c r="PV72" s="273">
        <f t="shared" si="653"/>
        <v>0</v>
      </c>
      <c r="PW72" s="273">
        <f t="shared" si="653"/>
        <v>0</v>
      </c>
      <c r="PX72" s="273">
        <f t="shared" si="653"/>
        <v>0</v>
      </c>
      <c r="PY72" s="273">
        <f t="shared" si="653"/>
        <v>0</v>
      </c>
      <c r="PZ72" s="273">
        <f t="shared" si="653"/>
        <v>0</v>
      </c>
      <c r="QA72" s="273">
        <f t="shared" si="653"/>
        <v>0</v>
      </c>
      <c r="QB72" s="273">
        <f t="shared" si="653"/>
        <v>0</v>
      </c>
      <c r="QC72" s="273">
        <f t="shared" si="653"/>
        <v>0</v>
      </c>
      <c r="QD72" s="273">
        <f t="shared" si="653"/>
        <v>0</v>
      </c>
      <c r="QE72" s="273">
        <f t="shared" si="653"/>
        <v>0</v>
      </c>
      <c r="QF72" s="273">
        <f t="shared" si="653"/>
        <v>0</v>
      </c>
      <c r="QG72" s="273">
        <f t="shared" si="653"/>
        <v>0</v>
      </c>
      <c r="QH72" s="273">
        <f t="shared" si="653"/>
        <v>0</v>
      </c>
      <c r="QI72" s="273">
        <f t="shared" si="653"/>
        <v>0</v>
      </c>
      <c r="QJ72" s="273">
        <f t="shared" si="653"/>
        <v>0</v>
      </c>
      <c r="QK72" s="273">
        <f t="shared" si="653"/>
        <v>0</v>
      </c>
      <c r="QL72" s="273">
        <f t="shared" si="653"/>
        <v>0</v>
      </c>
      <c r="QM72" s="273">
        <f t="shared" si="653"/>
        <v>0</v>
      </c>
      <c r="QN72" s="273">
        <f t="shared" si="653"/>
        <v>0</v>
      </c>
      <c r="QO72" s="273">
        <f t="shared" si="653"/>
        <v>0</v>
      </c>
      <c r="QP72" s="273">
        <f t="shared" si="653"/>
        <v>0</v>
      </c>
      <c r="QQ72" s="273">
        <f t="shared" si="653"/>
        <v>0</v>
      </c>
      <c r="QR72" s="273">
        <f t="shared" si="653"/>
        <v>0</v>
      </c>
      <c r="QS72" s="273">
        <f t="shared" si="653"/>
        <v>0</v>
      </c>
      <c r="QT72" s="273">
        <f t="shared" si="653"/>
        <v>0</v>
      </c>
      <c r="QU72" s="273">
        <f t="shared" si="653"/>
        <v>0</v>
      </c>
      <c r="QV72" s="273">
        <f t="shared" si="653"/>
        <v>0</v>
      </c>
      <c r="QW72" s="273">
        <f t="shared" si="653"/>
        <v>0</v>
      </c>
      <c r="QX72" s="273">
        <f t="shared" si="653"/>
        <v>0</v>
      </c>
      <c r="QY72" s="273">
        <f t="shared" si="653"/>
        <v>0</v>
      </c>
      <c r="QZ72" s="273">
        <f t="shared" si="653"/>
        <v>0</v>
      </c>
      <c r="RA72" s="273">
        <f t="shared" si="653"/>
        <v>0</v>
      </c>
      <c r="RB72" s="273">
        <f t="shared" si="653"/>
        <v>0</v>
      </c>
      <c r="RC72" s="273">
        <f t="shared" si="653"/>
        <v>0</v>
      </c>
      <c r="RD72" s="273">
        <f t="shared" si="653"/>
        <v>0</v>
      </c>
      <c r="RE72" s="273">
        <f t="shared" si="653"/>
        <v>0</v>
      </c>
      <c r="RF72" s="273">
        <f t="shared" si="653"/>
        <v>0</v>
      </c>
      <c r="RG72" s="273">
        <f t="shared" si="653"/>
        <v>0</v>
      </c>
      <c r="RH72" s="273">
        <f t="shared" si="653"/>
        <v>0</v>
      </c>
      <c r="RI72" s="273">
        <f t="shared" si="653"/>
        <v>0</v>
      </c>
      <c r="RJ72" s="273">
        <f t="shared" si="653"/>
        <v>0</v>
      </c>
      <c r="RK72" s="273">
        <f t="shared" si="653"/>
        <v>0</v>
      </c>
      <c r="RL72" s="273">
        <f t="shared" si="653"/>
        <v>0</v>
      </c>
      <c r="RM72" s="273">
        <f t="shared" si="653"/>
        <v>0</v>
      </c>
      <c r="RN72" s="273">
        <f t="shared" si="653"/>
        <v>0</v>
      </c>
      <c r="RO72" s="273">
        <f t="shared" si="653"/>
        <v>0</v>
      </c>
      <c r="RP72" s="273">
        <f t="shared" si="653"/>
        <v>0</v>
      </c>
      <c r="RQ72" s="273">
        <f t="shared" si="653"/>
        <v>0</v>
      </c>
      <c r="RR72" s="273">
        <f t="shared" si="653"/>
        <v>0</v>
      </c>
      <c r="RS72" s="273">
        <f t="shared" si="653"/>
        <v>0</v>
      </c>
      <c r="RT72" s="273">
        <f t="shared" si="653"/>
        <v>0</v>
      </c>
      <c r="RU72" s="273">
        <f t="shared" ref="RU72:TN72" si="654">IF(IFERROR(FIND(VLOOKUP($W64,カレンダーNoごと曜日表No付き,RU$1,0),$FL72),0)&gt;=1,1,0)</f>
        <v>0</v>
      </c>
      <c r="RV72" s="273">
        <f t="shared" si="654"/>
        <v>0</v>
      </c>
      <c r="RW72" s="273">
        <f t="shared" si="654"/>
        <v>0</v>
      </c>
      <c r="RX72" s="273">
        <f t="shared" si="654"/>
        <v>0</v>
      </c>
      <c r="RY72" s="273">
        <f t="shared" si="654"/>
        <v>0</v>
      </c>
      <c r="RZ72" s="273">
        <f t="shared" si="654"/>
        <v>0</v>
      </c>
      <c r="SA72" s="273">
        <f t="shared" si="654"/>
        <v>0</v>
      </c>
      <c r="SB72" s="273">
        <f t="shared" si="654"/>
        <v>0</v>
      </c>
      <c r="SC72" s="273">
        <f t="shared" si="654"/>
        <v>0</v>
      </c>
      <c r="SD72" s="273">
        <f t="shared" si="654"/>
        <v>0</v>
      </c>
      <c r="SE72" s="273">
        <f t="shared" si="654"/>
        <v>0</v>
      </c>
      <c r="SF72" s="273">
        <f t="shared" si="654"/>
        <v>0</v>
      </c>
      <c r="SG72" s="273">
        <f t="shared" si="654"/>
        <v>0</v>
      </c>
      <c r="SH72" s="273">
        <f t="shared" si="654"/>
        <v>0</v>
      </c>
      <c r="SI72" s="273">
        <f t="shared" si="654"/>
        <v>0</v>
      </c>
      <c r="SJ72" s="273">
        <f t="shared" si="654"/>
        <v>0</v>
      </c>
      <c r="SK72" s="273">
        <f t="shared" si="654"/>
        <v>0</v>
      </c>
      <c r="SL72" s="273">
        <f t="shared" si="654"/>
        <v>0</v>
      </c>
      <c r="SM72" s="273">
        <f t="shared" si="654"/>
        <v>0</v>
      </c>
      <c r="SN72" s="273">
        <f t="shared" si="654"/>
        <v>0</v>
      </c>
      <c r="SO72" s="273">
        <f t="shared" si="654"/>
        <v>0</v>
      </c>
      <c r="SP72" s="273">
        <f t="shared" si="654"/>
        <v>0</v>
      </c>
      <c r="SQ72" s="273">
        <f t="shared" si="654"/>
        <v>0</v>
      </c>
      <c r="SR72" s="273">
        <f t="shared" si="654"/>
        <v>0</v>
      </c>
      <c r="SS72" s="273">
        <f t="shared" si="654"/>
        <v>0</v>
      </c>
      <c r="ST72" s="273">
        <f t="shared" si="654"/>
        <v>0</v>
      </c>
      <c r="SU72" s="273">
        <f t="shared" si="654"/>
        <v>0</v>
      </c>
      <c r="SV72" s="273">
        <f t="shared" si="654"/>
        <v>0</v>
      </c>
      <c r="SW72" s="273">
        <f t="shared" si="654"/>
        <v>0</v>
      </c>
      <c r="SX72" s="273">
        <f t="shared" si="654"/>
        <v>0</v>
      </c>
      <c r="SY72" s="273">
        <f t="shared" si="654"/>
        <v>0</v>
      </c>
      <c r="SZ72" s="273">
        <f t="shared" si="654"/>
        <v>0</v>
      </c>
      <c r="TA72" s="273">
        <f t="shared" si="654"/>
        <v>0</v>
      </c>
      <c r="TB72" s="273">
        <f t="shared" si="654"/>
        <v>0</v>
      </c>
      <c r="TC72" s="273">
        <f t="shared" si="654"/>
        <v>0</v>
      </c>
      <c r="TD72" s="273">
        <f t="shared" si="654"/>
        <v>0</v>
      </c>
      <c r="TE72" s="273">
        <f t="shared" si="654"/>
        <v>0</v>
      </c>
      <c r="TF72" s="273">
        <f t="shared" si="654"/>
        <v>0</v>
      </c>
      <c r="TG72" s="273">
        <f t="shared" si="654"/>
        <v>0</v>
      </c>
      <c r="TH72" s="273">
        <f t="shared" si="654"/>
        <v>0</v>
      </c>
      <c r="TI72" s="273">
        <f t="shared" si="654"/>
        <v>0</v>
      </c>
      <c r="TJ72" s="273">
        <f t="shared" si="654"/>
        <v>0</v>
      </c>
      <c r="TK72" s="273">
        <f t="shared" si="654"/>
        <v>0</v>
      </c>
      <c r="TL72" s="273">
        <f t="shared" si="654"/>
        <v>0</v>
      </c>
      <c r="TM72" s="273">
        <f t="shared" si="654"/>
        <v>0</v>
      </c>
      <c r="TN72" s="273">
        <f t="shared" si="654"/>
        <v>0</v>
      </c>
    </row>
    <row r="73" spans="1:534" ht="18" customHeight="1" x14ac:dyDescent="0.15">
      <c r="A73" s="234"/>
      <c r="B73" s="268"/>
      <c r="C73" s="280"/>
      <c r="D73" s="274"/>
      <c r="E73" s="269"/>
      <c r="F73" s="287"/>
      <c r="G73" s="269"/>
      <c r="H73" s="292"/>
      <c r="I73" s="293"/>
      <c r="J73" s="288"/>
      <c r="K73" s="289"/>
      <c r="L73" s="289"/>
      <c r="M73" s="289"/>
      <c r="N73" s="289"/>
      <c r="O73" s="289"/>
      <c r="P73" s="289"/>
      <c r="Q73" s="289"/>
      <c r="R73" s="350"/>
      <c r="S73" s="289"/>
      <c r="T73" s="289"/>
      <c r="U73" s="289"/>
      <c r="V73" s="290"/>
      <c r="W73" s="278"/>
      <c r="X73" s="279"/>
      <c r="Y73" s="278"/>
      <c r="Z73" s="279"/>
      <c r="AA73" s="278"/>
      <c r="AB73" s="237">
        <f t="shared" si="634"/>
        <v>0</v>
      </c>
      <c r="AC73" s="237">
        <f t="shared" si="635"/>
        <v>0</v>
      </c>
      <c r="AD73" s="237">
        <f t="shared" si="636"/>
        <v>0</v>
      </c>
      <c r="AE73" s="267">
        <f t="shared" si="597"/>
        <v>0</v>
      </c>
      <c r="AF73" s="219" t="str">
        <f t="shared" si="598"/>
        <v/>
      </c>
      <c r="AG73" s="219" t="str">
        <f t="shared" si="599"/>
        <v/>
      </c>
      <c r="AH73" s="219" t="str">
        <f t="shared" si="600"/>
        <v/>
      </c>
      <c r="AI73" s="219" t="str">
        <f t="shared" si="601"/>
        <v/>
      </c>
      <c r="AJ73" s="219" t="str">
        <f t="shared" si="602"/>
        <v/>
      </c>
      <c r="AK73" s="219" t="str">
        <f t="shared" si="603"/>
        <v/>
      </c>
      <c r="AL73" s="219" t="str">
        <f t="shared" si="604"/>
        <v/>
      </c>
      <c r="AM73" s="219" t="str">
        <f t="shared" si="605"/>
        <v/>
      </c>
      <c r="AN73" s="219" t="str">
        <f t="shared" si="606"/>
        <v/>
      </c>
      <c r="AO73" s="219" t="str">
        <f t="shared" si="607"/>
        <v/>
      </c>
      <c r="AP73" s="219" t="str">
        <f t="shared" si="608"/>
        <v/>
      </c>
      <c r="AQ73" s="219" t="str">
        <f t="shared" si="609"/>
        <v/>
      </c>
      <c r="AR73" s="219" t="str">
        <f t="shared" si="610"/>
        <v/>
      </c>
      <c r="AS73" s="277">
        <f t="shared" si="611"/>
        <v>0</v>
      </c>
      <c r="AT73" s="267">
        <f t="shared" si="612"/>
        <v>0</v>
      </c>
      <c r="AU73" s="267">
        <f t="shared" si="613"/>
        <v>0</v>
      </c>
      <c r="AV73" s="267">
        <f t="shared" si="614"/>
        <v>0</v>
      </c>
      <c r="AW73" s="267">
        <f t="shared" si="615"/>
        <v>0</v>
      </c>
      <c r="AX73" s="267">
        <f t="shared" si="616"/>
        <v>0</v>
      </c>
      <c r="AY73" s="267">
        <f t="shared" si="617"/>
        <v>0</v>
      </c>
      <c r="AZ73" s="267">
        <f t="shared" si="618"/>
        <v>0</v>
      </c>
      <c r="BA73" s="238">
        <f t="shared" si="619"/>
        <v>0</v>
      </c>
      <c r="BB73" s="238">
        <f t="shared" si="620"/>
        <v>0</v>
      </c>
      <c r="BC73" s="238">
        <f t="shared" si="621"/>
        <v>0</v>
      </c>
      <c r="BD73" s="238">
        <f t="shared" si="622"/>
        <v>0</v>
      </c>
      <c r="BE73" s="240">
        <f t="shared" si="623"/>
        <v>0</v>
      </c>
      <c r="BF73" s="239">
        <f t="shared" si="624"/>
        <v>0</v>
      </c>
      <c r="BG73" s="241" t="str">
        <f t="shared" si="625"/>
        <v/>
      </c>
      <c r="BH73" s="142">
        <v>35</v>
      </c>
      <c r="BI73" s="142">
        <f t="array" ref="BI73">MAX(IF(申請番号=BH73,計画運行回数))</f>
        <v>0</v>
      </c>
      <c r="BJ73" s="142">
        <f t="array" ref="BJ73">MIN(IF((申請番号=BH73)*(計画運行回数=BI73),キロ程_往))</f>
        <v>0</v>
      </c>
      <c r="BK73" s="142">
        <f t="array" ref="BK73">IFERROR((INDEX(キロ程_復,MATCH($BH73&amp;$BI73&amp;$BJ73,申請番号&amp;計画運行回数&amp;キロ程_往,0),0)),0)</f>
        <v>0</v>
      </c>
      <c r="BL73" s="142">
        <f>SUMIF(申請番号,$BH73,不定日数)+SUMIF(申請番号毎の運行日数_番号,$BH73,申請番号毎の運行回数_計)</f>
        <v>0</v>
      </c>
      <c r="BM73" s="142">
        <f>SUMIF(申請番号,$BH73,計画運行回数)</f>
        <v>0</v>
      </c>
      <c r="BN73" s="242" t="str">
        <f t="array" ref="BN73">IFERROR(IF(BS73&lt;&gt;3,(INDEX(系統名,MATCH($BH73&amp;$BI73&amp;$BJ73,申請番号&amp;計画運行回数&amp;キロ程_往,0),0)),INDEX(系統名,MATCH($BH73,申請番号,0))),"")</f>
        <v/>
      </c>
      <c r="BO73" s="242" t="str">
        <f t="array" ref="BO73">IFERROR((INDEX(起点,MATCH($BH73&amp;$BI73&amp;$BJ73,申請番号&amp;計画運行回数&amp;キロ程_往,0),0)),"")</f>
        <v/>
      </c>
      <c r="BP73" s="242" t="str">
        <f t="array" ref="BP73">IFERROR(IF(BS73&lt;&gt;3,(INDEX(経由,MATCH($BH73&amp;$BI73&amp;$BJ73,申請番号&amp;計画運行回数&amp;キロ程_往,0),0)),INDEX(経由,MATCH($BH73,申請番号,0))),"")</f>
        <v/>
      </c>
      <c r="BQ73" s="242" t="str">
        <f t="array" ref="BQ73">IFERROR((INDEX(終点,MATCH($BH73&amp;$BI73&amp;$BJ73,申請番号&amp;計画運行回数&amp;キロ程_往,0),0)),"")</f>
        <v/>
      </c>
      <c r="BR73" s="142">
        <f>+BJ73</f>
        <v>0</v>
      </c>
      <c r="BS73" s="142">
        <f>IF(SUMIF($A$5:$A$104,$BH73,$Y$5:$Y$104)&gt;0,2,IF(SUMIF($A$5:$A$104,$BH73,$AA$5:$AA$104)&gt;0,3,1))</f>
        <v>1</v>
      </c>
      <c r="BU73" s="291"/>
      <c r="BV73" s="153"/>
      <c r="BW73" s="153"/>
      <c r="BY73" s="244"/>
      <c r="BZ73" s="272"/>
      <c r="CA73" s="222"/>
      <c r="CB73" s="246"/>
      <c r="CC73" s="247" t="str">
        <f t="shared" si="565"/>
        <v/>
      </c>
      <c r="CD73" s="219">
        <f t="shared" si="566"/>
        <v>0</v>
      </c>
      <c r="CE73" s="219" t="str">
        <f t="shared" si="567"/>
        <v/>
      </c>
      <c r="CF73" s="220" t="str">
        <f t="shared" si="568"/>
        <v/>
      </c>
      <c r="CG73" s="222"/>
      <c r="CH73" s="260"/>
      <c r="CI73" s="247" t="str">
        <f t="shared" si="569"/>
        <v/>
      </c>
      <c r="CJ73" s="219">
        <f t="shared" si="570"/>
        <v>0</v>
      </c>
      <c r="CK73" s="219" t="str">
        <f t="shared" si="571"/>
        <v/>
      </c>
      <c r="CL73" s="220" t="str">
        <f t="shared" si="572"/>
        <v/>
      </c>
      <c r="CM73" s="222"/>
      <c r="CN73" s="246"/>
      <c r="CO73" s="247" t="str">
        <f t="shared" si="573"/>
        <v/>
      </c>
      <c r="CP73" s="219">
        <f t="shared" si="574"/>
        <v>0</v>
      </c>
      <c r="CQ73" s="219" t="str">
        <f t="shared" si="575"/>
        <v/>
      </c>
      <c r="CR73" s="220" t="str">
        <f t="shared" si="576"/>
        <v/>
      </c>
      <c r="CS73" s="221"/>
      <c r="CT73" s="246"/>
      <c r="CU73" s="247" t="str">
        <f t="shared" si="577"/>
        <v/>
      </c>
      <c r="CV73" s="219">
        <f t="shared" si="578"/>
        <v>0</v>
      </c>
      <c r="CW73" s="219" t="str">
        <f t="shared" si="579"/>
        <v/>
      </c>
      <c r="CX73" s="220" t="str">
        <f t="shared" si="580"/>
        <v/>
      </c>
      <c r="CY73" s="222"/>
      <c r="CZ73" s="246"/>
      <c r="DA73" s="247" t="str">
        <f t="shared" si="581"/>
        <v/>
      </c>
      <c r="DB73" s="219">
        <f t="shared" si="582"/>
        <v>0</v>
      </c>
      <c r="DC73" s="219" t="str">
        <f t="shared" si="626"/>
        <v/>
      </c>
      <c r="DD73" s="219" t="str">
        <f t="shared" si="627"/>
        <v/>
      </c>
      <c r="DE73" s="222"/>
      <c r="DF73" s="246"/>
      <c r="DG73" s="247" t="str">
        <f t="shared" si="583"/>
        <v/>
      </c>
      <c r="DH73" s="219">
        <f t="shared" si="584"/>
        <v>0</v>
      </c>
      <c r="DI73" s="219" t="str">
        <f t="shared" si="585"/>
        <v/>
      </c>
      <c r="DJ73" s="219" t="str">
        <f t="shared" si="586"/>
        <v/>
      </c>
      <c r="DK73" s="222"/>
      <c r="DL73" s="246"/>
      <c r="DM73" s="247" t="str">
        <f t="shared" si="587"/>
        <v/>
      </c>
      <c r="DN73" s="219">
        <f t="shared" si="588"/>
        <v>0</v>
      </c>
      <c r="DO73" s="219" t="str">
        <f t="shared" si="589"/>
        <v/>
      </c>
      <c r="DP73" s="220" t="str">
        <f t="shared" si="590"/>
        <v/>
      </c>
      <c r="FK73" s="155">
        <f t="shared" si="425"/>
        <v>0</v>
      </c>
      <c r="FL73" s="155" t="str">
        <f t="shared" si="426"/>
        <v/>
      </c>
      <c r="FM73" s="273">
        <f t="shared" ref="FM73:HX73" si="655">IF(IFERROR(FIND(VLOOKUP($W65,カレンダーNoごと曜日表No付き,FM$1,0),$FL73),0)&gt;=1,1,0)</f>
        <v>0</v>
      </c>
      <c r="FN73" s="273">
        <f t="shared" si="655"/>
        <v>0</v>
      </c>
      <c r="FO73" s="273">
        <f t="shared" si="655"/>
        <v>0</v>
      </c>
      <c r="FP73" s="273">
        <f t="shared" si="655"/>
        <v>0</v>
      </c>
      <c r="FQ73" s="273">
        <f t="shared" si="655"/>
        <v>0</v>
      </c>
      <c r="FR73" s="273">
        <f t="shared" si="655"/>
        <v>0</v>
      </c>
      <c r="FS73" s="273">
        <f t="shared" si="655"/>
        <v>0</v>
      </c>
      <c r="FT73" s="273">
        <f t="shared" si="655"/>
        <v>0</v>
      </c>
      <c r="FU73" s="273">
        <f t="shared" si="655"/>
        <v>0</v>
      </c>
      <c r="FV73" s="273">
        <f t="shared" si="655"/>
        <v>0</v>
      </c>
      <c r="FW73" s="273">
        <f t="shared" si="655"/>
        <v>0</v>
      </c>
      <c r="FX73" s="273">
        <f t="shared" si="655"/>
        <v>0</v>
      </c>
      <c r="FY73" s="273">
        <f t="shared" si="655"/>
        <v>0</v>
      </c>
      <c r="FZ73" s="273">
        <f t="shared" si="655"/>
        <v>0</v>
      </c>
      <c r="GA73" s="273">
        <f t="shared" si="655"/>
        <v>0</v>
      </c>
      <c r="GB73" s="273">
        <f t="shared" si="655"/>
        <v>0</v>
      </c>
      <c r="GC73" s="273">
        <f t="shared" si="655"/>
        <v>0</v>
      </c>
      <c r="GD73" s="273">
        <f t="shared" si="655"/>
        <v>0</v>
      </c>
      <c r="GE73" s="273">
        <f t="shared" si="655"/>
        <v>0</v>
      </c>
      <c r="GF73" s="273">
        <f t="shared" si="655"/>
        <v>0</v>
      </c>
      <c r="GG73" s="273">
        <f t="shared" si="655"/>
        <v>0</v>
      </c>
      <c r="GH73" s="273">
        <f t="shared" si="655"/>
        <v>0</v>
      </c>
      <c r="GI73" s="273">
        <f t="shared" si="655"/>
        <v>0</v>
      </c>
      <c r="GJ73" s="273">
        <f t="shared" si="655"/>
        <v>0</v>
      </c>
      <c r="GK73" s="273">
        <f t="shared" si="655"/>
        <v>0</v>
      </c>
      <c r="GL73" s="273">
        <f t="shared" si="655"/>
        <v>0</v>
      </c>
      <c r="GM73" s="273">
        <f t="shared" si="655"/>
        <v>0</v>
      </c>
      <c r="GN73" s="273">
        <f t="shared" si="655"/>
        <v>0</v>
      </c>
      <c r="GO73" s="273">
        <f t="shared" si="655"/>
        <v>0</v>
      </c>
      <c r="GP73" s="273">
        <f t="shared" si="655"/>
        <v>0</v>
      </c>
      <c r="GQ73" s="273">
        <f t="shared" si="655"/>
        <v>0</v>
      </c>
      <c r="GR73" s="273">
        <f t="shared" si="655"/>
        <v>0</v>
      </c>
      <c r="GS73" s="273">
        <f t="shared" si="655"/>
        <v>0</v>
      </c>
      <c r="GT73" s="273">
        <f t="shared" si="655"/>
        <v>0</v>
      </c>
      <c r="GU73" s="273">
        <f t="shared" si="655"/>
        <v>0</v>
      </c>
      <c r="GV73" s="273">
        <f t="shared" si="655"/>
        <v>0</v>
      </c>
      <c r="GW73" s="273">
        <f t="shared" si="655"/>
        <v>0</v>
      </c>
      <c r="GX73" s="273">
        <f t="shared" si="655"/>
        <v>0</v>
      </c>
      <c r="GY73" s="273">
        <f t="shared" si="655"/>
        <v>0</v>
      </c>
      <c r="GZ73" s="273">
        <f t="shared" si="655"/>
        <v>0</v>
      </c>
      <c r="HA73" s="273">
        <f t="shared" si="655"/>
        <v>0</v>
      </c>
      <c r="HB73" s="273">
        <f t="shared" si="655"/>
        <v>0</v>
      </c>
      <c r="HC73" s="273">
        <f t="shared" si="655"/>
        <v>0</v>
      </c>
      <c r="HD73" s="273">
        <f t="shared" si="655"/>
        <v>0</v>
      </c>
      <c r="HE73" s="273">
        <f t="shared" si="655"/>
        <v>0</v>
      </c>
      <c r="HF73" s="273">
        <f t="shared" si="655"/>
        <v>0</v>
      </c>
      <c r="HG73" s="273">
        <f t="shared" si="655"/>
        <v>0</v>
      </c>
      <c r="HH73" s="273">
        <f t="shared" si="655"/>
        <v>0</v>
      </c>
      <c r="HI73" s="273">
        <f t="shared" si="655"/>
        <v>0</v>
      </c>
      <c r="HJ73" s="273">
        <f t="shared" si="655"/>
        <v>0</v>
      </c>
      <c r="HK73" s="273">
        <f t="shared" si="655"/>
        <v>0</v>
      </c>
      <c r="HL73" s="273">
        <f t="shared" si="655"/>
        <v>0</v>
      </c>
      <c r="HM73" s="273">
        <f t="shared" si="655"/>
        <v>0</v>
      </c>
      <c r="HN73" s="273">
        <f t="shared" si="655"/>
        <v>0</v>
      </c>
      <c r="HO73" s="273">
        <f t="shared" si="655"/>
        <v>0</v>
      </c>
      <c r="HP73" s="273">
        <f t="shared" si="655"/>
        <v>0</v>
      </c>
      <c r="HQ73" s="273">
        <f t="shared" si="655"/>
        <v>0</v>
      </c>
      <c r="HR73" s="273">
        <f t="shared" si="655"/>
        <v>0</v>
      </c>
      <c r="HS73" s="273">
        <f t="shared" si="655"/>
        <v>0</v>
      </c>
      <c r="HT73" s="273">
        <f t="shared" si="655"/>
        <v>0</v>
      </c>
      <c r="HU73" s="273">
        <f t="shared" si="655"/>
        <v>0</v>
      </c>
      <c r="HV73" s="273">
        <f t="shared" si="655"/>
        <v>0</v>
      </c>
      <c r="HW73" s="273">
        <f t="shared" si="655"/>
        <v>0</v>
      </c>
      <c r="HX73" s="273">
        <f t="shared" si="655"/>
        <v>0</v>
      </c>
      <c r="HY73" s="273">
        <f t="shared" ref="HY73:KJ73" si="656">IF(IFERROR(FIND(VLOOKUP($W65,カレンダーNoごと曜日表No付き,HY$1,0),$FL73),0)&gt;=1,1,0)</f>
        <v>0</v>
      </c>
      <c r="HZ73" s="273">
        <f t="shared" si="656"/>
        <v>0</v>
      </c>
      <c r="IA73" s="273">
        <f t="shared" si="656"/>
        <v>0</v>
      </c>
      <c r="IB73" s="273">
        <f t="shared" si="656"/>
        <v>0</v>
      </c>
      <c r="IC73" s="273">
        <f t="shared" si="656"/>
        <v>0</v>
      </c>
      <c r="ID73" s="273">
        <f t="shared" si="656"/>
        <v>0</v>
      </c>
      <c r="IE73" s="273">
        <f t="shared" si="656"/>
        <v>0</v>
      </c>
      <c r="IF73" s="273">
        <f t="shared" si="656"/>
        <v>0</v>
      </c>
      <c r="IG73" s="273">
        <f t="shared" si="656"/>
        <v>0</v>
      </c>
      <c r="IH73" s="273">
        <f t="shared" si="656"/>
        <v>0</v>
      </c>
      <c r="II73" s="273">
        <f t="shared" si="656"/>
        <v>0</v>
      </c>
      <c r="IJ73" s="273">
        <f t="shared" si="656"/>
        <v>0</v>
      </c>
      <c r="IK73" s="273">
        <f t="shared" si="656"/>
        <v>0</v>
      </c>
      <c r="IL73" s="273">
        <f t="shared" si="656"/>
        <v>0</v>
      </c>
      <c r="IM73" s="273">
        <f t="shared" si="656"/>
        <v>0</v>
      </c>
      <c r="IN73" s="273">
        <f t="shared" si="656"/>
        <v>0</v>
      </c>
      <c r="IO73" s="273">
        <f t="shared" si="656"/>
        <v>0</v>
      </c>
      <c r="IP73" s="273">
        <f t="shared" si="656"/>
        <v>0</v>
      </c>
      <c r="IQ73" s="273">
        <f t="shared" si="656"/>
        <v>0</v>
      </c>
      <c r="IR73" s="273">
        <f t="shared" si="656"/>
        <v>0</v>
      </c>
      <c r="IS73" s="273">
        <f t="shared" si="656"/>
        <v>0</v>
      </c>
      <c r="IT73" s="273">
        <f t="shared" si="656"/>
        <v>0</v>
      </c>
      <c r="IU73" s="273">
        <f t="shared" si="656"/>
        <v>0</v>
      </c>
      <c r="IV73" s="273">
        <f t="shared" si="656"/>
        <v>0</v>
      </c>
      <c r="IW73" s="273">
        <f t="shared" si="656"/>
        <v>0</v>
      </c>
      <c r="IX73" s="273">
        <f t="shared" si="656"/>
        <v>0</v>
      </c>
      <c r="IY73" s="273">
        <f t="shared" si="656"/>
        <v>0</v>
      </c>
      <c r="IZ73" s="273">
        <f t="shared" si="656"/>
        <v>0</v>
      </c>
      <c r="JA73" s="273">
        <f t="shared" si="656"/>
        <v>0</v>
      </c>
      <c r="JB73" s="273">
        <f t="shared" si="656"/>
        <v>0</v>
      </c>
      <c r="JC73" s="273">
        <f t="shared" si="656"/>
        <v>0</v>
      </c>
      <c r="JD73" s="273">
        <f t="shared" si="656"/>
        <v>0</v>
      </c>
      <c r="JE73" s="273">
        <f t="shared" si="656"/>
        <v>0</v>
      </c>
      <c r="JF73" s="273">
        <f t="shared" si="656"/>
        <v>0</v>
      </c>
      <c r="JG73" s="273">
        <f t="shared" si="656"/>
        <v>0</v>
      </c>
      <c r="JH73" s="273">
        <f t="shared" si="656"/>
        <v>0</v>
      </c>
      <c r="JI73" s="273">
        <f t="shared" si="656"/>
        <v>0</v>
      </c>
      <c r="JJ73" s="273">
        <f t="shared" si="656"/>
        <v>0</v>
      </c>
      <c r="JK73" s="273">
        <f t="shared" si="656"/>
        <v>0</v>
      </c>
      <c r="JL73" s="273">
        <f t="shared" si="656"/>
        <v>0</v>
      </c>
      <c r="JM73" s="273">
        <f t="shared" si="656"/>
        <v>0</v>
      </c>
      <c r="JN73" s="273">
        <f t="shared" si="656"/>
        <v>0</v>
      </c>
      <c r="JO73" s="273">
        <f t="shared" si="656"/>
        <v>0</v>
      </c>
      <c r="JP73" s="273">
        <f t="shared" si="656"/>
        <v>0</v>
      </c>
      <c r="JQ73" s="273">
        <f t="shared" si="656"/>
        <v>0</v>
      </c>
      <c r="JR73" s="273">
        <f t="shared" si="656"/>
        <v>0</v>
      </c>
      <c r="JS73" s="273">
        <f t="shared" si="656"/>
        <v>0</v>
      </c>
      <c r="JT73" s="273">
        <f t="shared" si="656"/>
        <v>0</v>
      </c>
      <c r="JU73" s="273">
        <f t="shared" si="656"/>
        <v>0</v>
      </c>
      <c r="JV73" s="273">
        <f t="shared" si="656"/>
        <v>0</v>
      </c>
      <c r="JW73" s="273">
        <f t="shared" si="656"/>
        <v>0</v>
      </c>
      <c r="JX73" s="273">
        <f t="shared" si="656"/>
        <v>0</v>
      </c>
      <c r="JY73" s="273">
        <f t="shared" si="656"/>
        <v>0</v>
      </c>
      <c r="JZ73" s="273">
        <f t="shared" si="656"/>
        <v>0</v>
      </c>
      <c r="KA73" s="273">
        <f t="shared" si="656"/>
        <v>0</v>
      </c>
      <c r="KB73" s="273">
        <f t="shared" si="656"/>
        <v>0</v>
      </c>
      <c r="KC73" s="273">
        <f t="shared" si="656"/>
        <v>0</v>
      </c>
      <c r="KD73" s="273">
        <f t="shared" si="656"/>
        <v>0</v>
      </c>
      <c r="KE73" s="273">
        <f t="shared" si="656"/>
        <v>0</v>
      </c>
      <c r="KF73" s="273">
        <f t="shared" si="656"/>
        <v>0</v>
      </c>
      <c r="KG73" s="273">
        <f t="shared" si="656"/>
        <v>0</v>
      </c>
      <c r="KH73" s="273">
        <f t="shared" si="656"/>
        <v>0</v>
      </c>
      <c r="KI73" s="273">
        <f t="shared" si="656"/>
        <v>0</v>
      </c>
      <c r="KJ73" s="273">
        <f t="shared" si="656"/>
        <v>0</v>
      </c>
      <c r="KK73" s="273">
        <f t="shared" ref="KK73:MV73" si="657">IF(IFERROR(FIND(VLOOKUP($W65,カレンダーNoごと曜日表No付き,KK$1,0),$FL73),0)&gt;=1,1,0)</f>
        <v>0</v>
      </c>
      <c r="KL73" s="273">
        <f t="shared" si="657"/>
        <v>0</v>
      </c>
      <c r="KM73" s="273">
        <f t="shared" si="657"/>
        <v>0</v>
      </c>
      <c r="KN73" s="273">
        <f t="shared" si="657"/>
        <v>0</v>
      </c>
      <c r="KO73" s="273">
        <f t="shared" si="657"/>
        <v>0</v>
      </c>
      <c r="KP73" s="273">
        <f t="shared" si="657"/>
        <v>0</v>
      </c>
      <c r="KQ73" s="273">
        <f t="shared" si="657"/>
        <v>0</v>
      </c>
      <c r="KR73" s="273">
        <f t="shared" si="657"/>
        <v>0</v>
      </c>
      <c r="KS73" s="273">
        <f t="shared" si="657"/>
        <v>0</v>
      </c>
      <c r="KT73" s="273">
        <f t="shared" si="657"/>
        <v>0</v>
      </c>
      <c r="KU73" s="273">
        <f t="shared" si="657"/>
        <v>0</v>
      </c>
      <c r="KV73" s="273">
        <f t="shared" si="657"/>
        <v>0</v>
      </c>
      <c r="KW73" s="273">
        <f t="shared" si="657"/>
        <v>0</v>
      </c>
      <c r="KX73" s="273">
        <f t="shared" si="657"/>
        <v>0</v>
      </c>
      <c r="KY73" s="273">
        <f t="shared" si="657"/>
        <v>0</v>
      </c>
      <c r="KZ73" s="273">
        <f t="shared" si="657"/>
        <v>0</v>
      </c>
      <c r="LA73" s="273">
        <f t="shared" si="657"/>
        <v>0</v>
      </c>
      <c r="LB73" s="273">
        <f t="shared" si="657"/>
        <v>0</v>
      </c>
      <c r="LC73" s="273">
        <f t="shared" si="657"/>
        <v>0</v>
      </c>
      <c r="LD73" s="273">
        <f t="shared" si="657"/>
        <v>0</v>
      </c>
      <c r="LE73" s="273">
        <f t="shared" si="657"/>
        <v>0</v>
      </c>
      <c r="LF73" s="273">
        <f t="shared" si="657"/>
        <v>0</v>
      </c>
      <c r="LG73" s="273">
        <f t="shared" si="657"/>
        <v>0</v>
      </c>
      <c r="LH73" s="273">
        <f t="shared" si="657"/>
        <v>0</v>
      </c>
      <c r="LI73" s="273">
        <f t="shared" si="657"/>
        <v>0</v>
      </c>
      <c r="LJ73" s="273">
        <f t="shared" si="657"/>
        <v>0</v>
      </c>
      <c r="LK73" s="273">
        <f t="shared" si="657"/>
        <v>0</v>
      </c>
      <c r="LL73" s="273">
        <f t="shared" si="657"/>
        <v>0</v>
      </c>
      <c r="LM73" s="273">
        <f t="shared" si="657"/>
        <v>0</v>
      </c>
      <c r="LN73" s="273">
        <f t="shared" si="657"/>
        <v>0</v>
      </c>
      <c r="LO73" s="273">
        <f t="shared" si="657"/>
        <v>0</v>
      </c>
      <c r="LP73" s="273">
        <f t="shared" si="657"/>
        <v>0</v>
      </c>
      <c r="LQ73" s="273">
        <f t="shared" si="657"/>
        <v>0</v>
      </c>
      <c r="LR73" s="273">
        <f t="shared" si="657"/>
        <v>0</v>
      </c>
      <c r="LS73" s="273">
        <f t="shared" si="657"/>
        <v>0</v>
      </c>
      <c r="LT73" s="273">
        <f t="shared" si="657"/>
        <v>0</v>
      </c>
      <c r="LU73" s="273">
        <f t="shared" si="657"/>
        <v>0</v>
      </c>
      <c r="LV73" s="273">
        <f t="shared" si="657"/>
        <v>0</v>
      </c>
      <c r="LW73" s="273">
        <f t="shared" si="657"/>
        <v>0</v>
      </c>
      <c r="LX73" s="273">
        <f t="shared" si="657"/>
        <v>0</v>
      </c>
      <c r="LY73" s="273">
        <f t="shared" si="657"/>
        <v>0</v>
      </c>
      <c r="LZ73" s="273">
        <f t="shared" si="657"/>
        <v>0</v>
      </c>
      <c r="MA73" s="273">
        <f t="shared" si="657"/>
        <v>0</v>
      </c>
      <c r="MB73" s="273">
        <f t="shared" si="657"/>
        <v>0</v>
      </c>
      <c r="MC73" s="273">
        <f t="shared" si="657"/>
        <v>0</v>
      </c>
      <c r="MD73" s="273">
        <f t="shared" si="657"/>
        <v>0</v>
      </c>
      <c r="ME73" s="273">
        <f t="shared" si="657"/>
        <v>0</v>
      </c>
      <c r="MF73" s="273">
        <f t="shared" si="657"/>
        <v>0</v>
      </c>
      <c r="MG73" s="273">
        <f t="shared" si="657"/>
        <v>0</v>
      </c>
      <c r="MH73" s="273">
        <f t="shared" si="657"/>
        <v>0</v>
      </c>
      <c r="MI73" s="273">
        <f t="shared" si="657"/>
        <v>0</v>
      </c>
      <c r="MJ73" s="273">
        <f t="shared" si="657"/>
        <v>0</v>
      </c>
      <c r="MK73" s="273">
        <f t="shared" si="657"/>
        <v>0</v>
      </c>
      <c r="ML73" s="273">
        <f t="shared" si="657"/>
        <v>0</v>
      </c>
      <c r="MM73" s="273">
        <f t="shared" si="657"/>
        <v>0</v>
      </c>
      <c r="MN73" s="273">
        <f t="shared" si="657"/>
        <v>0</v>
      </c>
      <c r="MO73" s="273">
        <f t="shared" si="657"/>
        <v>0</v>
      </c>
      <c r="MP73" s="273">
        <f t="shared" si="657"/>
        <v>0</v>
      </c>
      <c r="MQ73" s="273">
        <f t="shared" si="657"/>
        <v>0</v>
      </c>
      <c r="MR73" s="273">
        <f t="shared" si="657"/>
        <v>0</v>
      </c>
      <c r="MS73" s="273">
        <f t="shared" si="657"/>
        <v>0</v>
      </c>
      <c r="MT73" s="273">
        <f t="shared" si="657"/>
        <v>0</v>
      </c>
      <c r="MU73" s="273">
        <f t="shared" si="657"/>
        <v>0</v>
      </c>
      <c r="MV73" s="273">
        <f t="shared" si="657"/>
        <v>0</v>
      </c>
      <c r="MW73" s="273">
        <f t="shared" ref="MW73:PH73" si="658">IF(IFERROR(FIND(VLOOKUP($W65,カレンダーNoごと曜日表No付き,MW$1,0),$FL73),0)&gt;=1,1,0)</f>
        <v>0</v>
      </c>
      <c r="MX73" s="273">
        <f t="shared" si="658"/>
        <v>0</v>
      </c>
      <c r="MY73" s="273">
        <f t="shared" si="658"/>
        <v>0</v>
      </c>
      <c r="MZ73" s="273">
        <f t="shared" si="658"/>
        <v>0</v>
      </c>
      <c r="NA73" s="273">
        <f t="shared" si="658"/>
        <v>0</v>
      </c>
      <c r="NB73" s="273">
        <f t="shared" si="658"/>
        <v>0</v>
      </c>
      <c r="NC73" s="273">
        <f t="shared" si="658"/>
        <v>0</v>
      </c>
      <c r="ND73" s="273">
        <f t="shared" si="658"/>
        <v>0</v>
      </c>
      <c r="NE73" s="273">
        <f t="shared" si="658"/>
        <v>0</v>
      </c>
      <c r="NF73" s="273">
        <f t="shared" si="658"/>
        <v>0</v>
      </c>
      <c r="NG73" s="273">
        <f t="shared" si="658"/>
        <v>0</v>
      </c>
      <c r="NH73" s="273">
        <f t="shared" si="658"/>
        <v>0</v>
      </c>
      <c r="NI73" s="273">
        <f t="shared" si="658"/>
        <v>0</v>
      </c>
      <c r="NJ73" s="273">
        <f t="shared" si="658"/>
        <v>0</v>
      </c>
      <c r="NK73" s="273">
        <f t="shared" si="658"/>
        <v>0</v>
      </c>
      <c r="NL73" s="273">
        <f t="shared" si="658"/>
        <v>0</v>
      </c>
      <c r="NM73" s="273">
        <f t="shared" si="658"/>
        <v>0</v>
      </c>
      <c r="NN73" s="273">
        <f t="shared" si="658"/>
        <v>0</v>
      </c>
      <c r="NO73" s="273">
        <f t="shared" si="658"/>
        <v>0</v>
      </c>
      <c r="NP73" s="273">
        <f t="shared" si="658"/>
        <v>0</v>
      </c>
      <c r="NQ73" s="273">
        <f t="shared" si="658"/>
        <v>0</v>
      </c>
      <c r="NR73" s="273">
        <f t="shared" si="658"/>
        <v>0</v>
      </c>
      <c r="NS73" s="273">
        <f t="shared" si="658"/>
        <v>0</v>
      </c>
      <c r="NT73" s="273">
        <f t="shared" si="658"/>
        <v>0</v>
      </c>
      <c r="NU73" s="273">
        <f t="shared" si="658"/>
        <v>0</v>
      </c>
      <c r="NV73" s="273">
        <f t="shared" si="658"/>
        <v>0</v>
      </c>
      <c r="NW73" s="273">
        <f t="shared" si="658"/>
        <v>0</v>
      </c>
      <c r="NX73" s="273">
        <f t="shared" si="658"/>
        <v>0</v>
      </c>
      <c r="NY73" s="273">
        <f t="shared" si="658"/>
        <v>0</v>
      </c>
      <c r="NZ73" s="273">
        <f t="shared" si="658"/>
        <v>0</v>
      </c>
      <c r="OA73" s="273">
        <f t="shared" si="658"/>
        <v>0</v>
      </c>
      <c r="OB73" s="273">
        <f t="shared" si="658"/>
        <v>0</v>
      </c>
      <c r="OC73" s="273">
        <f t="shared" si="658"/>
        <v>0</v>
      </c>
      <c r="OD73" s="273">
        <f t="shared" si="658"/>
        <v>0</v>
      </c>
      <c r="OE73" s="273">
        <f t="shared" si="658"/>
        <v>0</v>
      </c>
      <c r="OF73" s="273">
        <f t="shared" si="658"/>
        <v>0</v>
      </c>
      <c r="OG73" s="273">
        <f t="shared" si="658"/>
        <v>0</v>
      </c>
      <c r="OH73" s="273">
        <f t="shared" si="658"/>
        <v>0</v>
      </c>
      <c r="OI73" s="273">
        <f t="shared" si="658"/>
        <v>0</v>
      </c>
      <c r="OJ73" s="273">
        <f t="shared" si="658"/>
        <v>0</v>
      </c>
      <c r="OK73" s="273">
        <f t="shared" si="658"/>
        <v>0</v>
      </c>
      <c r="OL73" s="273">
        <f t="shared" si="658"/>
        <v>0</v>
      </c>
      <c r="OM73" s="273">
        <f t="shared" si="658"/>
        <v>0</v>
      </c>
      <c r="ON73" s="273">
        <f t="shared" si="658"/>
        <v>0</v>
      </c>
      <c r="OO73" s="273">
        <f t="shared" si="658"/>
        <v>0</v>
      </c>
      <c r="OP73" s="273">
        <f t="shared" si="658"/>
        <v>0</v>
      </c>
      <c r="OQ73" s="273">
        <f t="shared" si="658"/>
        <v>0</v>
      </c>
      <c r="OR73" s="273">
        <f t="shared" si="658"/>
        <v>0</v>
      </c>
      <c r="OS73" s="273">
        <f t="shared" si="658"/>
        <v>0</v>
      </c>
      <c r="OT73" s="273">
        <f t="shared" si="658"/>
        <v>0</v>
      </c>
      <c r="OU73" s="273">
        <f t="shared" si="658"/>
        <v>0</v>
      </c>
      <c r="OV73" s="273">
        <f t="shared" si="658"/>
        <v>0</v>
      </c>
      <c r="OW73" s="273">
        <f t="shared" si="658"/>
        <v>0</v>
      </c>
      <c r="OX73" s="273">
        <f t="shared" si="658"/>
        <v>0</v>
      </c>
      <c r="OY73" s="273">
        <f t="shared" si="658"/>
        <v>0</v>
      </c>
      <c r="OZ73" s="273">
        <f t="shared" si="658"/>
        <v>0</v>
      </c>
      <c r="PA73" s="273">
        <f t="shared" si="658"/>
        <v>0</v>
      </c>
      <c r="PB73" s="273">
        <f t="shared" si="658"/>
        <v>0</v>
      </c>
      <c r="PC73" s="273">
        <f t="shared" si="658"/>
        <v>0</v>
      </c>
      <c r="PD73" s="273">
        <f t="shared" si="658"/>
        <v>0</v>
      </c>
      <c r="PE73" s="273">
        <f t="shared" si="658"/>
        <v>0</v>
      </c>
      <c r="PF73" s="273">
        <f t="shared" si="658"/>
        <v>0</v>
      </c>
      <c r="PG73" s="273">
        <f t="shared" si="658"/>
        <v>0</v>
      </c>
      <c r="PH73" s="273">
        <f t="shared" si="658"/>
        <v>0</v>
      </c>
      <c r="PI73" s="273">
        <f t="shared" ref="PI73:RT73" si="659">IF(IFERROR(FIND(VLOOKUP($W65,カレンダーNoごと曜日表No付き,PI$1,0),$FL73),0)&gt;=1,1,0)</f>
        <v>0</v>
      </c>
      <c r="PJ73" s="273">
        <f t="shared" si="659"/>
        <v>0</v>
      </c>
      <c r="PK73" s="273">
        <f t="shared" si="659"/>
        <v>0</v>
      </c>
      <c r="PL73" s="273">
        <f t="shared" si="659"/>
        <v>0</v>
      </c>
      <c r="PM73" s="273">
        <f t="shared" si="659"/>
        <v>0</v>
      </c>
      <c r="PN73" s="273">
        <f t="shared" si="659"/>
        <v>0</v>
      </c>
      <c r="PO73" s="273">
        <f t="shared" si="659"/>
        <v>0</v>
      </c>
      <c r="PP73" s="273">
        <f t="shared" si="659"/>
        <v>0</v>
      </c>
      <c r="PQ73" s="273">
        <f t="shared" si="659"/>
        <v>0</v>
      </c>
      <c r="PR73" s="273">
        <f t="shared" si="659"/>
        <v>0</v>
      </c>
      <c r="PS73" s="273">
        <f t="shared" si="659"/>
        <v>0</v>
      </c>
      <c r="PT73" s="273">
        <f t="shared" si="659"/>
        <v>0</v>
      </c>
      <c r="PU73" s="273">
        <f t="shared" si="659"/>
        <v>0</v>
      </c>
      <c r="PV73" s="273">
        <f t="shared" si="659"/>
        <v>0</v>
      </c>
      <c r="PW73" s="273">
        <f t="shared" si="659"/>
        <v>0</v>
      </c>
      <c r="PX73" s="273">
        <f t="shared" si="659"/>
        <v>0</v>
      </c>
      <c r="PY73" s="273">
        <f t="shared" si="659"/>
        <v>0</v>
      </c>
      <c r="PZ73" s="273">
        <f t="shared" si="659"/>
        <v>0</v>
      </c>
      <c r="QA73" s="273">
        <f t="shared" si="659"/>
        <v>0</v>
      </c>
      <c r="QB73" s="273">
        <f t="shared" si="659"/>
        <v>0</v>
      </c>
      <c r="QC73" s="273">
        <f t="shared" si="659"/>
        <v>0</v>
      </c>
      <c r="QD73" s="273">
        <f t="shared" si="659"/>
        <v>0</v>
      </c>
      <c r="QE73" s="273">
        <f t="shared" si="659"/>
        <v>0</v>
      </c>
      <c r="QF73" s="273">
        <f t="shared" si="659"/>
        <v>0</v>
      </c>
      <c r="QG73" s="273">
        <f t="shared" si="659"/>
        <v>0</v>
      </c>
      <c r="QH73" s="273">
        <f t="shared" si="659"/>
        <v>0</v>
      </c>
      <c r="QI73" s="273">
        <f t="shared" si="659"/>
        <v>0</v>
      </c>
      <c r="QJ73" s="273">
        <f t="shared" si="659"/>
        <v>0</v>
      </c>
      <c r="QK73" s="273">
        <f t="shared" si="659"/>
        <v>0</v>
      </c>
      <c r="QL73" s="273">
        <f t="shared" si="659"/>
        <v>0</v>
      </c>
      <c r="QM73" s="273">
        <f t="shared" si="659"/>
        <v>0</v>
      </c>
      <c r="QN73" s="273">
        <f t="shared" si="659"/>
        <v>0</v>
      </c>
      <c r="QO73" s="273">
        <f t="shared" si="659"/>
        <v>0</v>
      </c>
      <c r="QP73" s="273">
        <f t="shared" si="659"/>
        <v>0</v>
      </c>
      <c r="QQ73" s="273">
        <f t="shared" si="659"/>
        <v>0</v>
      </c>
      <c r="QR73" s="273">
        <f t="shared" si="659"/>
        <v>0</v>
      </c>
      <c r="QS73" s="273">
        <f t="shared" si="659"/>
        <v>0</v>
      </c>
      <c r="QT73" s="273">
        <f t="shared" si="659"/>
        <v>0</v>
      </c>
      <c r="QU73" s="273">
        <f t="shared" si="659"/>
        <v>0</v>
      </c>
      <c r="QV73" s="273">
        <f t="shared" si="659"/>
        <v>0</v>
      </c>
      <c r="QW73" s="273">
        <f t="shared" si="659"/>
        <v>0</v>
      </c>
      <c r="QX73" s="273">
        <f t="shared" si="659"/>
        <v>0</v>
      </c>
      <c r="QY73" s="273">
        <f t="shared" si="659"/>
        <v>0</v>
      </c>
      <c r="QZ73" s="273">
        <f t="shared" si="659"/>
        <v>0</v>
      </c>
      <c r="RA73" s="273">
        <f t="shared" si="659"/>
        <v>0</v>
      </c>
      <c r="RB73" s="273">
        <f t="shared" si="659"/>
        <v>0</v>
      </c>
      <c r="RC73" s="273">
        <f t="shared" si="659"/>
        <v>0</v>
      </c>
      <c r="RD73" s="273">
        <f t="shared" si="659"/>
        <v>0</v>
      </c>
      <c r="RE73" s="273">
        <f t="shared" si="659"/>
        <v>0</v>
      </c>
      <c r="RF73" s="273">
        <f t="shared" si="659"/>
        <v>0</v>
      </c>
      <c r="RG73" s="273">
        <f t="shared" si="659"/>
        <v>0</v>
      </c>
      <c r="RH73" s="273">
        <f t="shared" si="659"/>
        <v>0</v>
      </c>
      <c r="RI73" s="273">
        <f t="shared" si="659"/>
        <v>0</v>
      </c>
      <c r="RJ73" s="273">
        <f t="shared" si="659"/>
        <v>0</v>
      </c>
      <c r="RK73" s="273">
        <f t="shared" si="659"/>
        <v>0</v>
      </c>
      <c r="RL73" s="273">
        <f t="shared" si="659"/>
        <v>0</v>
      </c>
      <c r="RM73" s="273">
        <f t="shared" si="659"/>
        <v>0</v>
      </c>
      <c r="RN73" s="273">
        <f t="shared" si="659"/>
        <v>0</v>
      </c>
      <c r="RO73" s="273">
        <f t="shared" si="659"/>
        <v>0</v>
      </c>
      <c r="RP73" s="273">
        <f t="shared" si="659"/>
        <v>0</v>
      </c>
      <c r="RQ73" s="273">
        <f t="shared" si="659"/>
        <v>0</v>
      </c>
      <c r="RR73" s="273">
        <f t="shared" si="659"/>
        <v>0</v>
      </c>
      <c r="RS73" s="273">
        <f t="shared" si="659"/>
        <v>0</v>
      </c>
      <c r="RT73" s="273">
        <f t="shared" si="659"/>
        <v>0</v>
      </c>
      <c r="RU73" s="273">
        <f t="shared" ref="RU73:TN73" si="660">IF(IFERROR(FIND(VLOOKUP($W65,カレンダーNoごと曜日表No付き,RU$1,0),$FL73),0)&gt;=1,1,0)</f>
        <v>0</v>
      </c>
      <c r="RV73" s="273">
        <f t="shared" si="660"/>
        <v>0</v>
      </c>
      <c r="RW73" s="273">
        <f t="shared" si="660"/>
        <v>0</v>
      </c>
      <c r="RX73" s="273">
        <f t="shared" si="660"/>
        <v>0</v>
      </c>
      <c r="RY73" s="273">
        <f t="shared" si="660"/>
        <v>0</v>
      </c>
      <c r="RZ73" s="273">
        <f t="shared" si="660"/>
        <v>0</v>
      </c>
      <c r="SA73" s="273">
        <f t="shared" si="660"/>
        <v>0</v>
      </c>
      <c r="SB73" s="273">
        <f t="shared" si="660"/>
        <v>0</v>
      </c>
      <c r="SC73" s="273">
        <f t="shared" si="660"/>
        <v>0</v>
      </c>
      <c r="SD73" s="273">
        <f t="shared" si="660"/>
        <v>0</v>
      </c>
      <c r="SE73" s="273">
        <f t="shared" si="660"/>
        <v>0</v>
      </c>
      <c r="SF73" s="273">
        <f t="shared" si="660"/>
        <v>0</v>
      </c>
      <c r="SG73" s="273">
        <f t="shared" si="660"/>
        <v>0</v>
      </c>
      <c r="SH73" s="273">
        <f t="shared" si="660"/>
        <v>0</v>
      </c>
      <c r="SI73" s="273">
        <f t="shared" si="660"/>
        <v>0</v>
      </c>
      <c r="SJ73" s="273">
        <f t="shared" si="660"/>
        <v>0</v>
      </c>
      <c r="SK73" s="273">
        <f t="shared" si="660"/>
        <v>0</v>
      </c>
      <c r="SL73" s="273">
        <f t="shared" si="660"/>
        <v>0</v>
      </c>
      <c r="SM73" s="273">
        <f t="shared" si="660"/>
        <v>0</v>
      </c>
      <c r="SN73" s="273">
        <f t="shared" si="660"/>
        <v>0</v>
      </c>
      <c r="SO73" s="273">
        <f t="shared" si="660"/>
        <v>0</v>
      </c>
      <c r="SP73" s="273">
        <f t="shared" si="660"/>
        <v>0</v>
      </c>
      <c r="SQ73" s="273">
        <f t="shared" si="660"/>
        <v>0</v>
      </c>
      <c r="SR73" s="273">
        <f t="shared" si="660"/>
        <v>0</v>
      </c>
      <c r="SS73" s="273">
        <f t="shared" si="660"/>
        <v>0</v>
      </c>
      <c r="ST73" s="273">
        <f t="shared" si="660"/>
        <v>0</v>
      </c>
      <c r="SU73" s="273">
        <f t="shared" si="660"/>
        <v>0</v>
      </c>
      <c r="SV73" s="273">
        <f t="shared" si="660"/>
        <v>0</v>
      </c>
      <c r="SW73" s="273">
        <f t="shared" si="660"/>
        <v>0</v>
      </c>
      <c r="SX73" s="273">
        <f t="shared" si="660"/>
        <v>0</v>
      </c>
      <c r="SY73" s="273">
        <f t="shared" si="660"/>
        <v>0</v>
      </c>
      <c r="SZ73" s="273">
        <f t="shared" si="660"/>
        <v>0</v>
      </c>
      <c r="TA73" s="273">
        <f t="shared" si="660"/>
        <v>0</v>
      </c>
      <c r="TB73" s="273">
        <f t="shared" si="660"/>
        <v>0</v>
      </c>
      <c r="TC73" s="273">
        <f t="shared" si="660"/>
        <v>0</v>
      </c>
      <c r="TD73" s="273">
        <f t="shared" si="660"/>
        <v>0</v>
      </c>
      <c r="TE73" s="273">
        <f t="shared" si="660"/>
        <v>0</v>
      </c>
      <c r="TF73" s="273">
        <f t="shared" si="660"/>
        <v>0</v>
      </c>
      <c r="TG73" s="273">
        <f t="shared" si="660"/>
        <v>0</v>
      </c>
      <c r="TH73" s="273">
        <f t="shared" si="660"/>
        <v>0</v>
      </c>
      <c r="TI73" s="273">
        <f t="shared" si="660"/>
        <v>0</v>
      </c>
      <c r="TJ73" s="273">
        <f t="shared" si="660"/>
        <v>0</v>
      </c>
      <c r="TK73" s="273">
        <f t="shared" si="660"/>
        <v>0</v>
      </c>
      <c r="TL73" s="273">
        <f t="shared" si="660"/>
        <v>0</v>
      </c>
      <c r="TM73" s="273">
        <f t="shared" si="660"/>
        <v>0</v>
      </c>
      <c r="TN73" s="273">
        <f t="shared" si="660"/>
        <v>0</v>
      </c>
    </row>
    <row r="74" spans="1:534" ht="18" customHeight="1" x14ac:dyDescent="0.15">
      <c r="A74" s="234"/>
      <c r="B74" s="268"/>
      <c r="C74" s="280"/>
      <c r="D74" s="274"/>
      <c r="E74" s="269"/>
      <c r="F74" s="287"/>
      <c r="G74" s="269"/>
      <c r="H74" s="292"/>
      <c r="I74" s="293"/>
      <c r="J74" s="288"/>
      <c r="K74" s="289"/>
      <c r="L74" s="289"/>
      <c r="M74" s="289"/>
      <c r="N74" s="289"/>
      <c r="O74" s="289"/>
      <c r="P74" s="289"/>
      <c r="Q74" s="289"/>
      <c r="R74" s="350"/>
      <c r="S74" s="289"/>
      <c r="T74" s="289"/>
      <c r="U74" s="289"/>
      <c r="V74" s="290"/>
      <c r="W74" s="278"/>
      <c r="X74" s="279"/>
      <c r="Y74" s="278"/>
      <c r="Z74" s="279"/>
      <c r="AA74" s="278"/>
      <c r="AB74" s="237">
        <f t="shared" si="634"/>
        <v>0</v>
      </c>
      <c r="AC74" s="237">
        <f t="shared" si="635"/>
        <v>0</v>
      </c>
      <c r="AD74" s="237">
        <f t="shared" si="636"/>
        <v>0</v>
      </c>
      <c r="AE74" s="267">
        <f t="shared" si="597"/>
        <v>0</v>
      </c>
      <c r="AF74" s="219" t="str">
        <f t="shared" si="598"/>
        <v/>
      </c>
      <c r="AG74" s="219" t="str">
        <f t="shared" si="599"/>
        <v/>
      </c>
      <c r="AH74" s="219" t="str">
        <f t="shared" si="600"/>
        <v/>
      </c>
      <c r="AI74" s="219" t="str">
        <f t="shared" si="601"/>
        <v/>
      </c>
      <c r="AJ74" s="219" t="str">
        <f t="shared" si="602"/>
        <v/>
      </c>
      <c r="AK74" s="219" t="str">
        <f t="shared" si="603"/>
        <v/>
      </c>
      <c r="AL74" s="219" t="str">
        <f t="shared" si="604"/>
        <v/>
      </c>
      <c r="AM74" s="219" t="str">
        <f t="shared" si="605"/>
        <v/>
      </c>
      <c r="AN74" s="219" t="str">
        <f t="shared" si="606"/>
        <v/>
      </c>
      <c r="AO74" s="219" t="str">
        <f t="shared" si="607"/>
        <v/>
      </c>
      <c r="AP74" s="219" t="str">
        <f t="shared" si="608"/>
        <v/>
      </c>
      <c r="AQ74" s="219" t="str">
        <f t="shared" si="609"/>
        <v/>
      </c>
      <c r="AR74" s="219" t="str">
        <f t="shared" si="610"/>
        <v/>
      </c>
      <c r="AS74" s="277">
        <f t="shared" si="611"/>
        <v>0</v>
      </c>
      <c r="AT74" s="267">
        <f t="shared" si="612"/>
        <v>0</v>
      </c>
      <c r="AU74" s="267">
        <f t="shared" si="613"/>
        <v>0</v>
      </c>
      <c r="AV74" s="267">
        <f t="shared" si="614"/>
        <v>0</v>
      </c>
      <c r="AW74" s="267">
        <f t="shared" si="615"/>
        <v>0</v>
      </c>
      <c r="AX74" s="267">
        <f t="shared" si="616"/>
        <v>0</v>
      </c>
      <c r="AY74" s="267">
        <f t="shared" si="617"/>
        <v>0</v>
      </c>
      <c r="AZ74" s="267">
        <f t="shared" si="618"/>
        <v>0</v>
      </c>
      <c r="BA74" s="238">
        <f t="shared" si="619"/>
        <v>0</v>
      </c>
      <c r="BB74" s="238">
        <f t="shared" si="620"/>
        <v>0</v>
      </c>
      <c r="BC74" s="238">
        <f t="shared" si="621"/>
        <v>0</v>
      </c>
      <c r="BD74" s="238">
        <f t="shared" si="622"/>
        <v>0</v>
      </c>
      <c r="BE74" s="240">
        <f t="shared" si="623"/>
        <v>0</v>
      </c>
      <c r="BF74" s="239">
        <f t="shared" si="624"/>
        <v>0</v>
      </c>
      <c r="BG74" s="241" t="str">
        <f t="shared" si="625"/>
        <v/>
      </c>
      <c r="BH74" s="142">
        <v>35</v>
      </c>
      <c r="BN74" s="242"/>
      <c r="BO74" s="242"/>
      <c r="BP74" s="242"/>
      <c r="BQ74" s="242"/>
      <c r="BR74" s="142">
        <f>+BK73</f>
        <v>0</v>
      </c>
      <c r="BU74" s="291"/>
      <c r="BV74" s="153"/>
      <c r="BW74" s="153"/>
      <c r="BY74" s="244"/>
      <c r="BZ74" s="272"/>
      <c r="CA74" s="222"/>
      <c r="CB74" s="246"/>
      <c r="CC74" s="247" t="str">
        <f t="shared" si="565"/>
        <v/>
      </c>
      <c r="CD74" s="219">
        <f t="shared" si="566"/>
        <v>0</v>
      </c>
      <c r="CE74" s="219" t="str">
        <f t="shared" si="567"/>
        <v/>
      </c>
      <c r="CF74" s="220" t="str">
        <f t="shared" si="568"/>
        <v/>
      </c>
      <c r="CG74" s="222"/>
      <c r="CH74" s="260"/>
      <c r="CI74" s="247" t="str">
        <f t="shared" si="569"/>
        <v/>
      </c>
      <c r="CJ74" s="219">
        <f t="shared" si="570"/>
        <v>0</v>
      </c>
      <c r="CK74" s="219" t="str">
        <f t="shared" si="571"/>
        <v/>
      </c>
      <c r="CL74" s="220" t="str">
        <f t="shared" si="572"/>
        <v/>
      </c>
      <c r="CM74" s="222"/>
      <c r="CN74" s="246"/>
      <c r="CO74" s="247" t="str">
        <f t="shared" si="573"/>
        <v/>
      </c>
      <c r="CP74" s="219">
        <f t="shared" si="574"/>
        <v>0</v>
      </c>
      <c r="CQ74" s="219" t="str">
        <f t="shared" si="575"/>
        <v/>
      </c>
      <c r="CR74" s="220" t="str">
        <f t="shared" si="576"/>
        <v/>
      </c>
      <c r="CS74" s="221"/>
      <c r="CT74" s="246"/>
      <c r="CU74" s="247" t="str">
        <f t="shared" si="577"/>
        <v/>
      </c>
      <c r="CV74" s="219">
        <f t="shared" si="578"/>
        <v>0</v>
      </c>
      <c r="CW74" s="219" t="str">
        <f t="shared" si="579"/>
        <v/>
      </c>
      <c r="CX74" s="220" t="str">
        <f t="shared" si="580"/>
        <v/>
      </c>
      <c r="CY74" s="222"/>
      <c r="CZ74" s="246"/>
      <c r="DA74" s="247" t="str">
        <f t="shared" si="581"/>
        <v/>
      </c>
      <c r="DB74" s="219">
        <f t="shared" si="582"/>
        <v>0</v>
      </c>
      <c r="DC74" s="219" t="str">
        <f t="shared" si="626"/>
        <v/>
      </c>
      <c r="DD74" s="219" t="str">
        <f t="shared" si="627"/>
        <v/>
      </c>
      <c r="DE74" s="222"/>
      <c r="DF74" s="246"/>
      <c r="DG74" s="247" t="str">
        <f t="shared" si="583"/>
        <v/>
      </c>
      <c r="DH74" s="219">
        <f t="shared" si="584"/>
        <v>0</v>
      </c>
      <c r="DI74" s="219" t="str">
        <f t="shared" si="585"/>
        <v/>
      </c>
      <c r="DJ74" s="219" t="str">
        <f t="shared" si="586"/>
        <v/>
      </c>
      <c r="DK74" s="222"/>
      <c r="DL74" s="246"/>
      <c r="DM74" s="247" t="str">
        <f t="shared" si="587"/>
        <v/>
      </c>
      <c r="DN74" s="219">
        <f t="shared" si="588"/>
        <v>0</v>
      </c>
      <c r="DO74" s="219" t="str">
        <f t="shared" si="589"/>
        <v/>
      </c>
      <c r="DP74" s="220" t="str">
        <f t="shared" si="590"/>
        <v/>
      </c>
      <c r="FK74" s="155">
        <f t="shared" si="425"/>
        <v>0</v>
      </c>
      <c r="FL74" s="155" t="str">
        <f t="shared" si="426"/>
        <v/>
      </c>
      <c r="FM74" s="273">
        <f t="shared" ref="FM74:HX74" si="661">IF(IFERROR(FIND(VLOOKUP($W66,カレンダーNoごと曜日表No付き,FM$1,0),$FL74),0)&gt;=1,1,0)</f>
        <v>0</v>
      </c>
      <c r="FN74" s="273">
        <f t="shared" si="661"/>
        <v>0</v>
      </c>
      <c r="FO74" s="273">
        <f t="shared" si="661"/>
        <v>0</v>
      </c>
      <c r="FP74" s="273">
        <f t="shared" si="661"/>
        <v>0</v>
      </c>
      <c r="FQ74" s="273">
        <f t="shared" si="661"/>
        <v>0</v>
      </c>
      <c r="FR74" s="273">
        <f t="shared" si="661"/>
        <v>0</v>
      </c>
      <c r="FS74" s="273">
        <f t="shared" si="661"/>
        <v>0</v>
      </c>
      <c r="FT74" s="273">
        <f t="shared" si="661"/>
        <v>0</v>
      </c>
      <c r="FU74" s="273">
        <f t="shared" si="661"/>
        <v>0</v>
      </c>
      <c r="FV74" s="273">
        <f t="shared" si="661"/>
        <v>0</v>
      </c>
      <c r="FW74" s="273">
        <f t="shared" si="661"/>
        <v>0</v>
      </c>
      <c r="FX74" s="273">
        <f t="shared" si="661"/>
        <v>0</v>
      </c>
      <c r="FY74" s="273">
        <f t="shared" si="661"/>
        <v>0</v>
      </c>
      <c r="FZ74" s="273">
        <f t="shared" si="661"/>
        <v>0</v>
      </c>
      <c r="GA74" s="273">
        <f t="shared" si="661"/>
        <v>0</v>
      </c>
      <c r="GB74" s="273">
        <f t="shared" si="661"/>
        <v>0</v>
      </c>
      <c r="GC74" s="273">
        <f t="shared" si="661"/>
        <v>0</v>
      </c>
      <c r="GD74" s="273">
        <f t="shared" si="661"/>
        <v>0</v>
      </c>
      <c r="GE74" s="273">
        <f t="shared" si="661"/>
        <v>0</v>
      </c>
      <c r="GF74" s="273">
        <f t="shared" si="661"/>
        <v>0</v>
      </c>
      <c r="GG74" s="273">
        <f t="shared" si="661"/>
        <v>0</v>
      </c>
      <c r="GH74" s="273">
        <f t="shared" si="661"/>
        <v>0</v>
      </c>
      <c r="GI74" s="273">
        <f t="shared" si="661"/>
        <v>0</v>
      </c>
      <c r="GJ74" s="273">
        <f t="shared" si="661"/>
        <v>0</v>
      </c>
      <c r="GK74" s="273">
        <f t="shared" si="661"/>
        <v>0</v>
      </c>
      <c r="GL74" s="273">
        <f t="shared" si="661"/>
        <v>0</v>
      </c>
      <c r="GM74" s="273">
        <f t="shared" si="661"/>
        <v>0</v>
      </c>
      <c r="GN74" s="273">
        <f t="shared" si="661"/>
        <v>0</v>
      </c>
      <c r="GO74" s="273">
        <f t="shared" si="661"/>
        <v>0</v>
      </c>
      <c r="GP74" s="273">
        <f t="shared" si="661"/>
        <v>0</v>
      </c>
      <c r="GQ74" s="273">
        <f t="shared" si="661"/>
        <v>0</v>
      </c>
      <c r="GR74" s="273">
        <f t="shared" si="661"/>
        <v>0</v>
      </c>
      <c r="GS74" s="273">
        <f t="shared" si="661"/>
        <v>0</v>
      </c>
      <c r="GT74" s="273">
        <f t="shared" si="661"/>
        <v>0</v>
      </c>
      <c r="GU74" s="273">
        <f t="shared" si="661"/>
        <v>0</v>
      </c>
      <c r="GV74" s="273">
        <f t="shared" si="661"/>
        <v>0</v>
      </c>
      <c r="GW74" s="273">
        <f t="shared" si="661"/>
        <v>0</v>
      </c>
      <c r="GX74" s="273">
        <f t="shared" si="661"/>
        <v>0</v>
      </c>
      <c r="GY74" s="273">
        <f t="shared" si="661"/>
        <v>0</v>
      </c>
      <c r="GZ74" s="273">
        <f t="shared" si="661"/>
        <v>0</v>
      </c>
      <c r="HA74" s="273">
        <f t="shared" si="661"/>
        <v>0</v>
      </c>
      <c r="HB74" s="273">
        <f t="shared" si="661"/>
        <v>0</v>
      </c>
      <c r="HC74" s="273">
        <f t="shared" si="661"/>
        <v>0</v>
      </c>
      <c r="HD74" s="273">
        <f t="shared" si="661"/>
        <v>0</v>
      </c>
      <c r="HE74" s="273">
        <f t="shared" si="661"/>
        <v>0</v>
      </c>
      <c r="HF74" s="273">
        <f t="shared" si="661"/>
        <v>0</v>
      </c>
      <c r="HG74" s="273">
        <f t="shared" si="661"/>
        <v>0</v>
      </c>
      <c r="HH74" s="273">
        <f t="shared" si="661"/>
        <v>0</v>
      </c>
      <c r="HI74" s="273">
        <f t="shared" si="661"/>
        <v>0</v>
      </c>
      <c r="HJ74" s="273">
        <f t="shared" si="661"/>
        <v>0</v>
      </c>
      <c r="HK74" s="273">
        <f t="shared" si="661"/>
        <v>0</v>
      </c>
      <c r="HL74" s="273">
        <f t="shared" si="661"/>
        <v>0</v>
      </c>
      <c r="HM74" s="273">
        <f t="shared" si="661"/>
        <v>0</v>
      </c>
      <c r="HN74" s="273">
        <f t="shared" si="661"/>
        <v>0</v>
      </c>
      <c r="HO74" s="273">
        <f t="shared" si="661"/>
        <v>0</v>
      </c>
      <c r="HP74" s="273">
        <f t="shared" si="661"/>
        <v>0</v>
      </c>
      <c r="HQ74" s="273">
        <f t="shared" si="661"/>
        <v>0</v>
      </c>
      <c r="HR74" s="273">
        <f t="shared" si="661"/>
        <v>0</v>
      </c>
      <c r="HS74" s="273">
        <f t="shared" si="661"/>
        <v>0</v>
      </c>
      <c r="HT74" s="273">
        <f t="shared" si="661"/>
        <v>0</v>
      </c>
      <c r="HU74" s="273">
        <f t="shared" si="661"/>
        <v>0</v>
      </c>
      <c r="HV74" s="273">
        <f t="shared" si="661"/>
        <v>0</v>
      </c>
      <c r="HW74" s="273">
        <f t="shared" si="661"/>
        <v>0</v>
      </c>
      <c r="HX74" s="273">
        <f t="shared" si="661"/>
        <v>0</v>
      </c>
      <c r="HY74" s="273">
        <f t="shared" ref="HY74:KJ74" si="662">IF(IFERROR(FIND(VLOOKUP($W66,カレンダーNoごと曜日表No付き,HY$1,0),$FL74),0)&gt;=1,1,0)</f>
        <v>0</v>
      </c>
      <c r="HZ74" s="273">
        <f t="shared" si="662"/>
        <v>0</v>
      </c>
      <c r="IA74" s="273">
        <f t="shared" si="662"/>
        <v>0</v>
      </c>
      <c r="IB74" s="273">
        <f t="shared" si="662"/>
        <v>0</v>
      </c>
      <c r="IC74" s="273">
        <f t="shared" si="662"/>
        <v>0</v>
      </c>
      <c r="ID74" s="273">
        <f t="shared" si="662"/>
        <v>0</v>
      </c>
      <c r="IE74" s="273">
        <f t="shared" si="662"/>
        <v>0</v>
      </c>
      <c r="IF74" s="273">
        <f t="shared" si="662"/>
        <v>0</v>
      </c>
      <c r="IG74" s="273">
        <f t="shared" si="662"/>
        <v>0</v>
      </c>
      <c r="IH74" s="273">
        <f t="shared" si="662"/>
        <v>0</v>
      </c>
      <c r="II74" s="273">
        <f t="shared" si="662"/>
        <v>0</v>
      </c>
      <c r="IJ74" s="273">
        <f t="shared" si="662"/>
        <v>0</v>
      </c>
      <c r="IK74" s="273">
        <f t="shared" si="662"/>
        <v>0</v>
      </c>
      <c r="IL74" s="273">
        <f t="shared" si="662"/>
        <v>0</v>
      </c>
      <c r="IM74" s="273">
        <f t="shared" si="662"/>
        <v>0</v>
      </c>
      <c r="IN74" s="273">
        <f t="shared" si="662"/>
        <v>0</v>
      </c>
      <c r="IO74" s="273">
        <f t="shared" si="662"/>
        <v>0</v>
      </c>
      <c r="IP74" s="273">
        <f t="shared" si="662"/>
        <v>0</v>
      </c>
      <c r="IQ74" s="273">
        <f t="shared" si="662"/>
        <v>0</v>
      </c>
      <c r="IR74" s="273">
        <f t="shared" si="662"/>
        <v>0</v>
      </c>
      <c r="IS74" s="273">
        <f t="shared" si="662"/>
        <v>0</v>
      </c>
      <c r="IT74" s="273">
        <f t="shared" si="662"/>
        <v>0</v>
      </c>
      <c r="IU74" s="273">
        <f t="shared" si="662"/>
        <v>0</v>
      </c>
      <c r="IV74" s="273">
        <f t="shared" si="662"/>
        <v>0</v>
      </c>
      <c r="IW74" s="273">
        <f t="shared" si="662"/>
        <v>0</v>
      </c>
      <c r="IX74" s="273">
        <f t="shared" si="662"/>
        <v>0</v>
      </c>
      <c r="IY74" s="273">
        <f t="shared" si="662"/>
        <v>0</v>
      </c>
      <c r="IZ74" s="273">
        <f t="shared" si="662"/>
        <v>0</v>
      </c>
      <c r="JA74" s="273">
        <f t="shared" si="662"/>
        <v>0</v>
      </c>
      <c r="JB74" s="273">
        <f t="shared" si="662"/>
        <v>0</v>
      </c>
      <c r="JC74" s="273">
        <f t="shared" si="662"/>
        <v>0</v>
      </c>
      <c r="JD74" s="273">
        <f t="shared" si="662"/>
        <v>0</v>
      </c>
      <c r="JE74" s="273">
        <f t="shared" si="662"/>
        <v>0</v>
      </c>
      <c r="JF74" s="273">
        <f t="shared" si="662"/>
        <v>0</v>
      </c>
      <c r="JG74" s="273">
        <f t="shared" si="662"/>
        <v>0</v>
      </c>
      <c r="JH74" s="273">
        <f t="shared" si="662"/>
        <v>0</v>
      </c>
      <c r="JI74" s="273">
        <f t="shared" si="662"/>
        <v>0</v>
      </c>
      <c r="JJ74" s="273">
        <f t="shared" si="662"/>
        <v>0</v>
      </c>
      <c r="JK74" s="273">
        <f t="shared" si="662"/>
        <v>0</v>
      </c>
      <c r="JL74" s="273">
        <f t="shared" si="662"/>
        <v>0</v>
      </c>
      <c r="JM74" s="273">
        <f t="shared" si="662"/>
        <v>0</v>
      </c>
      <c r="JN74" s="273">
        <f t="shared" si="662"/>
        <v>0</v>
      </c>
      <c r="JO74" s="273">
        <f t="shared" si="662"/>
        <v>0</v>
      </c>
      <c r="JP74" s="273">
        <f t="shared" si="662"/>
        <v>0</v>
      </c>
      <c r="JQ74" s="273">
        <f t="shared" si="662"/>
        <v>0</v>
      </c>
      <c r="JR74" s="273">
        <f t="shared" si="662"/>
        <v>0</v>
      </c>
      <c r="JS74" s="273">
        <f t="shared" si="662"/>
        <v>0</v>
      </c>
      <c r="JT74" s="273">
        <f t="shared" si="662"/>
        <v>0</v>
      </c>
      <c r="JU74" s="273">
        <f t="shared" si="662"/>
        <v>0</v>
      </c>
      <c r="JV74" s="273">
        <f t="shared" si="662"/>
        <v>0</v>
      </c>
      <c r="JW74" s="273">
        <f t="shared" si="662"/>
        <v>0</v>
      </c>
      <c r="JX74" s="273">
        <f t="shared" si="662"/>
        <v>0</v>
      </c>
      <c r="JY74" s="273">
        <f t="shared" si="662"/>
        <v>0</v>
      </c>
      <c r="JZ74" s="273">
        <f t="shared" si="662"/>
        <v>0</v>
      </c>
      <c r="KA74" s="273">
        <f t="shared" si="662"/>
        <v>0</v>
      </c>
      <c r="KB74" s="273">
        <f t="shared" si="662"/>
        <v>0</v>
      </c>
      <c r="KC74" s="273">
        <f t="shared" si="662"/>
        <v>0</v>
      </c>
      <c r="KD74" s="273">
        <f t="shared" si="662"/>
        <v>0</v>
      </c>
      <c r="KE74" s="273">
        <f t="shared" si="662"/>
        <v>0</v>
      </c>
      <c r="KF74" s="273">
        <f t="shared" si="662"/>
        <v>0</v>
      </c>
      <c r="KG74" s="273">
        <f t="shared" si="662"/>
        <v>0</v>
      </c>
      <c r="KH74" s="273">
        <f t="shared" si="662"/>
        <v>0</v>
      </c>
      <c r="KI74" s="273">
        <f t="shared" si="662"/>
        <v>0</v>
      </c>
      <c r="KJ74" s="273">
        <f t="shared" si="662"/>
        <v>0</v>
      </c>
      <c r="KK74" s="273">
        <f t="shared" ref="KK74:MV74" si="663">IF(IFERROR(FIND(VLOOKUP($W66,カレンダーNoごと曜日表No付き,KK$1,0),$FL74),0)&gt;=1,1,0)</f>
        <v>0</v>
      </c>
      <c r="KL74" s="273">
        <f t="shared" si="663"/>
        <v>0</v>
      </c>
      <c r="KM74" s="273">
        <f t="shared" si="663"/>
        <v>0</v>
      </c>
      <c r="KN74" s="273">
        <f t="shared" si="663"/>
        <v>0</v>
      </c>
      <c r="KO74" s="273">
        <f t="shared" si="663"/>
        <v>0</v>
      </c>
      <c r="KP74" s="273">
        <f t="shared" si="663"/>
        <v>0</v>
      </c>
      <c r="KQ74" s="273">
        <f t="shared" si="663"/>
        <v>0</v>
      </c>
      <c r="KR74" s="273">
        <f t="shared" si="663"/>
        <v>0</v>
      </c>
      <c r="KS74" s="273">
        <f t="shared" si="663"/>
        <v>0</v>
      </c>
      <c r="KT74" s="273">
        <f t="shared" si="663"/>
        <v>0</v>
      </c>
      <c r="KU74" s="273">
        <f t="shared" si="663"/>
        <v>0</v>
      </c>
      <c r="KV74" s="273">
        <f t="shared" si="663"/>
        <v>0</v>
      </c>
      <c r="KW74" s="273">
        <f t="shared" si="663"/>
        <v>0</v>
      </c>
      <c r="KX74" s="273">
        <f t="shared" si="663"/>
        <v>0</v>
      </c>
      <c r="KY74" s="273">
        <f t="shared" si="663"/>
        <v>0</v>
      </c>
      <c r="KZ74" s="273">
        <f t="shared" si="663"/>
        <v>0</v>
      </c>
      <c r="LA74" s="273">
        <f t="shared" si="663"/>
        <v>0</v>
      </c>
      <c r="LB74" s="273">
        <f t="shared" si="663"/>
        <v>0</v>
      </c>
      <c r="LC74" s="273">
        <f t="shared" si="663"/>
        <v>0</v>
      </c>
      <c r="LD74" s="273">
        <f t="shared" si="663"/>
        <v>0</v>
      </c>
      <c r="LE74" s="273">
        <f t="shared" si="663"/>
        <v>0</v>
      </c>
      <c r="LF74" s="273">
        <f t="shared" si="663"/>
        <v>0</v>
      </c>
      <c r="LG74" s="273">
        <f t="shared" si="663"/>
        <v>0</v>
      </c>
      <c r="LH74" s="273">
        <f t="shared" si="663"/>
        <v>0</v>
      </c>
      <c r="LI74" s="273">
        <f t="shared" si="663"/>
        <v>0</v>
      </c>
      <c r="LJ74" s="273">
        <f t="shared" si="663"/>
        <v>0</v>
      </c>
      <c r="LK74" s="273">
        <f t="shared" si="663"/>
        <v>0</v>
      </c>
      <c r="LL74" s="273">
        <f t="shared" si="663"/>
        <v>0</v>
      </c>
      <c r="LM74" s="273">
        <f t="shared" si="663"/>
        <v>0</v>
      </c>
      <c r="LN74" s="273">
        <f t="shared" si="663"/>
        <v>0</v>
      </c>
      <c r="LO74" s="273">
        <f t="shared" si="663"/>
        <v>0</v>
      </c>
      <c r="LP74" s="273">
        <f t="shared" si="663"/>
        <v>0</v>
      </c>
      <c r="LQ74" s="273">
        <f t="shared" si="663"/>
        <v>0</v>
      </c>
      <c r="LR74" s="273">
        <f t="shared" si="663"/>
        <v>0</v>
      </c>
      <c r="LS74" s="273">
        <f t="shared" si="663"/>
        <v>0</v>
      </c>
      <c r="LT74" s="273">
        <f t="shared" si="663"/>
        <v>0</v>
      </c>
      <c r="LU74" s="273">
        <f t="shared" si="663"/>
        <v>0</v>
      </c>
      <c r="LV74" s="273">
        <f t="shared" si="663"/>
        <v>0</v>
      </c>
      <c r="LW74" s="273">
        <f t="shared" si="663"/>
        <v>0</v>
      </c>
      <c r="LX74" s="273">
        <f t="shared" si="663"/>
        <v>0</v>
      </c>
      <c r="LY74" s="273">
        <f t="shared" si="663"/>
        <v>0</v>
      </c>
      <c r="LZ74" s="273">
        <f t="shared" si="663"/>
        <v>0</v>
      </c>
      <c r="MA74" s="273">
        <f t="shared" si="663"/>
        <v>0</v>
      </c>
      <c r="MB74" s="273">
        <f t="shared" si="663"/>
        <v>0</v>
      </c>
      <c r="MC74" s="273">
        <f t="shared" si="663"/>
        <v>0</v>
      </c>
      <c r="MD74" s="273">
        <f t="shared" si="663"/>
        <v>0</v>
      </c>
      <c r="ME74" s="273">
        <f t="shared" si="663"/>
        <v>0</v>
      </c>
      <c r="MF74" s="273">
        <f t="shared" si="663"/>
        <v>0</v>
      </c>
      <c r="MG74" s="273">
        <f t="shared" si="663"/>
        <v>0</v>
      </c>
      <c r="MH74" s="273">
        <f t="shared" si="663"/>
        <v>0</v>
      </c>
      <c r="MI74" s="273">
        <f t="shared" si="663"/>
        <v>0</v>
      </c>
      <c r="MJ74" s="273">
        <f t="shared" si="663"/>
        <v>0</v>
      </c>
      <c r="MK74" s="273">
        <f t="shared" si="663"/>
        <v>0</v>
      </c>
      <c r="ML74" s="273">
        <f t="shared" si="663"/>
        <v>0</v>
      </c>
      <c r="MM74" s="273">
        <f t="shared" si="663"/>
        <v>0</v>
      </c>
      <c r="MN74" s="273">
        <f t="shared" si="663"/>
        <v>0</v>
      </c>
      <c r="MO74" s="273">
        <f t="shared" si="663"/>
        <v>0</v>
      </c>
      <c r="MP74" s="273">
        <f t="shared" si="663"/>
        <v>0</v>
      </c>
      <c r="MQ74" s="273">
        <f t="shared" si="663"/>
        <v>0</v>
      </c>
      <c r="MR74" s="273">
        <f t="shared" si="663"/>
        <v>0</v>
      </c>
      <c r="MS74" s="273">
        <f t="shared" si="663"/>
        <v>0</v>
      </c>
      <c r="MT74" s="273">
        <f t="shared" si="663"/>
        <v>0</v>
      </c>
      <c r="MU74" s="273">
        <f t="shared" si="663"/>
        <v>0</v>
      </c>
      <c r="MV74" s="273">
        <f t="shared" si="663"/>
        <v>0</v>
      </c>
      <c r="MW74" s="273">
        <f t="shared" ref="MW74:PH74" si="664">IF(IFERROR(FIND(VLOOKUP($W66,カレンダーNoごと曜日表No付き,MW$1,0),$FL74),0)&gt;=1,1,0)</f>
        <v>0</v>
      </c>
      <c r="MX74" s="273">
        <f t="shared" si="664"/>
        <v>0</v>
      </c>
      <c r="MY74" s="273">
        <f t="shared" si="664"/>
        <v>0</v>
      </c>
      <c r="MZ74" s="273">
        <f t="shared" si="664"/>
        <v>0</v>
      </c>
      <c r="NA74" s="273">
        <f t="shared" si="664"/>
        <v>0</v>
      </c>
      <c r="NB74" s="273">
        <f t="shared" si="664"/>
        <v>0</v>
      </c>
      <c r="NC74" s="273">
        <f t="shared" si="664"/>
        <v>0</v>
      </c>
      <c r="ND74" s="273">
        <f t="shared" si="664"/>
        <v>0</v>
      </c>
      <c r="NE74" s="273">
        <f t="shared" si="664"/>
        <v>0</v>
      </c>
      <c r="NF74" s="273">
        <f t="shared" si="664"/>
        <v>0</v>
      </c>
      <c r="NG74" s="273">
        <f t="shared" si="664"/>
        <v>0</v>
      </c>
      <c r="NH74" s="273">
        <f t="shared" si="664"/>
        <v>0</v>
      </c>
      <c r="NI74" s="273">
        <f t="shared" si="664"/>
        <v>0</v>
      </c>
      <c r="NJ74" s="273">
        <f t="shared" si="664"/>
        <v>0</v>
      </c>
      <c r="NK74" s="273">
        <f t="shared" si="664"/>
        <v>0</v>
      </c>
      <c r="NL74" s="273">
        <f t="shared" si="664"/>
        <v>0</v>
      </c>
      <c r="NM74" s="273">
        <f t="shared" si="664"/>
        <v>0</v>
      </c>
      <c r="NN74" s="273">
        <f t="shared" si="664"/>
        <v>0</v>
      </c>
      <c r="NO74" s="273">
        <f t="shared" si="664"/>
        <v>0</v>
      </c>
      <c r="NP74" s="273">
        <f t="shared" si="664"/>
        <v>0</v>
      </c>
      <c r="NQ74" s="273">
        <f t="shared" si="664"/>
        <v>0</v>
      </c>
      <c r="NR74" s="273">
        <f t="shared" si="664"/>
        <v>0</v>
      </c>
      <c r="NS74" s="273">
        <f t="shared" si="664"/>
        <v>0</v>
      </c>
      <c r="NT74" s="273">
        <f t="shared" si="664"/>
        <v>0</v>
      </c>
      <c r="NU74" s="273">
        <f t="shared" si="664"/>
        <v>0</v>
      </c>
      <c r="NV74" s="273">
        <f t="shared" si="664"/>
        <v>0</v>
      </c>
      <c r="NW74" s="273">
        <f t="shared" si="664"/>
        <v>0</v>
      </c>
      <c r="NX74" s="273">
        <f t="shared" si="664"/>
        <v>0</v>
      </c>
      <c r="NY74" s="273">
        <f t="shared" si="664"/>
        <v>0</v>
      </c>
      <c r="NZ74" s="273">
        <f t="shared" si="664"/>
        <v>0</v>
      </c>
      <c r="OA74" s="273">
        <f t="shared" si="664"/>
        <v>0</v>
      </c>
      <c r="OB74" s="273">
        <f t="shared" si="664"/>
        <v>0</v>
      </c>
      <c r="OC74" s="273">
        <f t="shared" si="664"/>
        <v>0</v>
      </c>
      <c r="OD74" s="273">
        <f t="shared" si="664"/>
        <v>0</v>
      </c>
      <c r="OE74" s="273">
        <f t="shared" si="664"/>
        <v>0</v>
      </c>
      <c r="OF74" s="273">
        <f t="shared" si="664"/>
        <v>0</v>
      </c>
      <c r="OG74" s="273">
        <f t="shared" si="664"/>
        <v>0</v>
      </c>
      <c r="OH74" s="273">
        <f t="shared" si="664"/>
        <v>0</v>
      </c>
      <c r="OI74" s="273">
        <f t="shared" si="664"/>
        <v>0</v>
      </c>
      <c r="OJ74" s="273">
        <f t="shared" si="664"/>
        <v>0</v>
      </c>
      <c r="OK74" s="273">
        <f t="shared" si="664"/>
        <v>0</v>
      </c>
      <c r="OL74" s="273">
        <f t="shared" si="664"/>
        <v>0</v>
      </c>
      <c r="OM74" s="273">
        <f t="shared" si="664"/>
        <v>0</v>
      </c>
      <c r="ON74" s="273">
        <f t="shared" si="664"/>
        <v>0</v>
      </c>
      <c r="OO74" s="273">
        <f t="shared" si="664"/>
        <v>0</v>
      </c>
      <c r="OP74" s="273">
        <f t="shared" si="664"/>
        <v>0</v>
      </c>
      <c r="OQ74" s="273">
        <f t="shared" si="664"/>
        <v>0</v>
      </c>
      <c r="OR74" s="273">
        <f t="shared" si="664"/>
        <v>0</v>
      </c>
      <c r="OS74" s="273">
        <f t="shared" si="664"/>
        <v>0</v>
      </c>
      <c r="OT74" s="273">
        <f t="shared" si="664"/>
        <v>0</v>
      </c>
      <c r="OU74" s="273">
        <f t="shared" si="664"/>
        <v>0</v>
      </c>
      <c r="OV74" s="273">
        <f t="shared" si="664"/>
        <v>0</v>
      </c>
      <c r="OW74" s="273">
        <f t="shared" si="664"/>
        <v>0</v>
      </c>
      <c r="OX74" s="273">
        <f t="shared" si="664"/>
        <v>0</v>
      </c>
      <c r="OY74" s="273">
        <f t="shared" si="664"/>
        <v>0</v>
      </c>
      <c r="OZ74" s="273">
        <f t="shared" si="664"/>
        <v>0</v>
      </c>
      <c r="PA74" s="273">
        <f t="shared" si="664"/>
        <v>0</v>
      </c>
      <c r="PB74" s="273">
        <f t="shared" si="664"/>
        <v>0</v>
      </c>
      <c r="PC74" s="273">
        <f t="shared" si="664"/>
        <v>0</v>
      </c>
      <c r="PD74" s="273">
        <f t="shared" si="664"/>
        <v>0</v>
      </c>
      <c r="PE74" s="273">
        <f t="shared" si="664"/>
        <v>0</v>
      </c>
      <c r="PF74" s="273">
        <f t="shared" si="664"/>
        <v>0</v>
      </c>
      <c r="PG74" s="273">
        <f t="shared" si="664"/>
        <v>0</v>
      </c>
      <c r="PH74" s="273">
        <f t="shared" si="664"/>
        <v>0</v>
      </c>
      <c r="PI74" s="273">
        <f t="shared" ref="PI74:RT74" si="665">IF(IFERROR(FIND(VLOOKUP($W66,カレンダーNoごと曜日表No付き,PI$1,0),$FL74),0)&gt;=1,1,0)</f>
        <v>0</v>
      </c>
      <c r="PJ74" s="273">
        <f t="shared" si="665"/>
        <v>0</v>
      </c>
      <c r="PK74" s="273">
        <f t="shared" si="665"/>
        <v>0</v>
      </c>
      <c r="PL74" s="273">
        <f t="shared" si="665"/>
        <v>0</v>
      </c>
      <c r="PM74" s="273">
        <f t="shared" si="665"/>
        <v>0</v>
      </c>
      <c r="PN74" s="273">
        <f t="shared" si="665"/>
        <v>0</v>
      </c>
      <c r="PO74" s="273">
        <f t="shared" si="665"/>
        <v>0</v>
      </c>
      <c r="PP74" s="273">
        <f t="shared" si="665"/>
        <v>0</v>
      </c>
      <c r="PQ74" s="273">
        <f t="shared" si="665"/>
        <v>0</v>
      </c>
      <c r="PR74" s="273">
        <f t="shared" si="665"/>
        <v>0</v>
      </c>
      <c r="PS74" s="273">
        <f t="shared" si="665"/>
        <v>0</v>
      </c>
      <c r="PT74" s="273">
        <f t="shared" si="665"/>
        <v>0</v>
      </c>
      <c r="PU74" s="273">
        <f t="shared" si="665"/>
        <v>0</v>
      </c>
      <c r="PV74" s="273">
        <f t="shared" si="665"/>
        <v>0</v>
      </c>
      <c r="PW74" s="273">
        <f t="shared" si="665"/>
        <v>0</v>
      </c>
      <c r="PX74" s="273">
        <f t="shared" si="665"/>
        <v>0</v>
      </c>
      <c r="PY74" s="273">
        <f t="shared" si="665"/>
        <v>0</v>
      </c>
      <c r="PZ74" s="273">
        <f t="shared" si="665"/>
        <v>0</v>
      </c>
      <c r="QA74" s="273">
        <f t="shared" si="665"/>
        <v>0</v>
      </c>
      <c r="QB74" s="273">
        <f t="shared" si="665"/>
        <v>0</v>
      </c>
      <c r="QC74" s="273">
        <f t="shared" si="665"/>
        <v>0</v>
      </c>
      <c r="QD74" s="273">
        <f t="shared" si="665"/>
        <v>0</v>
      </c>
      <c r="QE74" s="273">
        <f t="shared" si="665"/>
        <v>0</v>
      </c>
      <c r="QF74" s="273">
        <f t="shared" si="665"/>
        <v>0</v>
      </c>
      <c r="QG74" s="273">
        <f t="shared" si="665"/>
        <v>0</v>
      </c>
      <c r="QH74" s="273">
        <f t="shared" si="665"/>
        <v>0</v>
      </c>
      <c r="QI74" s="273">
        <f t="shared" si="665"/>
        <v>0</v>
      </c>
      <c r="QJ74" s="273">
        <f t="shared" si="665"/>
        <v>0</v>
      </c>
      <c r="QK74" s="273">
        <f t="shared" si="665"/>
        <v>0</v>
      </c>
      <c r="QL74" s="273">
        <f t="shared" si="665"/>
        <v>0</v>
      </c>
      <c r="QM74" s="273">
        <f t="shared" si="665"/>
        <v>0</v>
      </c>
      <c r="QN74" s="273">
        <f t="shared" si="665"/>
        <v>0</v>
      </c>
      <c r="QO74" s="273">
        <f t="shared" si="665"/>
        <v>0</v>
      </c>
      <c r="QP74" s="273">
        <f t="shared" si="665"/>
        <v>0</v>
      </c>
      <c r="QQ74" s="273">
        <f t="shared" si="665"/>
        <v>0</v>
      </c>
      <c r="QR74" s="273">
        <f t="shared" si="665"/>
        <v>0</v>
      </c>
      <c r="QS74" s="273">
        <f t="shared" si="665"/>
        <v>0</v>
      </c>
      <c r="QT74" s="273">
        <f t="shared" si="665"/>
        <v>0</v>
      </c>
      <c r="QU74" s="273">
        <f t="shared" si="665"/>
        <v>0</v>
      </c>
      <c r="QV74" s="273">
        <f t="shared" si="665"/>
        <v>0</v>
      </c>
      <c r="QW74" s="273">
        <f t="shared" si="665"/>
        <v>0</v>
      </c>
      <c r="QX74" s="273">
        <f t="shared" si="665"/>
        <v>0</v>
      </c>
      <c r="QY74" s="273">
        <f t="shared" si="665"/>
        <v>0</v>
      </c>
      <c r="QZ74" s="273">
        <f t="shared" si="665"/>
        <v>0</v>
      </c>
      <c r="RA74" s="273">
        <f t="shared" si="665"/>
        <v>0</v>
      </c>
      <c r="RB74" s="273">
        <f t="shared" si="665"/>
        <v>0</v>
      </c>
      <c r="RC74" s="273">
        <f t="shared" si="665"/>
        <v>0</v>
      </c>
      <c r="RD74" s="273">
        <f t="shared" si="665"/>
        <v>0</v>
      </c>
      <c r="RE74" s="273">
        <f t="shared" si="665"/>
        <v>0</v>
      </c>
      <c r="RF74" s="273">
        <f t="shared" si="665"/>
        <v>0</v>
      </c>
      <c r="RG74" s="273">
        <f t="shared" si="665"/>
        <v>0</v>
      </c>
      <c r="RH74" s="273">
        <f t="shared" si="665"/>
        <v>0</v>
      </c>
      <c r="RI74" s="273">
        <f t="shared" si="665"/>
        <v>0</v>
      </c>
      <c r="RJ74" s="273">
        <f t="shared" si="665"/>
        <v>0</v>
      </c>
      <c r="RK74" s="273">
        <f t="shared" si="665"/>
        <v>0</v>
      </c>
      <c r="RL74" s="273">
        <f t="shared" si="665"/>
        <v>0</v>
      </c>
      <c r="RM74" s="273">
        <f t="shared" si="665"/>
        <v>0</v>
      </c>
      <c r="RN74" s="273">
        <f t="shared" si="665"/>
        <v>0</v>
      </c>
      <c r="RO74" s="273">
        <f t="shared" si="665"/>
        <v>0</v>
      </c>
      <c r="RP74" s="273">
        <f t="shared" si="665"/>
        <v>0</v>
      </c>
      <c r="RQ74" s="273">
        <f t="shared" si="665"/>
        <v>0</v>
      </c>
      <c r="RR74" s="273">
        <f t="shared" si="665"/>
        <v>0</v>
      </c>
      <c r="RS74" s="273">
        <f t="shared" si="665"/>
        <v>0</v>
      </c>
      <c r="RT74" s="273">
        <f t="shared" si="665"/>
        <v>0</v>
      </c>
      <c r="RU74" s="273">
        <f t="shared" ref="RU74:TN74" si="666">IF(IFERROR(FIND(VLOOKUP($W66,カレンダーNoごと曜日表No付き,RU$1,0),$FL74),0)&gt;=1,1,0)</f>
        <v>0</v>
      </c>
      <c r="RV74" s="273">
        <f t="shared" si="666"/>
        <v>0</v>
      </c>
      <c r="RW74" s="273">
        <f t="shared" si="666"/>
        <v>0</v>
      </c>
      <c r="RX74" s="273">
        <f t="shared" si="666"/>
        <v>0</v>
      </c>
      <c r="RY74" s="273">
        <f t="shared" si="666"/>
        <v>0</v>
      </c>
      <c r="RZ74" s="273">
        <f t="shared" si="666"/>
        <v>0</v>
      </c>
      <c r="SA74" s="273">
        <f t="shared" si="666"/>
        <v>0</v>
      </c>
      <c r="SB74" s="273">
        <f t="shared" si="666"/>
        <v>0</v>
      </c>
      <c r="SC74" s="273">
        <f t="shared" si="666"/>
        <v>0</v>
      </c>
      <c r="SD74" s="273">
        <f t="shared" si="666"/>
        <v>0</v>
      </c>
      <c r="SE74" s="273">
        <f t="shared" si="666"/>
        <v>0</v>
      </c>
      <c r="SF74" s="273">
        <f t="shared" si="666"/>
        <v>0</v>
      </c>
      <c r="SG74" s="273">
        <f t="shared" si="666"/>
        <v>0</v>
      </c>
      <c r="SH74" s="273">
        <f t="shared" si="666"/>
        <v>0</v>
      </c>
      <c r="SI74" s="273">
        <f t="shared" si="666"/>
        <v>0</v>
      </c>
      <c r="SJ74" s="273">
        <f t="shared" si="666"/>
        <v>0</v>
      </c>
      <c r="SK74" s="273">
        <f t="shared" si="666"/>
        <v>0</v>
      </c>
      <c r="SL74" s="273">
        <f t="shared" si="666"/>
        <v>0</v>
      </c>
      <c r="SM74" s="273">
        <f t="shared" si="666"/>
        <v>0</v>
      </c>
      <c r="SN74" s="273">
        <f t="shared" si="666"/>
        <v>0</v>
      </c>
      <c r="SO74" s="273">
        <f t="shared" si="666"/>
        <v>0</v>
      </c>
      <c r="SP74" s="273">
        <f t="shared" si="666"/>
        <v>0</v>
      </c>
      <c r="SQ74" s="273">
        <f t="shared" si="666"/>
        <v>0</v>
      </c>
      <c r="SR74" s="273">
        <f t="shared" si="666"/>
        <v>0</v>
      </c>
      <c r="SS74" s="273">
        <f t="shared" si="666"/>
        <v>0</v>
      </c>
      <c r="ST74" s="273">
        <f t="shared" si="666"/>
        <v>0</v>
      </c>
      <c r="SU74" s="273">
        <f t="shared" si="666"/>
        <v>0</v>
      </c>
      <c r="SV74" s="273">
        <f t="shared" si="666"/>
        <v>0</v>
      </c>
      <c r="SW74" s="273">
        <f t="shared" si="666"/>
        <v>0</v>
      </c>
      <c r="SX74" s="273">
        <f t="shared" si="666"/>
        <v>0</v>
      </c>
      <c r="SY74" s="273">
        <f t="shared" si="666"/>
        <v>0</v>
      </c>
      <c r="SZ74" s="273">
        <f t="shared" si="666"/>
        <v>0</v>
      </c>
      <c r="TA74" s="273">
        <f t="shared" si="666"/>
        <v>0</v>
      </c>
      <c r="TB74" s="273">
        <f t="shared" si="666"/>
        <v>0</v>
      </c>
      <c r="TC74" s="273">
        <f t="shared" si="666"/>
        <v>0</v>
      </c>
      <c r="TD74" s="273">
        <f t="shared" si="666"/>
        <v>0</v>
      </c>
      <c r="TE74" s="273">
        <f t="shared" si="666"/>
        <v>0</v>
      </c>
      <c r="TF74" s="273">
        <f t="shared" si="666"/>
        <v>0</v>
      </c>
      <c r="TG74" s="273">
        <f t="shared" si="666"/>
        <v>0</v>
      </c>
      <c r="TH74" s="273">
        <f t="shared" si="666"/>
        <v>0</v>
      </c>
      <c r="TI74" s="273">
        <f t="shared" si="666"/>
        <v>0</v>
      </c>
      <c r="TJ74" s="273">
        <f t="shared" si="666"/>
        <v>0</v>
      </c>
      <c r="TK74" s="273">
        <f t="shared" si="666"/>
        <v>0</v>
      </c>
      <c r="TL74" s="273">
        <f t="shared" si="666"/>
        <v>0</v>
      </c>
      <c r="TM74" s="273">
        <f t="shared" si="666"/>
        <v>0</v>
      </c>
      <c r="TN74" s="273">
        <f t="shared" si="666"/>
        <v>0</v>
      </c>
    </row>
    <row r="75" spans="1:534" ht="18" customHeight="1" x14ac:dyDescent="0.15">
      <c r="A75" s="234"/>
      <c r="B75" s="268"/>
      <c r="C75" s="280"/>
      <c r="D75" s="274"/>
      <c r="E75" s="269"/>
      <c r="F75" s="287"/>
      <c r="G75" s="269"/>
      <c r="H75" s="292"/>
      <c r="I75" s="293"/>
      <c r="J75" s="288"/>
      <c r="K75" s="289"/>
      <c r="L75" s="289"/>
      <c r="M75" s="289"/>
      <c r="N75" s="289"/>
      <c r="O75" s="289"/>
      <c r="P75" s="289"/>
      <c r="Q75" s="289"/>
      <c r="R75" s="350"/>
      <c r="S75" s="289"/>
      <c r="T75" s="289"/>
      <c r="U75" s="289"/>
      <c r="V75" s="290"/>
      <c r="W75" s="278"/>
      <c r="X75" s="279"/>
      <c r="Y75" s="278"/>
      <c r="Z75" s="279"/>
      <c r="AA75" s="278"/>
      <c r="AB75" s="237">
        <f t="shared" si="634"/>
        <v>0</v>
      </c>
      <c r="AC75" s="237">
        <f t="shared" si="635"/>
        <v>0</v>
      </c>
      <c r="AD75" s="237">
        <f t="shared" si="636"/>
        <v>0</v>
      </c>
      <c r="AE75" s="267">
        <f t="shared" si="597"/>
        <v>0</v>
      </c>
      <c r="AF75" s="219" t="str">
        <f t="shared" si="598"/>
        <v/>
      </c>
      <c r="AG75" s="219" t="str">
        <f t="shared" si="599"/>
        <v/>
      </c>
      <c r="AH75" s="219" t="str">
        <f t="shared" si="600"/>
        <v/>
      </c>
      <c r="AI75" s="219" t="str">
        <f t="shared" si="601"/>
        <v/>
      </c>
      <c r="AJ75" s="219" t="str">
        <f t="shared" si="602"/>
        <v/>
      </c>
      <c r="AK75" s="219" t="str">
        <f t="shared" si="603"/>
        <v/>
      </c>
      <c r="AL75" s="219" t="str">
        <f t="shared" si="604"/>
        <v/>
      </c>
      <c r="AM75" s="219" t="str">
        <f t="shared" si="605"/>
        <v/>
      </c>
      <c r="AN75" s="219" t="str">
        <f t="shared" si="606"/>
        <v/>
      </c>
      <c r="AO75" s="219" t="str">
        <f t="shared" si="607"/>
        <v/>
      </c>
      <c r="AP75" s="219" t="str">
        <f t="shared" si="608"/>
        <v/>
      </c>
      <c r="AQ75" s="219" t="str">
        <f t="shared" si="609"/>
        <v/>
      </c>
      <c r="AR75" s="219" t="str">
        <f t="shared" si="610"/>
        <v/>
      </c>
      <c r="AS75" s="277">
        <f t="shared" si="611"/>
        <v>0</v>
      </c>
      <c r="AT75" s="267">
        <f t="shared" si="612"/>
        <v>0</v>
      </c>
      <c r="AU75" s="267">
        <f t="shared" si="613"/>
        <v>0</v>
      </c>
      <c r="AV75" s="267">
        <f t="shared" si="614"/>
        <v>0</v>
      </c>
      <c r="AW75" s="267">
        <f t="shared" si="615"/>
        <v>0</v>
      </c>
      <c r="AX75" s="267">
        <f t="shared" si="616"/>
        <v>0</v>
      </c>
      <c r="AY75" s="267">
        <f t="shared" si="617"/>
        <v>0</v>
      </c>
      <c r="AZ75" s="267">
        <f t="shared" si="618"/>
        <v>0</v>
      </c>
      <c r="BA75" s="238">
        <f t="shared" si="619"/>
        <v>0</v>
      </c>
      <c r="BB75" s="238">
        <f t="shared" si="620"/>
        <v>0</v>
      </c>
      <c r="BC75" s="238">
        <f t="shared" si="621"/>
        <v>0</v>
      </c>
      <c r="BD75" s="238">
        <f t="shared" si="622"/>
        <v>0</v>
      </c>
      <c r="BE75" s="240">
        <f t="shared" si="623"/>
        <v>0</v>
      </c>
      <c r="BF75" s="239">
        <f t="shared" si="624"/>
        <v>0</v>
      </c>
      <c r="BG75" s="241" t="str">
        <f t="shared" si="625"/>
        <v/>
      </c>
      <c r="BH75" s="142">
        <v>36</v>
      </c>
      <c r="BI75" s="142">
        <f t="array" ref="BI75">MAX(IF(申請番号=BH75,計画運行回数))</f>
        <v>0</v>
      </c>
      <c r="BJ75" s="142">
        <f t="array" ref="BJ75">MIN(IF((申請番号=BH75)*(計画運行回数=BI75),キロ程_往))</f>
        <v>0</v>
      </c>
      <c r="BK75" s="142">
        <f t="array" ref="BK75">IFERROR((INDEX(キロ程_復,MATCH($BH75&amp;$BI75&amp;$BJ75,申請番号&amp;計画運行回数&amp;キロ程_往,0),0)),0)</f>
        <v>0</v>
      </c>
      <c r="BL75" s="142">
        <f>SUMIF(申請番号,$BH75,不定日数)+SUMIF(申請番号毎の運行日数_番号,$BH75,申請番号毎の運行回数_計)</f>
        <v>0</v>
      </c>
      <c r="BM75" s="142">
        <f>SUMIF(申請番号,$BH75,計画運行回数)</f>
        <v>0</v>
      </c>
      <c r="BN75" s="242" t="str">
        <f t="array" ref="BN75">IFERROR(IF(BS75&lt;&gt;3,(INDEX(系統名,MATCH($BH75&amp;$BI75&amp;$BJ75,申請番号&amp;計画運行回数&amp;キロ程_往,0),0)),INDEX(系統名,MATCH($BH75,申請番号,0))),"")</f>
        <v/>
      </c>
      <c r="BO75" s="242" t="str">
        <f t="array" ref="BO75">IFERROR((INDEX(起点,MATCH($BH75&amp;$BI75&amp;$BJ75,申請番号&amp;計画運行回数&amp;キロ程_往,0),0)),"")</f>
        <v/>
      </c>
      <c r="BP75" s="242" t="str">
        <f t="array" ref="BP75">IFERROR(IF(BS75&lt;&gt;3,(INDEX(経由,MATCH($BH75&amp;$BI75&amp;$BJ75,申請番号&amp;計画運行回数&amp;キロ程_往,0),0)),INDEX(経由,MATCH($BH75,申請番号,0))),"")</f>
        <v/>
      </c>
      <c r="BQ75" s="242" t="str">
        <f t="array" ref="BQ75">IFERROR((INDEX(終点,MATCH($BH75&amp;$BI75&amp;$BJ75,申請番号&amp;計画運行回数&amp;キロ程_往,0),0)),"")</f>
        <v/>
      </c>
      <c r="BR75" s="142">
        <f>+BJ75</f>
        <v>0</v>
      </c>
      <c r="BS75" s="142">
        <f>IF(SUMIF($A$5:$A$104,$BH75,$Y$5:$Y$104)&gt;0,2,IF(SUMIF($A$5:$A$104,$BH75,$AA$5:$AA$104)&gt;0,3,1))</f>
        <v>1</v>
      </c>
      <c r="BU75" s="291"/>
      <c r="BV75" s="153"/>
      <c r="BW75" s="153"/>
      <c r="BY75" s="244"/>
      <c r="BZ75" s="272"/>
      <c r="CA75" s="222"/>
      <c r="CB75" s="246"/>
      <c r="CC75" s="247" t="str">
        <f t="shared" si="565"/>
        <v/>
      </c>
      <c r="CD75" s="219">
        <f t="shared" si="566"/>
        <v>0</v>
      </c>
      <c r="CE75" s="219" t="str">
        <f t="shared" si="567"/>
        <v/>
      </c>
      <c r="CF75" s="220" t="str">
        <f t="shared" si="568"/>
        <v/>
      </c>
      <c r="CG75" s="222"/>
      <c r="CH75" s="260"/>
      <c r="CI75" s="247" t="str">
        <f t="shared" si="569"/>
        <v/>
      </c>
      <c r="CJ75" s="219">
        <f t="shared" si="570"/>
        <v>0</v>
      </c>
      <c r="CK75" s="219" t="str">
        <f t="shared" si="571"/>
        <v/>
      </c>
      <c r="CL75" s="220" t="str">
        <f t="shared" si="572"/>
        <v/>
      </c>
      <c r="CM75" s="222"/>
      <c r="CN75" s="246"/>
      <c r="CO75" s="247" t="str">
        <f t="shared" si="573"/>
        <v/>
      </c>
      <c r="CP75" s="219">
        <f t="shared" si="574"/>
        <v>0</v>
      </c>
      <c r="CQ75" s="219" t="str">
        <f t="shared" si="575"/>
        <v/>
      </c>
      <c r="CR75" s="220" t="str">
        <f t="shared" si="576"/>
        <v/>
      </c>
      <c r="CS75" s="221"/>
      <c r="CT75" s="246"/>
      <c r="CU75" s="247" t="str">
        <f t="shared" si="577"/>
        <v/>
      </c>
      <c r="CV75" s="219">
        <f t="shared" si="578"/>
        <v>0</v>
      </c>
      <c r="CW75" s="219" t="str">
        <f t="shared" si="579"/>
        <v/>
      </c>
      <c r="CX75" s="220" t="str">
        <f t="shared" si="580"/>
        <v/>
      </c>
      <c r="CY75" s="222"/>
      <c r="CZ75" s="246"/>
      <c r="DA75" s="247" t="str">
        <f t="shared" si="581"/>
        <v/>
      </c>
      <c r="DB75" s="219">
        <f t="shared" si="582"/>
        <v>0</v>
      </c>
      <c r="DC75" s="219" t="str">
        <f t="shared" si="626"/>
        <v/>
      </c>
      <c r="DD75" s="219" t="str">
        <f t="shared" si="627"/>
        <v/>
      </c>
      <c r="DE75" s="222"/>
      <c r="DF75" s="246"/>
      <c r="DG75" s="247" t="str">
        <f t="shared" si="583"/>
        <v/>
      </c>
      <c r="DH75" s="219">
        <f t="shared" si="584"/>
        <v>0</v>
      </c>
      <c r="DI75" s="219" t="str">
        <f t="shared" si="585"/>
        <v/>
      </c>
      <c r="DJ75" s="219" t="str">
        <f t="shared" si="586"/>
        <v/>
      </c>
      <c r="DK75" s="222"/>
      <c r="DL75" s="246"/>
      <c r="DM75" s="247" t="str">
        <f t="shared" si="587"/>
        <v/>
      </c>
      <c r="DN75" s="219">
        <f t="shared" si="588"/>
        <v>0</v>
      </c>
      <c r="DO75" s="219" t="str">
        <f t="shared" si="589"/>
        <v/>
      </c>
      <c r="DP75" s="220" t="str">
        <f t="shared" si="590"/>
        <v/>
      </c>
      <c r="FK75" s="155">
        <f t="shared" si="425"/>
        <v>0</v>
      </c>
      <c r="FL75" s="155" t="str">
        <f t="shared" si="426"/>
        <v/>
      </c>
      <c r="FM75" s="273">
        <f t="shared" ref="FM75:HX75" si="667">IF(IFERROR(FIND(VLOOKUP($W67,カレンダーNoごと曜日表No付き,FM$1,0),$FL75),0)&gt;=1,1,0)</f>
        <v>0</v>
      </c>
      <c r="FN75" s="273">
        <f t="shared" si="667"/>
        <v>0</v>
      </c>
      <c r="FO75" s="273">
        <f t="shared" si="667"/>
        <v>0</v>
      </c>
      <c r="FP75" s="273">
        <f t="shared" si="667"/>
        <v>0</v>
      </c>
      <c r="FQ75" s="273">
        <f t="shared" si="667"/>
        <v>0</v>
      </c>
      <c r="FR75" s="273">
        <f t="shared" si="667"/>
        <v>0</v>
      </c>
      <c r="FS75" s="273">
        <f t="shared" si="667"/>
        <v>0</v>
      </c>
      <c r="FT75" s="273">
        <f t="shared" si="667"/>
        <v>0</v>
      </c>
      <c r="FU75" s="273">
        <f t="shared" si="667"/>
        <v>0</v>
      </c>
      <c r="FV75" s="273">
        <f t="shared" si="667"/>
        <v>0</v>
      </c>
      <c r="FW75" s="273">
        <f t="shared" si="667"/>
        <v>0</v>
      </c>
      <c r="FX75" s="273">
        <f t="shared" si="667"/>
        <v>0</v>
      </c>
      <c r="FY75" s="273">
        <f t="shared" si="667"/>
        <v>0</v>
      </c>
      <c r="FZ75" s="273">
        <f t="shared" si="667"/>
        <v>0</v>
      </c>
      <c r="GA75" s="273">
        <f t="shared" si="667"/>
        <v>0</v>
      </c>
      <c r="GB75" s="273">
        <f t="shared" si="667"/>
        <v>0</v>
      </c>
      <c r="GC75" s="273">
        <f t="shared" si="667"/>
        <v>0</v>
      </c>
      <c r="GD75" s="273">
        <f t="shared" si="667"/>
        <v>0</v>
      </c>
      <c r="GE75" s="273">
        <f t="shared" si="667"/>
        <v>0</v>
      </c>
      <c r="GF75" s="273">
        <f t="shared" si="667"/>
        <v>0</v>
      </c>
      <c r="GG75" s="273">
        <f t="shared" si="667"/>
        <v>0</v>
      </c>
      <c r="GH75" s="273">
        <f t="shared" si="667"/>
        <v>0</v>
      </c>
      <c r="GI75" s="273">
        <f t="shared" si="667"/>
        <v>0</v>
      </c>
      <c r="GJ75" s="273">
        <f t="shared" si="667"/>
        <v>0</v>
      </c>
      <c r="GK75" s="273">
        <f t="shared" si="667"/>
        <v>0</v>
      </c>
      <c r="GL75" s="273">
        <f t="shared" si="667"/>
        <v>0</v>
      </c>
      <c r="GM75" s="273">
        <f t="shared" si="667"/>
        <v>0</v>
      </c>
      <c r="GN75" s="273">
        <f t="shared" si="667"/>
        <v>0</v>
      </c>
      <c r="GO75" s="273">
        <f t="shared" si="667"/>
        <v>0</v>
      </c>
      <c r="GP75" s="273">
        <f t="shared" si="667"/>
        <v>0</v>
      </c>
      <c r="GQ75" s="273">
        <f t="shared" si="667"/>
        <v>0</v>
      </c>
      <c r="GR75" s="273">
        <f t="shared" si="667"/>
        <v>0</v>
      </c>
      <c r="GS75" s="273">
        <f t="shared" si="667"/>
        <v>0</v>
      </c>
      <c r="GT75" s="273">
        <f t="shared" si="667"/>
        <v>0</v>
      </c>
      <c r="GU75" s="273">
        <f t="shared" si="667"/>
        <v>0</v>
      </c>
      <c r="GV75" s="273">
        <f t="shared" si="667"/>
        <v>0</v>
      </c>
      <c r="GW75" s="273">
        <f t="shared" si="667"/>
        <v>0</v>
      </c>
      <c r="GX75" s="273">
        <f t="shared" si="667"/>
        <v>0</v>
      </c>
      <c r="GY75" s="273">
        <f t="shared" si="667"/>
        <v>0</v>
      </c>
      <c r="GZ75" s="273">
        <f t="shared" si="667"/>
        <v>0</v>
      </c>
      <c r="HA75" s="273">
        <f t="shared" si="667"/>
        <v>0</v>
      </c>
      <c r="HB75" s="273">
        <f t="shared" si="667"/>
        <v>0</v>
      </c>
      <c r="HC75" s="273">
        <f t="shared" si="667"/>
        <v>0</v>
      </c>
      <c r="HD75" s="273">
        <f t="shared" si="667"/>
        <v>0</v>
      </c>
      <c r="HE75" s="273">
        <f t="shared" si="667"/>
        <v>0</v>
      </c>
      <c r="HF75" s="273">
        <f t="shared" si="667"/>
        <v>0</v>
      </c>
      <c r="HG75" s="273">
        <f t="shared" si="667"/>
        <v>0</v>
      </c>
      <c r="HH75" s="273">
        <f t="shared" si="667"/>
        <v>0</v>
      </c>
      <c r="HI75" s="273">
        <f t="shared" si="667"/>
        <v>0</v>
      </c>
      <c r="HJ75" s="273">
        <f t="shared" si="667"/>
        <v>0</v>
      </c>
      <c r="HK75" s="273">
        <f t="shared" si="667"/>
        <v>0</v>
      </c>
      <c r="HL75" s="273">
        <f t="shared" si="667"/>
        <v>0</v>
      </c>
      <c r="HM75" s="273">
        <f t="shared" si="667"/>
        <v>0</v>
      </c>
      <c r="HN75" s="273">
        <f t="shared" si="667"/>
        <v>0</v>
      </c>
      <c r="HO75" s="273">
        <f t="shared" si="667"/>
        <v>0</v>
      </c>
      <c r="HP75" s="273">
        <f t="shared" si="667"/>
        <v>0</v>
      </c>
      <c r="HQ75" s="273">
        <f t="shared" si="667"/>
        <v>0</v>
      </c>
      <c r="HR75" s="273">
        <f t="shared" si="667"/>
        <v>0</v>
      </c>
      <c r="HS75" s="273">
        <f t="shared" si="667"/>
        <v>0</v>
      </c>
      <c r="HT75" s="273">
        <f t="shared" si="667"/>
        <v>0</v>
      </c>
      <c r="HU75" s="273">
        <f t="shared" si="667"/>
        <v>0</v>
      </c>
      <c r="HV75" s="273">
        <f t="shared" si="667"/>
        <v>0</v>
      </c>
      <c r="HW75" s="273">
        <f t="shared" si="667"/>
        <v>0</v>
      </c>
      <c r="HX75" s="273">
        <f t="shared" si="667"/>
        <v>0</v>
      </c>
      <c r="HY75" s="273">
        <f t="shared" ref="HY75:KJ75" si="668">IF(IFERROR(FIND(VLOOKUP($W67,カレンダーNoごと曜日表No付き,HY$1,0),$FL75),0)&gt;=1,1,0)</f>
        <v>0</v>
      </c>
      <c r="HZ75" s="273">
        <f t="shared" si="668"/>
        <v>0</v>
      </c>
      <c r="IA75" s="273">
        <f t="shared" si="668"/>
        <v>0</v>
      </c>
      <c r="IB75" s="273">
        <f t="shared" si="668"/>
        <v>0</v>
      </c>
      <c r="IC75" s="273">
        <f t="shared" si="668"/>
        <v>0</v>
      </c>
      <c r="ID75" s="273">
        <f t="shared" si="668"/>
        <v>0</v>
      </c>
      <c r="IE75" s="273">
        <f t="shared" si="668"/>
        <v>0</v>
      </c>
      <c r="IF75" s="273">
        <f t="shared" si="668"/>
        <v>0</v>
      </c>
      <c r="IG75" s="273">
        <f t="shared" si="668"/>
        <v>0</v>
      </c>
      <c r="IH75" s="273">
        <f t="shared" si="668"/>
        <v>0</v>
      </c>
      <c r="II75" s="273">
        <f t="shared" si="668"/>
        <v>0</v>
      </c>
      <c r="IJ75" s="273">
        <f t="shared" si="668"/>
        <v>0</v>
      </c>
      <c r="IK75" s="273">
        <f t="shared" si="668"/>
        <v>0</v>
      </c>
      <c r="IL75" s="273">
        <f t="shared" si="668"/>
        <v>0</v>
      </c>
      <c r="IM75" s="273">
        <f t="shared" si="668"/>
        <v>0</v>
      </c>
      <c r="IN75" s="273">
        <f t="shared" si="668"/>
        <v>0</v>
      </c>
      <c r="IO75" s="273">
        <f t="shared" si="668"/>
        <v>0</v>
      </c>
      <c r="IP75" s="273">
        <f t="shared" si="668"/>
        <v>0</v>
      </c>
      <c r="IQ75" s="273">
        <f t="shared" si="668"/>
        <v>0</v>
      </c>
      <c r="IR75" s="273">
        <f t="shared" si="668"/>
        <v>0</v>
      </c>
      <c r="IS75" s="273">
        <f t="shared" si="668"/>
        <v>0</v>
      </c>
      <c r="IT75" s="273">
        <f t="shared" si="668"/>
        <v>0</v>
      </c>
      <c r="IU75" s="273">
        <f t="shared" si="668"/>
        <v>0</v>
      </c>
      <c r="IV75" s="273">
        <f t="shared" si="668"/>
        <v>0</v>
      </c>
      <c r="IW75" s="273">
        <f t="shared" si="668"/>
        <v>0</v>
      </c>
      <c r="IX75" s="273">
        <f t="shared" si="668"/>
        <v>0</v>
      </c>
      <c r="IY75" s="273">
        <f t="shared" si="668"/>
        <v>0</v>
      </c>
      <c r="IZ75" s="273">
        <f t="shared" si="668"/>
        <v>0</v>
      </c>
      <c r="JA75" s="273">
        <f t="shared" si="668"/>
        <v>0</v>
      </c>
      <c r="JB75" s="273">
        <f t="shared" si="668"/>
        <v>0</v>
      </c>
      <c r="JC75" s="273">
        <f t="shared" si="668"/>
        <v>0</v>
      </c>
      <c r="JD75" s="273">
        <f t="shared" si="668"/>
        <v>0</v>
      </c>
      <c r="JE75" s="273">
        <f t="shared" si="668"/>
        <v>0</v>
      </c>
      <c r="JF75" s="273">
        <f t="shared" si="668"/>
        <v>0</v>
      </c>
      <c r="JG75" s="273">
        <f t="shared" si="668"/>
        <v>0</v>
      </c>
      <c r="JH75" s="273">
        <f t="shared" si="668"/>
        <v>0</v>
      </c>
      <c r="JI75" s="273">
        <f t="shared" si="668"/>
        <v>0</v>
      </c>
      <c r="JJ75" s="273">
        <f t="shared" si="668"/>
        <v>0</v>
      </c>
      <c r="JK75" s="273">
        <f t="shared" si="668"/>
        <v>0</v>
      </c>
      <c r="JL75" s="273">
        <f t="shared" si="668"/>
        <v>0</v>
      </c>
      <c r="JM75" s="273">
        <f t="shared" si="668"/>
        <v>0</v>
      </c>
      <c r="JN75" s="273">
        <f t="shared" si="668"/>
        <v>0</v>
      </c>
      <c r="JO75" s="273">
        <f t="shared" si="668"/>
        <v>0</v>
      </c>
      <c r="JP75" s="273">
        <f t="shared" si="668"/>
        <v>0</v>
      </c>
      <c r="JQ75" s="273">
        <f t="shared" si="668"/>
        <v>0</v>
      </c>
      <c r="JR75" s="273">
        <f t="shared" si="668"/>
        <v>0</v>
      </c>
      <c r="JS75" s="273">
        <f t="shared" si="668"/>
        <v>0</v>
      </c>
      <c r="JT75" s="273">
        <f t="shared" si="668"/>
        <v>0</v>
      </c>
      <c r="JU75" s="273">
        <f t="shared" si="668"/>
        <v>0</v>
      </c>
      <c r="JV75" s="273">
        <f t="shared" si="668"/>
        <v>0</v>
      </c>
      <c r="JW75" s="273">
        <f t="shared" si="668"/>
        <v>0</v>
      </c>
      <c r="JX75" s="273">
        <f t="shared" si="668"/>
        <v>0</v>
      </c>
      <c r="JY75" s="273">
        <f t="shared" si="668"/>
        <v>0</v>
      </c>
      <c r="JZ75" s="273">
        <f t="shared" si="668"/>
        <v>0</v>
      </c>
      <c r="KA75" s="273">
        <f t="shared" si="668"/>
        <v>0</v>
      </c>
      <c r="KB75" s="273">
        <f t="shared" si="668"/>
        <v>0</v>
      </c>
      <c r="KC75" s="273">
        <f t="shared" si="668"/>
        <v>0</v>
      </c>
      <c r="KD75" s="273">
        <f t="shared" si="668"/>
        <v>0</v>
      </c>
      <c r="KE75" s="273">
        <f t="shared" si="668"/>
        <v>0</v>
      </c>
      <c r="KF75" s="273">
        <f t="shared" si="668"/>
        <v>0</v>
      </c>
      <c r="KG75" s="273">
        <f t="shared" si="668"/>
        <v>0</v>
      </c>
      <c r="KH75" s="273">
        <f t="shared" si="668"/>
        <v>0</v>
      </c>
      <c r="KI75" s="273">
        <f t="shared" si="668"/>
        <v>0</v>
      </c>
      <c r="KJ75" s="273">
        <f t="shared" si="668"/>
        <v>0</v>
      </c>
      <c r="KK75" s="273">
        <f t="shared" ref="KK75:MV75" si="669">IF(IFERROR(FIND(VLOOKUP($W67,カレンダーNoごと曜日表No付き,KK$1,0),$FL75),0)&gt;=1,1,0)</f>
        <v>0</v>
      </c>
      <c r="KL75" s="273">
        <f t="shared" si="669"/>
        <v>0</v>
      </c>
      <c r="KM75" s="273">
        <f t="shared" si="669"/>
        <v>0</v>
      </c>
      <c r="KN75" s="273">
        <f t="shared" si="669"/>
        <v>0</v>
      </c>
      <c r="KO75" s="273">
        <f t="shared" si="669"/>
        <v>0</v>
      </c>
      <c r="KP75" s="273">
        <f t="shared" si="669"/>
        <v>0</v>
      </c>
      <c r="KQ75" s="273">
        <f t="shared" si="669"/>
        <v>0</v>
      </c>
      <c r="KR75" s="273">
        <f t="shared" si="669"/>
        <v>0</v>
      </c>
      <c r="KS75" s="273">
        <f t="shared" si="669"/>
        <v>0</v>
      </c>
      <c r="KT75" s="273">
        <f t="shared" si="669"/>
        <v>0</v>
      </c>
      <c r="KU75" s="273">
        <f t="shared" si="669"/>
        <v>0</v>
      </c>
      <c r="KV75" s="273">
        <f t="shared" si="669"/>
        <v>0</v>
      </c>
      <c r="KW75" s="273">
        <f t="shared" si="669"/>
        <v>0</v>
      </c>
      <c r="KX75" s="273">
        <f t="shared" si="669"/>
        <v>0</v>
      </c>
      <c r="KY75" s="273">
        <f t="shared" si="669"/>
        <v>0</v>
      </c>
      <c r="KZ75" s="273">
        <f t="shared" si="669"/>
        <v>0</v>
      </c>
      <c r="LA75" s="273">
        <f t="shared" si="669"/>
        <v>0</v>
      </c>
      <c r="LB75" s="273">
        <f t="shared" si="669"/>
        <v>0</v>
      </c>
      <c r="LC75" s="273">
        <f t="shared" si="669"/>
        <v>0</v>
      </c>
      <c r="LD75" s="273">
        <f t="shared" si="669"/>
        <v>0</v>
      </c>
      <c r="LE75" s="273">
        <f t="shared" si="669"/>
        <v>0</v>
      </c>
      <c r="LF75" s="273">
        <f t="shared" si="669"/>
        <v>0</v>
      </c>
      <c r="LG75" s="273">
        <f t="shared" si="669"/>
        <v>0</v>
      </c>
      <c r="LH75" s="273">
        <f t="shared" si="669"/>
        <v>0</v>
      </c>
      <c r="LI75" s="273">
        <f t="shared" si="669"/>
        <v>0</v>
      </c>
      <c r="LJ75" s="273">
        <f t="shared" si="669"/>
        <v>0</v>
      </c>
      <c r="LK75" s="273">
        <f t="shared" si="669"/>
        <v>0</v>
      </c>
      <c r="LL75" s="273">
        <f t="shared" si="669"/>
        <v>0</v>
      </c>
      <c r="LM75" s="273">
        <f t="shared" si="669"/>
        <v>0</v>
      </c>
      <c r="LN75" s="273">
        <f t="shared" si="669"/>
        <v>0</v>
      </c>
      <c r="LO75" s="273">
        <f t="shared" si="669"/>
        <v>0</v>
      </c>
      <c r="LP75" s="273">
        <f t="shared" si="669"/>
        <v>0</v>
      </c>
      <c r="LQ75" s="273">
        <f t="shared" si="669"/>
        <v>0</v>
      </c>
      <c r="LR75" s="273">
        <f t="shared" si="669"/>
        <v>0</v>
      </c>
      <c r="LS75" s="273">
        <f t="shared" si="669"/>
        <v>0</v>
      </c>
      <c r="LT75" s="273">
        <f t="shared" si="669"/>
        <v>0</v>
      </c>
      <c r="LU75" s="273">
        <f t="shared" si="669"/>
        <v>0</v>
      </c>
      <c r="LV75" s="273">
        <f t="shared" si="669"/>
        <v>0</v>
      </c>
      <c r="LW75" s="273">
        <f t="shared" si="669"/>
        <v>0</v>
      </c>
      <c r="LX75" s="273">
        <f t="shared" si="669"/>
        <v>0</v>
      </c>
      <c r="LY75" s="273">
        <f t="shared" si="669"/>
        <v>0</v>
      </c>
      <c r="LZ75" s="273">
        <f t="shared" si="669"/>
        <v>0</v>
      </c>
      <c r="MA75" s="273">
        <f t="shared" si="669"/>
        <v>0</v>
      </c>
      <c r="MB75" s="273">
        <f t="shared" si="669"/>
        <v>0</v>
      </c>
      <c r="MC75" s="273">
        <f t="shared" si="669"/>
        <v>0</v>
      </c>
      <c r="MD75" s="273">
        <f t="shared" si="669"/>
        <v>0</v>
      </c>
      <c r="ME75" s="273">
        <f t="shared" si="669"/>
        <v>0</v>
      </c>
      <c r="MF75" s="273">
        <f t="shared" si="669"/>
        <v>0</v>
      </c>
      <c r="MG75" s="273">
        <f t="shared" si="669"/>
        <v>0</v>
      </c>
      <c r="MH75" s="273">
        <f t="shared" si="669"/>
        <v>0</v>
      </c>
      <c r="MI75" s="273">
        <f t="shared" si="669"/>
        <v>0</v>
      </c>
      <c r="MJ75" s="273">
        <f t="shared" si="669"/>
        <v>0</v>
      </c>
      <c r="MK75" s="273">
        <f t="shared" si="669"/>
        <v>0</v>
      </c>
      <c r="ML75" s="273">
        <f t="shared" si="669"/>
        <v>0</v>
      </c>
      <c r="MM75" s="273">
        <f t="shared" si="669"/>
        <v>0</v>
      </c>
      <c r="MN75" s="273">
        <f t="shared" si="669"/>
        <v>0</v>
      </c>
      <c r="MO75" s="273">
        <f t="shared" si="669"/>
        <v>0</v>
      </c>
      <c r="MP75" s="273">
        <f t="shared" si="669"/>
        <v>0</v>
      </c>
      <c r="MQ75" s="273">
        <f t="shared" si="669"/>
        <v>0</v>
      </c>
      <c r="MR75" s="273">
        <f t="shared" si="669"/>
        <v>0</v>
      </c>
      <c r="MS75" s="273">
        <f t="shared" si="669"/>
        <v>0</v>
      </c>
      <c r="MT75" s="273">
        <f t="shared" si="669"/>
        <v>0</v>
      </c>
      <c r="MU75" s="273">
        <f t="shared" si="669"/>
        <v>0</v>
      </c>
      <c r="MV75" s="273">
        <f t="shared" si="669"/>
        <v>0</v>
      </c>
      <c r="MW75" s="273">
        <f t="shared" ref="MW75:PH75" si="670">IF(IFERROR(FIND(VLOOKUP($W67,カレンダーNoごと曜日表No付き,MW$1,0),$FL75),0)&gt;=1,1,0)</f>
        <v>0</v>
      </c>
      <c r="MX75" s="273">
        <f t="shared" si="670"/>
        <v>0</v>
      </c>
      <c r="MY75" s="273">
        <f t="shared" si="670"/>
        <v>0</v>
      </c>
      <c r="MZ75" s="273">
        <f t="shared" si="670"/>
        <v>0</v>
      </c>
      <c r="NA75" s="273">
        <f t="shared" si="670"/>
        <v>0</v>
      </c>
      <c r="NB75" s="273">
        <f t="shared" si="670"/>
        <v>0</v>
      </c>
      <c r="NC75" s="273">
        <f t="shared" si="670"/>
        <v>0</v>
      </c>
      <c r="ND75" s="273">
        <f t="shared" si="670"/>
        <v>0</v>
      </c>
      <c r="NE75" s="273">
        <f t="shared" si="670"/>
        <v>0</v>
      </c>
      <c r="NF75" s="273">
        <f t="shared" si="670"/>
        <v>0</v>
      </c>
      <c r="NG75" s="273">
        <f t="shared" si="670"/>
        <v>0</v>
      </c>
      <c r="NH75" s="273">
        <f t="shared" si="670"/>
        <v>0</v>
      </c>
      <c r="NI75" s="273">
        <f t="shared" si="670"/>
        <v>0</v>
      </c>
      <c r="NJ75" s="273">
        <f t="shared" si="670"/>
        <v>0</v>
      </c>
      <c r="NK75" s="273">
        <f t="shared" si="670"/>
        <v>0</v>
      </c>
      <c r="NL75" s="273">
        <f t="shared" si="670"/>
        <v>0</v>
      </c>
      <c r="NM75" s="273">
        <f t="shared" si="670"/>
        <v>0</v>
      </c>
      <c r="NN75" s="273">
        <f t="shared" si="670"/>
        <v>0</v>
      </c>
      <c r="NO75" s="273">
        <f t="shared" si="670"/>
        <v>0</v>
      </c>
      <c r="NP75" s="273">
        <f t="shared" si="670"/>
        <v>0</v>
      </c>
      <c r="NQ75" s="273">
        <f t="shared" si="670"/>
        <v>0</v>
      </c>
      <c r="NR75" s="273">
        <f t="shared" si="670"/>
        <v>0</v>
      </c>
      <c r="NS75" s="273">
        <f t="shared" si="670"/>
        <v>0</v>
      </c>
      <c r="NT75" s="273">
        <f t="shared" si="670"/>
        <v>0</v>
      </c>
      <c r="NU75" s="273">
        <f t="shared" si="670"/>
        <v>0</v>
      </c>
      <c r="NV75" s="273">
        <f t="shared" si="670"/>
        <v>0</v>
      </c>
      <c r="NW75" s="273">
        <f t="shared" si="670"/>
        <v>0</v>
      </c>
      <c r="NX75" s="273">
        <f t="shared" si="670"/>
        <v>0</v>
      </c>
      <c r="NY75" s="273">
        <f t="shared" si="670"/>
        <v>0</v>
      </c>
      <c r="NZ75" s="273">
        <f t="shared" si="670"/>
        <v>0</v>
      </c>
      <c r="OA75" s="273">
        <f t="shared" si="670"/>
        <v>0</v>
      </c>
      <c r="OB75" s="273">
        <f t="shared" si="670"/>
        <v>0</v>
      </c>
      <c r="OC75" s="273">
        <f t="shared" si="670"/>
        <v>0</v>
      </c>
      <c r="OD75" s="273">
        <f t="shared" si="670"/>
        <v>0</v>
      </c>
      <c r="OE75" s="273">
        <f t="shared" si="670"/>
        <v>0</v>
      </c>
      <c r="OF75" s="273">
        <f t="shared" si="670"/>
        <v>0</v>
      </c>
      <c r="OG75" s="273">
        <f t="shared" si="670"/>
        <v>0</v>
      </c>
      <c r="OH75" s="273">
        <f t="shared" si="670"/>
        <v>0</v>
      </c>
      <c r="OI75" s="273">
        <f t="shared" si="670"/>
        <v>0</v>
      </c>
      <c r="OJ75" s="273">
        <f t="shared" si="670"/>
        <v>0</v>
      </c>
      <c r="OK75" s="273">
        <f t="shared" si="670"/>
        <v>0</v>
      </c>
      <c r="OL75" s="273">
        <f t="shared" si="670"/>
        <v>0</v>
      </c>
      <c r="OM75" s="273">
        <f t="shared" si="670"/>
        <v>0</v>
      </c>
      <c r="ON75" s="273">
        <f t="shared" si="670"/>
        <v>0</v>
      </c>
      <c r="OO75" s="273">
        <f t="shared" si="670"/>
        <v>0</v>
      </c>
      <c r="OP75" s="273">
        <f t="shared" si="670"/>
        <v>0</v>
      </c>
      <c r="OQ75" s="273">
        <f t="shared" si="670"/>
        <v>0</v>
      </c>
      <c r="OR75" s="273">
        <f t="shared" si="670"/>
        <v>0</v>
      </c>
      <c r="OS75" s="273">
        <f t="shared" si="670"/>
        <v>0</v>
      </c>
      <c r="OT75" s="273">
        <f t="shared" si="670"/>
        <v>0</v>
      </c>
      <c r="OU75" s="273">
        <f t="shared" si="670"/>
        <v>0</v>
      </c>
      <c r="OV75" s="273">
        <f t="shared" si="670"/>
        <v>0</v>
      </c>
      <c r="OW75" s="273">
        <f t="shared" si="670"/>
        <v>0</v>
      </c>
      <c r="OX75" s="273">
        <f t="shared" si="670"/>
        <v>0</v>
      </c>
      <c r="OY75" s="273">
        <f t="shared" si="670"/>
        <v>0</v>
      </c>
      <c r="OZ75" s="273">
        <f t="shared" si="670"/>
        <v>0</v>
      </c>
      <c r="PA75" s="273">
        <f t="shared" si="670"/>
        <v>0</v>
      </c>
      <c r="PB75" s="273">
        <f t="shared" si="670"/>
        <v>0</v>
      </c>
      <c r="PC75" s="273">
        <f t="shared" si="670"/>
        <v>0</v>
      </c>
      <c r="PD75" s="273">
        <f t="shared" si="670"/>
        <v>0</v>
      </c>
      <c r="PE75" s="273">
        <f t="shared" si="670"/>
        <v>0</v>
      </c>
      <c r="PF75" s="273">
        <f t="shared" si="670"/>
        <v>0</v>
      </c>
      <c r="PG75" s="273">
        <f t="shared" si="670"/>
        <v>0</v>
      </c>
      <c r="PH75" s="273">
        <f t="shared" si="670"/>
        <v>0</v>
      </c>
      <c r="PI75" s="273">
        <f t="shared" ref="PI75:RT75" si="671">IF(IFERROR(FIND(VLOOKUP($W67,カレンダーNoごと曜日表No付き,PI$1,0),$FL75),0)&gt;=1,1,0)</f>
        <v>0</v>
      </c>
      <c r="PJ75" s="273">
        <f t="shared" si="671"/>
        <v>0</v>
      </c>
      <c r="PK75" s="273">
        <f t="shared" si="671"/>
        <v>0</v>
      </c>
      <c r="PL75" s="273">
        <f t="shared" si="671"/>
        <v>0</v>
      </c>
      <c r="PM75" s="273">
        <f t="shared" si="671"/>
        <v>0</v>
      </c>
      <c r="PN75" s="273">
        <f t="shared" si="671"/>
        <v>0</v>
      </c>
      <c r="PO75" s="273">
        <f t="shared" si="671"/>
        <v>0</v>
      </c>
      <c r="PP75" s="273">
        <f t="shared" si="671"/>
        <v>0</v>
      </c>
      <c r="PQ75" s="273">
        <f t="shared" si="671"/>
        <v>0</v>
      </c>
      <c r="PR75" s="273">
        <f t="shared" si="671"/>
        <v>0</v>
      </c>
      <c r="PS75" s="273">
        <f t="shared" si="671"/>
        <v>0</v>
      </c>
      <c r="PT75" s="273">
        <f t="shared" si="671"/>
        <v>0</v>
      </c>
      <c r="PU75" s="273">
        <f t="shared" si="671"/>
        <v>0</v>
      </c>
      <c r="PV75" s="273">
        <f t="shared" si="671"/>
        <v>0</v>
      </c>
      <c r="PW75" s="273">
        <f t="shared" si="671"/>
        <v>0</v>
      </c>
      <c r="PX75" s="273">
        <f t="shared" si="671"/>
        <v>0</v>
      </c>
      <c r="PY75" s="273">
        <f t="shared" si="671"/>
        <v>0</v>
      </c>
      <c r="PZ75" s="273">
        <f t="shared" si="671"/>
        <v>0</v>
      </c>
      <c r="QA75" s="273">
        <f t="shared" si="671"/>
        <v>0</v>
      </c>
      <c r="QB75" s="273">
        <f t="shared" si="671"/>
        <v>0</v>
      </c>
      <c r="QC75" s="273">
        <f t="shared" si="671"/>
        <v>0</v>
      </c>
      <c r="QD75" s="273">
        <f t="shared" si="671"/>
        <v>0</v>
      </c>
      <c r="QE75" s="273">
        <f t="shared" si="671"/>
        <v>0</v>
      </c>
      <c r="QF75" s="273">
        <f t="shared" si="671"/>
        <v>0</v>
      </c>
      <c r="QG75" s="273">
        <f t="shared" si="671"/>
        <v>0</v>
      </c>
      <c r="QH75" s="273">
        <f t="shared" si="671"/>
        <v>0</v>
      </c>
      <c r="QI75" s="273">
        <f t="shared" si="671"/>
        <v>0</v>
      </c>
      <c r="QJ75" s="273">
        <f t="shared" si="671"/>
        <v>0</v>
      </c>
      <c r="QK75" s="273">
        <f t="shared" si="671"/>
        <v>0</v>
      </c>
      <c r="QL75" s="273">
        <f t="shared" si="671"/>
        <v>0</v>
      </c>
      <c r="QM75" s="273">
        <f t="shared" si="671"/>
        <v>0</v>
      </c>
      <c r="QN75" s="273">
        <f t="shared" si="671"/>
        <v>0</v>
      </c>
      <c r="QO75" s="273">
        <f t="shared" si="671"/>
        <v>0</v>
      </c>
      <c r="QP75" s="273">
        <f t="shared" si="671"/>
        <v>0</v>
      </c>
      <c r="QQ75" s="273">
        <f t="shared" si="671"/>
        <v>0</v>
      </c>
      <c r="QR75" s="273">
        <f t="shared" si="671"/>
        <v>0</v>
      </c>
      <c r="QS75" s="273">
        <f t="shared" si="671"/>
        <v>0</v>
      </c>
      <c r="QT75" s="273">
        <f t="shared" si="671"/>
        <v>0</v>
      </c>
      <c r="QU75" s="273">
        <f t="shared" si="671"/>
        <v>0</v>
      </c>
      <c r="QV75" s="273">
        <f t="shared" si="671"/>
        <v>0</v>
      </c>
      <c r="QW75" s="273">
        <f t="shared" si="671"/>
        <v>0</v>
      </c>
      <c r="QX75" s="273">
        <f t="shared" si="671"/>
        <v>0</v>
      </c>
      <c r="QY75" s="273">
        <f t="shared" si="671"/>
        <v>0</v>
      </c>
      <c r="QZ75" s="273">
        <f t="shared" si="671"/>
        <v>0</v>
      </c>
      <c r="RA75" s="273">
        <f t="shared" si="671"/>
        <v>0</v>
      </c>
      <c r="RB75" s="273">
        <f t="shared" si="671"/>
        <v>0</v>
      </c>
      <c r="RC75" s="273">
        <f t="shared" si="671"/>
        <v>0</v>
      </c>
      <c r="RD75" s="273">
        <f t="shared" si="671"/>
        <v>0</v>
      </c>
      <c r="RE75" s="273">
        <f t="shared" si="671"/>
        <v>0</v>
      </c>
      <c r="RF75" s="273">
        <f t="shared" si="671"/>
        <v>0</v>
      </c>
      <c r="RG75" s="273">
        <f t="shared" si="671"/>
        <v>0</v>
      </c>
      <c r="RH75" s="273">
        <f t="shared" si="671"/>
        <v>0</v>
      </c>
      <c r="RI75" s="273">
        <f t="shared" si="671"/>
        <v>0</v>
      </c>
      <c r="RJ75" s="273">
        <f t="shared" si="671"/>
        <v>0</v>
      </c>
      <c r="RK75" s="273">
        <f t="shared" si="671"/>
        <v>0</v>
      </c>
      <c r="RL75" s="273">
        <f t="shared" si="671"/>
        <v>0</v>
      </c>
      <c r="RM75" s="273">
        <f t="shared" si="671"/>
        <v>0</v>
      </c>
      <c r="RN75" s="273">
        <f t="shared" si="671"/>
        <v>0</v>
      </c>
      <c r="RO75" s="273">
        <f t="shared" si="671"/>
        <v>0</v>
      </c>
      <c r="RP75" s="273">
        <f t="shared" si="671"/>
        <v>0</v>
      </c>
      <c r="RQ75" s="273">
        <f t="shared" si="671"/>
        <v>0</v>
      </c>
      <c r="RR75" s="273">
        <f t="shared" si="671"/>
        <v>0</v>
      </c>
      <c r="RS75" s="273">
        <f t="shared" si="671"/>
        <v>0</v>
      </c>
      <c r="RT75" s="273">
        <f t="shared" si="671"/>
        <v>0</v>
      </c>
      <c r="RU75" s="273">
        <f t="shared" ref="RU75:TN75" si="672">IF(IFERROR(FIND(VLOOKUP($W67,カレンダーNoごと曜日表No付き,RU$1,0),$FL75),0)&gt;=1,1,0)</f>
        <v>0</v>
      </c>
      <c r="RV75" s="273">
        <f t="shared" si="672"/>
        <v>0</v>
      </c>
      <c r="RW75" s="273">
        <f t="shared" si="672"/>
        <v>0</v>
      </c>
      <c r="RX75" s="273">
        <f t="shared" si="672"/>
        <v>0</v>
      </c>
      <c r="RY75" s="273">
        <f t="shared" si="672"/>
        <v>0</v>
      </c>
      <c r="RZ75" s="273">
        <f t="shared" si="672"/>
        <v>0</v>
      </c>
      <c r="SA75" s="273">
        <f t="shared" si="672"/>
        <v>0</v>
      </c>
      <c r="SB75" s="273">
        <f t="shared" si="672"/>
        <v>0</v>
      </c>
      <c r="SC75" s="273">
        <f t="shared" si="672"/>
        <v>0</v>
      </c>
      <c r="SD75" s="273">
        <f t="shared" si="672"/>
        <v>0</v>
      </c>
      <c r="SE75" s="273">
        <f t="shared" si="672"/>
        <v>0</v>
      </c>
      <c r="SF75" s="273">
        <f t="shared" si="672"/>
        <v>0</v>
      </c>
      <c r="SG75" s="273">
        <f t="shared" si="672"/>
        <v>0</v>
      </c>
      <c r="SH75" s="273">
        <f t="shared" si="672"/>
        <v>0</v>
      </c>
      <c r="SI75" s="273">
        <f t="shared" si="672"/>
        <v>0</v>
      </c>
      <c r="SJ75" s="273">
        <f t="shared" si="672"/>
        <v>0</v>
      </c>
      <c r="SK75" s="273">
        <f t="shared" si="672"/>
        <v>0</v>
      </c>
      <c r="SL75" s="273">
        <f t="shared" si="672"/>
        <v>0</v>
      </c>
      <c r="SM75" s="273">
        <f t="shared" si="672"/>
        <v>0</v>
      </c>
      <c r="SN75" s="273">
        <f t="shared" si="672"/>
        <v>0</v>
      </c>
      <c r="SO75" s="273">
        <f t="shared" si="672"/>
        <v>0</v>
      </c>
      <c r="SP75" s="273">
        <f t="shared" si="672"/>
        <v>0</v>
      </c>
      <c r="SQ75" s="273">
        <f t="shared" si="672"/>
        <v>0</v>
      </c>
      <c r="SR75" s="273">
        <f t="shared" si="672"/>
        <v>0</v>
      </c>
      <c r="SS75" s="273">
        <f t="shared" si="672"/>
        <v>0</v>
      </c>
      <c r="ST75" s="273">
        <f t="shared" si="672"/>
        <v>0</v>
      </c>
      <c r="SU75" s="273">
        <f t="shared" si="672"/>
        <v>0</v>
      </c>
      <c r="SV75" s="273">
        <f t="shared" si="672"/>
        <v>0</v>
      </c>
      <c r="SW75" s="273">
        <f t="shared" si="672"/>
        <v>0</v>
      </c>
      <c r="SX75" s="273">
        <f t="shared" si="672"/>
        <v>0</v>
      </c>
      <c r="SY75" s="273">
        <f t="shared" si="672"/>
        <v>0</v>
      </c>
      <c r="SZ75" s="273">
        <f t="shared" si="672"/>
        <v>0</v>
      </c>
      <c r="TA75" s="273">
        <f t="shared" si="672"/>
        <v>0</v>
      </c>
      <c r="TB75" s="273">
        <f t="shared" si="672"/>
        <v>0</v>
      </c>
      <c r="TC75" s="273">
        <f t="shared" si="672"/>
        <v>0</v>
      </c>
      <c r="TD75" s="273">
        <f t="shared" si="672"/>
        <v>0</v>
      </c>
      <c r="TE75" s="273">
        <f t="shared" si="672"/>
        <v>0</v>
      </c>
      <c r="TF75" s="273">
        <f t="shared" si="672"/>
        <v>0</v>
      </c>
      <c r="TG75" s="273">
        <f t="shared" si="672"/>
        <v>0</v>
      </c>
      <c r="TH75" s="273">
        <f t="shared" si="672"/>
        <v>0</v>
      </c>
      <c r="TI75" s="273">
        <f t="shared" si="672"/>
        <v>0</v>
      </c>
      <c r="TJ75" s="273">
        <f t="shared" si="672"/>
        <v>0</v>
      </c>
      <c r="TK75" s="273">
        <f t="shared" si="672"/>
        <v>0</v>
      </c>
      <c r="TL75" s="273">
        <f t="shared" si="672"/>
        <v>0</v>
      </c>
      <c r="TM75" s="273">
        <f t="shared" si="672"/>
        <v>0</v>
      </c>
      <c r="TN75" s="273">
        <f t="shared" si="672"/>
        <v>0</v>
      </c>
    </row>
    <row r="76" spans="1:534" ht="18" customHeight="1" x14ac:dyDescent="0.15">
      <c r="A76" s="234"/>
      <c r="B76" s="268"/>
      <c r="C76" s="280"/>
      <c r="D76" s="274"/>
      <c r="E76" s="269"/>
      <c r="F76" s="287"/>
      <c r="G76" s="269"/>
      <c r="H76" s="292"/>
      <c r="I76" s="293"/>
      <c r="J76" s="288"/>
      <c r="K76" s="289"/>
      <c r="L76" s="289"/>
      <c r="M76" s="289"/>
      <c r="N76" s="289"/>
      <c r="O76" s="289"/>
      <c r="P76" s="289"/>
      <c r="Q76" s="289"/>
      <c r="R76" s="350"/>
      <c r="S76" s="289"/>
      <c r="T76" s="289"/>
      <c r="U76" s="289"/>
      <c r="V76" s="290"/>
      <c r="W76" s="278"/>
      <c r="X76" s="279"/>
      <c r="Y76" s="278"/>
      <c r="Z76" s="279"/>
      <c r="AA76" s="278"/>
      <c r="AB76" s="237">
        <f t="shared" si="634"/>
        <v>0</v>
      </c>
      <c r="AC76" s="237">
        <f t="shared" si="635"/>
        <v>0</v>
      </c>
      <c r="AD76" s="237">
        <f t="shared" si="636"/>
        <v>0</v>
      </c>
      <c r="AE76" s="267">
        <f t="shared" si="597"/>
        <v>0</v>
      </c>
      <c r="AF76" s="219" t="str">
        <f t="shared" si="598"/>
        <v/>
      </c>
      <c r="AG76" s="219" t="str">
        <f t="shared" si="599"/>
        <v/>
      </c>
      <c r="AH76" s="219" t="str">
        <f t="shared" si="600"/>
        <v/>
      </c>
      <c r="AI76" s="219" t="str">
        <f t="shared" si="601"/>
        <v/>
      </c>
      <c r="AJ76" s="219" t="str">
        <f t="shared" si="602"/>
        <v/>
      </c>
      <c r="AK76" s="219" t="str">
        <f t="shared" si="603"/>
        <v/>
      </c>
      <c r="AL76" s="219" t="str">
        <f t="shared" si="604"/>
        <v/>
      </c>
      <c r="AM76" s="219" t="str">
        <f t="shared" si="605"/>
        <v/>
      </c>
      <c r="AN76" s="219" t="str">
        <f t="shared" si="606"/>
        <v/>
      </c>
      <c r="AO76" s="219" t="str">
        <f t="shared" si="607"/>
        <v/>
      </c>
      <c r="AP76" s="219" t="str">
        <f t="shared" si="608"/>
        <v/>
      </c>
      <c r="AQ76" s="219" t="str">
        <f t="shared" si="609"/>
        <v/>
      </c>
      <c r="AR76" s="219" t="str">
        <f t="shared" si="610"/>
        <v/>
      </c>
      <c r="AS76" s="277">
        <f t="shared" si="611"/>
        <v>0</v>
      </c>
      <c r="AT76" s="267">
        <f t="shared" si="612"/>
        <v>0</v>
      </c>
      <c r="AU76" s="267">
        <f t="shared" si="613"/>
        <v>0</v>
      </c>
      <c r="AV76" s="267">
        <f t="shared" si="614"/>
        <v>0</v>
      </c>
      <c r="AW76" s="267">
        <f t="shared" si="615"/>
        <v>0</v>
      </c>
      <c r="AX76" s="267">
        <f t="shared" si="616"/>
        <v>0</v>
      </c>
      <c r="AY76" s="267">
        <f t="shared" si="617"/>
        <v>0</v>
      </c>
      <c r="AZ76" s="267">
        <f t="shared" si="618"/>
        <v>0</v>
      </c>
      <c r="BA76" s="238">
        <f t="shared" si="619"/>
        <v>0</v>
      </c>
      <c r="BB76" s="238">
        <f t="shared" si="620"/>
        <v>0</v>
      </c>
      <c r="BC76" s="238">
        <f t="shared" si="621"/>
        <v>0</v>
      </c>
      <c r="BD76" s="238">
        <f t="shared" si="622"/>
        <v>0</v>
      </c>
      <c r="BE76" s="240">
        <f t="shared" si="623"/>
        <v>0</v>
      </c>
      <c r="BF76" s="239">
        <f t="shared" si="624"/>
        <v>0</v>
      </c>
      <c r="BG76" s="241" t="str">
        <f t="shared" si="625"/>
        <v/>
      </c>
      <c r="BH76" s="142">
        <v>36</v>
      </c>
      <c r="BN76" s="242"/>
      <c r="BO76" s="242"/>
      <c r="BP76" s="242"/>
      <c r="BQ76" s="242"/>
      <c r="BR76" s="142">
        <f>+BK75</f>
        <v>0</v>
      </c>
      <c r="BU76" s="291"/>
      <c r="BV76" s="153"/>
      <c r="BW76" s="153"/>
      <c r="BY76" s="244"/>
      <c r="BZ76" s="272"/>
      <c r="CA76" s="222"/>
      <c r="CB76" s="246"/>
      <c r="CC76" s="247" t="str">
        <f t="shared" si="565"/>
        <v/>
      </c>
      <c r="CD76" s="219">
        <f t="shared" si="566"/>
        <v>0</v>
      </c>
      <c r="CE76" s="219" t="str">
        <f t="shared" si="567"/>
        <v/>
      </c>
      <c r="CF76" s="220" t="str">
        <f t="shared" si="568"/>
        <v/>
      </c>
      <c r="CG76" s="222"/>
      <c r="CH76" s="260"/>
      <c r="CI76" s="247" t="str">
        <f t="shared" si="569"/>
        <v/>
      </c>
      <c r="CJ76" s="219">
        <f t="shared" si="570"/>
        <v>0</v>
      </c>
      <c r="CK76" s="219" t="str">
        <f t="shared" si="571"/>
        <v/>
      </c>
      <c r="CL76" s="220" t="str">
        <f t="shared" si="572"/>
        <v/>
      </c>
      <c r="CM76" s="222"/>
      <c r="CN76" s="246"/>
      <c r="CO76" s="247" t="str">
        <f t="shared" si="573"/>
        <v/>
      </c>
      <c r="CP76" s="219">
        <f t="shared" si="574"/>
        <v>0</v>
      </c>
      <c r="CQ76" s="219" t="str">
        <f t="shared" si="575"/>
        <v/>
      </c>
      <c r="CR76" s="220" t="str">
        <f t="shared" si="576"/>
        <v/>
      </c>
      <c r="CS76" s="221"/>
      <c r="CT76" s="246"/>
      <c r="CU76" s="247" t="str">
        <f t="shared" si="577"/>
        <v/>
      </c>
      <c r="CV76" s="219">
        <f t="shared" si="578"/>
        <v>0</v>
      </c>
      <c r="CW76" s="219" t="str">
        <f t="shared" si="579"/>
        <v/>
      </c>
      <c r="CX76" s="220" t="str">
        <f t="shared" si="580"/>
        <v/>
      </c>
      <c r="CY76" s="222"/>
      <c r="CZ76" s="246"/>
      <c r="DA76" s="247" t="str">
        <f t="shared" si="581"/>
        <v/>
      </c>
      <c r="DB76" s="219">
        <f t="shared" si="582"/>
        <v>0</v>
      </c>
      <c r="DC76" s="219" t="str">
        <f t="shared" si="626"/>
        <v/>
      </c>
      <c r="DD76" s="219" t="str">
        <f t="shared" si="627"/>
        <v/>
      </c>
      <c r="DE76" s="222"/>
      <c r="DF76" s="246"/>
      <c r="DG76" s="247" t="str">
        <f t="shared" si="583"/>
        <v/>
      </c>
      <c r="DH76" s="219">
        <f t="shared" si="584"/>
        <v>0</v>
      </c>
      <c r="DI76" s="219" t="str">
        <f t="shared" si="585"/>
        <v/>
      </c>
      <c r="DJ76" s="219" t="str">
        <f t="shared" si="586"/>
        <v/>
      </c>
      <c r="DK76" s="222"/>
      <c r="DL76" s="246"/>
      <c r="DM76" s="247" t="str">
        <f t="shared" si="587"/>
        <v/>
      </c>
      <c r="DN76" s="219">
        <f t="shared" si="588"/>
        <v>0</v>
      </c>
      <c r="DO76" s="219" t="str">
        <f t="shared" si="589"/>
        <v/>
      </c>
      <c r="DP76" s="220" t="str">
        <f t="shared" si="590"/>
        <v/>
      </c>
      <c r="FJ76" s="153"/>
      <c r="FK76" s="155">
        <f t="shared" si="425"/>
        <v>0</v>
      </c>
      <c r="FL76" s="155" t="str">
        <f t="shared" si="426"/>
        <v/>
      </c>
      <c r="FM76" s="273">
        <f t="shared" ref="FM76:HX76" si="673">IF(IFERROR(FIND(VLOOKUP($W68,カレンダーNoごと曜日表No付き,FM$1,0),$FL76),0)&gt;=1,1,0)</f>
        <v>0</v>
      </c>
      <c r="FN76" s="273">
        <f t="shared" si="673"/>
        <v>0</v>
      </c>
      <c r="FO76" s="273">
        <f t="shared" si="673"/>
        <v>0</v>
      </c>
      <c r="FP76" s="273">
        <f t="shared" si="673"/>
        <v>0</v>
      </c>
      <c r="FQ76" s="273">
        <f t="shared" si="673"/>
        <v>0</v>
      </c>
      <c r="FR76" s="273">
        <f t="shared" si="673"/>
        <v>0</v>
      </c>
      <c r="FS76" s="273">
        <f t="shared" si="673"/>
        <v>0</v>
      </c>
      <c r="FT76" s="273">
        <f t="shared" si="673"/>
        <v>0</v>
      </c>
      <c r="FU76" s="273">
        <f t="shared" si="673"/>
        <v>0</v>
      </c>
      <c r="FV76" s="273">
        <f t="shared" si="673"/>
        <v>0</v>
      </c>
      <c r="FW76" s="273">
        <f t="shared" si="673"/>
        <v>0</v>
      </c>
      <c r="FX76" s="273">
        <f t="shared" si="673"/>
        <v>0</v>
      </c>
      <c r="FY76" s="273">
        <f t="shared" si="673"/>
        <v>0</v>
      </c>
      <c r="FZ76" s="273">
        <f t="shared" si="673"/>
        <v>0</v>
      </c>
      <c r="GA76" s="273">
        <f t="shared" si="673"/>
        <v>0</v>
      </c>
      <c r="GB76" s="273">
        <f t="shared" si="673"/>
        <v>0</v>
      </c>
      <c r="GC76" s="273">
        <f t="shared" si="673"/>
        <v>0</v>
      </c>
      <c r="GD76" s="273">
        <f t="shared" si="673"/>
        <v>0</v>
      </c>
      <c r="GE76" s="273">
        <f t="shared" si="673"/>
        <v>0</v>
      </c>
      <c r="GF76" s="273">
        <f t="shared" si="673"/>
        <v>0</v>
      </c>
      <c r="GG76" s="273">
        <f t="shared" si="673"/>
        <v>0</v>
      </c>
      <c r="GH76" s="273">
        <f t="shared" si="673"/>
        <v>0</v>
      </c>
      <c r="GI76" s="273">
        <f t="shared" si="673"/>
        <v>0</v>
      </c>
      <c r="GJ76" s="273">
        <f t="shared" si="673"/>
        <v>0</v>
      </c>
      <c r="GK76" s="273">
        <f t="shared" si="673"/>
        <v>0</v>
      </c>
      <c r="GL76" s="273">
        <f t="shared" si="673"/>
        <v>0</v>
      </c>
      <c r="GM76" s="273">
        <f t="shared" si="673"/>
        <v>0</v>
      </c>
      <c r="GN76" s="273">
        <f t="shared" si="673"/>
        <v>0</v>
      </c>
      <c r="GO76" s="273">
        <f t="shared" si="673"/>
        <v>0</v>
      </c>
      <c r="GP76" s="273">
        <f t="shared" si="673"/>
        <v>0</v>
      </c>
      <c r="GQ76" s="273">
        <f t="shared" si="673"/>
        <v>0</v>
      </c>
      <c r="GR76" s="273">
        <f t="shared" si="673"/>
        <v>0</v>
      </c>
      <c r="GS76" s="273">
        <f t="shared" si="673"/>
        <v>0</v>
      </c>
      <c r="GT76" s="273">
        <f t="shared" si="673"/>
        <v>0</v>
      </c>
      <c r="GU76" s="273">
        <f t="shared" si="673"/>
        <v>0</v>
      </c>
      <c r="GV76" s="273">
        <f t="shared" si="673"/>
        <v>0</v>
      </c>
      <c r="GW76" s="273">
        <f t="shared" si="673"/>
        <v>0</v>
      </c>
      <c r="GX76" s="273">
        <f t="shared" si="673"/>
        <v>0</v>
      </c>
      <c r="GY76" s="273">
        <f t="shared" si="673"/>
        <v>0</v>
      </c>
      <c r="GZ76" s="273">
        <f t="shared" si="673"/>
        <v>0</v>
      </c>
      <c r="HA76" s="273">
        <f t="shared" si="673"/>
        <v>0</v>
      </c>
      <c r="HB76" s="273">
        <f t="shared" si="673"/>
        <v>0</v>
      </c>
      <c r="HC76" s="273">
        <f t="shared" si="673"/>
        <v>0</v>
      </c>
      <c r="HD76" s="273">
        <f t="shared" si="673"/>
        <v>0</v>
      </c>
      <c r="HE76" s="273">
        <f t="shared" si="673"/>
        <v>0</v>
      </c>
      <c r="HF76" s="273">
        <f t="shared" si="673"/>
        <v>0</v>
      </c>
      <c r="HG76" s="273">
        <f t="shared" si="673"/>
        <v>0</v>
      </c>
      <c r="HH76" s="273">
        <f t="shared" si="673"/>
        <v>0</v>
      </c>
      <c r="HI76" s="273">
        <f t="shared" si="673"/>
        <v>0</v>
      </c>
      <c r="HJ76" s="273">
        <f t="shared" si="673"/>
        <v>0</v>
      </c>
      <c r="HK76" s="273">
        <f t="shared" si="673"/>
        <v>0</v>
      </c>
      <c r="HL76" s="273">
        <f t="shared" si="673"/>
        <v>0</v>
      </c>
      <c r="HM76" s="273">
        <f t="shared" si="673"/>
        <v>0</v>
      </c>
      <c r="HN76" s="273">
        <f t="shared" si="673"/>
        <v>0</v>
      </c>
      <c r="HO76" s="273">
        <f t="shared" si="673"/>
        <v>0</v>
      </c>
      <c r="HP76" s="273">
        <f t="shared" si="673"/>
        <v>0</v>
      </c>
      <c r="HQ76" s="273">
        <f t="shared" si="673"/>
        <v>0</v>
      </c>
      <c r="HR76" s="273">
        <f t="shared" si="673"/>
        <v>0</v>
      </c>
      <c r="HS76" s="273">
        <f t="shared" si="673"/>
        <v>0</v>
      </c>
      <c r="HT76" s="273">
        <f t="shared" si="673"/>
        <v>0</v>
      </c>
      <c r="HU76" s="273">
        <f t="shared" si="673"/>
        <v>0</v>
      </c>
      <c r="HV76" s="273">
        <f t="shared" si="673"/>
        <v>0</v>
      </c>
      <c r="HW76" s="273">
        <f t="shared" si="673"/>
        <v>0</v>
      </c>
      <c r="HX76" s="273">
        <f t="shared" si="673"/>
        <v>0</v>
      </c>
      <c r="HY76" s="273">
        <f t="shared" ref="HY76:KJ76" si="674">IF(IFERROR(FIND(VLOOKUP($W68,カレンダーNoごと曜日表No付き,HY$1,0),$FL76),0)&gt;=1,1,0)</f>
        <v>0</v>
      </c>
      <c r="HZ76" s="273">
        <f t="shared" si="674"/>
        <v>0</v>
      </c>
      <c r="IA76" s="273">
        <f t="shared" si="674"/>
        <v>0</v>
      </c>
      <c r="IB76" s="273">
        <f t="shared" si="674"/>
        <v>0</v>
      </c>
      <c r="IC76" s="273">
        <f t="shared" si="674"/>
        <v>0</v>
      </c>
      <c r="ID76" s="273">
        <f t="shared" si="674"/>
        <v>0</v>
      </c>
      <c r="IE76" s="273">
        <f t="shared" si="674"/>
        <v>0</v>
      </c>
      <c r="IF76" s="273">
        <f t="shared" si="674"/>
        <v>0</v>
      </c>
      <c r="IG76" s="273">
        <f t="shared" si="674"/>
        <v>0</v>
      </c>
      <c r="IH76" s="273">
        <f t="shared" si="674"/>
        <v>0</v>
      </c>
      <c r="II76" s="273">
        <f t="shared" si="674"/>
        <v>0</v>
      </c>
      <c r="IJ76" s="273">
        <f t="shared" si="674"/>
        <v>0</v>
      </c>
      <c r="IK76" s="273">
        <f t="shared" si="674"/>
        <v>0</v>
      </c>
      <c r="IL76" s="273">
        <f t="shared" si="674"/>
        <v>0</v>
      </c>
      <c r="IM76" s="273">
        <f t="shared" si="674"/>
        <v>0</v>
      </c>
      <c r="IN76" s="273">
        <f t="shared" si="674"/>
        <v>0</v>
      </c>
      <c r="IO76" s="273">
        <f t="shared" si="674"/>
        <v>0</v>
      </c>
      <c r="IP76" s="273">
        <f t="shared" si="674"/>
        <v>0</v>
      </c>
      <c r="IQ76" s="273">
        <f t="shared" si="674"/>
        <v>0</v>
      </c>
      <c r="IR76" s="273">
        <f t="shared" si="674"/>
        <v>0</v>
      </c>
      <c r="IS76" s="273">
        <f t="shared" si="674"/>
        <v>0</v>
      </c>
      <c r="IT76" s="273">
        <f t="shared" si="674"/>
        <v>0</v>
      </c>
      <c r="IU76" s="273">
        <f t="shared" si="674"/>
        <v>0</v>
      </c>
      <c r="IV76" s="273">
        <f t="shared" si="674"/>
        <v>0</v>
      </c>
      <c r="IW76" s="273">
        <f t="shared" si="674"/>
        <v>0</v>
      </c>
      <c r="IX76" s="273">
        <f t="shared" si="674"/>
        <v>0</v>
      </c>
      <c r="IY76" s="273">
        <f t="shared" si="674"/>
        <v>0</v>
      </c>
      <c r="IZ76" s="273">
        <f t="shared" si="674"/>
        <v>0</v>
      </c>
      <c r="JA76" s="273">
        <f t="shared" si="674"/>
        <v>0</v>
      </c>
      <c r="JB76" s="273">
        <f t="shared" si="674"/>
        <v>0</v>
      </c>
      <c r="JC76" s="273">
        <f t="shared" si="674"/>
        <v>0</v>
      </c>
      <c r="JD76" s="273">
        <f t="shared" si="674"/>
        <v>0</v>
      </c>
      <c r="JE76" s="273">
        <f t="shared" si="674"/>
        <v>0</v>
      </c>
      <c r="JF76" s="273">
        <f t="shared" si="674"/>
        <v>0</v>
      </c>
      <c r="JG76" s="273">
        <f t="shared" si="674"/>
        <v>0</v>
      </c>
      <c r="JH76" s="273">
        <f t="shared" si="674"/>
        <v>0</v>
      </c>
      <c r="JI76" s="273">
        <f t="shared" si="674"/>
        <v>0</v>
      </c>
      <c r="JJ76" s="273">
        <f t="shared" si="674"/>
        <v>0</v>
      </c>
      <c r="JK76" s="273">
        <f t="shared" si="674"/>
        <v>0</v>
      </c>
      <c r="JL76" s="273">
        <f t="shared" si="674"/>
        <v>0</v>
      </c>
      <c r="JM76" s="273">
        <f t="shared" si="674"/>
        <v>0</v>
      </c>
      <c r="JN76" s="273">
        <f t="shared" si="674"/>
        <v>0</v>
      </c>
      <c r="JO76" s="273">
        <f t="shared" si="674"/>
        <v>0</v>
      </c>
      <c r="JP76" s="273">
        <f t="shared" si="674"/>
        <v>0</v>
      </c>
      <c r="JQ76" s="273">
        <f t="shared" si="674"/>
        <v>0</v>
      </c>
      <c r="JR76" s="273">
        <f t="shared" si="674"/>
        <v>0</v>
      </c>
      <c r="JS76" s="273">
        <f t="shared" si="674"/>
        <v>0</v>
      </c>
      <c r="JT76" s="273">
        <f t="shared" si="674"/>
        <v>0</v>
      </c>
      <c r="JU76" s="273">
        <f t="shared" si="674"/>
        <v>0</v>
      </c>
      <c r="JV76" s="273">
        <f t="shared" si="674"/>
        <v>0</v>
      </c>
      <c r="JW76" s="273">
        <f t="shared" si="674"/>
        <v>0</v>
      </c>
      <c r="JX76" s="273">
        <f t="shared" si="674"/>
        <v>0</v>
      </c>
      <c r="JY76" s="273">
        <f t="shared" si="674"/>
        <v>0</v>
      </c>
      <c r="JZ76" s="273">
        <f t="shared" si="674"/>
        <v>0</v>
      </c>
      <c r="KA76" s="273">
        <f t="shared" si="674"/>
        <v>0</v>
      </c>
      <c r="KB76" s="273">
        <f t="shared" si="674"/>
        <v>0</v>
      </c>
      <c r="KC76" s="273">
        <f t="shared" si="674"/>
        <v>0</v>
      </c>
      <c r="KD76" s="273">
        <f t="shared" si="674"/>
        <v>0</v>
      </c>
      <c r="KE76" s="273">
        <f t="shared" si="674"/>
        <v>0</v>
      </c>
      <c r="KF76" s="273">
        <f t="shared" si="674"/>
        <v>0</v>
      </c>
      <c r="KG76" s="273">
        <f t="shared" si="674"/>
        <v>0</v>
      </c>
      <c r="KH76" s="273">
        <f t="shared" si="674"/>
        <v>0</v>
      </c>
      <c r="KI76" s="273">
        <f t="shared" si="674"/>
        <v>0</v>
      </c>
      <c r="KJ76" s="273">
        <f t="shared" si="674"/>
        <v>0</v>
      </c>
      <c r="KK76" s="273">
        <f t="shared" ref="KK76:MV76" si="675">IF(IFERROR(FIND(VLOOKUP($W68,カレンダーNoごと曜日表No付き,KK$1,0),$FL76),0)&gt;=1,1,0)</f>
        <v>0</v>
      </c>
      <c r="KL76" s="273">
        <f t="shared" si="675"/>
        <v>0</v>
      </c>
      <c r="KM76" s="273">
        <f t="shared" si="675"/>
        <v>0</v>
      </c>
      <c r="KN76" s="273">
        <f t="shared" si="675"/>
        <v>0</v>
      </c>
      <c r="KO76" s="273">
        <f t="shared" si="675"/>
        <v>0</v>
      </c>
      <c r="KP76" s="273">
        <f t="shared" si="675"/>
        <v>0</v>
      </c>
      <c r="KQ76" s="273">
        <f t="shared" si="675"/>
        <v>0</v>
      </c>
      <c r="KR76" s="273">
        <f t="shared" si="675"/>
        <v>0</v>
      </c>
      <c r="KS76" s="273">
        <f t="shared" si="675"/>
        <v>0</v>
      </c>
      <c r="KT76" s="273">
        <f t="shared" si="675"/>
        <v>0</v>
      </c>
      <c r="KU76" s="273">
        <f t="shared" si="675"/>
        <v>0</v>
      </c>
      <c r="KV76" s="273">
        <f t="shared" si="675"/>
        <v>0</v>
      </c>
      <c r="KW76" s="273">
        <f t="shared" si="675"/>
        <v>0</v>
      </c>
      <c r="KX76" s="273">
        <f t="shared" si="675"/>
        <v>0</v>
      </c>
      <c r="KY76" s="273">
        <f t="shared" si="675"/>
        <v>0</v>
      </c>
      <c r="KZ76" s="273">
        <f t="shared" si="675"/>
        <v>0</v>
      </c>
      <c r="LA76" s="273">
        <f t="shared" si="675"/>
        <v>0</v>
      </c>
      <c r="LB76" s="273">
        <f t="shared" si="675"/>
        <v>0</v>
      </c>
      <c r="LC76" s="273">
        <f t="shared" si="675"/>
        <v>0</v>
      </c>
      <c r="LD76" s="273">
        <f t="shared" si="675"/>
        <v>0</v>
      </c>
      <c r="LE76" s="273">
        <f t="shared" si="675"/>
        <v>0</v>
      </c>
      <c r="LF76" s="273">
        <f t="shared" si="675"/>
        <v>0</v>
      </c>
      <c r="LG76" s="273">
        <f t="shared" si="675"/>
        <v>0</v>
      </c>
      <c r="LH76" s="273">
        <f t="shared" si="675"/>
        <v>0</v>
      </c>
      <c r="LI76" s="273">
        <f t="shared" si="675"/>
        <v>0</v>
      </c>
      <c r="LJ76" s="273">
        <f t="shared" si="675"/>
        <v>0</v>
      </c>
      <c r="LK76" s="273">
        <f t="shared" si="675"/>
        <v>0</v>
      </c>
      <c r="LL76" s="273">
        <f t="shared" si="675"/>
        <v>0</v>
      </c>
      <c r="LM76" s="273">
        <f t="shared" si="675"/>
        <v>0</v>
      </c>
      <c r="LN76" s="273">
        <f t="shared" si="675"/>
        <v>0</v>
      </c>
      <c r="LO76" s="273">
        <f t="shared" si="675"/>
        <v>0</v>
      </c>
      <c r="LP76" s="273">
        <f t="shared" si="675"/>
        <v>0</v>
      </c>
      <c r="LQ76" s="273">
        <f t="shared" si="675"/>
        <v>0</v>
      </c>
      <c r="LR76" s="273">
        <f t="shared" si="675"/>
        <v>0</v>
      </c>
      <c r="LS76" s="273">
        <f t="shared" si="675"/>
        <v>0</v>
      </c>
      <c r="LT76" s="273">
        <f t="shared" si="675"/>
        <v>0</v>
      </c>
      <c r="LU76" s="273">
        <f t="shared" si="675"/>
        <v>0</v>
      </c>
      <c r="LV76" s="273">
        <f t="shared" si="675"/>
        <v>0</v>
      </c>
      <c r="LW76" s="273">
        <f t="shared" si="675"/>
        <v>0</v>
      </c>
      <c r="LX76" s="273">
        <f t="shared" si="675"/>
        <v>0</v>
      </c>
      <c r="LY76" s="273">
        <f t="shared" si="675"/>
        <v>0</v>
      </c>
      <c r="LZ76" s="273">
        <f t="shared" si="675"/>
        <v>0</v>
      </c>
      <c r="MA76" s="273">
        <f t="shared" si="675"/>
        <v>0</v>
      </c>
      <c r="MB76" s="273">
        <f t="shared" si="675"/>
        <v>0</v>
      </c>
      <c r="MC76" s="273">
        <f t="shared" si="675"/>
        <v>0</v>
      </c>
      <c r="MD76" s="273">
        <f t="shared" si="675"/>
        <v>0</v>
      </c>
      <c r="ME76" s="273">
        <f t="shared" si="675"/>
        <v>0</v>
      </c>
      <c r="MF76" s="273">
        <f t="shared" si="675"/>
        <v>0</v>
      </c>
      <c r="MG76" s="273">
        <f t="shared" si="675"/>
        <v>0</v>
      </c>
      <c r="MH76" s="273">
        <f t="shared" si="675"/>
        <v>0</v>
      </c>
      <c r="MI76" s="273">
        <f t="shared" si="675"/>
        <v>0</v>
      </c>
      <c r="MJ76" s="273">
        <f t="shared" si="675"/>
        <v>0</v>
      </c>
      <c r="MK76" s="273">
        <f t="shared" si="675"/>
        <v>0</v>
      </c>
      <c r="ML76" s="273">
        <f t="shared" si="675"/>
        <v>0</v>
      </c>
      <c r="MM76" s="273">
        <f t="shared" si="675"/>
        <v>0</v>
      </c>
      <c r="MN76" s="273">
        <f t="shared" si="675"/>
        <v>0</v>
      </c>
      <c r="MO76" s="273">
        <f t="shared" si="675"/>
        <v>0</v>
      </c>
      <c r="MP76" s="273">
        <f t="shared" si="675"/>
        <v>0</v>
      </c>
      <c r="MQ76" s="273">
        <f t="shared" si="675"/>
        <v>0</v>
      </c>
      <c r="MR76" s="273">
        <f t="shared" si="675"/>
        <v>0</v>
      </c>
      <c r="MS76" s="273">
        <f t="shared" si="675"/>
        <v>0</v>
      </c>
      <c r="MT76" s="273">
        <f t="shared" si="675"/>
        <v>0</v>
      </c>
      <c r="MU76" s="273">
        <f t="shared" si="675"/>
        <v>0</v>
      </c>
      <c r="MV76" s="273">
        <f t="shared" si="675"/>
        <v>0</v>
      </c>
      <c r="MW76" s="273">
        <f t="shared" ref="MW76:PH76" si="676">IF(IFERROR(FIND(VLOOKUP($W68,カレンダーNoごと曜日表No付き,MW$1,0),$FL76),0)&gt;=1,1,0)</f>
        <v>0</v>
      </c>
      <c r="MX76" s="273">
        <f t="shared" si="676"/>
        <v>0</v>
      </c>
      <c r="MY76" s="273">
        <f t="shared" si="676"/>
        <v>0</v>
      </c>
      <c r="MZ76" s="273">
        <f t="shared" si="676"/>
        <v>0</v>
      </c>
      <c r="NA76" s="273">
        <f t="shared" si="676"/>
        <v>0</v>
      </c>
      <c r="NB76" s="273">
        <f t="shared" si="676"/>
        <v>0</v>
      </c>
      <c r="NC76" s="273">
        <f t="shared" si="676"/>
        <v>0</v>
      </c>
      <c r="ND76" s="273">
        <f t="shared" si="676"/>
        <v>0</v>
      </c>
      <c r="NE76" s="273">
        <f t="shared" si="676"/>
        <v>0</v>
      </c>
      <c r="NF76" s="273">
        <f t="shared" si="676"/>
        <v>0</v>
      </c>
      <c r="NG76" s="273">
        <f t="shared" si="676"/>
        <v>0</v>
      </c>
      <c r="NH76" s="273">
        <f t="shared" si="676"/>
        <v>0</v>
      </c>
      <c r="NI76" s="273">
        <f t="shared" si="676"/>
        <v>0</v>
      </c>
      <c r="NJ76" s="273">
        <f t="shared" si="676"/>
        <v>0</v>
      </c>
      <c r="NK76" s="273">
        <f t="shared" si="676"/>
        <v>0</v>
      </c>
      <c r="NL76" s="273">
        <f t="shared" si="676"/>
        <v>0</v>
      </c>
      <c r="NM76" s="273">
        <f t="shared" si="676"/>
        <v>0</v>
      </c>
      <c r="NN76" s="273">
        <f t="shared" si="676"/>
        <v>0</v>
      </c>
      <c r="NO76" s="273">
        <f t="shared" si="676"/>
        <v>0</v>
      </c>
      <c r="NP76" s="273">
        <f t="shared" si="676"/>
        <v>0</v>
      </c>
      <c r="NQ76" s="273">
        <f t="shared" si="676"/>
        <v>0</v>
      </c>
      <c r="NR76" s="273">
        <f t="shared" si="676"/>
        <v>0</v>
      </c>
      <c r="NS76" s="273">
        <f t="shared" si="676"/>
        <v>0</v>
      </c>
      <c r="NT76" s="273">
        <f t="shared" si="676"/>
        <v>0</v>
      </c>
      <c r="NU76" s="273">
        <f t="shared" si="676"/>
        <v>0</v>
      </c>
      <c r="NV76" s="273">
        <f t="shared" si="676"/>
        <v>0</v>
      </c>
      <c r="NW76" s="273">
        <f t="shared" si="676"/>
        <v>0</v>
      </c>
      <c r="NX76" s="273">
        <f t="shared" si="676"/>
        <v>0</v>
      </c>
      <c r="NY76" s="273">
        <f t="shared" si="676"/>
        <v>0</v>
      </c>
      <c r="NZ76" s="273">
        <f t="shared" si="676"/>
        <v>0</v>
      </c>
      <c r="OA76" s="273">
        <f t="shared" si="676"/>
        <v>0</v>
      </c>
      <c r="OB76" s="273">
        <f t="shared" si="676"/>
        <v>0</v>
      </c>
      <c r="OC76" s="273">
        <f t="shared" si="676"/>
        <v>0</v>
      </c>
      <c r="OD76" s="273">
        <f t="shared" si="676"/>
        <v>0</v>
      </c>
      <c r="OE76" s="273">
        <f t="shared" si="676"/>
        <v>0</v>
      </c>
      <c r="OF76" s="273">
        <f t="shared" si="676"/>
        <v>0</v>
      </c>
      <c r="OG76" s="273">
        <f t="shared" si="676"/>
        <v>0</v>
      </c>
      <c r="OH76" s="273">
        <f t="shared" si="676"/>
        <v>0</v>
      </c>
      <c r="OI76" s="273">
        <f t="shared" si="676"/>
        <v>0</v>
      </c>
      <c r="OJ76" s="273">
        <f t="shared" si="676"/>
        <v>0</v>
      </c>
      <c r="OK76" s="273">
        <f t="shared" si="676"/>
        <v>0</v>
      </c>
      <c r="OL76" s="273">
        <f t="shared" si="676"/>
        <v>0</v>
      </c>
      <c r="OM76" s="273">
        <f t="shared" si="676"/>
        <v>0</v>
      </c>
      <c r="ON76" s="273">
        <f t="shared" si="676"/>
        <v>0</v>
      </c>
      <c r="OO76" s="273">
        <f t="shared" si="676"/>
        <v>0</v>
      </c>
      <c r="OP76" s="273">
        <f t="shared" si="676"/>
        <v>0</v>
      </c>
      <c r="OQ76" s="273">
        <f t="shared" si="676"/>
        <v>0</v>
      </c>
      <c r="OR76" s="273">
        <f t="shared" si="676"/>
        <v>0</v>
      </c>
      <c r="OS76" s="273">
        <f t="shared" si="676"/>
        <v>0</v>
      </c>
      <c r="OT76" s="273">
        <f t="shared" si="676"/>
        <v>0</v>
      </c>
      <c r="OU76" s="273">
        <f t="shared" si="676"/>
        <v>0</v>
      </c>
      <c r="OV76" s="273">
        <f t="shared" si="676"/>
        <v>0</v>
      </c>
      <c r="OW76" s="273">
        <f t="shared" si="676"/>
        <v>0</v>
      </c>
      <c r="OX76" s="273">
        <f t="shared" si="676"/>
        <v>0</v>
      </c>
      <c r="OY76" s="273">
        <f t="shared" si="676"/>
        <v>0</v>
      </c>
      <c r="OZ76" s="273">
        <f t="shared" si="676"/>
        <v>0</v>
      </c>
      <c r="PA76" s="273">
        <f t="shared" si="676"/>
        <v>0</v>
      </c>
      <c r="PB76" s="273">
        <f t="shared" si="676"/>
        <v>0</v>
      </c>
      <c r="PC76" s="273">
        <f t="shared" si="676"/>
        <v>0</v>
      </c>
      <c r="PD76" s="273">
        <f t="shared" si="676"/>
        <v>0</v>
      </c>
      <c r="PE76" s="273">
        <f t="shared" si="676"/>
        <v>0</v>
      </c>
      <c r="PF76" s="273">
        <f t="shared" si="676"/>
        <v>0</v>
      </c>
      <c r="PG76" s="273">
        <f t="shared" si="676"/>
        <v>0</v>
      </c>
      <c r="PH76" s="273">
        <f t="shared" si="676"/>
        <v>0</v>
      </c>
      <c r="PI76" s="273">
        <f t="shared" ref="PI76:RT76" si="677">IF(IFERROR(FIND(VLOOKUP($W68,カレンダーNoごと曜日表No付き,PI$1,0),$FL76),0)&gt;=1,1,0)</f>
        <v>0</v>
      </c>
      <c r="PJ76" s="273">
        <f t="shared" si="677"/>
        <v>0</v>
      </c>
      <c r="PK76" s="273">
        <f t="shared" si="677"/>
        <v>0</v>
      </c>
      <c r="PL76" s="273">
        <f t="shared" si="677"/>
        <v>0</v>
      </c>
      <c r="PM76" s="273">
        <f t="shared" si="677"/>
        <v>0</v>
      </c>
      <c r="PN76" s="273">
        <f t="shared" si="677"/>
        <v>0</v>
      </c>
      <c r="PO76" s="273">
        <f t="shared" si="677"/>
        <v>0</v>
      </c>
      <c r="PP76" s="273">
        <f t="shared" si="677"/>
        <v>0</v>
      </c>
      <c r="PQ76" s="273">
        <f t="shared" si="677"/>
        <v>0</v>
      </c>
      <c r="PR76" s="273">
        <f t="shared" si="677"/>
        <v>0</v>
      </c>
      <c r="PS76" s="273">
        <f t="shared" si="677"/>
        <v>0</v>
      </c>
      <c r="PT76" s="273">
        <f t="shared" si="677"/>
        <v>0</v>
      </c>
      <c r="PU76" s="273">
        <f t="shared" si="677"/>
        <v>0</v>
      </c>
      <c r="PV76" s="273">
        <f t="shared" si="677"/>
        <v>0</v>
      </c>
      <c r="PW76" s="273">
        <f t="shared" si="677"/>
        <v>0</v>
      </c>
      <c r="PX76" s="273">
        <f t="shared" si="677"/>
        <v>0</v>
      </c>
      <c r="PY76" s="273">
        <f t="shared" si="677"/>
        <v>0</v>
      </c>
      <c r="PZ76" s="273">
        <f t="shared" si="677"/>
        <v>0</v>
      </c>
      <c r="QA76" s="273">
        <f t="shared" si="677"/>
        <v>0</v>
      </c>
      <c r="QB76" s="273">
        <f t="shared" si="677"/>
        <v>0</v>
      </c>
      <c r="QC76" s="273">
        <f t="shared" si="677"/>
        <v>0</v>
      </c>
      <c r="QD76" s="273">
        <f t="shared" si="677"/>
        <v>0</v>
      </c>
      <c r="QE76" s="273">
        <f t="shared" si="677"/>
        <v>0</v>
      </c>
      <c r="QF76" s="273">
        <f t="shared" si="677"/>
        <v>0</v>
      </c>
      <c r="QG76" s="273">
        <f t="shared" si="677"/>
        <v>0</v>
      </c>
      <c r="QH76" s="273">
        <f t="shared" si="677"/>
        <v>0</v>
      </c>
      <c r="QI76" s="273">
        <f t="shared" si="677"/>
        <v>0</v>
      </c>
      <c r="QJ76" s="273">
        <f t="shared" si="677"/>
        <v>0</v>
      </c>
      <c r="QK76" s="273">
        <f t="shared" si="677"/>
        <v>0</v>
      </c>
      <c r="QL76" s="273">
        <f t="shared" si="677"/>
        <v>0</v>
      </c>
      <c r="QM76" s="273">
        <f t="shared" si="677"/>
        <v>0</v>
      </c>
      <c r="QN76" s="273">
        <f t="shared" si="677"/>
        <v>0</v>
      </c>
      <c r="QO76" s="273">
        <f t="shared" si="677"/>
        <v>0</v>
      </c>
      <c r="QP76" s="273">
        <f t="shared" si="677"/>
        <v>0</v>
      </c>
      <c r="QQ76" s="273">
        <f t="shared" si="677"/>
        <v>0</v>
      </c>
      <c r="QR76" s="273">
        <f t="shared" si="677"/>
        <v>0</v>
      </c>
      <c r="QS76" s="273">
        <f t="shared" si="677"/>
        <v>0</v>
      </c>
      <c r="QT76" s="273">
        <f t="shared" si="677"/>
        <v>0</v>
      </c>
      <c r="QU76" s="273">
        <f t="shared" si="677"/>
        <v>0</v>
      </c>
      <c r="QV76" s="273">
        <f t="shared" si="677"/>
        <v>0</v>
      </c>
      <c r="QW76" s="273">
        <f t="shared" si="677"/>
        <v>0</v>
      </c>
      <c r="QX76" s="273">
        <f t="shared" si="677"/>
        <v>0</v>
      </c>
      <c r="QY76" s="273">
        <f t="shared" si="677"/>
        <v>0</v>
      </c>
      <c r="QZ76" s="273">
        <f t="shared" si="677"/>
        <v>0</v>
      </c>
      <c r="RA76" s="273">
        <f t="shared" si="677"/>
        <v>0</v>
      </c>
      <c r="RB76" s="273">
        <f t="shared" si="677"/>
        <v>0</v>
      </c>
      <c r="RC76" s="273">
        <f t="shared" si="677"/>
        <v>0</v>
      </c>
      <c r="RD76" s="273">
        <f t="shared" si="677"/>
        <v>0</v>
      </c>
      <c r="RE76" s="273">
        <f t="shared" si="677"/>
        <v>0</v>
      </c>
      <c r="RF76" s="273">
        <f t="shared" si="677"/>
        <v>0</v>
      </c>
      <c r="RG76" s="273">
        <f t="shared" si="677"/>
        <v>0</v>
      </c>
      <c r="RH76" s="273">
        <f t="shared" si="677"/>
        <v>0</v>
      </c>
      <c r="RI76" s="273">
        <f t="shared" si="677"/>
        <v>0</v>
      </c>
      <c r="RJ76" s="273">
        <f t="shared" si="677"/>
        <v>0</v>
      </c>
      <c r="RK76" s="273">
        <f t="shared" si="677"/>
        <v>0</v>
      </c>
      <c r="RL76" s="273">
        <f t="shared" si="677"/>
        <v>0</v>
      </c>
      <c r="RM76" s="273">
        <f t="shared" si="677"/>
        <v>0</v>
      </c>
      <c r="RN76" s="273">
        <f t="shared" si="677"/>
        <v>0</v>
      </c>
      <c r="RO76" s="273">
        <f t="shared" si="677"/>
        <v>0</v>
      </c>
      <c r="RP76" s="273">
        <f t="shared" si="677"/>
        <v>0</v>
      </c>
      <c r="RQ76" s="273">
        <f t="shared" si="677"/>
        <v>0</v>
      </c>
      <c r="RR76" s="273">
        <f t="shared" si="677"/>
        <v>0</v>
      </c>
      <c r="RS76" s="273">
        <f t="shared" si="677"/>
        <v>0</v>
      </c>
      <c r="RT76" s="273">
        <f t="shared" si="677"/>
        <v>0</v>
      </c>
      <c r="RU76" s="273">
        <f t="shared" ref="RU76:TN76" si="678">IF(IFERROR(FIND(VLOOKUP($W68,カレンダーNoごと曜日表No付き,RU$1,0),$FL76),0)&gt;=1,1,0)</f>
        <v>0</v>
      </c>
      <c r="RV76" s="273">
        <f t="shared" si="678"/>
        <v>0</v>
      </c>
      <c r="RW76" s="273">
        <f t="shared" si="678"/>
        <v>0</v>
      </c>
      <c r="RX76" s="273">
        <f t="shared" si="678"/>
        <v>0</v>
      </c>
      <c r="RY76" s="273">
        <f t="shared" si="678"/>
        <v>0</v>
      </c>
      <c r="RZ76" s="273">
        <f t="shared" si="678"/>
        <v>0</v>
      </c>
      <c r="SA76" s="273">
        <f t="shared" si="678"/>
        <v>0</v>
      </c>
      <c r="SB76" s="273">
        <f t="shared" si="678"/>
        <v>0</v>
      </c>
      <c r="SC76" s="273">
        <f t="shared" si="678"/>
        <v>0</v>
      </c>
      <c r="SD76" s="273">
        <f t="shared" si="678"/>
        <v>0</v>
      </c>
      <c r="SE76" s="273">
        <f t="shared" si="678"/>
        <v>0</v>
      </c>
      <c r="SF76" s="273">
        <f t="shared" si="678"/>
        <v>0</v>
      </c>
      <c r="SG76" s="273">
        <f t="shared" si="678"/>
        <v>0</v>
      </c>
      <c r="SH76" s="273">
        <f t="shared" si="678"/>
        <v>0</v>
      </c>
      <c r="SI76" s="273">
        <f t="shared" si="678"/>
        <v>0</v>
      </c>
      <c r="SJ76" s="273">
        <f t="shared" si="678"/>
        <v>0</v>
      </c>
      <c r="SK76" s="273">
        <f t="shared" si="678"/>
        <v>0</v>
      </c>
      <c r="SL76" s="273">
        <f t="shared" si="678"/>
        <v>0</v>
      </c>
      <c r="SM76" s="273">
        <f t="shared" si="678"/>
        <v>0</v>
      </c>
      <c r="SN76" s="273">
        <f t="shared" si="678"/>
        <v>0</v>
      </c>
      <c r="SO76" s="273">
        <f t="shared" si="678"/>
        <v>0</v>
      </c>
      <c r="SP76" s="273">
        <f t="shared" si="678"/>
        <v>0</v>
      </c>
      <c r="SQ76" s="273">
        <f t="shared" si="678"/>
        <v>0</v>
      </c>
      <c r="SR76" s="273">
        <f t="shared" si="678"/>
        <v>0</v>
      </c>
      <c r="SS76" s="273">
        <f t="shared" si="678"/>
        <v>0</v>
      </c>
      <c r="ST76" s="273">
        <f t="shared" si="678"/>
        <v>0</v>
      </c>
      <c r="SU76" s="273">
        <f t="shared" si="678"/>
        <v>0</v>
      </c>
      <c r="SV76" s="273">
        <f t="shared" si="678"/>
        <v>0</v>
      </c>
      <c r="SW76" s="273">
        <f t="shared" si="678"/>
        <v>0</v>
      </c>
      <c r="SX76" s="273">
        <f t="shared" si="678"/>
        <v>0</v>
      </c>
      <c r="SY76" s="273">
        <f t="shared" si="678"/>
        <v>0</v>
      </c>
      <c r="SZ76" s="273">
        <f t="shared" si="678"/>
        <v>0</v>
      </c>
      <c r="TA76" s="273">
        <f t="shared" si="678"/>
        <v>0</v>
      </c>
      <c r="TB76" s="273">
        <f t="shared" si="678"/>
        <v>0</v>
      </c>
      <c r="TC76" s="273">
        <f t="shared" si="678"/>
        <v>0</v>
      </c>
      <c r="TD76" s="273">
        <f t="shared" si="678"/>
        <v>0</v>
      </c>
      <c r="TE76" s="273">
        <f t="shared" si="678"/>
        <v>0</v>
      </c>
      <c r="TF76" s="273">
        <f t="shared" si="678"/>
        <v>0</v>
      </c>
      <c r="TG76" s="273">
        <f t="shared" si="678"/>
        <v>0</v>
      </c>
      <c r="TH76" s="273">
        <f t="shared" si="678"/>
        <v>0</v>
      </c>
      <c r="TI76" s="273">
        <f t="shared" si="678"/>
        <v>0</v>
      </c>
      <c r="TJ76" s="273">
        <f t="shared" si="678"/>
        <v>0</v>
      </c>
      <c r="TK76" s="273">
        <f t="shared" si="678"/>
        <v>0</v>
      </c>
      <c r="TL76" s="273">
        <f t="shared" si="678"/>
        <v>0</v>
      </c>
      <c r="TM76" s="273">
        <f t="shared" si="678"/>
        <v>0</v>
      </c>
      <c r="TN76" s="273">
        <f t="shared" si="678"/>
        <v>0</v>
      </c>
    </row>
    <row r="77" spans="1:534" ht="18" customHeight="1" x14ac:dyDescent="0.15">
      <c r="A77" s="234"/>
      <c r="B77" s="268"/>
      <c r="C77" s="280"/>
      <c r="D77" s="274"/>
      <c r="E77" s="269"/>
      <c r="F77" s="287"/>
      <c r="G77" s="269"/>
      <c r="H77" s="292"/>
      <c r="I77" s="293"/>
      <c r="J77" s="288"/>
      <c r="K77" s="289"/>
      <c r="L77" s="289"/>
      <c r="M77" s="289"/>
      <c r="N77" s="289"/>
      <c r="O77" s="289"/>
      <c r="P77" s="289"/>
      <c r="Q77" s="289"/>
      <c r="R77" s="350"/>
      <c r="S77" s="289"/>
      <c r="T77" s="289"/>
      <c r="U77" s="289"/>
      <c r="V77" s="290"/>
      <c r="W77" s="278"/>
      <c r="X77" s="279"/>
      <c r="Y77" s="278"/>
      <c r="Z77" s="279"/>
      <c r="AA77" s="278"/>
      <c r="AB77" s="237">
        <f t="shared" si="634"/>
        <v>0</v>
      </c>
      <c r="AC77" s="237">
        <f t="shared" si="635"/>
        <v>0</v>
      </c>
      <c r="AD77" s="237">
        <f t="shared" si="636"/>
        <v>0</v>
      </c>
      <c r="AE77" s="267">
        <f t="shared" si="597"/>
        <v>0</v>
      </c>
      <c r="AF77" s="219" t="str">
        <f t="shared" si="598"/>
        <v/>
      </c>
      <c r="AG77" s="219" t="str">
        <f t="shared" si="599"/>
        <v/>
      </c>
      <c r="AH77" s="219" t="str">
        <f t="shared" si="600"/>
        <v/>
      </c>
      <c r="AI77" s="219" t="str">
        <f t="shared" si="601"/>
        <v/>
      </c>
      <c r="AJ77" s="219" t="str">
        <f t="shared" si="602"/>
        <v/>
      </c>
      <c r="AK77" s="219" t="str">
        <f t="shared" si="603"/>
        <v/>
      </c>
      <c r="AL77" s="219" t="str">
        <f t="shared" si="604"/>
        <v/>
      </c>
      <c r="AM77" s="219" t="str">
        <f t="shared" si="605"/>
        <v/>
      </c>
      <c r="AN77" s="219" t="str">
        <f t="shared" si="606"/>
        <v/>
      </c>
      <c r="AO77" s="219" t="str">
        <f t="shared" si="607"/>
        <v/>
      </c>
      <c r="AP77" s="219" t="str">
        <f t="shared" si="608"/>
        <v/>
      </c>
      <c r="AQ77" s="219" t="str">
        <f t="shared" si="609"/>
        <v/>
      </c>
      <c r="AR77" s="219" t="str">
        <f t="shared" si="610"/>
        <v/>
      </c>
      <c r="AS77" s="277">
        <f t="shared" si="611"/>
        <v>0</v>
      </c>
      <c r="AT77" s="267">
        <f t="shared" si="612"/>
        <v>0</v>
      </c>
      <c r="AU77" s="267">
        <f t="shared" si="613"/>
        <v>0</v>
      </c>
      <c r="AV77" s="267">
        <f t="shared" si="614"/>
        <v>0</v>
      </c>
      <c r="AW77" s="267">
        <f t="shared" si="615"/>
        <v>0</v>
      </c>
      <c r="AX77" s="267">
        <f t="shared" si="616"/>
        <v>0</v>
      </c>
      <c r="AY77" s="267">
        <f t="shared" si="617"/>
        <v>0</v>
      </c>
      <c r="AZ77" s="267">
        <f t="shared" si="618"/>
        <v>0</v>
      </c>
      <c r="BA77" s="238">
        <f t="shared" si="619"/>
        <v>0</v>
      </c>
      <c r="BB77" s="238">
        <f t="shared" si="620"/>
        <v>0</v>
      </c>
      <c r="BC77" s="238">
        <f t="shared" si="621"/>
        <v>0</v>
      </c>
      <c r="BD77" s="238">
        <f t="shared" si="622"/>
        <v>0</v>
      </c>
      <c r="BE77" s="240">
        <f t="shared" si="623"/>
        <v>0</v>
      </c>
      <c r="BF77" s="239">
        <f t="shared" si="624"/>
        <v>0</v>
      </c>
      <c r="BG77" s="241" t="str">
        <f t="shared" si="625"/>
        <v/>
      </c>
      <c r="BH77" s="142">
        <v>37</v>
      </c>
      <c r="BI77" s="142">
        <f t="array" ref="BI77">MAX(IF(申請番号=BH77,計画運行回数))</f>
        <v>0</v>
      </c>
      <c r="BJ77" s="142">
        <f t="array" ref="BJ77">MIN(IF((申請番号=BH77)*(計画運行回数=BI77),キロ程_往))</f>
        <v>0</v>
      </c>
      <c r="BK77" s="142">
        <f t="array" ref="BK77">IFERROR((INDEX(キロ程_復,MATCH($BH77&amp;$BI77&amp;$BJ77,申請番号&amp;計画運行回数&amp;キロ程_往,0),0)),0)</f>
        <v>0</v>
      </c>
      <c r="BL77" s="142">
        <f>SUMIF(申請番号,$BH77,不定日数)+SUMIF(申請番号毎の運行日数_番号,$BH77,申請番号毎の運行回数_計)</f>
        <v>0</v>
      </c>
      <c r="BM77" s="142">
        <f>SUMIF(申請番号,$BH77,計画運行回数)</f>
        <v>0</v>
      </c>
      <c r="BN77" s="242" t="str">
        <f t="array" ref="BN77">IFERROR(IF(BS77&lt;&gt;3,(INDEX(系統名,MATCH($BH77&amp;$BI77&amp;$BJ77,申請番号&amp;計画運行回数&amp;キロ程_往,0),0)),INDEX(系統名,MATCH($BH77,申請番号,0))),"")</f>
        <v/>
      </c>
      <c r="BO77" s="242" t="str">
        <f t="array" ref="BO77">IFERROR((INDEX(起点,MATCH($BH77&amp;$BI77&amp;$BJ77,申請番号&amp;計画運行回数&amp;キロ程_往,0),0)),"")</f>
        <v/>
      </c>
      <c r="BP77" s="242" t="str">
        <f t="array" ref="BP77">IFERROR(IF(BS77&lt;&gt;3,(INDEX(経由,MATCH($BH77&amp;$BI77&amp;$BJ77,申請番号&amp;計画運行回数&amp;キロ程_往,0),0)),INDEX(経由,MATCH($BH77,申請番号,0))),"")</f>
        <v/>
      </c>
      <c r="BQ77" s="242" t="str">
        <f t="array" ref="BQ77">IFERROR((INDEX(終点,MATCH($BH77&amp;$BI77&amp;$BJ77,申請番号&amp;計画運行回数&amp;キロ程_往,0),0)),"")</f>
        <v/>
      </c>
      <c r="BR77" s="142">
        <f>+BJ77</f>
        <v>0</v>
      </c>
      <c r="BS77" s="142">
        <f>IF(SUMIF($A$5:$A$104,$BH77,$Y$5:$Y$104)&gt;0,2,IF(SUMIF($A$5:$A$104,$BH77,$AA$5:$AA$104)&gt;0,3,1))</f>
        <v>1</v>
      </c>
      <c r="BU77" s="291"/>
      <c r="BV77" s="153"/>
      <c r="BW77" s="153"/>
      <c r="BY77" s="244"/>
      <c r="BZ77" s="272"/>
      <c r="CA77" s="222"/>
      <c r="CB77" s="246"/>
      <c r="CC77" s="247" t="str">
        <f t="shared" si="565"/>
        <v/>
      </c>
      <c r="CD77" s="219">
        <f t="shared" si="566"/>
        <v>0</v>
      </c>
      <c r="CE77" s="219" t="str">
        <f t="shared" si="567"/>
        <v/>
      </c>
      <c r="CF77" s="220" t="str">
        <f t="shared" si="568"/>
        <v/>
      </c>
      <c r="CG77" s="222"/>
      <c r="CH77" s="260"/>
      <c r="CI77" s="247" t="str">
        <f t="shared" si="569"/>
        <v/>
      </c>
      <c r="CJ77" s="219">
        <f t="shared" si="570"/>
        <v>0</v>
      </c>
      <c r="CK77" s="219" t="str">
        <f t="shared" si="571"/>
        <v/>
      </c>
      <c r="CL77" s="220" t="str">
        <f t="shared" si="572"/>
        <v/>
      </c>
      <c r="CM77" s="222"/>
      <c r="CN77" s="246"/>
      <c r="CO77" s="247" t="str">
        <f t="shared" si="573"/>
        <v/>
      </c>
      <c r="CP77" s="219">
        <f t="shared" si="574"/>
        <v>0</v>
      </c>
      <c r="CQ77" s="219" t="str">
        <f t="shared" si="575"/>
        <v/>
      </c>
      <c r="CR77" s="220" t="str">
        <f t="shared" si="576"/>
        <v/>
      </c>
      <c r="CS77" s="221"/>
      <c r="CT77" s="246"/>
      <c r="CU77" s="247" t="str">
        <f t="shared" si="577"/>
        <v/>
      </c>
      <c r="CV77" s="219">
        <f t="shared" si="578"/>
        <v>0</v>
      </c>
      <c r="CW77" s="219" t="str">
        <f t="shared" ref="CW77:CW205" si="679">IF(CS77="","",IF(CV77=8,CV77,WEEKDAY(CS77,2)))</f>
        <v/>
      </c>
      <c r="CX77" s="220" t="str">
        <f t="shared" ref="CX77:CX205" si="680">IFERROR(INDEX($EH$3:$EI$16,MATCH(CT77,$EH$3:$EH$16,0),2),"")</f>
        <v/>
      </c>
      <c r="CY77" s="222"/>
      <c r="CZ77" s="246"/>
      <c r="DA77" s="247" t="str">
        <f t="shared" si="581"/>
        <v/>
      </c>
      <c r="DB77" s="219">
        <f t="shared" si="582"/>
        <v>0</v>
      </c>
      <c r="DC77" s="219" t="str">
        <f t="shared" si="626"/>
        <v/>
      </c>
      <c r="DD77" s="219" t="str">
        <f t="shared" si="627"/>
        <v/>
      </c>
      <c r="DE77" s="222"/>
      <c r="DF77" s="246"/>
      <c r="DG77" s="247" t="str">
        <f t="shared" si="583"/>
        <v/>
      </c>
      <c r="DH77" s="219">
        <f t="shared" si="584"/>
        <v>0</v>
      </c>
      <c r="DI77" s="219" t="str">
        <f t="shared" ref="DI77:DI205" si="681">IF(DE77="","",IF(DH77=8,DH77,WEEKDAY(DE77,2)))</f>
        <v/>
      </c>
      <c r="DJ77" s="219" t="str">
        <f t="shared" ref="DJ77:DJ205" si="682">IFERROR(INDEX($EH$3:$EI$16,MATCH(DF77,$EH$3:$EH$16,0),2),"")</f>
        <v/>
      </c>
      <c r="DK77" s="222"/>
      <c r="DL77" s="246"/>
      <c r="DM77" s="247" t="str">
        <f t="shared" si="587"/>
        <v/>
      </c>
      <c r="DN77" s="219">
        <f t="shared" si="588"/>
        <v>0</v>
      </c>
      <c r="DO77" s="219" t="str">
        <f t="shared" ref="DO77:DO205" si="683">IF(DK77="","",IF(DN77=8,DN77,WEEKDAY(DK77,2)))</f>
        <v/>
      </c>
      <c r="DP77" s="220" t="str">
        <f t="shared" ref="DP77:DP205" si="684">IFERROR(INDEX($EH$3:$EI$16,MATCH(DL77,$EH$3:$EH$16,0),2),"")</f>
        <v/>
      </c>
      <c r="EL77" s="153"/>
      <c r="EM77" s="183"/>
      <c r="EN77" s="153"/>
      <c r="EO77" s="183"/>
      <c r="EP77" s="153"/>
      <c r="EQ77" s="183"/>
      <c r="ER77" s="153"/>
      <c r="ES77" s="183"/>
      <c r="ET77" s="153"/>
      <c r="EU77" s="183"/>
      <c r="EV77" s="153"/>
      <c r="EW77" s="183"/>
      <c r="EX77" s="153"/>
      <c r="EY77" s="183"/>
      <c r="EZ77" s="153"/>
      <c r="FA77" s="183"/>
      <c r="FB77" s="153"/>
      <c r="FC77" s="183"/>
      <c r="FD77" s="153"/>
      <c r="FE77" s="183"/>
      <c r="FF77" s="153"/>
      <c r="FG77" s="183"/>
      <c r="FH77" s="153"/>
      <c r="FI77" s="183"/>
      <c r="FJ77" s="294"/>
      <c r="FK77" s="155">
        <f t="shared" ref="FK77:FK108" si="685">+A69</f>
        <v>0</v>
      </c>
      <c r="FL77" s="155" t="str">
        <f t="shared" ref="FL77:FL108" si="686">+CONCATENATE(AF69,AG69,AH69,AI69,AJ69,AK69,AL69,AM69,AN69,AO69,AP69,AQ69,AR69)</f>
        <v/>
      </c>
      <c r="FM77" s="273">
        <f t="shared" ref="FM77:HX77" si="687">IF(IFERROR(FIND(VLOOKUP($W69,カレンダーNoごと曜日表No付き,FM$1,0),$FL77),0)&gt;=1,1,0)</f>
        <v>0</v>
      </c>
      <c r="FN77" s="273">
        <f t="shared" si="687"/>
        <v>0</v>
      </c>
      <c r="FO77" s="273">
        <f t="shared" si="687"/>
        <v>0</v>
      </c>
      <c r="FP77" s="273">
        <f t="shared" si="687"/>
        <v>0</v>
      </c>
      <c r="FQ77" s="273">
        <f t="shared" si="687"/>
        <v>0</v>
      </c>
      <c r="FR77" s="273">
        <f t="shared" si="687"/>
        <v>0</v>
      </c>
      <c r="FS77" s="273">
        <f t="shared" si="687"/>
        <v>0</v>
      </c>
      <c r="FT77" s="273">
        <f t="shared" si="687"/>
        <v>0</v>
      </c>
      <c r="FU77" s="273">
        <f t="shared" si="687"/>
        <v>0</v>
      </c>
      <c r="FV77" s="273">
        <f t="shared" si="687"/>
        <v>0</v>
      </c>
      <c r="FW77" s="273">
        <f t="shared" si="687"/>
        <v>0</v>
      </c>
      <c r="FX77" s="273">
        <f t="shared" si="687"/>
        <v>0</v>
      </c>
      <c r="FY77" s="273">
        <f t="shared" si="687"/>
        <v>0</v>
      </c>
      <c r="FZ77" s="273">
        <f t="shared" si="687"/>
        <v>0</v>
      </c>
      <c r="GA77" s="273">
        <f t="shared" si="687"/>
        <v>0</v>
      </c>
      <c r="GB77" s="273">
        <f t="shared" si="687"/>
        <v>0</v>
      </c>
      <c r="GC77" s="273">
        <f t="shared" si="687"/>
        <v>0</v>
      </c>
      <c r="GD77" s="273">
        <f t="shared" si="687"/>
        <v>0</v>
      </c>
      <c r="GE77" s="273">
        <f t="shared" si="687"/>
        <v>0</v>
      </c>
      <c r="GF77" s="273">
        <f t="shared" si="687"/>
        <v>0</v>
      </c>
      <c r="GG77" s="273">
        <f t="shared" si="687"/>
        <v>0</v>
      </c>
      <c r="GH77" s="273">
        <f t="shared" si="687"/>
        <v>0</v>
      </c>
      <c r="GI77" s="273">
        <f t="shared" si="687"/>
        <v>0</v>
      </c>
      <c r="GJ77" s="273">
        <f t="shared" si="687"/>
        <v>0</v>
      </c>
      <c r="GK77" s="273">
        <f t="shared" si="687"/>
        <v>0</v>
      </c>
      <c r="GL77" s="273">
        <f t="shared" si="687"/>
        <v>0</v>
      </c>
      <c r="GM77" s="273">
        <f t="shared" si="687"/>
        <v>0</v>
      </c>
      <c r="GN77" s="273">
        <f t="shared" si="687"/>
        <v>0</v>
      </c>
      <c r="GO77" s="273">
        <f t="shared" si="687"/>
        <v>0</v>
      </c>
      <c r="GP77" s="273">
        <f t="shared" si="687"/>
        <v>0</v>
      </c>
      <c r="GQ77" s="273">
        <f t="shared" si="687"/>
        <v>0</v>
      </c>
      <c r="GR77" s="273">
        <f t="shared" si="687"/>
        <v>0</v>
      </c>
      <c r="GS77" s="273">
        <f t="shared" si="687"/>
        <v>0</v>
      </c>
      <c r="GT77" s="273">
        <f t="shared" si="687"/>
        <v>0</v>
      </c>
      <c r="GU77" s="273">
        <f t="shared" si="687"/>
        <v>0</v>
      </c>
      <c r="GV77" s="273">
        <f t="shared" si="687"/>
        <v>0</v>
      </c>
      <c r="GW77" s="273">
        <f t="shared" si="687"/>
        <v>0</v>
      </c>
      <c r="GX77" s="273">
        <f t="shared" si="687"/>
        <v>0</v>
      </c>
      <c r="GY77" s="273">
        <f t="shared" si="687"/>
        <v>0</v>
      </c>
      <c r="GZ77" s="273">
        <f t="shared" si="687"/>
        <v>0</v>
      </c>
      <c r="HA77" s="273">
        <f t="shared" si="687"/>
        <v>0</v>
      </c>
      <c r="HB77" s="273">
        <f t="shared" si="687"/>
        <v>0</v>
      </c>
      <c r="HC77" s="273">
        <f t="shared" si="687"/>
        <v>0</v>
      </c>
      <c r="HD77" s="273">
        <f t="shared" si="687"/>
        <v>0</v>
      </c>
      <c r="HE77" s="273">
        <f t="shared" si="687"/>
        <v>0</v>
      </c>
      <c r="HF77" s="273">
        <f t="shared" si="687"/>
        <v>0</v>
      </c>
      <c r="HG77" s="273">
        <f t="shared" si="687"/>
        <v>0</v>
      </c>
      <c r="HH77" s="273">
        <f t="shared" si="687"/>
        <v>0</v>
      </c>
      <c r="HI77" s="273">
        <f t="shared" si="687"/>
        <v>0</v>
      </c>
      <c r="HJ77" s="273">
        <f t="shared" si="687"/>
        <v>0</v>
      </c>
      <c r="HK77" s="273">
        <f t="shared" si="687"/>
        <v>0</v>
      </c>
      <c r="HL77" s="273">
        <f t="shared" si="687"/>
        <v>0</v>
      </c>
      <c r="HM77" s="273">
        <f t="shared" si="687"/>
        <v>0</v>
      </c>
      <c r="HN77" s="273">
        <f t="shared" si="687"/>
        <v>0</v>
      </c>
      <c r="HO77" s="273">
        <f t="shared" si="687"/>
        <v>0</v>
      </c>
      <c r="HP77" s="273">
        <f t="shared" si="687"/>
        <v>0</v>
      </c>
      <c r="HQ77" s="273">
        <f t="shared" si="687"/>
        <v>0</v>
      </c>
      <c r="HR77" s="273">
        <f t="shared" si="687"/>
        <v>0</v>
      </c>
      <c r="HS77" s="273">
        <f t="shared" si="687"/>
        <v>0</v>
      </c>
      <c r="HT77" s="273">
        <f t="shared" si="687"/>
        <v>0</v>
      </c>
      <c r="HU77" s="273">
        <f t="shared" si="687"/>
        <v>0</v>
      </c>
      <c r="HV77" s="273">
        <f t="shared" si="687"/>
        <v>0</v>
      </c>
      <c r="HW77" s="273">
        <f t="shared" si="687"/>
        <v>0</v>
      </c>
      <c r="HX77" s="273">
        <f t="shared" si="687"/>
        <v>0</v>
      </c>
      <c r="HY77" s="273">
        <f t="shared" ref="HY77:KJ77" si="688">IF(IFERROR(FIND(VLOOKUP($W69,カレンダーNoごと曜日表No付き,HY$1,0),$FL77),0)&gt;=1,1,0)</f>
        <v>0</v>
      </c>
      <c r="HZ77" s="273">
        <f t="shared" si="688"/>
        <v>0</v>
      </c>
      <c r="IA77" s="273">
        <f t="shared" si="688"/>
        <v>0</v>
      </c>
      <c r="IB77" s="273">
        <f t="shared" si="688"/>
        <v>0</v>
      </c>
      <c r="IC77" s="273">
        <f t="shared" si="688"/>
        <v>0</v>
      </c>
      <c r="ID77" s="273">
        <f t="shared" si="688"/>
        <v>0</v>
      </c>
      <c r="IE77" s="273">
        <f t="shared" si="688"/>
        <v>0</v>
      </c>
      <c r="IF77" s="273">
        <f t="shared" si="688"/>
        <v>0</v>
      </c>
      <c r="IG77" s="273">
        <f t="shared" si="688"/>
        <v>0</v>
      </c>
      <c r="IH77" s="273">
        <f t="shared" si="688"/>
        <v>0</v>
      </c>
      <c r="II77" s="273">
        <f t="shared" si="688"/>
        <v>0</v>
      </c>
      <c r="IJ77" s="273">
        <f t="shared" si="688"/>
        <v>0</v>
      </c>
      <c r="IK77" s="273">
        <f t="shared" si="688"/>
        <v>0</v>
      </c>
      <c r="IL77" s="273">
        <f t="shared" si="688"/>
        <v>0</v>
      </c>
      <c r="IM77" s="273">
        <f t="shared" si="688"/>
        <v>0</v>
      </c>
      <c r="IN77" s="273">
        <f t="shared" si="688"/>
        <v>0</v>
      </c>
      <c r="IO77" s="273">
        <f t="shared" si="688"/>
        <v>0</v>
      </c>
      <c r="IP77" s="273">
        <f t="shared" si="688"/>
        <v>0</v>
      </c>
      <c r="IQ77" s="273">
        <f t="shared" si="688"/>
        <v>0</v>
      </c>
      <c r="IR77" s="273">
        <f t="shared" si="688"/>
        <v>0</v>
      </c>
      <c r="IS77" s="273">
        <f t="shared" si="688"/>
        <v>0</v>
      </c>
      <c r="IT77" s="273">
        <f t="shared" si="688"/>
        <v>0</v>
      </c>
      <c r="IU77" s="273">
        <f t="shared" si="688"/>
        <v>0</v>
      </c>
      <c r="IV77" s="273">
        <f t="shared" si="688"/>
        <v>0</v>
      </c>
      <c r="IW77" s="273">
        <f t="shared" si="688"/>
        <v>0</v>
      </c>
      <c r="IX77" s="273">
        <f t="shared" si="688"/>
        <v>0</v>
      </c>
      <c r="IY77" s="273">
        <f t="shared" si="688"/>
        <v>0</v>
      </c>
      <c r="IZ77" s="273">
        <f t="shared" si="688"/>
        <v>0</v>
      </c>
      <c r="JA77" s="273">
        <f t="shared" si="688"/>
        <v>0</v>
      </c>
      <c r="JB77" s="273">
        <f t="shared" si="688"/>
        <v>0</v>
      </c>
      <c r="JC77" s="273">
        <f t="shared" si="688"/>
        <v>0</v>
      </c>
      <c r="JD77" s="273">
        <f t="shared" si="688"/>
        <v>0</v>
      </c>
      <c r="JE77" s="273">
        <f t="shared" si="688"/>
        <v>0</v>
      </c>
      <c r="JF77" s="273">
        <f t="shared" si="688"/>
        <v>0</v>
      </c>
      <c r="JG77" s="273">
        <f t="shared" si="688"/>
        <v>0</v>
      </c>
      <c r="JH77" s="273">
        <f t="shared" si="688"/>
        <v>0</v>
      </c>
      <c r="JI77" s="273">
        <f t="shared" si="688"/>
        <v>0</v>
      </c>
      <c r="JJ77" s="273">
        <f t="shared" si="688"/>
        <v>0</v>
      </c>
      <c r="JK77" s="273">
        <f t="shared" si="688"/>
        <v>0</v>
      </c>
      <c r="JL77" s="273">
        <f t="shared" si="688"/>
        <v>0</v>
      </c>
      <c r="JM77" s="273">
        <f t="shared" si="688"/>
        <v>0</v>
      </c>
      <c r="JN77" s="273">
        <f t="shared" si="688"/>
        <v>0</v>
      </c>
      <c r="JO77" s="273">
        <f t="shared" si="688"/>
        <v>0</v>
      </c>
      <c r="JP77" s="273">
        <f t="shared" si="688"/>
        <v>0</v>
      </c>
      <c r="JQ77" s="273">
        <f t="shared" si="688"/>
        <v>0</v>
      </c>
      <c r="JR77" s="273">
        <f t="shared" si="688"/>
        <v>0</v>
      </c>
      <c r="JS77" s="273">
        <f t="shared" si="688"/>
        <v>0</v>
      </c>
      <c r="JT77" s="273">
        <f t="shared" si="688"/>
        <v>0</v>
      </c>
      <c r="JU77" s="273">
        <f t="shared" si="688"/>
        <v>0</v>
      </c>
      <c r="JV77" s="273">
        <f t="shared" si="688"/>
        <v>0</v>
      </c>
      <c r="JW77" s="273">
        <f t="shared" si="688"/>
        <v>0</v>
      </c>
      <c r="JX77" s="273">
        <f t="shared" si="688"/>
        <v>0</v>
      </c>
      <c r="JY77" s="273">
        <f t="shared" si="688"/>
        <v>0</v>
      </c>
      <c r="JZ77" s="273">
        <f t="shared" si="688"/>
        <v>0</v>
      </c>
      <c r="KA77" s="273">
        <f t="shared" si="688"/>
        <v>0</v>
      </c>
      <c r="KB77" s="273">
        <f t="shared" si="688"/>
        <v>0</v>
      </c>
      <c r="KC77" s="273">
        <f t="shared" si="688"/>
        <v>0</v>
      </c>
      <c r="KD77" s="273">
        <f t="shared" si="688"/>
        <v>0</v>
      </c>
      <c r="KE77" s="273">
        <f t="shared" si="688"/>
        <v>0</v>
      </c>
      <c r="KF77" s="273">
        <f t="shared" si="688"/>
        <v>0</v>
      </c>
      <c r="KG77" s="273">
        <f t="shared" si="688"/>
        <v>0</v>
      </c>
      <c r="KH77" s="273">
        <f t="shared" si="688"/>
        <v>0</v>
      </c>
      <c r="KI77" s="273">
        <f t="shared" si="688"/>
        <v>0</v>
      </c>
      <c r="KJ77" s="273">
        <f t="shared" si="688"/>
        <v>0</v>
      </c>
      <c r="KK77" s="273">
        <f t="shared" ref="KK77:MV77" si="689">IF(IFERROR(FIND(VLOOKUP($W69,カレンダーNoごと曜日表No付き,KK$1,0),$FL77),0)&gt;=1,1,0)</f>
        <v>0</v>
      </c>
      <c r="KL77" s="273">
        <f t="shared" si="689"/>
        <v>0</v>
      </c>
      <c r="KM77" s="273">
        <f t="shared" si="689"/>
        <v>0</v>
      </c>
      <c r="KN77" s="273">
        <f t="shared" si="689"/>
        <v>0</v>
      </c>
      <c r="KO77" s="273">
        <f t="shared" si="689"/>
        <v>0</v>
      </c>
      <c r="KP77" s="273">
        <f t="shared" si="689"/>
        <v>0</v>
      </c>
      <c r="KQ77" s="273">
        <f t="shared" si="689"/>
        <v>0</v>
      </c>
      <c r="KR77" s="273">
        <f t="shared" si="689"/>
        <v>0</v>
      </c>
      <c r="KS77" s="273">
        <f t="shared" si="689"/>
        <v>0</v>
      </c>
      <c r="KT77" s="273">
        <f t="shared" si="689"/>
        <v>0</v>
      </c>
      <c r="KU77" s="273">
        <f t="shared" si="689"/>
        <v>0</v>
      </c>
      <c r="KV77" s="273">
        <f t="shared" si="689"/>
        <v>0</v>
      </c>
      <c r="KW77" s="273">
        <f t="shared" si="689"/>
        <v>0</v>
      </c>
      <c r="KX77" s="273">
        <f t="shared" si="689"/>
        <v>0</v>
      </c>
      <c r="KY77" s="273">
        <f t="shared" si="689"/>
        <v>0</v>
      </c>
      <c r="KZ77" s="273">
        <f t="shared" si="689"/>
        <v>0</v>
      </c>
      <c r="LA77" s="273">
        <f t="shared" si="689"/>
        <v>0</v>
      </c>
      <c r="LB77" s="273">
        <f t="shared" si="689"/>
        <v>0</v>
      </c>
      <c r="LC77" s="273">
        <f t="shared" si="689"/>
        <v>0</v>
      </c>
      <c r="LD77" s="273">
        <f t="shared" si="689"/>
        <v>0</v>
      </c>
      <c r="LE77" s="273">
        <f t="shared" si="689"/>
        <v>0</v>
      </c>
      <c r="LF77" s="273">
        <f t="shared" si="689"/>
        <v>0</v>
      </c>
      <c r="LG77" s="273">
        <f t="shared" si="689"/>
        <v>0</v>
      </c>
      <c r="LH77" s="273">
        <f t="shared" si="689"/>
        <v>0</v>
      </c>
      <c r="LI77" s="273">
        <f t="shared" si="689"/>
        <v>0</v>
      </c>
      <c r="LJ77" s="273">
        <f t="shared" si="689"/>
        <v>0</v>
      </c>
      <c r="LK77" s="273">
        <f t="shared" si="689"/>
        <v>0</v>
      </c>
      <c r="LL77" s="273">
        <f t="shared" si="689"/>
        <v>0</v>
      </c>
      <c r="LM77" s="273">
        <f t="shared" si="689"/>
        <v>0</v>
      </c>
      <c r="LN77" s="273">
        <f t="shared" si="689"/>
        <v>0</v>
      </c>
      <c r="LO77" s="273">
        <f t="shared" si="689"/>
        <v>0</v>
      </c>
      <c r="LP77" s="273">
        <f t="shared" si="689"/>
        <v>0</v>
      </c>
      <c r="LQ77" s="273">
        <f t="shared" si="689"/>
        <v>0</v>
      </c>
      <c r="LR77" s="273">
        <f t="shared" si="689"/>
        <v>0</v>
      </c>
      <c r="LS77" s="273">
        <f t="shared" si="689"/>
        <v>0</v>
      </c>
      <c r="LT77" s="273">
        <f t="shared" si="689"/>
        <v>0</v>
      </c>
      <c r="LU77" s="273">
        <f t="shared" si="689"/>
        <v>0</v>
      </c>
      <c r="LV77" s="273">
        <f t="shared" si="689"/>
        <v>0</v>
      </c>
      <c r="LW77" s="273">
        <f t="shared" si="689"/>
        <v>0</v>
      </c>
      <c r="LX77" s="273">
        <f t="shared" si="689"/>
        <v>0</v>
      </c>
      <c r="LY77" s="273">
        <f t="shared" si="689"/>
        <v>0</v>
      </c>
      <c r="LZ77" s="273">
        <f t="shared" si="689"/>
        <v>0</v>
      </c>
      <c r="MA77" s="273">
        <f t="shared" si="689"/>
        <v>0</v>
      </c>
      <c r="MB77" s="273">
        <f t="shared" si="689"/>
        <v>0</v>
      </c>
      <c r="MC77" s="273">
        <f t="shared" si="689"/>
        <v>0</v>
      </c>
      <c r="MD77" s="273">
        <f t="shared" si="689"/>
        <v>0</v>
      </c>
      <c r="ME77" s="273">
        <f t="shared" si="689"/>
        <v>0</v>
      </c>
      <c r="MF77" s="273">
        <f t="shared" si="689"/>
        <v>0</v>
      </c>
      <c r="MG77" s="273">
        <f t="shared" si="689"/>
        <v>0</v>
      </c>
      <c r="MH77" s="273">
        <f t="shared" si="689"/>
        <v>0</v>
      </c>
      <c r="MI77" s="273">
        <f t="shared" si="689"/>
        <v>0</v>
      </c>
      <c r="MJ77" s="273">
        <f t="shared" si="689"/>
        <v>0</v>
      </c>
      <c r="MK77" s="273">
        <f t="shared" si="689"/>
        <v>0</v>
      </c>
      <c r="ML77" s="273">
        <f t="shared" si="689"/>
        <v>0</v>
      </c>
      <c r="MM77" s="273">
        <f t="shared" si="689"/>
        <v>0</v>
      </c>
      <c r="MN77" s="273">
        <f t="shared" si="689"/>
        <v>0</v>
      </c>
      <c r="MO77" s="273">
        <f t="shared" si="689"/>
        <v>0</v>
      </c>
      <c r="MP77" s="273">
        <f t="shared" si="689"/>
        <v>0</v>
      </c>
      <c r="MQ77" s="273">
        <f t="shared" si="689"/>
        <v>0</v>
      </c>
      <c r="MR77" s="273">
        <f t="shared" si="689"/>
        <v>0</v>
      </c>
      <c r="MS77" s="273">
        <f t="shared" si="689"/>
        <v>0</v>
      </c>
      <c r="MT77" s="273">
        <f t="shared" si="689"/>
        <v>0</v>
      </c>
      <c r="MU77" s="273">
        <f t="shared" si="689"/>
        <v>0</v>
      </c>
      <c r="MV77" s="273">
        <f t="shared" si="689"/>
        <v>0</v>
      </c>
      <c r="MW77" s="273">
        <f t="shared" ref="MW77:PH77" si="690">IF(IFERROR(FIND(VLOOKUP($W69,カレンダーNoごと曜日表No付き,MW$1,0),$FL77),0)&gt;=1,1,0)</f>
        <v>0</v>
      </c>
      <c r="MX77" s="273">
        <f t="shared" si="690"/>
        <v>0</v>
      </c>
      <c r="MY77" s="273">
        <f t="shared" si="690"/>
        <v>0</v>
      </c>
      <c r="MZ77" s="273">
        <f t="shared" si="690"/>
        <v>0</v>
      </c>
      <c r="NA77" s="273">
        <f t="shared" si="690"/>
        <v>0</v>
      </c>
      <c r="NB77" s="273">
        <f t="shared" si="690"/>
        <v>0</v>
      </c>
      <c r="NC77" s="273">
        <f t="shared" si="690"/>
        <v>0</v>
      </c>
      <c r="ND77" s="273">
        <f t="shared" si="690"/>
        <v>0</v>
      </c>
      <c r="NE77" s="273">
        <f t="shared" si="690"/>
        <v>0</v>
      </c>
      <c r="NF77" s="273">
        <f t="shared" si="690"/>
        <v>0</v>
      </c>
      <c r="NG77" s="273">
        <f t="shared" si="690"/>
        <v>0</v>
      </c>
      <c r="NH77" s="273">
        <f t="shared" si="690"/>
        <v>0</v>
      </c>
      <c r="NI77" s="273">
        <f t="shared" si="690"/>
        <v>0</v>
      </c>
      <c r="NJ77" s="273">
        <f t="shared" si="690"/>
        <v>0</v>
      </c>
      <c r="NK77" s="273">
        <f t="shared" si="690"/>
        <v>0</v>
      </c>
      <c r="NL77" s="273">
        <f t="shared" si="690"/>
        <v>0</v>
      </c>
      <c r="NM77" s="273">
        <f t="shared" si="690"/>
        <v>0</v>
      </c>
      <c r="NN77" s="273">
        <f t="shared" si="690"/>
        <v>0</v>
      </c>
      <c r="NO77" s="273">
        <f t="shared" si="690"/>
        <v>0</v>
      </c>
      <c r="NP77" s="273">
        <f t="shared" si="690"/>
        <v>0</v>
      </c>
      <c r="NQ77" s="273">
        <f t="shared" si="690"/>
        <v>0</v>
      </c>
      <c r="NR77" s="273">
        <f t="shared" si="690"/>
        <v>0</v>
      </c>
      <c r="NS77" s="273">
        <f t="shared" si="690"/>
        <v>0</v>
      </c>
      <c r="NT77" s="273">
        <f t="shared" si="690"/>
        <v>0</v>
      </c>
      <c r="NU77" s="273">
        <f t="shared" si="690"/>
        <v>0</v>
      </c>
      <c r="NV77" s="273">
        <f t="shared" si="690"/>
        <v>0</v>
      </c>
      <c r="NW77" s="273">
        <f t="shared" si="690"/>
        <v>0</v>
      </c>
      <c r="NX77" s="273">
        <f t="shared" si="690"/>
        <v>0</v>
      </c>
      <c r="NY77" s="273">
        <f t="shared" si="690"/>
        <v>0</v>
      </c>
      <c r="NZ77" s="273">
        <f t="shared" si="690"/>
        <v>0</v>
      </c>
      <c r="OA77" s="273">
        <f t="shared" si="690"/>
        <v>0</v>
      </c>
      <c r="OB77" s="273">
        <f t="shared" si="690"/>
        <v>0</v>
      </c>
      <c r="OC77" s="273">
        <f t="shared" si="690"/>
        <v>0</v>
      </c>
      <c r="OD77" s="273">
        <f t="shared" si="690"/>
        <v>0</v>
      </c>
      <c r="OE77" s="273">
        <f t="shared" si="690"/>
        <v>0</v>
      </c>
      <c r="OF77" s="273">
        <f t="shared" si="690"/>
        <v>0</v>
      </c>
      <c r="OG77" s="273">
        <f t="shared" si="690"/>
        <v>0</v>
      </c>
      <c r="OH77" s="273">
        <f t="shared" si="690"/>
        <v>0</v>
      </c>
      <c r="OI77" s="273">
        <f t="shared" si="690"/>
        <v>0</v>
      </c>
      <c r="OJ77" s="273">
        <f t="shared" si="690"/>
        <v>0</v>
      </c>
      <c r="OK77" s="273">
        <f t="shared" si="690"/>
        <v>0</v>
      </c>
      <c r="OL77" s="273">
        <f t="shared" si="690"/>
        <v>0</v>
      </c>
      <c r="OM77" s="273">
        <f t="shared" si="690"/>
        <v>0</v>
      </c>
      <c r="ON77" s="273">
        <f t="shared" si="690"/>
        <v>0</v>
      </c>
      <c r="OO77" s="273">
        <f t="shared" si="690"/>
        <v>0</v>
      </c>
      <c r="OP77" s="273">
        <f t="shared" si="690"/>
        <v>0</v>
      </c>
      <c r="OQ77" s="273">
        <f t="shared" si="690"/>
        <v>0</v>
      </c>
      <c r="OR77" s="273">
        <f t="shared" si="690"/>
        <v>0</v>
      </c>
      <c r="OS77" s="273">
        <f t="shared" si="690"/>
        <v>0</v>
      </c>
      <c r="OT77" s="273">
        <f t="shared" si="690"/>
        <v>0</v>
      </c>
      <c r="OU77" s="273">
        <f t="shared" si="690"/>
        <v>0</v>
      </c>
      <c r="OV77" s="273">
        <f t="shared" si="690"/>
        <v>0</v>
      </c>
      <c r="OW77" s="273">
        <f t="shared" si="690"/>
        <v>0</v>
      </c>
      <c r="OX77" s="273">
        <f t="shared" si="690"/>
        <v>0</v>
      </c>
      <c r="OY77" s="273">
        <f t="shared" si="690"/>
        <v>0</v>
      </c>
      <c r="OZ77" s="273">
        <f t="shared" si="690"/>
        <v>0</v>
      </c>
      <c r="PA77" s="273">
        <f t="shared" si="690"/>
        <v>0</v>
      </c>
      <c r="PB77" s="273">
        <f t="shared" si="690"/>
        <v>0</v>
      </c>
      <c r="PC77" s="273">
        <f t="shared" si="690"/>
        <v>0</v>
      </c>
      <c r="PD77" s="273">
        <f t="shared" si="690"/>
        <v>0</v>
      </c>
      <c r="PE77" s="273">
        <f t="shared" si="690"/>
        <v>0</v>
      </c>
      <c r="PF77" s="273">
        <f t="shared" si="690"/>
        <v>0</v>
      </c>
      <c r="PG77" s="273">
        <f t="shared" si="690"/>
        <v>0</v>
      </c>
      <c r="PH77" s="273">
        <f t="shared" si="690"/>
        <v>0</v>
      </c>
      <c r="PI77" s="273">
        <f t="shared" ref="PI77:RT77" si="691">IF(IFERROR(FIND(VLOOKUP($W69,カレンダーNoごと曜日表No付き,PI$1,0),$FL77),0)&gt;=1,1,0)</f>
        <v>0</v>
      </c>
      <c r="PJ77" s="273">
        <f t="shared" si="691"/>
        <v>0</v>
      </c>
      <c r="PK77" s="273">
        <f t="shared" si="691"/>
        <v>0</v>
      </c>
      <c r="PL77" s="273">
        <f t="shared" si="691"/>
        <v>0</v>
      </c>
      <c r="PM77" s="273">
        <f t="shared" si="691"/>
        <v>0</v>
      </c>
      <c r="PN77" s="273">
        <f t="shared" si="691"/>
        <v>0</v>
      </c>
      <c r="PO77" s="273">
        <f t="shared" si="691"/>
        <v>0</v>
      </c>
      <c r="PP77" s="273">
        <f t="shared" si="691"/>
        <v>0</v>
      </c>
      <c r="PQ77" s="273">
        <f t="shared" si="691"/>
        <v>0</v>
      </c>
      <c r="PR77" s="273">
        <f t="shared" si="691"/>
        <v>0</v>
      </c>
      <c r="PS77" s="273">
        <f t="shared" si="691"/>
        <v>0</v>
      </c>
      <c r="PT77" s="273">
        <f t="shared" si="691"/>
        <v>0</v>
      </c>
      <c r="PU77" s="273">
        <f t="shared" si="691"/>
        <v>0</v>
      </c>
      <c r="PV77" s="273">
        <f t="shared" si="691"/>
        <v>0</v>
      </c>
      <c r="PW77" s="273">
        <f t="shared" si="691"/>
        <v>0</v>
      </c>
      <c r="PX77" s="273">
        <f t="shared" si="691"/>
        <v>0</v>
      </c>
      <c r="PY77" s="273">
        <f t="shared" si="691"/>
        <v>0</v>
      </c>
      <c r="PZ77" s="273">
        <f t="shared" si="691"/>
        <v>0</v>
      </c>
      <c r="QA77" s="273">
        <f t="shared" si="691"/>
        <v>0</v>
      </c>
      <c r="QB77" s="273">
        <f t="shared" si="691"/>
        <v>0</v>
      </c>
      <c r="QC77" s="273">
        <f t="shared" si="691"/>
        <v>0</v>
      </c>
      <c r="QD77" s="273">
        <f t="shared" si="691"/>
        <v>0</v>
      </c>
      <c r="QE77" s="273">
        <f t="shared" si="691"/>
        <v>0</v>
      </c>
      <c r="QF77" s="273">
        <f t="shared" si="691"/>
        <v>0</v>
      </c>
      <c r="QG77" s="273">
        <f t="shared" si="691"/>
        <v>0</v>
      </c>
      <c r="QH77" s="273">
        <f t="shared" si="691"/>
        <v>0</v>
      </c>
      <c r="QI77" s="273">
        <f t="shared" si="691"/>
        <v>0</v>
      </c>
      <c r="QJ77" s="273">
        <f t="shared" si="691"/>
        <v>0</v>
      </c>
      <c r="QK77" s="273">
        <f t="shared" si="691"/>
        <v>0</v>
      </c>
      <c r="QL77" s="273">
        <f t="shared" si="691"/>
        <v>0</v>
      </c>
      <c r="QM77" s="273">
        <f t="shared" si="691"/>
        <v>0</v>
      </c>
      <c r="QN77" s="273">
        <f t="shared" si="691"/>
        <v>0</v>
      </c>
      <c r="QO77" s="273">
        <f t="shared" si="691"/>
        <v>0</v>
      </c>
      <c r="QP77" s="273">
        <f t="shared" si="691"/>
        <v>0</v>
      </c>
      <c r="QQ77" s="273">
        <f t="shared" si="691"/>
        <v>0</v>
      </c>
      <c r="QR77" s="273">
        <f t="shared" si="691"/>
        <v>0</v>
      </c>
      <c r="QS77" s="273">
        <f t="shared" si="691"/>
        <v>0</v>
      </c>
      <c r="QT77" s="273">
        <f t="shared" si="691"/>
        <v>0</v>
      </c>
      <c r="QU77" s="273">
        <f t="shared" si="691"/>
        <v>0</v>
      </c>
      <c r="QV77" s="273">
        <f t="shared" si="691"/>
        <v>0</v>
      </c>
      <c r="QW77" s="273">
        <f t="shared" si="691"/>
        <v>0</v>
      </c>
      <c r="QX77" s="273">
        <f t="shared" si="691"/>
        <v>0</v>
      </c>
      <c r="QY77" s="273">
        <f t="shared" si="691"/>
        <v>0</v>
      </c>
      <c r="QZ77" s="273">
        <f t="shared" si="691"/>
        <v>0</v>
      </c>
      <c r="RA77" s="273">
        <f t="shared" si="691"/>
        <v>0</v>
      </c>
      <c r="RB77" s="273">
        <f t="shared" si="691"/>
        <v>0</v>
      </c>
      <c r="RC77" s="273">
        <f t="shared" si="691"/>
        <v>0</v>
      </c>
      <c r="RD77" s="273">
        <f t="shared" si="691"/>
        <v>0</v>
      </c>
      <c r="RE77" s="273">
        <f t="shared" si="691"/>
        <v>0</v>
      </c>
      <c r="RF77" s="273">
        <f t="shared" si="691"/>
        <v>0</v>
      </c>
      <c r="RG77" s="273">
        <f t="shared" si="691"/>
        <v>0</v>
      </c>
      <c r="RH77" s="273">
        <f t="shared" si="691"/>
        <v>0</v>
      </c>
      <c r="RI77" s="273">
        <f t="shared" si="691"/>
        <v>0</v>
      </c>
      <c r="RJ77" s="273">
        <f t="shared" si="691"/>
        <v>0</v>
      </c>
      <c r="RK77" s="273">
        <f t="shared" si="691"/>
        <v>0</v>
      </c>
      <c r="RL77" s="273">
        <f t="shared" si="691"/>
        <v>0</v>
      </c>
      <c r="RM77" s="273">
        <f t="shared" si="691"/>
        <v>0</v>
      </c>
      <c r="RN77" s="273">
        <f t="shared" si="691"/>
        <v>0</v>
      </c>
      <c r="RO77" s="273">
        <f t="shared" si="691"/>
        <v>0</v>
      </c>
      <c r="RP77" s="273">
        <f t="shared" si="691"/>
        <v>0</v>
      </c>
      <c r="RQ77" s="273">
        <f t="shared" si="691"/>
        <v>0</v>
      </c>
      <c r="RR77" s="273">
        <f t="shared" si="691"/>
        <v>0</v>
      </c>
      <c r="RS77" s="273">
        <f t="shared" si="691"/>
        <v>0</v>
      </c>
      <c r="RT77" s="273">
        <f t="shared" si="691"/>
        <v>0</v>
      </c>
      <c r="RU77" s="273">
        <f t="shared" ref="RU77:TN77" si="692">IF(IFERROR(FIND(VLOOKUP($W69,カレンダーNoごと曜日表No付き,RU$1,0),$FL77),0)&gt;=1,1,0)</f>
        <v>0</v>
      </c>
      <c r="RV77" s="273">
        <f t="shared" si="692"/>
        <v>0</v>
      </c>
      <c r="RW77" s="273">
        <f t="shared" si="692"/>
        <v>0</v>
      </c>
      <c r="RX77" s="273">
        <f t="shared" si="692"/>
        <v>0</v>
      </c>
      <c r="RY77" s="273">
        <f t="shared" si="692"/>
        <v>0</v>
      </c>
      <c r="RZ77" s="273">
        <f t="shared" si="692"/>
        <v>0</v>
      </c>
      <c r="SA77" s="273">
        <f t="shared" si="692"/>
        <v>0</v>
      </c>
      <c r="SB77" s="273">
        <f t="shared" si="692"/>
        <v>0</v>
      </c>
      <c r="SC77" s="273">
        <f t="shared" si="692"/>
        <v>0</v>
      </c>
      <c r="SD77" s="273">
        <f t="shared" si="692"/>
        <v>0</v>
      </c>
      <c r="SE77" s="273">
        <f t="shared" si="692"/>
        <v>0</v>
      </c>
      <c r="SF77" s="273">
        <f t="shared" si="692"/>
        <v>0</v>
      </c>
      <c r="SG77" s="273">
        <f t="shared" si="692"/>
        <v>0</v>
      </c>
      <c r="SH77" s="273">
        <f t="shared" si="692"/>
        <v>0</v>
      </c>
      <c r="SI77" s="273">
        <f t="shared" si="692"/>
        <v>0</v>
      </c>
      <c r="SJ77" s="273">
        <f t="shared" si="692"/>
        <v>0</v>
      </c>
      <c r="SK77" s="273">
        <f t="shared" si="692"/>
        <v>0</v>
      </c>
      <c r="SL77" s="273">
        <f t="shared" si="692"/>
        <v>0</v>
      </c>
      <c r="SM77" s="273">
        <f t="shared" si="692"/>
        <v>0</v>
      </c>
      <c r="SN77" s="273">
        <f t="shared" si="692"/>
        <v>0</v>
      </c>
      <c r="SO77" s="273">
        <f t="shared" si="692"/>
        <v>0</v>
      </c>
      <c r="SP77" s="273">
        <f t="shared" si="692"/>
        <v>0</v>
      </c>
      <c r="SQ77" s="273">
        <f t="shared" si="692"/>
        <v>0</v>
      </c>
      <c r="SR77" s="273">
        <f t="shared" si="692"/>
        <v>0</v>
      </c>
      <c r="SS77" s="273">
        <f t="shared" si="692"/>
        <v>0</v>
      </c>
      <c r="ST77" s="273">
        <f t="shared" si="692"/>
        <v>0</v>
      </c>
      <c r="SU77" s="273">
        <f t="shared" si="692"/>
        <v>0</v>
      </c>
      <c r="SV77" s="273">
        <f t="shared" si="692"/>
        <v>0</v>
      </c>
      <c r="SW77" s="273">
        <f t="shared" si="692"/>
        <v>0</v>
      </c>
      <c r="SX77" s="273">
        <f t="shared" si="692"/>
        <v>0</v>
      </c>
      <c r="SY77" s="273">
        <f t="shared" si="692"/>
        <v>0</v>
      </c>
      <c r="SZ77" s="273">
        <f t="shared" si="692"/>
        <v>0</v>
      </c>
      <c r="TA77" s="273">
        <f t="shared" si="692"/>
        <v>0</v>
      </c>
      <c r="TB77" s="273">
        <f t="shared" si="692"/>
        <v>0</v>
      </c>
      <c r="TC77" s="273">
        <f t="shared" si="692"/>
        <v>0</v>
      </c>
      <c r="TD77" s="273">
        <f t="shared" si="692"/>
        <v>0</v>
      </c>
      <c r="TE77" s="273">
        <f t="shared" si="692"/>
        <v>0</v>
      </c>
      <c r="TF77" s="273">
        <f t="shared" si="692"/>
        <v>0</v>
      </c>
      <c r="TG77" s="273">
        <f t="shared" si="692"/>
        <v>0</v>
      </c>
      <c r="TH77" s="273">
        <f t="shared" si="692"/>
        <v>0</v>
      </c>
      <c r="TI77" s="273">
        <f t="shared" si="692"/>
        <v>0</v>
      </c>
      <c r="TJ77" s="273">
        <f t="shared" si="692"/>
        <v>0</v>
      </c>
      <c r="TK77" s="273">
        <f t="shared" si="692"/>
        <v>0</v>
      </c>
      <c r="TL77" s="273">
        <f t="shared" si="692"/>
        <v>0</v>
      </c>
      <c r="TM77" s="273">
        <f t="shared" si="692"/>
        <v>0</v>
      </c>
      <c r="TN77" s="273">
        <f t="shared" si="692"/>
        <v>0</v>
      </c>
    </row>
    <row r="78" spans="1:534" ht="18" customHeight="1" x14ac:dyDescent="0.15">
      <c r="A78" s="234"/>
      <c r="B78" s="268"/>
      <c r="C78" s="280"/>
      <c r="D78" s="274"/>
      <c r="E78" s="269"/>
      <c r="F78" s="287"/>
      <c r="G78" s="269"/>
      <c r="H78" s="292"/>
      <c r="I78" s="293"/>
      <c r="J78" s="288"/>
      <c r="K78" s="289"/>
      <c r="L78" s="289"/>
      <c r="M78" s="289"/>
      <c r="N78" s="289"/>
      <c r="O78" s="289"/>
      <c r="P78" s="289"/>
      <c r="Q78" s="289"/>
      <c r="R78" s="350"/>
      <c r="S78" s="289"/>
      <c r="T78" s="289"/>
      <c r="U78" s="289"/>
      <c r="V78" s="290"/>
      <c r="W78" s="278"/>
      <c r="X78" s="279"/>
      <c r="Y78" s="278"/>
      <c r="Z78" s="279"/>
      <c r="AA78" s="278"/>
      <c r="AB78" s="237">
        <f t="shared" si="634"/>
        <v>0</v>
      </c>
      <c r="AC78" s="237">
        <f t="shared" si="635"/>
        <v>0</v>
      </c>
      <c r="AD78" s="237">
        <f t="shared" si="636"/>
        <v>0</v>
      </c>
      <c r="AE78" s="267">
        <f t="shared" si="597"/>
        <v>0</v>
      </c>
      <c r="AF78" s="219" t="str">
        <f t="shared" si="598"/>
        <v/>
      </c>
      <c r="AG78" s="219" t="str">
        <f t="shared" si="599"/>
        <v/>
      </c>
      <c r="AH78" s="219" t="str">
        <f t="shared" si="600"/>
        <v/>
      </c>
      <c r="AI78" s="219" t="str">
        <f t="shared" si="601"/>
        <v/>
      </c>
      <c r="AJ78" s="219" t="str">
        <f t="shared" si="602"/>
        <v/>
      </c>
      <c r="AK78" s="219" t="str">
        <f t="shared" si="603"/>
        <v/>
      </c>
      <c r="AL78" s="219" t="str">
        <f t="shared" si="604"/>
        <v/>
      </c>
      <c r="AM78" s="219" t="str">
        <f t="shared" si="605"/>
        <v/>
      </c>
      <c r="AN78" s="219" t="str">
        <f t="shared" si="606"/>
        <v/>
      </c>
      <c r="AO78" s="219" t="str">
        <f t="shared" si="607"/>
        <v/>
      </c>
      <c r="AP78" s="219" t="str">
        <f t="shared" si="608"/>
        <v/>
      </c>
      <c r="AQ78" s="219" t="str">
        <f t="shared" si="609"/>
        <v/>
      </c>
      <c r="AR78" s="219" t="str">
        <f t="shared" si="610"/>
        <v/>
      </c>
      <c r="AS78" s="277">
        <f t="shared" si="611"/>
        <v>0</v>
      </c>
      <c r="AT78" s="267">
        <f t="shared" si="612"/>
        <v>0</v>
      </c>
      <c r="AU78" s="267">
        <f t="shared" si="613"/>
        <v>0</v>
      </c>
      <c r="AV78" s="267">
        <f t="shared" si="614"/>
        <v>0</v>
      </c>
      <c r="AW78" s="267">
        <f t="shared" si="615"/>
        <v>0</v>
      </c>
      <c r="AX78" s="267">
        <f t="shared" si="616"/>
        <v>0</v>
      </c>
      <c r="AY78" s="267">
        <f t="shared" si="617"/>
        <v>0</v>
      </c>
      <c r="AZ78" s="267">
        <f t="shared" si="618"/>
        <v>0</v>
      </c>
      <c r="BA78" s="238">
        <f t="shared" si="619"/>
        <v>0</v>
      </c>
      <c r="BB78" s="238">
        <f t="shared" si="620"/>
        <v>0</v>
      </c>
      <c r="BC78" s="238">
        <f t="shared" si="621"/>
        <v>0</v>
      </c>
      <c r="BD78" s="238">
        <f t="shared" si="622"/>
        <v>0</v>
      </c>
      <c r="BE78" s="240">
        <f t="shared" si="623"/>
        <v>0</v>
      </c>
      <c r="BF78" s="239">
        <f t="shared" si="624"/>
        <v>0</v>
      </c>
      <c r="BG78" s="241" t="str">
        <f t="shared" si="625"/>
        <v/>
      </c>
      <c r="BH78" s="142">
        <v>37</v>
      </c>
      <c r="BN78" s="242"/>
      <c r="BO78" s="242"/>
      <c r="BP78" s="242"/>
      <c r="BQ78" s="242"/>
      <c r="BR78" s="142">
        <f>+BK77</f>
        <v>0</v>
      </c>
      <c r="BU78" s="291"/>
      <c r="BV78" s="153"/>
      <c r="BW78" s="153"/>
      <c r="BY78" s="244"/>
      <c r="BZ78" s="272"/>
      <c r="CA78" s="222"/>
      <c r="CB78" s="246"/>
      <c r="CC78" s="247" t="str">
        <f t="shared" si="565"/>
        <v/>
      </c>
      <c r="CD78" s="219">
        <f t="shared" si="566"/>
        <v>0</v>
      </c>
      <c r="CE78" s="219" t="str">
        <f t="shared" si="567"/>
        <v/>
      </c>
      <c r="CF78" s="220" t="str">
        <f t="shared" si="568"/>
        <v/>
      </c>
      <c r="CG78" s="222"/>
      <c r="CH78" s="260"/>
      <c r="CI78" s="247" t="str">
        <f t="shared" si="569"/>
        <v/>
      </c>
      <c r="CJ78" s="219">
        <f t="shared" si="570"/>
        <v>0</v>
      </c>
      <c r="CK78" s="219" t="str">
        <f t="shared" si="571"/>
        <v/>
      </c>
      <c r="CL78" s="220" t="str">
        <f t="shared" si="572"/>
        <v/>
      </c>
      <c r="CM78" s="222"/>
      <c r="CN78" s="246"/>
      <c r="CO78" s="247" t="str">
        <f t="shared" si="573"/>
        <v/>
      </c>
      <c r="CP78" s="219">
        <f t="shared" si="574"/>
        <v>0</v>
      </c>
      <c r="CQ78" s="219" t="str">
        <f t="shared" si="575"/>
        <v/>
      </c>
      <c r="CR78" s="220" t="str">
        <f t="shared" si="576"/>
        <v/>
      </c>
      <c r="CS78" s="221"/>
      <c r="CT78" s="246"/>
      <c r="CU78" s="247" t="str">
        <f t="shared" si="577"/>
        <v/>
      </c>
      <c r="CV78" s="219">
        <f t="shared" si="578"/>
        <v>0</v>
      </c>
      <c r="CW78" s="219" t="str">
        <f t="shared" si="679"/>
        <v/>
      </c>
      <c r="CX78" s="220" t="str">
        <f t="shared" si="680"/>
        <v/>
      </c>
      <c r="CY78" s="222"/>
      <c r="CZ78" s="246"/>
      <c r="DA78" s="247" t="str">
        <f t="shared" si="581"/>
        <v/>
      </c>
      <c r="DB78" s="219">
        <f t="shared" si="582"/>
        <v>0</v>
      </c>
      <c r="DC78" s="219" t="str">
        <f t="shared" si="626"/>
        <v/>
      </c>
      <c r="DD78" s="219" t="str">
        <f t="shared" si="627"/>
        <v/>
      </c>
      <c r="DE78" s="222"/>
      <c r="DF78" s="246"/>
      <c r="DG78" s="247" t="str">
        <f t="shared" si="583"/>
        <v/>
      </c>
      <c r="DH78" s="219">
        <f t="shared" si="584"/>
        <v>0</v>
      </c>
      <c r="DI78" s="219" t="str">
        <f t="shared" si="681"/>
        <v/>
      </c>
      <c r="DJ78" s="219" t="str">
        <f t="shared" si="682"/>
        <v/>
      </c>
      <c r="DK78" s="222"/>
      <c r="DL78" s="246"/>
      <c r="DM78" s="247" t="str">
        <f t="shared" si="587"/>
        <v/>
      </c>
      <c r="DN78" s="219">
        <f t="shared" si="588"/>
        <v>0</v>
      </c>
      <c r="DO78" s="219" t="str">
        <f t="shared" si="683"/>
        <v/>
      </c>
      <c r="DP78" s="220" t="str">
        <f t="shared" si="684"/>
        <v/>
      </c>
      <c r="EL78" s="294"/>
      <c r="EM78" s="295"/>
      <c r="EN78" s="294"/>
      <c r="EO78" s="295"/>
      <c r="EP78" s="294"/>
      <c r="EQ78" s="295"/>
      <c r="ER78" s="294"/>
      <c r="ES78" s="295"/>
      <c r="ET78" s="294"/>
      <c r="EU78" s="295"/>
      <c r="EV78" s="294"/>
      <c r="EW78" s="295"/>
      <c r="EX78" s="294"/>
      <c r="EY78" s="295"/>
      <c r="EZ78" s="294"/>
      <c r="FA78" s="295"/>
      <c r="FB78" s="294"/>
      <c r="FC78" s="295"/>
      <c r="FD78" s="294"/>
      <c r="FE78" s="295"/>
      <c r="FF78" s="294"/>
      <c r="FG78" s="295"/>
      <c r="FH78" s="294"/>
      <c r="FI78" s="295"/>
      <c r="FJ78" s="296"/>
      <c r="FK78" s="155">
        <f t="shared" si="685"/>
        <v>0</v>
      </c>
      <c r="FL78" s="155" t="str">
        <f t="shared" si="686"/>
        <v/>
      </c>
      <c r="FM78" s="273">
        <f t="shared" ref="FM78:HX78" si="693">IF(IFERROR(FIND(VLOOKUP($W70,カレンダーNoごと曜日表No付き,FM$1,0),$FL78),0)&gt;=1,1,0)</f>
        <v>0</v>
      </c>
      <c r="FN78" s="273">
        <f t="shared" si="693"/>
        <v>0</v>
      </c>
      <c r="FO78" s="273">
        <f t="shared" si="693"/>
        <v>0</v>
      </c>
      <c r="FP78" s="273">
        <f t="shared" si="693"/>
        <v>0</v>
      </c>
      <c r="FQ78" s="273">
        <f t="shared" si="693"/>
        <v>0</v>
      </c>
      <c r="FR78" s="273">
        <f t="shared" si="693"/>
        <v>0</v>
      </c>
      <c r="FS78" s="273">
        <f t="shared" si="693"/>
        <v>0</v>
      </c>
      <c r="FT78" s="273">
        <f t="shared" si="693"/>
        <v>0</v>
      </c>
      <c r="FU78" s="273">
        <f t="shared" si="693"/>
        <v>0</v>
      </c>
      <c r="FV78" s="273">
        <f t="shared" si="693"/>
        <v>0</v>
      </c>
      <c r="FW78" s="273">
        <f t="shared" si="693"/>
        <v>0</v>
      </c>
      <c r="FX78" s="273">
        <f t="shared" si="693"/>
        <v>0</v>
      </c>
      <c r="FY78" s="273">
        <f t="shared" si="693"/>
        <v>0</v>
      </c>
      <c r="FZ78" s="273">
        <f t="shared" si="693"/>
        <v>0</v>
      </c>
      <c r="GA78" s="273">
        <f t="shared" si="693"/>
        <v>0</v>
      </c>
      <c r="GB78" s="273">
        <f t="shared" si="693"/>
        <v>0</v>
      </c>
      <c r="GC78" s="273">
        <f t="shared" si="693"/>
        <v>0</v>
      </c>
      <c r="GD78" s="273">
        <f t="shared" si="693"/>
        <v>0</v>
      </c>
      <c r="GE78" s="273">
        <f t="shared" si="693"/>
        <v>0</v>
      </c>
      <c r="GF78" s="273">
        <f t="shared" si="693"/>
        <v>0</v>
      </c>
      <c r="GG78" s="273">
        <f t="shared" si="693"/>
        <v>0</v>
      </c>
      <c r="GH78" s="273">
        <f t="shared" si="693"/>
        <v>0</v>
      </c>
      <c r="GI78" s="273">
        <f t="shared" si="693"/>
        <v>0</v>
      </c>
      <c r="GJ78" s="273">
        <f t="shared" si="693"/>
        <v>0</v>
      </c>
      <c r="GK78" s="273">
        <f t="shared" si="693"/>
        <v>0</v>
      </c>
      <c r="GL78" s="273">
        <f t="shared" si="693"/>
        <v>0</v>
      </c>
      <c r="GM78" s="273">
        <f t="shared" si="693"/>
        <v>0</v>
      </c>
      <c r="GN78" s="273">
        <f t="shared" si="693"/>
        <v>0</v>
      </c>
      <c r="GO78" s="273">
        <f t="shared" si="693"/>
        <v>0</v>
      </c>
      <c r="GP78" s="273">
        <f t="shared" si="693"/>
        <v>0</v>
      </c>
      <c r="GQ78" s="273">
        <f t="shared" si="693"/>
        <v>0</v>
      </c>
      <c r="GR78" s="273">
        <f t="shared" si="693"/>
        <v>0</v>
      </c>
      <c r="GS78" s="273">
        <f t="shared" si="693"/>
        <v>0</v>
      </c>
      <c r="GT78" s="273">
        <f t="shared" si="693"/>
        <v>0</v>
      </c>
      <c r="GU78" s="273">
        <f t="shared" si="693"/>
        <v>0</v>
      </c>
      <c r="GV78" s="273">
        <f t="shared" si="693"/>
        <v>0</v>
      </c>
      <c r="GW78" s="273">
        <f t="shared" si="693"/>
        <v>0</v>
      </c>
      <c r="GX78" s="273">
        <f t="shared" si="693"/>
        <v>0</v>
      </c>
      <c r="GY78" s="273">
        <f t="shared" si="693"/>
        <v>0</v>
      </c>
      <c r="GZ78" s="273">
        <f t="shared" si="693"/>
        <v>0</v>
      </c>
      <c r="HA78" s="273">
        <f t="shared" si="693"/>
        <v>0</v>
      </c>
      <c r="HB78" s="273">
        <f t="shared" si="693"/>
        <v>0</v>
      </c>
      <c r="HC78" s="273">
        <f t="shared" si="693"/>
        <v>0</v>
      </c>
      <c r="HD78" s="273">
        <f t="shared" si="693"/>
        <v>0</v>
      </c>
      <c r="HE78" s="273">
        <f t="shared" si="693"/>
        <v>0</v>
      </c>
      <c r="HF78" s="273">
        <f t="shared" si="693"/>
        <v>0</v>
      </c>
      <c r="HG78" s="273">
        <f t="shared" si="693"/>
        <v>0</v>
      </c>
      <c r="HH78" s="273">
        <f t="shared" si="693"/>
        <v>0</v>
      </c>
      <c r="HI78" s="273">
        <f t="shared" si="693"/>
        <v>0</v>
      </c>
      <c r="HJ78" s="273">
        <f t="shared" si="693"/>
        <v>0</v>
      </c>
      <c r="HK78" s="273">
        <f t="shared" si="693"/>
        <v>0</v>
      </c>
      <c r="HL78" s="273">
        <f t="shared" si="693"/>
        <v>0</v>
      </c>
      <c r="HM78" s="273">
        <f t="shared" si="693"/>
        <v>0</v>
      </c>
      <c r="HN78" s="273">
        <f t="shared" si="693"/>
        <v>0</v>
      </c>
      <c r="HO78" s="273">
        <f t="shared" si="693"/>
        <v>0</v>
      </c>
      <c r="HP78" s="273">
        <f t="shared" si="693"/>
        <v>0</v>
      </c>
      <c r="HQ78" s="273">
        <f t="shared" si="693"/>
        <v>0</v>
      </c>
      <c r="HR78" s="273">
        <f t="shared" si="693"/>
        <v>0</v>
      </c>
      <c r="HS78" s="273">
        <f t="shared" si="693"/>
        <v>0</v>
      </c>
      <c r="HT78" s="273">
        <f t="shared" si="693"/>
        <v>0</v>
      </c>
      <c r="HU78" s="273">
        <f t="shared" si="693"/>
        <v>0</v>
      </c>
      <c r="HV78" s="273">
        <f t="shared" si="693"/>
        <v>0</v>
      </c>
      <c r="HW78" s="273">
        <f t="shared" si="693"/>
        <v>0</v>
      </c>
      <c r="HX78" s="273">
        <f t="shared" si="693"/>
        <v>0</v>
      </c>
      <c r="HY78" s="273">
        <f t="shared" ref="HY78:KJ78" si="694">IF(IFERROR(FIND(VLOOKUP($W70,カレンダーNoごと曜日表No付き,HY$1,0),$FL78),0)&gt;=1,1,0)</f>
        <v>0</v>
      </c>
      <c r="HZ78" s="273">
        <f t="shared" si="694"/>
        <v>0</v>
      </c>
      <c r="IA78" s="273">
        <f t="shared" si="694"/>
        <v>0</v>
      </c>
      <c r="IB78" s="273">
        <f t="shared" si="694"/>
        <v>0</v>
      </c>
      <c r="IC78" s="273">
        <f t="shared" si="694"/>
        <v>0</v>
      </c>
      <c r="ID78" s="273">
        <f t="shared" si="694"/>
        <v>0</v>
      </c>
      <c r="IE78" s="273">
        <f t="shared" si="694"/>
        <v>0</v>
      </c>
      <c r="IF78" s="273">
        <f t="shared" si="694"/>
        <v>0</v>
      </c>
      <c r="IG78" s="273">
        <f t="shared" si="694"/>
        <v>0</v>
      </c>
      <c r="IH78" s="273">
        <f t="shared" si="694"/>
        <v>0</v>
      </c>
      <c r="II78" s="273">
        <f t="shared" si="694"/>
        <v>0</v>
      </c>
      <c r="IJ78" s="273">
        <f t="shared" si="694"/>
        <v>0</v>
      </c>
      <c r="IK78" s="273">
        <f t="shared" si="694"/>
        <v>0</v>
      </c>
      <c r="IL78" s="273">
        <f t="shared" si="694"/>
        <v>0</v>
      </c>
      <c r="IM78" s="273">
        <f t="shared" si="694"/>
        <v>0</v>
      </c>
      <c r="IN78" s="273">
        <f t="shared" si="694"/>
        <v>0</v>
      </c>
      <c r="IO78" s="273">
        <f t="shared" si="694"/>
        <v>0</v>
      </c>
      <c r="IP78" s="273">
        <f t="shared" si="694"/>
        <v>0</v>
      </c>
      <c r="IQ78" s="273">
        <f t="shared" si="694"/>
        <v>0</v>
      </c>
      <c r="IR78" s="273">
        <f t="shared" si="694"/>
        <v>0</v>
      </c>
      <c r="IS78" s="273">
        <f t="shared" si="694"/>
        <v>0</v>
      </c>
      <c r="IT78" s="273">
        <f t="shared" si="694"/>
        <v>0</v>
      </c>
      <c r="IU78" s="273">
        <f t="shared" si="694"/>
        <v>0</v>
      </c>
      <c r="IV78" s="273">
        <f t="shared" si="694"/>
        <v>0</v>
      </c>
      <c r="IW78" s="273">
        <f t="shared" si="694"/>
        <v>0</v>
      </c>
      <c r="IX78" s="273">
        <f t="shared" si="694"/>
        <v>0</v>
      </c>
      <c r="IY78" s="273">
        <f t="shared" si="694"/>
        <v>0</v>
      </c>
      <c r="IZ78" s="273">
        <f t="shared" si="694"/>
        <v>0</v>
      </c>
      <c r="JA78" s="273">
        <f t="shared" si="694"/>
        <v>0</v>
      </c>
      <c r="JB78" s="273">
        <f t="shared" si="694"/>
        <v>0</v>
      </c>
      <c r="JC78" s="273">
        <f t="shared" si="694"/>
        <v>0</v>
      </c>
      <c r="JD78" s="273">
        <f t="shared" si="694"/>
        <v>0</v>
      </c>
      <c r="JE78" s="273">
        <f t="shared" si="694"/>
        <v>0</v>
      </c>
      <c r="JF78" s="273">
        <f t="shared" si="694"/>
        <v>0</v>
      </c>
      <c r="JG78" s="273">
        <f t="shared" si="694"/>
        <v>0</v>
      </c>
      <c r="JH78" s="273">
        <f t="shared" si="694"/>
        <v>0</v>
      </c>
      <c r="JI78" s="273">
        <f t="shared" si="694"/>
        <v>0</v>
      </c>
      <c r="JJ78" s="273">
        <f t="shared" si="694"/>
        <v>0</v>
      </c>
      <c r="JK78" s="273">
        <f t="shared" si="694"/>
        <v>0</v>
      </c>
      <c r="JL78" s="273">
        <f t="shared" si="694"/>
        <v>0</v>
      </c>
      <c r="JM78" s="273">
        <f t="shared" si="694"/>
        <v>0</v>
      </c>
      <c r="JN78" s="273">
        <f t="shared" si="694"/>
        <v>0</v>
      </c>
      <c r="JO78" s="273">
        <f t="shared" si="694"/>
        <v>0</v>
      </c>
      <c r="JP78" s="273">
        <f t="shared" si="694"/>
        <v>0</v>
      </c>
      <c r="JQ78" s="273">
        <f t="shared" si="694"/>
        <v>0</v>
      </c>
      <c r="JR78" s="273">
        <f t="shared" si="694"/>
        <v>0</v>
      </c>
      <c r="JS78" s="273">
        <f t="shared" si="694"/>
        <v>0</v>
      </c>
      <c r="JT78" s="273">
        <f t="shared" si="694"/>
        <v>0</v>
      </c>
      <c r="JU78" s="273">
        <f t="shared" si="694"/>
        <v>0</v>
      </c>
      <c r="JV78" s="273">
        <f t="shared" si="694"/>
        <v>0</v>
      </c>
      <c r="JW78" s="273">
        <f t="shared" si="694"/>
        <v>0</v>
      </c>
      <c r="JX78" s="273">
        <f t="shared" si="694"/>
        <v>0</v>
      </c>
      <c r="JY78" s="273">
        <f t="shared" si="694"/>
        <v>0</v>
      </c>
      <c r="JZ78" s="273">
        <f t="shared" si="694"/>
        <v>0</v>
      </c>
      <c r="KA78" s="273">
        <f t="shared" si="694"/>
        <v>0</v>
      </c>
      <c r="KB78" s="273">
        <f t="shared" si="694"/>
        <v>0</v>
      </c>
      <c r="KC78" s="273">
        <f t="shared" si="694"/>
        <v>0</v>
      </c>
      <c r="KD78" s="273">
        <f t="shared" si="694"/>
        <v>0</v>
      </c>
      <c r="KE78" s="273">
        <f t="shared" si="694"/>
        <v>0</v>
      </c>
      <c r="KF78" s="273">
        <f t="shared" si="694"/>
        <v>0</v>
      </c>
      <c r="KG78" s="273">
        <f t="shared" si="694"/>
        <v>0</v>
      </c>
      <c r="KH78" s="273">
        <f t="shared" si="694"/>
        <v>0</v>
      </c>
      <c r="KI78" s="273">
        <f t="shared" si="694"/>
        <v>0</v>
      </c>
      <c r="KJ78" s="273">
        <f t="shared" si="694"/>
        <v>0</v>
      </c>
      <c r="KK78" s="273">
        <f t="shared" ref="KK78:MV78" si="695">IF(IFERROR(FIND(VLOOKUP($W70,カレンダーNoごと曜日表No付き,KK$1,0),$FL78),0)&gt;=1,1,0)</f>
        <v>0</v>
      </c>
      <c r="KL78" s="273">
        <f t="shared" si="695"/>
        <v>0</v>
      </c>
      <c r="KM78" s="273">
        <f t="shared" si="695"/>
        <v>0</v>
      </c>
      <c r="KN78" s="273">
        <f t="shared" si="695"/>
        <v>0</v>
      </c>
      <c r="KO78" s="273">
        <f t="shared" si="695"/>
        <v>0</v>
      </c>
      <c r="KP78" s="273">
        <f t="shared" si="695"/>
        <v>0</v>
      </c>
      <c r="KQ78" s="273">
        <f t="shared" si="695"/>
        <v>0</v>
      </c>
      <c r="KR78" s="273">
        <f t="shared" si="695"/>
        <v>0</v>
      </c>
      <c r="KS78" s="273">
        <f t="shared" si="695"/>
        <v>0</v>
      </c>
      <c r="KT78" s="273">
        <f t="shared" si="695"/>
        <v>0</v>
      </c>
      <c r="KU78" s="273">
        <f t="shared" si="695"/>
        <v>0</v>
      </c>
      <c r="KV78" s="273">
        <f t="shared" si="695"/>
        <v>0</v>
      </c>
      <c r="KW78" s="273">
        <f t="shared" si="695"/>
        <v>0</v>
      </c>
      <c r="KX78" s="273">
        <f t="shared" si="695"/>
        <v>0</v>
      </c>
      <c r="KY78" s="273">
        <f t="shared" si="695"/>
        <v>0</v>
      </c>
      <c r="KZ78" s="273">
        <f t="shared" si="695"/>
        <v>0</v>
      </c>
      <c r="LA78" s="273">
        <f t="shared" si="695"/>
        <v>0</v>
      </c>
      <c r="LB78" s="273">
        <f t="shared" si="695"/>
        <v>0</v>
      </c>
      <c r="LC78" s="273">
        <f t="shared" si="695"/>
        <v>0</v>
      </c>
      <c r="LD78" s="273">
        <f t="shared" si="695"/>
        <v>0</v>
      </c>
      <c r="LE78" s="273">
        <f t="shared" si="695"/>
        <v>0</v>
      </c>
      <c r="LF78" s="273">
        <f t="shared" si="695"/>
        <v>0</v>
      </c>
      <c r="LG78" s="273">
        <f t="shared" si="695"/>
        <v>0</v>
      </c>
      <c r="LH78" s="273">
        <f t="shared" si="695"/>
        <v>0</v>
      </c>
      <c r="LI78" s="273">
        <f t="shared" si="695"/>
        <v>0</v>
      </c>
      <c r="LJ78" s="273">
        <f t="shared" si="695"/>
        <v>0</v>
      </c>
      <c r="LK78" s="273">
        <f t="shared" si="695"/>
        <v>0</v>
      </c>
      <c r="LL78" s="273">
        <f t="shared" si="695"/>
        <v>0</v>
      </c>
      <c r="LM78" s="273">
        <f t="shared" si="695"/>
        <v>0</v>
      </c>
      <c r="LN78" s="273">
        <f t="shared" si="695"/>
        <v>0</v>
      </c>
      <c r="LO78" s="273">
        <f t="shared" si="695"/>
        <v>0</v>
      </c>
      <c r="LP78" s="273">
        <f t="shared" si="695"/>
        <v>0</v>
      </c>
      <c r="LQ78" s="273">
        <f t="shared" si="695"/>
        <v>0</v>
      </c>
      <c r="LR78" s="273">
        <f t="shared" si="695"/>
        <v>0</v>
      </c>
      <c r="LS78" s="273">
        <f t="shared" si="695"/>
        <v>0</v>
      </c>
      <c r="LT78" s="273">
        <f t="shared" si="695"/>
        <v>0</v>
      </c>
      <c r="LU78" s="273">
        <f t="shared" si="695"/>
        <v>0</v>
      </c>
      <c r="LV78" s="273">
        <f t="shared" si="695"/>
        <v>0</v>
      </c>
      <c r="LW78" s="273">
        <f t="shared" si="695"/>
        <v>0</v>
      </c>
      <c r="LX78" s="273">
        <f t="shared" si="695"/>
        <v>0</v>
      </c>
      <c r="LY78" s="273">
        <f t="shared" si="695"/>
        <v>0</v>
      </c>
      <c r="LZ78" s="273">
        <f t="shared" si="695"/>
        <v>0</v>
      </c>
      <c r="MA78" s="273">
        <f t="shared" si="695"/>
        <v>0</v>
      </c>
      <c r="MB78" s="273">
        <f t="shared" si="695"/>
        <v>0</v>
      </c>
      <c r="MC78" s="273">
        <f t="shared" si="695"/>
        <v>0</v>
      </c>
      <c r="MD78" s="273">
        <f t="shared" si="695"/>
        <v>0</v>
      </c>
      <c r="ME78" s="273">
        <f t="shared" si="695"/>
        <v>0</v>
      </c>
      <c r="MF78" s="273">
        <f t="shared" si="695"/>
        <v>0</v>
      </c>
      <c r="MG78" s="273">
        <f t="shared" si="695"/>
        <v>0</v>
      </c>
      <c r="MH78" s="273">
        <f t="shared" si="695"/>
        <v>0</v>
      </c>
      <c r="MI78" s="273">
        <f t="shared" si="695"/>
        <v>0</v>
      </c>
      <c r="MJ78" s="273">
        <f t="shared" si="695"/>
        <v>0</v>
      </c>
      <c r="MK78" s="273">
        <f t="shared" si="695"/>
        <v>0</v>
      </c>
      <c r="ML78" s="273">
        <f t="shared" si="695"/>
        <v>0</v>
      </c>
      <c r="MM78" s="273">
        <f t="shared" si="695"/>
        <v>0</v>
      </c>
      <c r="MN78" s="273">
        <f t="shared" si="695"/>
        <v>0</v>
      </c>
      <c r="MO78" s="273">
        <f t="shared" si="695"/>
        <v>0</v>
      </c>
      <c r="MP78" s="273">
        <f t="shared" si="695"/>
        <v>0</v>
      </c>
      <c r="MQ78" s="273">
        <f t="shared" si="695"/>
        <v>0</v>
      </c>
      <c r="MR78" s="273">
        <f t="shared" si="695"/>
        <v>0</v>
      </c>
      <c r="MS78" s="273">
        <f t="shared" si="695"/>
        <v>0</v>
      </c>
      <c r="MT78" s="273">
        <f t="shared" si="695"/>
        <v>0</v>
      </c>
      <c r="MU78" s="273">
        <f t="shared" si="695"/>
        <v>0</v>
      </c>
      <c r="MV78" s="273">
        <f t="shared" si="695"/>
        <v>0</v>
      </c>
      <c r="MW78" s="273">
        <f t="shared" ref="MW78:PH78" si="696">IF(IFERROR(FIND(VLOOKUP($W70,カレンダーNoごと曜日表No付き,MW$1,0),$FL78),0)&gt;=1,1,0)</f>
        <v>0</v>
      </c>
      <c r="MX78" s="273">
        <f t="shared" si="696"/>
        <v>0</v>
      </c>
      <c r="MY78" s="273">
        <f t="shared" si="696"/>
        <v>0</v>
      </c>
      <c r="MZ78" s="273">
        <f t="shared" si="696"/>
        <v>0</v>
      </c>
      <c r="NA78" s="273">
        <f t="shared" si="696"/>
        <v>0</v>
      </c>
      <c r="NB78" s="273">
        <f t="shared" si="696"/>
        <v>0</v>
      </c>
      <c r="NC78" s="273">
        <f t="shared" si="696"/>
        <v>0</v>
      </c>
      <c r="ND78" s="273">
        <f t="shared" si="696"/>
        <v>0</v>
      </c>
      <c r="NE78" s="273">
        <f t="shared" si="696"/>
        <v>0</v>
      </c>
      <c r="NF78" s="273">
        <f t="shared" si="696"/>
        <v>0</v>
      </c>
      <c r="NG78" s="273">
        <f t="shared" si="696"/>
        <v>0</v>
      </c>
      <c r="NH78" s="273">
        <f t="shared" si="696"/>
        <v>0</v>
      </c>
      <c r="NI78" s="273">
        <f t="shared" si="696"/>
        <v>0</v>
      </c>
      <c r="NJ78" s="273">
        <f t="shared" si="696"/>
        <v>0</v>
      </c>
      <c r="NK78" s="273">
        <f t="shared" si="696"/>
        <v>0</v>
      </c>
      <c r="NL78" s="273">
        <f t="shared" si="696"/>
        <v>0</v>
      </c>
      <c r="NM78" s="273">
        <f t="shared" si="696"/>
        <v>0</v>
      </c>
      <c r="NN78" s="273">
        <f t="shared" si="696"/>
        <v>0</v>
      </c>
      <c r="NO78" s="273">
        <f t="shared" si="696"/>
        <v>0</v>
      </c>
      <c r="NP78" s="273">
        <f t="shared" si="696"/>
        <v>0</v>
      </c>
      <c r="NQ78" s="273">
        <f t="shared" si="696"/>
        <v>0</v>
      </c>
      <c r="NR78" s="273">
        <f t="shared" si="696"/>
        <v>0</v>
      </c>
      <c r="NS78" s="273">
        <f t="shared" si="696"/>
        <v>0</v>
      </c>
      <c r="NT78" s="273">
        <f t="shared" si="696"/>
        <v>0</v>
      </c>
      <c r="NU78" s="273">
        <f t="shared" si="696"/>
        <v>0</v>
      </c>
      <c r="NV78" s="273">
        <f t="shared" si="696"/>
        <v>0</v>
      </c>
      <c r="NW78" s="273">
        <f t="shared" si="696"/>
        <v>0</v>
      </c>
      <c r="NX78" s="273">
        <f t="shared" si="696"/>
        <v>0</v>
      </c>
      <c r="NY78" s="273">
        <f t="shared" si="696"/>
        <v>0</v>
      </c>
      <c r="NZ78" s="273">
        <f t="shared" si="696"/>
        <v>0</v>
      </c>
      <c r="OA78" s="273">
        <f t="shared" si="696"/>
        <v>0</v>
      </c>
      <c r="OB78" s="273">
        <f t="shared" si="696"/>
        <v>0</v>
      </c>
      <c r="OC78" s="273">
        <f t="shared" si="696"/>
        <v>0</v>
      </c>
      <c r="OD78" s="273">
        <f t="shared" si="696"/>
        <v>0</v>
      </c>
      <c r="OE78" s="273">
        <f t="shared" si="696"/>
        <v>0</v>
      </c>
      <c r="OF78" s="273">
        <f t="shared" si="696"/>
        <v>0</v>
      </c>
      <c r="OG78" s="273">
        <f t="shared" si="696"/>
        <v>0</v>
      </c>
      <c r="OH78" s="273">
        <f t="shared" si="696"/>
        <v>0</v>
      </c>
      <c r="OI78" s="273">
        <f t="shared" si="696"/>
        <v>0</v>
      </c>
      <c r="OJ78" s="273">
        <f t="shared" si="696"/>
        <v>0</v>
      </c>
      <c r="OK78" s="273">
        <f t="shared" si="696"/>
        <v>0</v>
      </c>
      <c r="OL78" s="273">
        <f t="shared" si="696"/>
        <v>0</v>
      </c>
      <c r="OM78" s="273">
        <f t="shared" si="696"/>
        <v>0</v>
      </c>
      <c r="ON78" s="273">
        <f t="shared" si="696"/>
        <v>0</v>
      </c>
      <c r="OO78" s="273">
        <f t="shared" si="696"/>
        <v>0</v>
      </c>
      <c r="OP78" s="273">
        <f t="shared" si="696"/>
        <v>0</v>
      </c>
      <c r="OQ78" s="273">
        <f t="shared" si="696"/>
        <v>0</v>
      </c>
      <c r="OR78" s="273">
        <f t="shared" si="696"/>
        <v>0</v>
      </c>
      <c r="OS78" s="273">
        <f t="shared" si="696"/>
        <v>0</v>
      </c>
      <c r="OT78" s="273">
        <f t="shared" si="696"/>
        <v>0</v>
      </c>
      <c r="OU78" s="273">
        <f t="shared" si="696"/>
        <v>0</v>
      </c>
      <c r="OV78" s="273">
        <f t="shared" si="696"/>
        <v>0</v>
      </c>
      <c r="OW78" s="273">
        <f t="shared" si="696"/>
        <v>0</v>
      </c>
      <c r="OX78" s="273">
        <f t="shared" si="696"/>
        <v>0</v>
      </c>
      <c r="OY78" s="273">
        <f t="shared" si="696"/>
        <v>0</v>
      </c>
      <c r="OZ78" s="273">
        <f t="shared" si="696"/>
        <v>0</v>
      </c>
      <c r="PA78" s="273">
        <f t="shared" si="696"/>
        <v>0</v>
      </c>
      <c r="PB78" s="273">
        <f t="shared" si="696"/>
        <v>0</v>
      </c>
      <c r="PC78" s="273">
        <f t="shared" si="696"/>
        <v>0</v>
      </c>
      <c r="PD78" s="273">
        <f t="shared" si="696"/>
        <v>0</v>
      </c>
      <c r="PE78" s="273">
        <f t="shared" si="696"/>
        <v>0</v>
      </c>
      <c r="PF78" s="273">
        <f t="shared" si="696"/>
        <v>0</v>
      </c>
      <c r="PG78" s="273">
        <f t="shared" si="696"/>
        <v>0</v>
      </c>
      <c r="PH78" s="273">
        <f t="shared" si="696"/>
        <v>0</v>
      </c>
      <c r="PI78" s="273">
        <f t="shared" ref="PI78:RT78" si="697">IF(IFERROR(FIND(VLOOKUP($W70,カレンダーNoごと曜日表No付き,PI$1,0),$FL78),0)&gt;=1,1,0)</f>
        <v>0</v>
      </c>
      <c r="PJ78" s="273">
        <f t="shared" si="697"/>
        <v>0</v>
      </c>
      <c r="PK78" s="273">
        <f t="shared" si="697"/>
        <v>0</v>
      </c>
      <c r="PL78" s="273">
        <f t="shared" si="697"/>
        <v>0</v>
      </c>
      <c r="PM78" s="273">
        <f t="shared" si="697"/>
        <v>0</v>
      </c>
      <c r="PN78" s="273">
        <f t="shared" si="697"/>
        <v>0</v>
      </c>
      <c r="PO78" s="273">
        <f t="shared" si="697"/>
        <v>0</v>
      </c>
      <c r="PP78" s="273">
        <f t="shared" si="697"/>
        <v>0</v>
      </c>
      <c r="PQ78" s="273">
        <f t="shared" si="697"/>
        <v>0</v>
      </c>
      <c r="PR78" s="273">
        <f t="shared" si="697"/>
        <v>0</v>
      </c>
      <c r="PS78" s="273">
        <f t="shared" si="697"/>
        <v>0</v>
      </c>
      <c r="PT78" s="273">
        <f t="shared" si="697"/>
        <v>0</v>
      </c>
      <c r="PU78" s="273">
        <f t="shared" si="697"/>
        <v>0</v>
      </c>
      <c r="PV78" s="273">
        <f t="shared" si="697"/>
        <v>0</v>
      </c>
      <c r="PW78" s="273">
        <f t="shared" si="697"/>
        <v>0</v>
      </c>
      <c r="PX78" s="273">
        <f t="shared" si="697"/>
        <v>0</v>
      </c>
      <c r="PY78" s="273">
        <f t="shared" si="697"/>
        <v>0</v>
      </c>
      <c r="PZ78" s="273">
        <f t="shared" si="697"/>
        <v>0</v>
      </c>
      <c r="QA78" s="273">
        <f t="shared" si="697"/>
        <v>0</v>
      </c>
      <c r="QB78" s="273">
        <f t="shared" si="697"/>
        <v>0</v>
      </c>
      <c r="QC78" s="273">
        <f t="shared" si="697"/>
        <v>0</v>
      </c>
      <c r="QD78" s="273">
        <f t="shared" si="697"/>
        <v>0</v>
      </c>
      <c r="QE78" s="273">
        <f t="shared" si="697"/>
        <v>0</v>
      </c>
      <c r="QF78" s="273">
        <f t="shared" si="697"/>
        <v>0</v>
      </c>
      <c r="QG78" s="273">
        <f t="shared" si="697"/>
        <v>0</v>
      </c>
      <c r="QH78" s="273">
        <f t="shared" si="697"/>
        <v>0</v>
      </c>
      <c r="QI78" s="273">
        <f t="shared" si="697"/>
        <v>0</v>
      </c>
      <c r="QJ78" s="273">
        <f t="shared" si="697"/>
        <v>0</v>
      </c>
      <c r="QK78" s="273">
        <f t="shared" si="697"/>
        <v>0</v>
      </c>
      <c r="QL78" s="273">
        <f t="shared" si="697"/>
        <v>0</v>
      </c>
      <c r="QM78" s="273">
        <f t="shared" si="697"/>
        <v>0</v>
      </c>
      <c r="QN78" s="273">
        <f t="shared" si="697"/>
        <v>0</v>
      </c>
      <c r="QO78" s="273">
        <f t="shared" si="697"/>
        <v>0</v>
      </c>
      <c r="QP78" s="273">
        <f t="shared" si="697"/>
        <v>0</v>
      </c>
      <c r="QQ78" s="273">
        <f t="shared" si="697"/>
        <v>0</v>
      </c>
      <c r="QR78" s="273">
        <f t="shared" si="697"/>
        <v>0</v>
      </c>
      <c r="QS78" s="273">
        <f t="shared" si="697"/>
        <v>0</v>
      </c>
      <c r="QT78" s="273">
        <f t="shared" si="697"/>
        <v>0</v>
      </c>
      <c r="QU78" s="273">
        <f t="shared" si="697"/>
        <v>0</v>
      </c>
      <c r="QV78" s="273">
        <f t="shared" si="697"/>
        <v>0</v>
      </c>
      <c r="QW78" s="273">
        <f t="shared" si="697"/>
        <v>0</v>
      </c>
      <c r="QX78" s="273">
        <f t="shared" si="697"/>
        <v>0</v>
      </c>
      <c r="QY78" s="273">
        <f t="shared" si="697"/>
        <v>0</v>
      </c>
      <c r="QZ78" s="273">
        <f t="shared" si="697"/>
        <v>0</v>
      </c>
      <c r="RA78" s="273">
        <f t="shared" si="697"/>
        <v>0</v>
      </c>
      <c r="RB78" s="273">
        <f t="shared" si="697"/>
        <v>0</v>
      </c>
      <c r="RC78" s="273">
        <f t="shared" si="697"/>
        <v>0</v>
      </c>
      <c r="RD78" s="273">
        <f t="shared" si="697"/>
        <v>0</v>
      </c>
      <c r="RE78" s="273">
        <f t="shared" si="697"/>
        <v>0</v>
      </c>
      <c r="RF78" s="273">
        <f t="shared" si="697"/>
        <v>0</v>
      </c>
      <c r="RG78" s="273">
        <f t="shared" si="697"/>
        <v>0</v>
      </c>
      <c r="RH78" s="273">
        <f t="shared" si="697"/>
        <v>0</v>
      </c>
      <c r="RI78" s="273">
        <f t="shared" si="697"/>
        <v>0</v>
      </c>
      <c r="RJ78" s="273">
        <f t="shared" si="697"/>
        <v>0</v>
      </c>
      <c r="RK78" s="273">
        <f t="shared" si="697"/>
        <v>0</v>
      </c>
      <c r="RL78" s="273">
        <f t="shared" si="697"/>
        <v>0</v>
      </c>
      <c r="RM78" s="273">
        <f t="shared" si="697"/>
        <v>0</v>
      </c>
      <c r="RN78" s="273">
        <f t="shared" si="697"/>
        <v>0</v>
      </c>
      <c r="RO78" s="273">
        <f t="shared" si="697"/>
        <v>0</v>
      </c>
      <c r="RP78" s="273">
        <f t="shared" si="697"/>
        <v>0</v>
      </c>
      <c r="RQ78" s="273">
        <f t="shared" si="697"/>
        <v>0</v>
      </c>
      <c r="RR78" s="273">
        <f t="shared" si="697"/>
        <v>0</v>
      </c>
      <c r="RS78" s="273">
        <f t="shared" si="697"/>
        <v>0</v>
      </c>
      <c r="RT78" s="273">
        <f t="shared" si="697"/>
        <v>0</v>
      </c>
      <c r="RU78" s="273">
        <f t="shared" ref="RU78:TN78" si="698">IF(IFERROR(FIND(VLOOKUP($W70,カレンダーNoごと曜日表No付き,RU$1,0),$FL78),0)&gt;=1,1,0)</f>
        <v>0</v>
      </c>
      <c r="RV78" s="273">
        <f t="shared" si="698"/>
        <v>0</v>
      </c>
      <c r="RW78" s="273">
        <f t="shared" si="698"/>
        <v>0</v>
      </c>
      <c r="RX78" s="273">
        <f t="shared" si="698"/>
        <v>0</v>
      </c>
      <c r="RY78" s="273">
        <f t="shared" si="698"/>
        <v>0</v>
      </c>
      <c r="RZ78" s="273">
        <f t="shared" si="698"/>
        <v>0</v>
      </c>
      <c r="SA78" s="273">
        <f t="shared" si="698"/>
        <v>0</v>
      </c>
      <c r="SB78" s="273">
        <f t="shared" si="698"/>
        <v>0</v>
      </c>
      <c r="SC78" s="273">
        <f t="shared" si="698"/>
        <v>0</v>
      </c>
      <c r="SD78" s="273">
        <f t="shared" si="698"/>
        <v>0</v>
      </c>
      <c r="SE78" s="273">
        <f t="shared" si="698"/>
        <v>0</v>
      </c>
      <c r="SF78" s="273">
        <f t="shared" si="698"/>
        <v>0</v>
      </c>
      <c r="SG78" s="273">
        <f t="shared" si="698"/>
        <v>0</v>
      </c>
      <c r="SH78" s="273">
        <f t="shared" si="698"/>
        <v>0</v>
      </c>
      <c r="SI78" s="273">
        <f t="shared" si="698"/>
        <v>0</v>
      </c>
      <c r="SJ78" s="273">
        <f t="shared" si="698"/>
        <v>0</v>
      </c>
      <c r="SK78" s="273">
        <f t="shared" si="698"/>
        <v>0</v>
      </c>
      <c r="SL78" s="273">
        <f t="shared" si="698"/>
        <v>0</v>
      </c>
      <c r="SM78" s="273">
        <f t="shared" si="698"/>
        <v>0</v>
      </c>
      <c r="SN78" s="273">
        <f t="shared" si="698"/>
        <v>0</v>
      </c>
      <c r="SO78" s="273">
        <f t="shared" si="698"/>
        <v>0</v>
      </c>
      <c r="SP78" s="273">
        <f t="shared" si="698"/>
        <v>0</v>
      </c>
      <c r="SQ78" s="273">
        <f t="shared" si="698"/>
        <v>0</v>
      </c>
      <c r="SR78" s="273">
        <f t="shared" si="698"/>
        <v>0</v>
      </c>
      <c r="SS78" s="273">
        <f t="shared" si="698"/>
        <v>0</v>
      </c>
      <c r="ST78" s="273">
        <f t="shared" si="698"/>
        <v>0</v>
      </c>
      <c r="SU78" s="273">
        <f t="shared" si="698"/>
        <v>0</v>
      </c>
      <c r="SV78" s="273">
        <f t="shared" si="698"/>
        <v>0</v>
      </c>
      <c r="SW78" s="273">
        <f t="shared" si="698"/>
        <v>0</v>
      </c>
      <c r="SX78" s="273">
        <f t="shared" si="698"/>
        <v>0</v>
      </c>
      <c r="SY78" s="273">
        <f t="shared" si="698"/>
        <v>0</v>
      </c>
      <c r="SZ78" s="273">
        <f t="shared" si="698"/>
        <v>0</v>
      </c>
      <c r="TA78" s="273">
        <f t="shared" si="698"/>
        <v>0</v>
      </c>
      <c r="TB78" s="273">
        <f t="shared" si="698"/>
        <v>0</v>
      </c>
      <c r="TC78" s="273">
        <f t="shared" si="698"/>
        <v>0</v>
      </c>
      <c r="TD78" s="273">
        <f t="shared" si="698"/>
        <v>0</v>
      </c>
      <c r="TE78" s="273">
        <f t="shared" si="698"/>
        <v>0</v>
      </c>
      <c r="TF78" s="273">
        <f t="shared" si="698"/>
        <v>0</v>
      </c>
      <c r="TG78" s="273">
        <f t="shared" si="698"/>
        <v>0</v>
      </c>
      <c r="TH78" s="273">
        <f t="shared" si="698"/>
        <v>0</v>
      </c>
      <c r="TI78" s="273">
        <f t="shared" si="698"/>
        <v>0</v>
      </c>
      <c r="TJ78" s="273">
        <f t="shared" si="698"/>
        <v>0</v>
      </c>
      <c r="TK78" s="273">
        <f t="shared" si="698"/>
        <v>0</v>
      </c>
      <c r="TL78" s="273">
        <f t="shared" si="698"/>
        <v>0</v>
      </c>
      <c r="TM78" s="273">
        <f t="shared" si="698"/>
        <v>0</v>
      </c>
      <c r="TN78" s="273">
        <f t="shared" si="698"/>
        <v>0</v>
      </c>
    </row>
    <row r="79" spans="1:534" ht="18" customHeight="1" x14ac:dyDescent="0.15">
      <c r="A79" s="234"/>
      <c r="B79" s="268"/>
      <c r="C79" s="280"/>
      <c r="D79" s="274"/>
      <c r="E79" s="269"/>
      <c r="F79" s="287"/>
      <c r="G79" s="269"/>
      <c r="H79" s="292"/>
      <c r="I79" s="293"/>
      <c r="J79" s="288"/>
      <c r="K79" s="289"/>
      <c r="L79" s="289"/>
      <c r="M79" s="289"/>
      <c r="N79" s="289"/>
      <c r="O79" s="289"/>
      <c r="P79" s="289"/>
      <c r="Q79" s="289"/>
      <c r="R79" s="350"/>
      <c r="S79" s="289"/>
      <c r="T79" s="289"/>
      <c r="U79" s="289"/>
      <c r="V79" s="290"/>
      <c r="W79" s="278"/>
      <c r="X79" s="279"/>
      <c r="Y79" s="278"/>
      <c r="Z79" s="279"/>
      <c r="AA79" s="278"/>
      <c r="AB79" s="237">
        <f t="shared" si="634"/>
        <v>0</v>
      </c>
      <c r="AC79" s="237">
        <f t="shared" si="635"/>
        <v>0</v>
      </c>
      <c r="AD79" s="237">
        <f t="shared" si="636"/>
        <v>0</v>
      </c>
      <c r="AE79" s="267">
        <f t="shared" si="597"/>
        <v>0</v>
      </c>
      <c r="AF79" s="219" t="str">
        <f t="shared" si="598"/>
        <v/>
      </c>
      <c r="AG79" s="219" t="str">
        <f t="shared" si="599"/>
        <v/>
      </c>
      <c r="AH79" s="219" t="str">
        <f t="shared" si="600"/>
        <v/>
      </c>
      <c r="AI79" s="219" t="str">
        <f t="shared" si="601"/>
        <v/>
      </c>
      <c r="AJ79" s="219" t="str">
        <f t="shared" si="602"/>
        <v/>
      </c>
      <c r="AK79" s="219" t="str">
        <f t="shared" si="603"/>
        <v/>
      </c>
      <c r="AL79" s="219" t="str">
        <f t="shared" si="604"/>
        <v/>
      </c>
      <c r="AM79" s="219" t="str">
        <f t="shared" si="605"/>
        <v/>
      </c>
      <c r="AN79" s="219" t="str">
        <f t="shared" si="606"/>
        <v/>
      </c>
      <c r="AO79" s="219" t="str">
        <f t="shared" si="607"/>
        <v/>
      </c>
      <c r="AP79" s="219" t="str">
        <f t="shared" si="608"/>
        <v/>
      </c>
      <c r="AQ79" s="219" t="str">
        <f t="shared" si="609"/>
        <v/>
      </c>
      <c r="AR79" s="219" t="str">
        <f t="shared" si="610"/>
        <v/>
      </c>
      <c r="AS79" s="277">
        <f t="shared" si="611"/>
        <v>0</v>
      </c>
      <c r="AT79" s="267">
        <f t="shared" si="612"/>
        <v>0</v>
      </c>
      <c r="AU79" s="267">
        <f t="shared" si="613"/>
        <v>0</v>
      </c>
      <c r="AV79" s="267">
        <f t="shared" si="614"/>
        <v>0</v>
      </c>
      <c r="AW79" s="267">
        <f t="shared" si="615"/>
        <v>0</v>
      </c>
      <c r="AX79" s="267">
        <f t="shared" si="616"/>
        <v>0</v>
      </c>
      <c r="AY79" s="267">
        <f t="shared" si="617"/>
        <v>0</v>
      </c>
      <c r="AZ79" s="267">
        <f t="shared" si="618"/>
        <v>0</v>
      </c>
      <c r="BA79" s="238">
        <f t="shared" si="619"/>
        <v>0</v>
      </c>
      <c r="BB79" s="238">
        <f t="shared" si="620"/>
        <v>0</v>
      </c>
      <c r="BC79" s="238">
        <f t="shared" si="621"/>
        <v>0</v>
      </c>
      <c r="BD79" s="238">
        <f t="shared" si="622"/>
        <v>0</v>
      </c>
      <c r="BE79" s="240">
        <f t="shared" si="623"/>
        <v>0</v>
      </c>
      <c r="BF79" s="239">
        <f t="shared" si="624"/>
        <v>0</v>
      </c>
      <c r="BG79" s="241" t="str">
        <f t="shared" si="625"/>
        <v/>
      </c>
      <c r="BH79" s="142">
        <v>38</v>
      </c>
      <c r="BI79" s="142">
        <f t="array" ref="BI79">MAX(IF(申請番号=BH79,計画運行回数))</f>
        <v>0</v>
      </c>
      <c r="BJ79" s="142">
        <f t="array" ref="BJ79">MIN(IF((申請番号=BH79)*(計画運行回数=BI79),キロ程_往))</f>
        <v>0</v>
      </c>
      <c r="BK79" s="142">
        <f t="array" ref="BK79">IFERROR((INDEX(キロ程_復,MATCH($BH79&amp;$BI79&amp;$BJ79,申請番号&amp;計画運行回数&amp;キロ程_往,0),0)),0)</f>
        <v>0</v>
      </c>
      <c r="BL79" s="142">
        <f>SUMIF(申請番号,$BH79,不定日数)+SUMIF(申請番号毎の運行日数_番号,$BH79,申請番号毎の運行回数_計)</f>
        <v>0</v>
      </c>
      <c r="BM79" s="142">
        <f>SUMIF(申請番号,$BH79,計画運行回数)</f>
        <v>0</v>
      </c>
      <c r="BN79" s="242" t="str">
        <f t="array" ref="BN79">IFERROR(IF(BS79&lt;&gt;3,(INDEX(系統名,MATCH($BH79&amp;$BI79&amp;$BJ79,申請番号&amp;計画運行回数&amp;キロ程_往,0),0)),INDEX(系統名,MATCH($BH79,申請番号,0))),"")</f>
        <v/>
      </c>
      <c r="BO79" s="242" t="str">
        <f t="array" ref="BO79">IFERROR((INDEX(起点,MATCH($BH79&amp;$BI79&amp;$BJ79,申請番号&amp;計画運行回数&amp;キロ程_往,0),0)),"")</f>
        <v/>
      </c>
      <c r="BP79" s="242" t="str">
        <f t="array" ref="BP79">IFERROR(IF(BS79&lt;&gt;3,(INDEX(経由,MATCH($BH79&amp;$BI79&amp;$BJ79,申請番号&amp;計画運行回数&amp;キロ程_往,0),0)),INDEX(経由,MATCH($BH79,申請番号,0))),"")</f>
        <v/>
      </c>
      <c r="BQ79" s="242" t="str">
        <f t="array" ref="BQ79">IFERROR((INDEX(終点,MATCH($BH79&amp;$BI79&amp;$BJ79,申請番号&amp;計画運行回数&amp;キロ程_往,0),0)),"")</f>
        <v/>
      </c>
      <c r="BR79" s="142">
        <f>+BJ79</f>
        <v>0</v>
      </c>
      <c r="BS79" s="142">
        <f>IF(SUMIF($A$5:$A$104,$BH79,$Y$5:$Y$104)&gt;0,2,IF(SUMIF($A$5:$A$104,$BH79,$AA$5:$AA$104)&gt;0,3,1))</f>
        <v>1</v>
      </c>
      <c r="BU79" s="291"/>
      <c r="BV79" s="153"/>
      <c r="BW79" s="153"/>
      <c r="BY79" s="244"/>
      <c r="BZ79" s="272"/>
      <c r="CA79" s="222"/>
      <c r="CB79" s="246"/>
      <c r="CC79" s="247" t="str">
        <f t="shared" si="565"/>
        <v/>
      </c>
      <c r="CD79" s="219">
        <f t="shared" si="566"/>
        <v>0</v>
      </c>
      <c r="CE79" s="219" t="str">
        <f t="shared" si="567"/>
        <v/>
      </c>
      <c r="CF79" s="220" t="str">
        <f t="shared" si="568"/>
        <v/>
      </c>
      <c r="CG79" s="222"/>
      <c r="CH79" s="260"/>
      <c r="CI79" s="247" t="str">
        <f t="shared" si="569"/>
        <v/>
      </c>
      <c r="CJ79" s="219">
        <f t="shared" si="570"/>
        <v>0</v>
      </c>
      <c r="CK79" s="219" t="str">
        <f t="shared" si="571"/>
        <v/>
      </c>
      <c r="CL79" s="220" t="str">
        <f t="shared" si="572"/>
        <v/>
      </c>
      <c r="CM79" s="222"/>
      <c r="CN79" s="246"/>
      <c r="CO79" s="247" t="str">
        <f t="shared" si="573"/>
        <v/>
      </c>
      <c r="CP79" s="219">
        <f t="shared" si="574"/>
        <v>0</v>
      </c>
      <c r="CQ79" s="219" t="str">
        <f t="shared" si="575"/>
        <v/>
      </c>
      <c r="CR79" s="220" t="str">
        <f t="shared" si="576"/>
        <v/>
      </c>
      <c r="CS79" s="221"/>
      <c r="CT79" s="246"/>
      <c r="CU79" s="247" t="str">
        <f t="shared" si="577"/>
        <v/>
      </c>
      <c r="CV79" s="219">
        <f t="shared" si="578"/>
        <v>0</v>
      </c>
      <c r="CW79" s="219" t="str">
        <f t="shared" si="679"/>
        <v/>
      </c>
      <c r="CX79" s="220" t="str">
        <f t="shared" si="680"/>
        <v/>
      </c>
      <c r="CY79" s="222"/>
      <c r="CZ79" s="246"/>
      <c r="DA79" s="247" t="str">
        <f t="shared" si="581"/>
        <v/>
      </c>
      <c r="DB79" s="219">
        <f t="shared" si="582"/>
        <v>0</v>
      </c>
      <c r="DC79" s="219" t="str">
        <f t="shared" si="626"/>
        <v/>
      </c>
      <c r="DD79" s="219" t="str">
        <f t="shared" si="627"/>
        <v/>
      </c>
      <c r="DE79" s="222"/>
      <c r="DF79" s="246"/>
      <c r="DG79" s="247" t="str">
        <f t="shared" si="583"/>
        <v/>
      </c>
      <c r="DH79" s="219">
        <f t="shared" si="584"/>
        <v>0</v>
      </c>
      <c r="DI79" s="219" t="str">
        <f t="shared" si="681"/>
        <v/>
      </c>
      <c r="DJ79" s="219" t="str">
        <f t="shared" si="682"/>
        <v/>
      </c>
      <c r="DK79" s="222"/>
      <c r="DL79" s="246"/>
      <c r="DM79" s="247" t="str">
        <f t="shared" si="587"/>
        <v/>
      </c>
      <c r="DN79" s="219">
        <f t="shared" si="588"/>
        <v>0</v>
      </c>
      <c r="DO79" s="219" t="str">
        <f t="shared" si="683"/>
        <v/>
      </c>
      <c r="DP79" s="220" t="str">
        <f t="shared" si="684"/>
        <v/>
      </c>
      <c r="EL79" s="296"/>
      <c r="EM79" s="297"/>
      <c r="EN79" s="296"/>
      <c r="EO79" s="297"/>
      <c r="EP79" s="296"/>
      <c r="EQ79" s="297"/>
      <c r="ER79" s="296"/>
      <c r="ES79" s="297"/>
      <c r="ET79" s="296"/>
      <c r="EU79" s="297"/>
      <c r="EV79" s="296"/>
      <c r="EW79" s="297"/>
      <c r="EX79" s="296"/>
      <c r="EY79" s="297"/>
      <c r="EZ79" s="296"/>
      <c r="FA79" s="297"/>
      <c r="FB79" s="296"/>
      <c r="FC79" s="297"/>
      <c r="FD79" s="296"/>
      <c r="FE79" s="297"/>
      <c r="FF79" s="296"/>
      <c r="FG79" s="297"/>
      <c r="FH79" s="296"/>
      <c r="FI79" s="297"/>
      <c r="FK79" s="155">
        <f t="shared" si="685"/>
        <v>0</v>
      </c>
      <c r="FL79" s="155" t="str">
        <f t="shared" si="686"/>
        <v/>
      </c>
      <c r="FM79" s="273">
        <f t="shared" ref="FM79:HX79" si="699">IF(IFERROR(FIND(VLOOKUP($W71,カレンダーNoごと曜日表No付き,FM$1,0),$FL79),0)&gt;=1,1,0)</f>
        <v>0</v>
      </c>
      <c r="FN79" s="273">
        <f t="shared" si="699"/>
        <v>0</v>
      </c>
      <c r="FO79" s="273">
        <f t="shared" si="699"/>
        <v>0</v>
      </c>
      <c r="FP79" s="273">
        <f t="shared" si="699"/>
        <v>0</v>
      </c>
      <c r="FQ79" s="273">
        <f t="shared" si="699"/>
        <v>0</v>
      </c>
      <c r="FR79" s="273">
        <f t="shared" si="699"/>
        <v>0</v>
      </c>
      <c r="FS79" s="273">
        <f t="shared" si="699"/>
        <v>0</v>
      </c>
      <c r="FT79" s="273">
        <f t="shared" si="699"/>
        <v>0</v>
      </c>
      <c r="FU79" s="273">
        <f t="shared" si="699"/>
        <v>0</v>
      </c>
      <c r="FV79" s="273">
        <f t="shared" si="699"/>
        <v>0</v>
      </c>
      <c r="FW79" s="273">
        <f t="shared" si="699"/>
        <v>0</v>
      </c>
      <c r="FX79" s="273">
        <f t="shared" si="699"/>
        <v>0</v>
      </c>
      <c r="FY79" s="273">
        <f t="shared" si="699"/>
        <v>0</v>
      </c>
      <c r="FZ79" s="273">
        <f t="shared" si="699"/>
        <v>0</v>
      </c>
      <c r="GA79" s="273">
        <f t="shared" si="699"/>
        <v>0</v>
      </c>
      <c r="GB79" s="273">
        <f t="shared" si="699"/>
        <v>0</v>
      </c>
      <c r="GC79" s="273">
        <f t="shared" si="699"/>
        <v>0</v>
      </c>
      <c r="GD79" s="273">
        <f t="shared" si="699"/>
        <v>0</v>
      </c>
      <c r="GE79" s="273">
        <f t="shared" si="699"/>
        <v>0</v>
      </c>
      <c r="GF79" s="273">
        <f t="shared" si="699"/>
        <v>0</v>
      </c>
      <c r="GG79" s="273">
        <f t="shared" si="699"/>
        <v>0</v>
      </c>
      <c r="GH79" s="273">
        <f t="shared" si="699"/>
        <v>0</v>
      </c>
      <c r="GI79" s="273">
        <f t="shared" si="699"/>
        <v>0</v>
      </c>
      <c r="GJ79" s="273">
        <f t="shared" si="699"/>
        <v>0</v>
      </c>
      <c r="GK79" s="273">
        <f t="shared" si="699"/>
        <v>0</v>
      </c>
      <c r="GL79" s="273">
        <f t="shared" si="699"/>
        <v>0</v>
      </c>
      <c r="GM79" s="273">
        <f t="shared" si="699"/>
        <v>0</v>
      </c>
      <c r="GN79" s="273">
        <f t="shared" si="699"/>
        <v>0</v>
      </c>
      <c r="GO79" s="273">
        <f t="shared" si="699"/>
        <v>0</v>
      </c>
      <c r="GP79" s="273">
        <f t="shared" si="699"/>
        <v>0</v>
      </c>
      <c r="GQ79" s="273">
        <f t="shared" si="699"/>
        <v>0</v>
      </c>
      <c r="GR79" s="273">
        <f t="shared" si="699"/>
        <v>0</v>
      </c>
      <c r="GS79" s="273">
        <f t="shared" si="699"/>
        <v>0</v>
      </c>
      <c r="GT79" s="273">
        <f t="shared" si="699"/>
        <v>0</v>
      </c>
      <c r="GU79" s="273">
        <f t="shared" si="699"/>
        <v>0</v>
      </c>
      <c r="GV79" s="273">
        <f t="shared" si="699"/>
        <v>0</v>
      </c>
      <c r="GW79" s="273">
        <f t="shared" si="699"/>
        <v>0</v>
      </c>
      <c r="GX79" s="273">
        <f t="shared" si="699"/>
        <v>0</v>
      </c>
      <c r="GY79" s="273">
        <f t="shared" si="699"/>
        <v>0</v>
      </c>
      <c r="GZ79" s="273">
        <f t="shared" si="699"/>
        <v>0</v>
      </c>
      <c r="HA79" s="273">
        <f t="shared" si="699"/>
        <v>0</v>
      </c>
      <c r="HB79" s="273">
        <f t="shared" si="699"/>
        <v>0</v>
      </c>
      <c r="HC79" s="273">
        <f t="shared" si="699"/>
        <v>0</v>
      </c>
      <c r="HD79" s="273">
        <f t="shared" si="699"/>
        <v>0</v>
      </c>
      <c r="HE79" s="273">
        <f t="shared" si="699"/>
        <v>0</v>
      </c>
      <c r="HF79" s="273">
        <f t="shared" si="699"/>
        <v>0</v>
      </c>
      <c r="HG79" s="273">
        <f t="shared" si="699"/>
        <v>0</v>
      </c>
      <c r="HH79" s="273">
        <f t="shared" si="699"/>
        <v>0</v>
      </c>
      <c r="HI79" s="273">
        <f t="shared" si="699"/>
        <v>0</v>
      </c>
      <c r="HJ79" s="273">
        <f t="shared" si="699"/>
        <v>0</v>
      </c>
      <c r="HK79" s="273">
        <f t="shared" si="699"/>
        <v>0</v>
      </c>
      <c r="HL79" s="273">
        <f t="shared" si="699"/>
        <v>0</v>
      </c>
      <c r="HM79" s="273">
        <f t="shared" si="699"/>
        <v>0</v>
      </c>
      <c r="HN79" s="273">
        <f t="shared" si="699"/>
        <v>0</v>
      </c>
      <c r="HO79" s="273">
        <f t="shared" si="699"/>
        <v>0</v>
      </c>
      <c r="HP79" s="273">
        <f t="shared" si="699"/>
        <v>0</v>
      </c>
      <c r="HQ79" s="273">
        <f t="shared" si="699"/>
        <v>0</v>
      </c>
      <c r="HR79" s="273">
        <f t="shared" si="699"/>
        <v>0</v>
      </c>
      <c r="HS79" s="273">
        <f t="shared" si="699"/>
        <v>0</v>
      </c>
      <c r="HT79" s="273">
        <f t="shared" si="699"/>
        <v>0</v>
      </c>
      <c r="HU79" s="273">
        <f t="shared" si="699"/>
        <v>0</v>
      </c>
      <c r="HV79" s="273">
        <f t="shared" si="699"/>
        <v>0</v>
      </c>
      <c r="HW79" s="273">
        <f t="shared" si="699"/>
        <v>0</v>
      </c>
      <c r="HX79" s="273">
        <f t="shared" si="699"/>
        <v>0</v>
      </c>
      <c r="HY79" s="273">
        <f t="shared" ref="HY79:KJ79" si="700">IF(IFERROR(FIND(VLOOKUP($W71,カレンダーNoごと曜日表No付き,HY$1,0),$FL79),0)&gt;=1,1,0)</f>
        <v>0</v>
      </c>
      <c r="HZ79" s="273">
        <f t="shared" si="700"/>
        <v>0</v>
      </c>
      <c r="IA79" s="273">
        <f t="shared" si="700"/>
        <v>0</v>
      </c>
      <c r="IB79" s="273">
        <f t="shared" si="700"/>
        <v>0</v>
      </c>
      <c r="IC79" s="273">
        <f t="shared" si="700"/>
        <v>0</v>
      </c>
      <c r="ID79" s="273">
        <f t="shared" si="700"/>
        <v>0</v>
      </c>
      <c r="IE79" s="273">
        <f t="shared" si="700"/>
        <v>0</v>
      </c>
      <c r="IF79" s="273">
        <f t="shared" si="700"/>
        <v>0</v>
      </c>
      <c r="IG79" s="273">
        <f t="shared" si="700"/>
        <v>0</v>
      </c>
      <c r="IH79" s="273">
        <f t="shared" si="700"/>
        <v>0</v>
      </c>
      <c r="II79" s="273">
        <f t="shared" si="700"/>
        <v>0</v>
      </c>
      <c r="IJ79" s="273">
        <f t="shared" si="700"/>
        <v>0</v>
      </c>
      <c r="IK79" s="273">
        <f t="shared" si="700"/>
        <v>0</v>
      </c>
      <c r="IL79" s="273">
        <f t="shared" si="700"/>
        <v>0</v>
      </c>
      <c r="IM79" s="273">
        <f t="shared" si="700"/>
        <v>0</v>
      </c>
      <c r="IN79" s="273">
        <f t="shared" si="700"/>
        <v>0</v>
      </c>
      <c r="IO79" s="273">
        <f t="shared" si="700"/>
        <v>0</v>
      </c>
      <c r="IP79" s="273">
        <f t="shared" si="700"/>
        <v>0</v>
      </c>
      <c r="IQ79" s="273">
        <f t="shared" si="700"/>
        <v>0</v>
      </c>
      <c r="IR79" s="273">
        <f t="shared" si="700"/>
        <v>0</v>
      </c>
      <c r="IS79" s="273">
        <f t="shared" si="700"/>
        <v>0</v>
      </c>
      <c r="IT79" s="273">
        <f t="shared" si="700"/>
        <v>0</v>
      </c>
      <c r="IU79" s="273">
        <f t="shared" si="700"/>
        <v>0</v>
      </c>
      <c r="IV79" s="273">
        <f t="shared" si="700"/>
        <v>0</v>
      </c>
      <c r="IW79" s="273">
        <f t="shared" si="700"/>
        <v>0</v>
      </c>
      <c r="IX79" s="273">
        <f t="shared" si="700"/>
        <v>0</v>
      </c>
      <c r="IY79" s="273">
        <f t="shared" si="700"/>
        <v>0</v>
      </c>
      <c r="IZ79" s="273">
        <f t="shared" si="700"/>
        <v>0</v>
      </c>
      <c r="JA79" s="273">
        <f t="shared" si="700"/>
        <v>0</v>
      </c>
      <c r="JB79" s="273">
        <f t="shared" si="700"/>
        <v>0</v>
      </c>
      <c r="JC79" s="273">
        <f t="shared" si="700"/>
        <v>0</v>
      </c>
      <c r="JD79" s="273">
        <f t="shared" si="700"/>
        <v>0</v>
      </c>
      <c r="JE79" s="273">
        <f t="shared" si="700"/>
        <v>0</v>
      </c>
      <c r="JF79" s="273">
        <f t="shared" si="700"/>
        <v>0</v>
      </c>
      <c r="JG79" s="273">
        <f t="shared" si="700"/>
        <v>0</v>
      </c>
      <c r="JH79" s="273">
        <f t="shared" si="700"/>
        <v>0</v>
      </c>
      <c r="JI79" s="273">
        <f t="shared" si="700"/>
        <v>0</v>
      </c>
      <c r="JJ79" s="273">
        <f t="shared" si="700"/>
        <v>0</v>
      </c>
      <c r="JK79" s="273">
        <f t="shared" si="700"/>
        <v>0</v>
      </c>
      <c r="JL79" s="273">
        <f t="shared" si="700"/>
        <v>0</v>
      </c>
      <c r="JM79" s="273">
        <f t="shared" si="700"/>
        <v>0</v>
      </c>
      <c r="JN79" s="273">
        <f t="shared" si="700"/>
        <v>0</v>
      </c>
      <c r="JO79" s="273">
        <f t="shared" si="700"/>
        <v>0</v>
      </c>
      <c r="JP79" s="273">
        <f t="shared" si="700"/>
        <v>0</v>
      </c>
      <c r="JQ79" s="273">
        <f t="shared" si="700"/>
        <v>0</v>
      </c>
      <c r="JR79" s="273">
        <f t="shared" si="700"/>
        <v>0</v>
      </c>
      <c r="JS79" s="273">
        <f t="shared" si="700"/>
        <v>0</v>
      </c>
      <c r="JT79" s="273">
        <f t="shared" si="700"/>
        <v>0</v>
      </c>
      <c r="JU79" s="273">
        <f t="shared" si="700"/>
        <v>0</v>
      </c>
      <c r="JV79" s="273">
        <f t="shared" si="700"/>
        <v>0</v>
      </c>
      <c r="JW79" s="273">
        <f t="shared" si="700"/>
        <v>0</v>
      </c>
      <c r="JX79" s="273">
        <f t="shared" si="700"/>
        <v>0</v>
      </c>
      <c r="JY79" s="273">
        <f t="shared" si="700"/>
        <v>0</v>
      </c>
      <c r="JZ79" s="273">
        <f t="shared" si="700"/>
        <v>0</v>
      </c>
      <c r="KA79" s="273">
        <f t="shared" si="700"/>
        <v>0</v>
      </c>
      <c r="KB79" s="273">
        <f t="shared" si="700"/>
        <v>0</v>
      </c>
      <c r="KC79" s="273">
        <f t="shared" si="700"/>
        <v>0</v>
      </c>
      <c r="KD79" s="273">
        <f t="shared" si="700"/>
        <v>0</v>
      </c>
      <c r="KE79" s="273">
        <f t="shared" si="700"/>
        <v>0</v>
      </c>
      <c r="KF79" s="273">
        <f t="shared" si="700"/>
        <v>0</v>
      </c>
      <c r="KG79" s="273">
        <f t="shared" si="700"/>
        <v>0</v>
      </c>
      <c r="KH79" s="273">
        <f t="shared" si="700"/>
        <v>0</v>
      </c>
      <c r="KI79" s="273">
        <f t="shared" si="700"/>
        <v>0</v>
      </c>
      <c r="KJ79" s="273">
        <f t="shared" si="700"/>
        <v>0</v>
      </c>
      <c r="KK79" s="273">
        <f t="shared" ref="KK79:MV79" si="701">IF(IFERROR(FIND(VLOOKUP($W71,カレンダーNoごと曜日表No付き,KK$1,0),$FL79),0)&gt;=1,1,0)</f>
        <v>0</v>
      </c>
      <c r="KL79" s="273">
        <f t="shared" si="701"/>
        <v>0</v>
      </c>
      <c r="KM79" s="273">
        <f t="shared" si="701"/>
        <v>0</v>
      </c>
      <c r="KN79" s="273">
        <f t="shared" si="701"/>
        <v>0</v>
      </c>
      <c r="KO79" s="273">
        <f t="shared" si="701"/>
        <v>0</v>
      </c>
      <c r="KP79" s="273">
        <f t="shared" si="701"/>
        <v>0</v>
      </c>
      <c r="KQ79" s="273">
        <f t="shared" si="701"/>
        <v>0</v>
      </c>
      <c r="KR79" s="273">
        <f t="shared" si="701"/>
        <v>0</v>
      </c>
      <c r="KS79" s="273">
        <f t="shared" si="701"/>
        <v>0</v>
      </c>
      <c r="KT79" s="273">
        <f t="shared" si="701"/>
        <v>0</v>
      </c>
      <c r="KU79" s="273">
        <f t="shared" si="701"/>
        <v>0</v>
      </c>
      <c r="KV79" s="273">
        <f t="shared" si="701"/>
        <v>0</v>
      </c>
      <c r="KW79" s="273">
        <f t="shared" si="701"/>
        <v>0</v>
      </c>
      <c r="KX79" s="273">
        <f t="shared" si="701"/>
        <v>0</v>
      </c>
      <c r="KY79" s="273">
        <f t="shared" si="701"/>
        <v>0</v>
      </c>
      <c r="KZ79" s="273">
        <f t="shared" si="701"/>
        <v>0</v>
      </c>
      <c r="LA79" s="273">
        <f t="shared" si="701"/>
        <v>0</v>
      </c>
      <c r="LB79" s="273">
        <f t="shared" si="701"/>
        <v>0</v>
      </c>
      <c r="LC79" s="273">
        <f t="shared" si="701"/>
        <v>0</v>
      </c>
      <c r="LD79" s="273">
        <f t="shared" si="701"/>
        <v>0</v>
      </c>
      <c r="LE79" s="273">
        <f t="shared" si="701"/>
        <v>0</v>
      </c>
      <c r="LF79" s="273">
        <f t="shared" si="701"/>
        <v>0</v>
      </c>
      <c r="LG79" s="273">
        <f t="shared" si="701"/>
        <v>0</v>
      </c>
      <c r="LH79" s="273">
        <f t="shared" si="701"/>
        <v>0</v>
      </c>
      <c r="LI79" s="273">
        <f t="shared" si="701"/>
        <v>0</v>
      </c>
      <c r="LJ79" s="273">
        <f t="shared" si="701"/>
        <v>0</v>
      </c>
      <c r="LK79" s="273">
        <f t="shared" si="701"/>
        <v>0</v>
      </c>
      <c r="LL79" s="273">
        <f t="shared" si="701"/>
        <v>0</v>
      </c>
      <c r="LM79" s="273">
        <f t="shared" si="701"/>
        <v>0</v>
      </c>
      <c r="LN79" s="273">
        <f t="shared" si="701"/>
        <v>0</v>
      </c>
      <c r="LO79" s="273">
        <f t="shared" si="701"/>
        <v>0</v>
      </c>
      <c r="LP79" s="273">
        <f t="shared" si="701"/>
        <v>0</v>
      </c>
      <c r="LQ79" s="273">
        <f t="shared" si="701"/>
        <v>0</v>
      </c>
      <c r="LR79" s="273">
        <f t="shared" si="701"/>
        <v>0</v>
      </c>
      <c r="LS79" s="273">
        <f t="shared" si="701"/>
        <v>0</v>
      </c>
      <c r="LT79" s="273">
        <f t="shared" si="701"/>
        <v>0</v>
      </c>
      <c r="LU79" s="273">
        <f t="shared" si="701"/>
        <v>0</v>
      </c>
      <c r="LV79" s="273">
        <f t="shared" si="701"/>
        <v>0</v>
      </c>
      <c r="LW79" s="273">
        <f t="shared" si="701"/>
        <v>0</v>
      </c>
      <c r="LX79" s="273">
        <f t="shared" si="701"/>
        <v>0</v>
      </c>
      <c r="LY79" s="273">
        <f t="shared" si="701"/>
        <v>0</v>
      </c>
      <c r="LZ79" s="273">
        <f t="shared" si="701"/>
        <v>0</v>
      </c>
      <c r="MA79" s="273">
        <f t="shared" si="701"/>
        <v>0</v>
      </c>
      <c r="MB79" s="273">
        <f t="shared" si="701"/>
        <v>0</v>
      </c>
      <c r="MC79" s="273">
        <f t="shared" si="701"/>
        <v>0</v>
      </c>
      <c r="MD79" s="273">
        <f t="shared" si="701"/>
        <v>0</v>
      </c>
      <c r="ME79" s="273">
        <f t="shared" si="701"/>
        <v>0</v>
      </c>
      <c r="MF79" s="273">
        <f t="shared" si="701"/>
        <v>0</v>
      </c>
      <c r="MG79" s="273">
        <f t="shared" si="701"/>
        <v>0</v>
      </c>
      <c r="MH79" s="273">
        <f t="shared" si="701"/>
        <v>0</v>
      </c>
      <c r="MI79" s="273">
        <f t="shared" si="701"/>
        <v>0</v>
      </c>
      <c r="MJ79" s="273">
        <f t="shared" si="701"/>
        <v>0</v>
      </c>
      <c r="MK79" s="273">
        <f t="shared" si="701"/>
        <v>0</v>
      </c>
      <c r="ML79" s="273">
        <f t="shared" si="701"/>
        <v>0</v>
      </c>
      <c r="MM79" s="273">
        <f t="shared" si="701"/>
        <v>0</v>
      </c>
      <c r="MN79" s="273">
        <f t="shared" si="701"/>
        <v>0</v>
      </c>
      <c r="MO79" s="273">
        <f t="shared" si="701"/>
        <v>0</v>
      </c>
      <c r="MP79" s="273">
        <f t="shared" si="701"/>
        <v>0</v>
      </c>
      <c r="MQ79" s="273">
        <f t="shared" si="701"/>
        <v>0</v>
      </c>
      <c r="MR79" s="273">
        <f t="shared" si="701"/>
        <v>0</v>
      </c>
      <c r="MS79" s="273">
        <f t="shared" si="701"/>
        <v>0</v>
      </c>
      <c r="MT79" s="273">
        <f t="shared" si="701"/>
        <v>0</v>
      </c>
      <c r="MU79" s="273">
        <f t="shared" si="701"/>
        <v>0</v>
      </c>
      <c r="MV79" s="273">
        <f t="shared" si="701"/>
        <v>0</v>
      </c>
      <c r="MW79" s="273">
        <f t="shared" ref="MW79:PH79" si="702">IF(IFERROR(FIND(VLOOKUP($W71,カレンダーNoごと曜日表No付き,MW$1,0),$FL79),0)&gt;=1,1,0)</f>
        <v>0</v>
      </c>
      <c r="MX79" s="273">
        <f t="shared" si="702"/>
        <v>0</v>
      </c>
      <c r="MY79" s="273">
        <f t="shared" si="702"/>
        <v>0</v>
      </c>
      <c r="MZ79" s="273">
        <f t="shared" si="702"/>
        <v>0</v>
      </c>
      <c r="NA79" s="273">
        <f t="shared" si="702"/>
        <v>0</v>
      </c>
      <c r="NB79" s="273">
        <f t="shared" si="702"/>
        <v>0</v>
      </c>
      <c r="NC79" s="273">
        <f t="shared" si="702"/>
        <v>0</v>
      </c>
      <c r="ND79" s="273">
        <f t="shared" si="702"/>
        <v>0</v>
      </c>
      <c r="NE79" s="273">
        <f t="shared" si="702"/>
        <v>0</v>
      </c>
      <c r="NF79" s="273">
        <f t="shared" si="702"/>
        <v>0</v>
      </c>
      <c r="NG79" s="273">
        <f t="shared" si="702"/>
        <v>0</v>
      </c>
      <c r="NH79" s="273">
        <f t="shared" si="702"/>
        <v>0</v>
      </c>
      <c r="NI79" s="273">
        <f t="shared" si="702"/>
        <v>0</v>
      </c>
      <c r="NJ79" s="273">
        <f t="shared" si="702"/>
        <v>0</v>
      </c>
      <c r="NK79" s="273">
        <f t="shared" si="702"/>
        <v>0</v>
      </c>
      <c r="NL79" s="273">
        <f t="shared" si="702"/>
        <v>0</v>
      </c>
      <c r="NM79" s="273">
        <f t="shared" si="702"/>
        <v>0</v>
      </c>
      <c r="NN79" s="273">
        <f t="shared" si="702"/>
        <v>0</v>
      </c>
      <c r="NO79" s="273">
        <f t="shared" si="702"/>
        <v>0</v>
      </c>
      <c r="NP79" s="273">
        <f t="shared" si="702"/>
        <v>0</v>
      </c>
      <c r="NQ79" s="273">
        <f t="shared" si="702"/>
        <v>0</v>
      </c>
      <c r="NR79" s="273">
        <f t="shared" si="702"/>
        <v>0</v>
      </c>
      <c r="NS79" s="273">
        <f t="shared" si="702"/>
        <v>0</v>
      </c>
      <c r="NT79" s="273">
        <f t="shared" si="702"/>
        <v>0</v>
      </c>
      <c r="NU79" s="273">
        <f t="shared" si="702"/>
        <v>0</v>
      </c>
      <c r="NV79" s="273">
        <f t="shared" si="702"/>
        <v>0</v>
      </c>
      <c r="NW79" s="273">
        <f t="shared" si="702"/>
        <v>0</v>
      </c>
      <c r="NX79" s="273">
        <f t="shared" si="702"/>
        <v>0</v>
      </c>
      <c r="NY79" s="273">
        <f t="shared" si="702"/>
        <v>0</v>
      </c>
      <c r="NZ79" s="273">
        <f t="shared" si="702"/>
        <v>0</v>
      </c>
      <c r="OA79" s="273">
        <f t="shared" si="702"/>
        <v>0</v>
      </c>
      <c r="OB79" s="273">
        <f t="shared" si="702"/>
        <v>0</v>
      </c>
      <c r="OC79" s="273">
        <f t="shared" si="702"/>
        <v>0</v>
      </c>
      <c r="OD79" s="273">
        <f t="shared" si="702"/>
        <v>0</v>
      </c>
      <c r="OE79" s="273">
        <f t="shared" si="702"/>
        <v>0</v>
      </c>
      <c r="OF79" s="273">
        <f t="shared" si="702"/>
        <v>0</v>
      </c>
      <c r="OG79" s="273">
        <f t="shared" si="702"/>
        <v>0</v>
      </c>
      <c r="OH79" s="273">
        <f t="shared" si="702"/>
        <v>0</v>
      </c>
      <c r="OI79" s="273">
        <f t="shared" si="702"/>
        <v>0</v>
      </c>
      <c r="OJ79" s="273">
        <f t="shared" si="702"/>
        <v>0</v>
      </c>
      <c r="OK79" s="273">
        <f t="shared" si="702"/>
        <v>0</v>
      </c>
      <c r="OL79" s="273">
        <f t="shared" si="702"/>
        <v>0</v>
      </c>
      <c r="OM79" s="273">
        <f t="shared" si="702"/>
        <v>0</v>
      </c>
      <c r="ON79" s="273">
        <f t="shared" si="702"/>
        <v>0</v>
      </c>
      <c r="OO79" s="273">
        <f t="shared" si="702"/>
        <v>0</v>
      </c>
      <c r="OP79" s="273">
        <f t="shared" si="702"/>
        <v>0</v>
      </c>
      <c r="OQ79" s="273">
        <f t="shared" si="702"/>
        <v>0</v>
      </c>
      <c r="OR79" s="273">
        <f t="shared" si="702"/>
        <v>0</v>
      </c>
      <c r="OS79" s="273">
        <f t="shared" si="702"/>
        <v>0</v>
      </c>
      <c r="OT79" s="273">
        <f t="shared" si="702"/>
        <v>0</v>
      </c>
      <c r="OU79" s="273">
        <f t="shared" si="702"/>
        <v>0</v>
      </c>
      <c r="OV79" s="273">
        <f t="shared" si="702"/>
        <v>0</v>
      </c>
      <c r="OW79" s="273">
        <f t="shared" si="702"/>
        <v>0</v>
      </c>
      <c r="OX79" s="273">
        <f t="shared" si="702"/>
        <v>0</v>
      </c>
      <c r="OY79" s="273">
        <f t="shared" si="702"/>
        <v>0</v>
      </c>
      <c r="OZ79" s="273">
        <f t="shared" si="702"/>
        <v>0</v>
      </c>
      <c r="PA79" s="273">
        <f t="shared" si="702"/>
        <v>0</v>
      </c>
      <c r="PB79" s="273">
        <f t="shared" si="702"/>
        <v>0</v>
      </c>
      <c r="PC79" s="273">
        <f t="shared" si="702"/>
        <v>0</v>
      </c>
      <c r="PD79" s="273">
        <f t="shared" si="702"/>
        <v>0</v>
      </c>
      <c r="PE79" s="273">
        <f t="shared" si="702"/>
        <v>0</v>
      </c>
      <c r="PF79" s="273">
        <f t="shared" si="702"/>
        <v>0</v>
      </c>
      <c r="PG79" s="273">
        <f t="shared" si="702"/>
        <v>0</v>
      </c>
      <c r="PH79" s="273">
        <f t="shared" si="702"/>
        <v>0</v>
      </c>
      <c r="PI79" s="273">
        <f t="shared" ref="PI79:RT79" si="703">IF(IFERROR(FIND(VLOOKUP($W71,カレンダーNoごと曜日表No付き,PI$1,0),$FL79),0)&gt;=1,1,0)</f>
        <v>0</v>
      </c>
      <c r="PJ79" s="273">
        <f t="shared" si="703"/>
        <v>0</v>
      </c>
      <c r="PK79" s="273">
        <f t="shared" si="703"/>
        <v>0</v>
      </c>
      <c r="PL79" s="273">
        <f t="shared" si="703"/>
        <v>0</v>
      </c>
      <c r="PM79" s="273">
        <f t="shared" si="703"/>
        <v>0</v>
      </c>
      <c r="PN79" s="273">
        <f t="shared" si="703"/>
        <v>0</v>
      </c>
      <c r="PO79" s="273">
        <f t="shared" si="703"/>
        <v>0</v>
      </c>
      <c r="PP79" s="273">
        <f t="shared" si="703"/>
        <v>0</v>
      </c>
      <c r="PQ79" s="273">
        <f t="shared" si="703"/>
        <v>0</v>
      </c>
      <c r="PR79" s="273">
        <f t="shared" si="703"/>
        <v>0</v>
      </c>
      <c r="PS79" s="273">
        <f t="shared" si="703"/>
        <v>0</v>
      </c>
      <c r="PT79" s="273">
        <f t="shared" si="703"/>
        <v>0</v>
      </c>
      <c r="PU79" s="273">
        <f t="shared" si="703"/>
        <v>0</v>
      </c>
      <c r="PV79" s="273">
        <f t="shared" si="703"/>
        <v>0</v>
      </c>
      <c r="PW79" s="273">
        <f t="shared" si="703"/>
        <v>0</v>
      </c>
      <c r="PX79" s="273">
        <f t="shared" si="703"/>
        <v>0</v>
      </c>
      <c r="PY79" s="273">
        <f t="shared" si="703"/>
        <v>0</v>
      </c>
      <c r="PZ79" s="273">
        <f t="shared" si="703"/>
        <v>0</v>
      </c>
      <c r="QA79" s="273">
        <f t="shared" si="703"/>
        <v>0</v>
      </c>
      <c r="QB79" s="273">
        <f t="shared" si="703"/>
        <v>0</v>
      </c>
      <c r="QC79" s="273">
        <f t="shared" si="703"/>
        <v>0</v>
      </c>
      <c r="QD79" s="273">
        <f t="shared" si="703"/>
        <v>0</v>
      </c>
      <c r="QE79" s="273">
        <f t="shared" si="703"/>
        <v>0</v>
      </c>
      <c r="QF79" s="273">
        <f t="shared" si="703"/>
        <v>0</v>
      </c>
      <c r="QG79" s="273">
        <f t="shared" si="703"/>
        <v>0</v>
      </c>
      <c r="QH79" s="273">
        <f t="shared" si="703"/>
        <v>0</v>
      </c>
      <c r="QI79" s="273">
        <f t="shared" si="703"/>
        <v>0</v>
      </c>
      <c r="QJ79" s="273">
        <f t="shared" si="703"/>
        <v>0</v>
      </c>
      <c r="QK79" s="273">
        <f t="shared" si="703"/>
        <v>0</v>
      </c>
      <c r="QL79" s="273">
        <f t="shared" si="703"/>
        <v>0</v>
      </c>
      <c r="QM79" s="273">
        <f t="shared" si="703"/>
        <v>0</v>
      </c>
      <c r="QN79" s="273">
        <f t="shared" si="703"/>
        <v>0</v>
      </c>
      <c r="QO79" s="273">
        <f t="shared" si="703"/>
        <v>0</v>
      </c>
      <c r="QP79" s="273">
        <f t="shared" si="703"/>
        <v>0</v>
      </c>
      <c r="QQ79" s="273">
        <f t="shared" si="703"/>
        <v>0</v>
      </c>
      <c r="QR79" s="273">
        <f t="shared" si="703"/>
        <v>0</v>
      </c>
      <c r="QS79" s="273">
        <f t="shared" si="703"/>
        <v>0</v>
      </c>
      <c r="QT79" s="273">
        <f t="shared" si="703"/>
        <v>0</v>
      </c>
      <c r="QU79" s="273">
        <f t="shared" si="703"/>
        <v>0</v>
      </c>
      <c r="QV79" s="273">
        <f t="shared" si="703"/>
        <v>0</v>
      </c>
      <c r="QW79" s="273">
        <f t="shared" si="703"/>
        <v>0</v>
      </c>
      <c r="QX79" s="273">
        <f t="shared" si="703"/>
        <v>0</v>
      </c>
      <c r="QY79" s="273">
        <f t="shared" si="703"/>
        <v>0</v>
      </c>
      <c r="QZ79" s="273">
        <f t="shared" si="703"/>
        <v>0</v>
      </c>
      <c r="RA79" s="273">
        <f t="shared" si="703"/>
        <v>0</v>
      </c>
      <c r="RB79" s="273">
        <f t="shared" si="703"/>
        <v>0</v>
      </c>
      <c r="RC79" s="273">
        <f t="shared" si="703"/>
        <v>0</v>
      </c>
      <c r="RD79" s="273">
        <f t="shared" si="703"/>
        <v>0</v>
      </c>
      <c r="RE79" s="273">
        <f t="shared" si="703"/>
        <v>0</v>
      </c>
      <c r="RF79" s="273">
        <f t="shared" si="703"/>
        <v>0</v>
      </c>
      <c r="RG79" s="273">
        <f t="shared" si="703"/>
        <v>0</v>
      </c>
      <c r="RH79" s="273">
        <f t="shared" si="703"/>
        <v>0</v>
      </c>
      <c r="RI79" s="273">
        <f t="shared" si="703"/>
        <v>0</v>
      </c>
      <c r="RJ79" s="273">
        <f t="shared" si="703"/>
        <v>0</v>
      </c>
      <c r="RK79" s="273">
        <f t="shared" si="703"/>
        <v>0</v>
      </c>
      <c r="RL79" s="273">
        <f t="shared" si="703"/>
        <v>0</v>
      </c>
      <c r="RM79" s="273">
        <f t="shared" si="703"/>
        <v>0</v>
      </c>
      <c r="RN79" s="273">
        <f t="shared" si="703"/>
        <v>0</v>
      </c>
      <c r="RO79" s="273">
        <f t="shared" si="703"/>
        <v>0</v>
      </c>
      <c r="RP79" s="273">
        <f t="shared" si="703"/>
        <v>0</v>
      </c>
      <c r="RQ79" s="273">
        <f t="shared" si="703"/>
        <v>0</v>
      </c>
      <c r="RR79" s="273">
        <f t="shared" si="703"/>
        <v>0</v>
      </c>
      <c r="RS79" s="273">
        <f t="shared" si="703"/>
        <v>0</v>
      </c>
      <c r="RT79" s="273">
        <f t="shared" si="703"/>
        <v>0</v>
      </c>
      <c r="RU79" s="273">
        <f t="shared" ref="RU79:TN79" si="704">IF(IFERROR(FIND(VLOOKUP($W71,カレンダーNoごと曜日表No付き,RU$1,0),$FL79),0)&gt;=1,1,0)</f>
        <v>0</v>
      </c>
      <c r="RV79" s="273">
        <f t="shared" si="704"/>
        <v>0</v>
      </c>
      <c r="RW79" s="273">
        <f t="shared" si="704"/>
        <v>0</v>
      </c>
      <c r="RX79" s="273">
        <f t="shared" si="704"/>
        <v>0</v>
      </c>
      <c r="RY79" s="273">
        <f t="shared" si="704"/>
        <v>0</v>
      </c>
      <c r="RZ79" s="273">
        <f t="shared" si="704"/>
        <v>0</v>
      </c>
      <c r="SA79" s="273">
        <f t="shared" si="704"/>
        <v>0</v>
      </c>
      <c r="SB79" s="273">
        <f t="shared" si="704"/>
        <v>0</v>
      </c>
      <c r="SC79" s="273">
        <f t="shared" si="704"/>
        <v>0</v>
      </c>
      <c r="SD79" s="273">
        <f t="shared" si="704"/>
        <v>0</v>
      </c>
      <c r="SE79" s="273">
        <f t="shared" si="704"/>
        <v>0</v>
      </c>
      <c r="SF79" s="273">
        <f t="shared" si="704"/>
        <v>0</v>
      </c>
      <c r="SG79" s="273">
        <f t="shared" si="704"/>
        <v>0</v>
      </c>
      <c r="SH79" s="273">
        <f t="shared" si="704"/>
        <v>0</v>
      </c>
      <c r="SI79" s="273">
        <f t="shared" si="704"/>
        <v>0</v>
      </c>
      <c r="SJ79" s="273">
        <f t="shared" si="704"/>
        <v>0</v>
      </c>
      <c r="SK79" s="273">
        <f t="shared" si="704"/>
        <v>0</v>
      </c>
      <c r="SL79" s="273">
        <f t="shared" si="704"/>
        <v>0</v>
      </c>
      <c r="SM79" s="273">
        <f t="shared" si="704"/>
        <v>0</v>
      </c>
      <c r="SN79" s="273">
        <f t="shared" si="704"/>
        <v>0</v>
      </c>
      <c r="SO79" s="273">
        <f t="shared" si="704"/>
        <v>0</v>
      </c>
      <c r="SP79" s="273">
        <f t="shared" si="704"/>
        <v>0</v>
      </c>
      <c r="SQ79" s="273">
        <f t="shared" si="704"/>
        <v>0</v>
      </c>
      <c r="SR79" s="273">
        <f t="shared" si="704"/>
        <v>0</v>
      </c>
      <c r="SS79" s="273">
        <f t="shared" si="704"/>
        <v>0</v>
      </c>
      <c r="ST79" s="273">
        <f t="shared" si="704"/>
        <v>0</v>
      </c>
      <c r="SU79" s="273">
        <f t="shared" si="704"/>
        <v>0</v>
      </c>
      <c r="SV79" s="273">
        <f t="shared" si="704"/>
        <v>0</v>
      </c>
      <c r="SW79" s="273">
        <f t="shared" si="704"/>
        <v>0</v>
      </c>
      <c r="SX79" s="273">
        <f t="shared" si="704"/>
        <v>0</v>
      </c>
      <c r="SY79" s="273">
        <f t="shared" si="704"/>
        <v>0</v>
      </c>
      <c r="SZ79" s="273">
        <f t="shared" si="704"/>
        <v>0</v>
      </c>
      <c r="TA79" s="273">
        <f t="shared" si="704"/>
        <v>0</v>
      </c>
      <c r="TB79" s="273">
        <f t="shared" si="704"/>
        <v>0</v>
      </c>
      <c r="TC79" s="273">
        <f t="shared" si="704"/>
        <v>0</v>
      </c>
      <c r="TD79" s="273">
        <f t="shared" si="704"/>
        <v>0</v>
      </c>
      <c r="TE79" s="273">
        <f t="shared" si="704"/>
        <v>0</v>
      </c>
      <c r="TF79" s="273">
        <f t="shared" si="704"/>
        <v>0</v>
      </c>
      <c r="TG79" s="273">
        <f t="shared" si="704"/>
        <v>0</v>
      </c>
      <c r="TH79" s="273">
        <f t="shared" si="704"/>
        <v>0</v>
      </c>
      <c r="TI79" s="273">
        <f t="shared" si="704"/>
        <v>0</v>
      </c>
      <c r="TJ79" s="273">
        <f t="shared" si="704"/>
        <v>0</v>
      </c>
      <c r="TK79" s="273">
        <f t="shared" si="704"/>
        <v>0</v>
      </c>
      <c r="TL79" s="273">
        <f t="shared" si="704"/>
        <v>0</v>
      </c>
      <c r="TM79" s="273">
        <f t="shared" si="704"/>
        <v>0</v>
      </c>
      <c r="TN79" s="273">
        <f t="shared" si="704"/>
        <v>0</v>
      </c>
    </row>
    <row r="80" spans="1:534" ht="18" customHeight="1" x14ac:dyDescent="0.15">
      <c r="A80" s="234"/>
      <c r="B80" s="268"/>
      <c r="C80" s="280"/>
      <c r="D80" s="274"/>
      <c r="E80" s="269"/>
      <c r="F80" s="287"/>
      <c r="G80" s="269"/>
      <c r="H80" s="292"/>
      <c r="I80" s="293"/>
      <c r="J80" s="288"/>
      <c r="K80" s="289"/>
      <c r="L80" s="289"/>
      <c r="M80" s="289"/>
      <c r="N80" s="289"/>
      <c r="O80" s="289"/>
      <c r="P80" s="289"/>
      <c r="Q80" s="289"/>
      <c r="R80" s="350"/>
      <c r="S80" s="289"/>
      <c r="T80" s="289"/>
      <c r="U80" s="289"/>
      <c r="V80" s="290"/>
      <c r="W80" s="278"/>
      <c r="X80" s="279"/>
      <c r="Y80" s="278"/>
      <c r="Z80" s="279"/>
      <c r="AA80" s="278"/>
      <c r="AB80" s="237">
        <f t="shared" si="634"/>
        <v>0</v>
      </c>
      <c r="AC80" s="237">
        <f t="shared" si="635"/>
        <v>0</v>
      </c>
      <c r="AD80" s="237">
        <f t="shared" si="636"/>
        <v>0</v>
      </c>
      <c r="AE80" s="267">
        <f t="shared" si="597"/>
        <v>0</v>
      </c>
      <c r="AF80" s="219" t="str">
        <f t="shared" si="598"/>
        <v/>
      </c>
      <c r="AG80" s="219" t="str">
        <f t="shared" si="599"/>
        <v/>
      </c>
      <c r="AH80" s="219" t="str">
        <f t="shared" si="600"/>
        <v/>
      </c>
      <c r="AI80" s="219" t="str">
        <f t="shared" si="601"/>
        <v/>
      </c>
      <c r="AJ80" s="219" t="str">
        <f t="shared" si="602"/>
        <v/>
      </c>
      <c r="AK80" s="219" t="str">
        <f t="shared" si="603"/>
        <v/>
      </c>
      <c r="AL80" s="219" t="str">
        <f t="shared" si="604"/>
        <v/>
      </c>
      <c r="AM80" s="219" t="str">
        <f t="shared" si="605"/>
        <v/>
      </c>
      <c r="AN80" s="219" t="str">
        <f t="shared" si="606"/>
        <v/>
      </c>
      <c r="AO80" s="219" t="str">
        <f t="shared" si="607"/>
        <v/>
      </c>
      <c r="AP80" s="219" t="str">
        <f t="shared" si="608"/>
        <v/>
      </c>
      <c r="AQ80" s="219" t="str">
        <f t="shared" si="609"/>
        <v/>
      </c>
      <c r="AR80" s="219" t="str">
        <f t="shared" si="610"/>
        <v/>
      </c>
      <c r="AS80" s="277">
        <f t="shared" si="611"/>
        <v>0</v>
      </c>
      <c r="AT80" s="267">
        <f t="shared" si="612"/>
        <v>0</v>
      </c>
      <c r="AU80" s="267">
        <f t="shared" si="613"/>
        <v>0</v>
      </c>
      <c r="AV80" s="267">
        <f t="shared" si="614"/>
        <v>0</v>
      </c>
      <c r="AW80" s="267">
        <f t="shared" si="615"/>
        <v>0</v>
      </c>
      <c r="AX80" s="267">
        <f t="shared" si="616"/>
        <v>0</v>
      </c>
      <c r="AY80" s="267">
        <f t="shared" si="617"/>
        <v>0</v>
      </c>
      <c r="AZ80" s="267">
        <f t="shared" si="618"/>
        <v>0</v>
      </c>
      <c r="BA80" s="238">
        <f t="shared" si="619"/>
        <v>0</v>
      </c>
      <c r="BB80" s="238">
        <f t="shared" si="620"/>
        <v>0</v>
      </c>
      <c r="BC80" s="238">
        <f t="shared" si="621"/>
        <v>0</v>
      </c>
      <c r="BD80" s="238">
        <f t="shared" si="622"/>
        <v>0</v>
      </c>
      <c r="BE80" s="240">
        <f t="shared" si="623"/>
        <v>0</v>
      </c>
      <c r="BF80" s="239">
        <f t="shared" si="624"/>
        <v>0</v>
      </c>
      <c r="BG80" s="241" t="str">
        <f t="shared" si="625"/>
        <v/>
      </c>
      <c r="BH80" s="142">
        <v>38</v>
      </c>
      <c r="BN80" s="242"/>
      <c r="BO80" s="242"/>
      <c r="BP80" s="242"/>
      <c r="BQ80" s="242"/>
      <c r="BR80" s="142">
        <f>+BK79</f>
        <v>0</v>
      </c>
      <c r="BU80" s="291"/>
      <c r="BV80" s="153"/>
      <c r="BW80" s="153"/>
      <c r="BY80" s="244"/>
      <c r="BZ80" s="272"/>
      <c r="CA80" s="222"/>
      <c r="CB80" s="246"/>
      <c r="CC80" s="247" t="str">
        <f t="shared" si="565"/>
        <v/>
      </c>
      <c r="CD80" s="219">
        <f t="shared" si="566"/>
        <v>0</v>
      </c>
      <c r="CE80" s="219" t="str">
        <f t="shared" si="567"/>
        <v/>
      </c>
      <c r="CF80" s="220" t="str">
        <f t="shared" si="568"/>
        <v/>
      </c>
      <c r="CG80" s="222"/>
      <c r="CH80" s="260"/>
      <c r="CI80" s="247" t="str">
        <f t="shared" si="569"/>
        <v/>
      </c>
      <c r="CJ80" s="219">
        <f t="shared" si="570"/>
        <v>0</v>
      </c>
      <c r="CK80" s="219" t="str">
        <f t="shared" ref="CK80:CK205" si="705">IF(CG80="","",IF(CJ80=8,CJ80,WEEKDAY(CG80,2)))</f>
        <v/>
      </c>
      <c r="CL80" s="220" t="str">
        <f t="shared" ref="CL80:CL205" si="706">IFERROR(INDEX($EH$3:$EI$16,MATCH(CH80,$EH$3:$EH$16,0),2),"")</f>
        <v/>
      </c>
      <c r="CM80" s="222"/>
      <c r="CN80" s="246"/>
      <c r="CO80" s="247" t="str">
        <f t="shared" si="573"/>
        <v/>
      </c>
      <c r="CP80" s="219">
        <f t="shared" si="574"/>
        <v>0</v>
      </c>
      <c r="CQ80" s="219" t="str">
        <f t="shared" ref="CQ80:CQ205" si="707">IF(CM80="","",IF(CP80=8,CP80,WEEKDAY(CM80,2)))</f>
        <v/>
      </c>
      <c r="CR80" s="220" t="str">
        <f t="shared" ref="CR80:CR205" si="708">IFERROR(INDEX($EH$3:$EI$16,MATCH(CN80,$EH$3:$EH$16,0),2),"")</f>
        <v/>
      </c>
      <c r="CS80" s="221"/>
      <c r="CT80" s="246"/>
      <c r="CU80" s="247" t="str">
        <f t="shared" si="577"/>
        <v/>
      </c>
      <c r="CV80" s="219">
        <f t="shared" si="578"/>
        <v>0</v>
      </c>
      <c r="CW80" s="219" t="str">
        <f t="shared" si="679"/>
        <v/>
      </c>
      <c r="CX80" s="220" t="str">
        <f t="shared" si="680"/>
        <v/>
      </c>
      <c r="CY80" s="222"/>
      <c r="CZ80" s="246"/>
      <c r="DA80" s="247" t="str">
        <f t="shared" si="581"/>
        <v/>
      </c>
      <c r="DB80" s="219">
        <f t="shared" si="582"/>
        <v>0</v>
      </c>
      <c r="DC80" s="219" t="str">
        <f t="shared" si="626"/>
        <v/>
      </c>
      <c r="DD80" s="219" t="str">
        <f t="shared" si="627"/>
        <v/>
      </c>
      <c r="DE80" s="222"/>
      <c r="DF80" s="246"/>
      <c r="DG80" s="247" t="str">
        <f t="shared" si="583"/>
        <v/>
      </c>
      <c r="DH80" s="219">
        <f t="shared" si="584"/>
        <v>0</v>
      </c>
      <c r="DI80" s="219" t="str">
        <f t="shared" si="681"/>
        <v/>
      </c>
      <c r="DJ80" s="219" t="str">
        <f t="shared" si="682"/>
        <v/>
      </c>
      <c r="DK80" s="222"/>
      <c r="DL80" s="246"/>
      <c r="DM80" s="247" t="str">
        <f t="shared" si="587"/>
        <v/>
      </c>
      <c r="DN80" s="219">
        <f t="shared" si="588"/>
        <v>0</v>
      </c>
      <c r="DO80" s="219" t="str">
        <f t="shared" si="683"/>
        <v/>
      </c>
      <c r="DP80" s="220" t="str">
        <f t="shared" si="684"/>
        <v/>
      </c>
      <c r="FK80" s="155">
        <f t="shared" si="685"/>
        <v>0</v>
      </c>
      <c r="FL80" s="155" t="str">
        <f t="shared" si="686"/>
        <v/>
      </c>
      <c r="FM80" s="273">
        <f t="shared" ref="FM80:HX80" si="709">IF(IFERROR(FIND(VLOOKUP($W72,カレンダーNoごと曜日表No付き,FM$1,0),$FL80),0)&gt;=1,1,0)</f>
        <v>0</v>
      </c>
      <c r="FN80" s="273">
        <f t="shared" si="709"/>
        <v>0</v>
      </c>
      <c r="FO80" s="273">
        <f t="shared" si="709"/>
        <v>0</v>
      </c>
      <c r="FP80" s="273">
        <f t="shared" si="709"/>
        <v>0</v>
      </c>
      <c r="FQ80" s="273">
        <f t="shared" si="709"/>
        <v>0</v>
      </c>
      <c r="FR80" s="273">
        <f t="shared" si="709"/>
        <v>0</v>
      </c>
      <c r="FS80" s="273">
        <f t="shared" si="709"/>
        <v>0</v>
      </c>
      <c r="FT80" s="273">
        <f t="shared" si="709"/>
        <v>0</v>
      </c>
      <c r="FU80" s="273">
        <f t="shared" si="709"/>
        <v>0</v>
      </c>
      <c r="FV80" s="273">
        <f t="shared" si="709"/>
        <v>0</v>
      </c>
      <c r="FW80" s="273">
        <f t="shared" si="709"/>
        <v>0</v>
      </c>
      <c r="FX80" s="273">
        <f t="shared" si="709"/>
        <v>0</v>
      </c>
      <c r="FY80" s="273">
        <f t="shared" si="709"/>
        <v>0</v>
      </c>
      <c r="FZ80" s="273">
        <f t="shared" si="709"/>
        <v>0</v>
      </c>
      <c r="GA80" s="273">
        <f t="shared" si="709"/>
        <v>0</v>
      </c>
      <c r="GB80" s="273">
        <f t="shared" si="709"/>
        <v>0</v>
      </c>
      <c r="GC80" s="273">
        <f t="shared" si="709"/>
        <v>0</v>
      </c>
      <c r="GD80" s="273">
        <f t="shared" si="709"/>
        <v>0</v>
      </c>
      <c r="GE80" s="273">
        <f t="shared" si="709"/>
        <v>0</v>
      </c>
      <c r="GF80" s="273">
        <f t="shared" si="709"/>
        <v>0</v>
      </c>
      <c r="GG80" s="273">
        <f t="shared" si="709"/>
        <v>0</v>
      </c>
      <c r="GH80" s="273">
        <f t="shared" si="709"/>
        <v>0</v>
      </c>
      <c r="GI80" s="273">
        <f t="shared" si="709"/>
        <v>0</v>
      </c>
      <c r="GJ80" s="273">
        <f t="shared" si="709"/>
        <v>0</v>
      </c>
      <c r="GK80" s="273">
        <f t="shared" si="709"/>
        <v>0</v>
      </c>
      <c r="GL80" s="273">
        <f t="shared" si="709"/>
        <v>0</v>
      </c>
      <c r="GM80" s="273">
        <f t="shared" si="709"/>
        <v>0</v>
      </c>
      <c r="GN80" s="273">
        <f t="shared" si="709"/>
        <v>0</v>
      </c>
      <c r="GO80" s="273">
        <f t="shared" si="709"/>
        <v>0</v>
      </c>
      <c r="GP80" s="273">
        <f t="shared" si="709"/>
        <v>0</v>
      </c>
      <c r="GQ80" s="273">
        <f t="shared" si="709"/>
        <v>0</v>
      </c>
      <c r="GR80" s="273">
        <f t="shared" si="709"/>
        <v>0</v>
      </c>
      <c r="GS80" s="273">
        <f t="shared" si="709"/>
        <v>0</v>
      </c>
      <c r="GT80" s="273">
        <f t="shared" si="709"/>
        <v>0</v>
      </c>
      <c r="GU80" s="273">
        <f t="shared" si="709"/>
        <v>0</v>
      </c>
      <c r="GV80" s="273">
        <f t="shared" si="709"/>
        <v>0</v>
      </c>
      <c r="GW80" s="273">
        <f t="shared" si="709"/>
        <v>0</v>
      </c>
      <c r="GX80" s="273">
        <f t="shared" si="709"/>
        <v>0</v>
      </c>
      <c r="GY80" s="273">
        <f t="shared" si="709"/>
        <v>0</v>
      </c>
      <c r="GZ80" s="273">
        <f t="shared" si="709"/>
        <v>0</v>
      </c>
      <c r="HA80" s="273">
        <f t="shared" si="709"/>
        <v>0</v>
      </c>
      <c r="HB80" s="273">
        <f t="shared" si="709"/>
        <v>0</v>
      </c>
      <c r="HC80" s="273">
        <f t="shared" si="709"/>
        <v>0</v>
      </c>
      <c r="HD80" s="273">
        <f t="shared" si="709"/>
        <v>0</v>
      </c>
      <c r="HE80" s="273">
        <f t="shared" si="709"/>
        <v>0</v>
      </c>
      <c r="HF80" s="273">
        <f t="shared" si="709"/>
        <v>0</v>
      </c>
      <c r="HG80" s="273">
        <f t="shared" si="709"/>
        <v>0</v>
      </c>
      <c r="HH80" s="273">
        <f t="shared" si="709"/>
        <v>0</v>
      </c>
      <c r="HI80" s="273">
        <f t="shared" si="709"/>
        <v>0</v>
      </c>
      <c r="HJ80" s="273">
        <f t="shared" si="709"/>
        <v>0</v>
      </c>
      <c r="HK80" s="273">
        <f t="shared" si="709"/>
        <v>0</v>
      </c>
      <c r="HL80" s="273">
        <f t="shared" si="709"/>
        <v>0</v>
      </c>
      <c r="HM80" s="273">
        <f t="shared" si="709"/>
        <v>0</v>
      </c>
      <c r="HN80" s="273">
        <f t="shared" si="709"/>
        <v>0</v>
      </c>
      <c r="HO80" s="273">
        <f t="shared" si="709"/>
        <v>0</v>
      </c>
      <c r="HP80" s="273">
        <f t="shared" si="709"/>
        <v>0</v>
      </c>
      <c r="HQ80" s="273">
        <f t="shared" si="709"/>
        <v>0</v>
      </c>
      <c r="HR80" s="273">
        <f t="shared" si="709"/>
        <v>0</v>
      </c>
      <c r="HS80" s="273">
        <f t="shared" si="709"/>
        <v>0</v>
      </c>
      <c r="HT80" s="273">
        <f t="shared" si="709"/>
        <v>0</v>
      </c>
      <c r="HU80" s="273">
        <f t="shared" si="709"/>
        <v>0</v>
      </c>
      <c r="HV80" s="273">
        <f t="shared" si="709"/>
        <v>0</v>
      </c>
      <c r="HW80" s="273">
        <f t="shared" si="709"/>
        <v>0</v>
      </c>
      <c r="HX80" s="273">
        <f t="shared" si="709"/>
        <v>0</v>
      </c>
      <c r="HY80" s="273">
        <f t="shared" ref="HY80:KJ80" si="710">IF(IFERROR(FIND(VLOOKUP($W72,カレンダーNoごと曜日表No付き,HY$1,0),$FL80),0)&gt;=1,1,0)</f>
        <v>0</v>
      </c>
      <c r="HZ80" s="273">
        <f t="shared" si="710"/>
        <v>0</v>
      </c>
      <c r="IA80" s="273">
        <f t="shared" si="710"/>
        <v>0</v>
      </c>
      <c r="IB80" s="273">
        <f t="shared" si="710"/>
        <v>0</v>
      </c>
      <c r="IC80" s="273">
        <f t="shared" si="710"/>
        <v>0</v>
      </c>
      <c r="ID80" s="273">
        <f t="shared" si="710"/>
        <v>0</v>
      </c>
      <c r="IE80" s="273">
        <f t="shared" si="710"/>
        <v>0</v>
      </c>
      <c r="IF80" s="273">
        <f t="shared" si="710"/>
        <v>0</v>
      </c>
      <c r="IG80" s="273">
        <f t="shared" si="710"/>
        <v>0</v>
      </c>
      <c r="IH80" s="273">
        <f t="shared" si="710"/>
        <v>0</v>
      </c>
      <c r="II80" s="273">
        <f t="shared" si="710"/>
        <v>0</v>
      </c>
      <c r="IJ80" s="273">
        <f t="shared" si="710"/>
        <v>0</v>
      </c>
      <c r="IK80" s="273">
        <f t="shared" si="710"/>
        <v>0</v>
      </c>
      <c r="IL80" s="273">
        <f t="shared" si="710"/>
        <v>0</v>
      </c>
      <c r="IM80" s="273">
        <f t="shared" si="710"/>
        <v>0</v>
      </c>
      <c r="IN80" s="273">
        <f t="shared" si="710"/>
        <v>0</v>
      </c>
      <c r="IO80" s="273">
        <f t="shared" si="710"/>
        <v>0</v>
      </c>
      <c r="IP80" s="273">
        <f t="shared" si="710"/>
        <v>0</v>
      </c>
      <c r="IQ80" s="273">
        <f t="shared" si="710"/>
        <v>0</v>
      </c>
      <c r="IR80" s="273">
        <f t="shared" si="710"/>
        <v>0</v>
      </c>
      <c r="IS80" s="273">
        <f t="shared" si="710"/>
        <v>0</v>
      </c>
      <c r="IT80" s="273">
        <f t="shared" si="710"/>
        <v>0</v>
      </c>
      <c r="IU80" s="273">
        <f t="shared" si="710"/>
        <v>0</v>
      </c>
      <c r="IV80" s="273">
        <f t="shared" si="710"/>
        <v>0</v>
      </c>
      <c r="IW80" s="273">
        <f t="shared" si="710"/>
        <v>0</v>
      </c>
      <c r="IX80" s="273">
        <f t="shared" si="710"/>
        <v>0</v>
      </c>
      <c r="IY80" s="273">
        <f t="shared" si="710"/>
        <v>0</v>
      </c>
      <c r="IZ80" s="273">
        <f t="shared" si="710"/>
        <v>0</v>
      </c>
      <c r="JA80" s="273">
        <f t="shared" si="710"/>
        <v>0</v>
      </c>
      <c r="JB80" s="273">
        <f t="shared" si="710"/>
        <v>0</v>
      </c>
      <c r="JC80" s="273">
        <f t="shared" si="710"/>
        <v>0</v>
      </c>
      <c r="JD80" s="273">
        <f t="shared" si="710"/>
        <v>0</v>
      </c>
      <c r="JE80" s="273">
        <f t="shared" si="710"/>
        <v>0</v>
      </c>
      <c r="JF80" s="273">
        <f t="shared" si="710"/>
        <v>0</v>
      </c>
      <c r="JG80" s="273">
        <f t="shared" si="710"/>
        <v>0</v>
      </c>
      <c r="JH80" s="273">
        <f t="shared" si="710"/>
        <v>0</v>
      </c>
      <c r="JI80" s="273">
        <f t="shared" si="710"/>
        <v>0</v>
      </c>
      <c r="JJ80" s="273">
        <f t="shared" si="710"/>
        <v>0</v>
      </c>
      <c r="JK80" s="273">
        <f t="shared" si="710"/>
        <v>0</v>
      </c>
      <c r="JL80" s="273">
        <f t="shared" si="710"/>
        <v>0</v>
      </c>
      <c r="JM80" s="273">
        <f t="shared" si="710"/>
        <v>0</v>
      </c>
      <c r="JN80" s="273">
        <f t="shared" si="710"/>
        <v>0</v>
      </c>
      <c r="JO80" s="273">
        <f t="shared" si="710"/>
        <v>0</v>
      </c>
      <c r="JP80" s="273">
        <f t="shared" si="710"/>
        <v>0</v>
      </c>
      <c r="JQ80" s="273">
        <f t="shared" si="710"/>
        <v>0</v>
      </c>
      <c r="JR80" s="273">
        <f t="shared" si="710"/>
        <v>0</v>
      </c>
      <c r="JS80" s="273">
        <f t="shared" si="710"/>
        <v>0</v>
      </c>
      <c r="JT80" s="273">
        <f t="shared" si="710"/>
        <v>0</v>
      </c>
      <c r="JU80" s="273">
        <f t="shared" si="710"/>
        <v>0</v>
      </c>
      <c r="JV80" s="273">
        <f t="shared" si="710"/>
        <v>0</v>
      </c>
      <c r="JW80" s="273">
        <f t="shared" si="710"/>
        <v>0</v>
      </c>
      <c r="JX80" s="273">
        <f t="shared" si="710"/>
        <v>0</v>
      </c>
      <c r="JY80" s="273">
        <f t="shared" si="710"/>
        <v>0</v>
      </c>
      <c r="JZ80" s="273">
        <f t="shared" si="710"/>
        <v>0</v>
      </c>
      <c r="KA80" s="273">
        <f t="shared" si="710"/>
        <v>0</v>
      </c>
      <c r="KB80" s="273">
        <f t="shared" si="710"/>
        <v>0</v>
      </c>
      <c r="KC80" s="273">
        <f t="shared" si="710"/>
        <v>0</v>
      </c>
      <c r="KD80" s="273">
        <f t="shared" si="710"/>
        <v>0</v>
      </c>
      <c r="KE80" s="273">
        <f t="shared" si="710"/>
        <v>0</v>
      </c>
      <c r="KF80" s="273">
        <f t="shared" si="710"/>
        <v>0</v>
      </c>
      <c r="KG80" s="273">
        <f t="shared" si="710"/>
        <v>0</v>
      </c>
      <c r="KH80" s="273">
        <f t="shared" si="710"/>
        <v>0</v>
      </c>
      <c r="KI80" s="273">
        <f t="shared" si="710"/>
        <v>0</v>
      </c>
      <c r="KJ80" s="273">
        <f t="shared" si="710"/>
        <v>0</v>
      </c>
      <c r="KK80" s="273">
        <f t="shared" ref="KK80:MV80" si="711">IF(IFERROR(FIND(VLOOKUP($W72,カレンダーNoごと曜日表No付き,KK$1,0),$FL80),0)&gt;=1,1,0)</f>
        <v>0</v>
      </c>
      <c r="KL80" s="273">
        <f t="shared" si="711"/>
        <v>0</v>
      </c>
      <c r="KM80" s="273">
        <f t="shared" si="711"/>
        <v>0</v>
      </c>
      <c r="KN80" s="273">
        <f t="shared" si="711"/>
        <v>0</v>
      </c>
      <c r="KO80" s="273">
        <f t="shared" si="711"/>
        <v>0</v>
      </c>
      <c r="KP80" s="273">
        <f t="shared" si="711"/>
        <v>0</v>
      </c>
      <c r="KQ80" s="273">
        <f t="shared" si="711"/>
        <v>0</v>
      </c>
      <c r="KR80" s="273">
        <f t="shared" si="711"/>
        <v>0</v>
      </c>
      <c r="KS80" s="273">
        <f t="shared" si="711"/>
        <v>0</v>
      </c>
      <c r="KT80" s="273">
        <f t="shared" si="711"/>
        <v>0</v>
      </c>
      <c r="KU80" s="273">
        <f t="shared" si="711"/>
        <v>0</v>
      </c>
      <c r="KV80" s="273">
        <f t="shared" si="711"/>
        <v>0</v>
      </c>
      <c r="KW80" s="273">
        <f t="shared" si="711"/>
        <v>0</v>
      </c>
      <c r="KX80" s="273">
        <f t="shared" si="711"/>
        <v>0</v>
      </c>
      <c r="KY80" s="273">
        <f t="shared" si="711"/>
        <v>0</v>
      </c>
      <c r="KZ80" s="273">
        <f t="shared" si="711"/>
        <v>0</v>
      </c>
      <c r="LA80" s="273">
        <f t="shared" si="711"/>
        <v>0</v>
      </c>
      <c r="LB80" s="273">
        <f t="shared" si="711"/>
        <v>0</v>
      </c>
      <c r="LC80" s="273">
        <f t="shared" si="711"/>
        <v>0</v>
      </c>
      <c r="LD80" s="273">
        <f t="shared" si="711"/>
        <v>0</v>
      </c>
      <c r="LE80" s="273">
        <f t="shared" si="711"/>
        <v>0</v>
      </c>
      <c r="LF80" s="273">
        <f t="shared" si="711"/>
        <v>0</v>
      </c>
      <c r="LG80" s="273">
        <f t="shared" si="711"/>
        <v>0</v>
      </c>
      <c r="LH80" s="273">
        <f t="shared" si="711"/>
        <v>0</v>
      </c>
      <c r="LI80" s="273">
        <f t="shared" si="711"/>
        <v>0</v>
      </c>
      <c r="LJ80" s="273">
        <f t="shared" si="711"/>
        <v>0</v>
      </c>
      <c r="LK80" s="273">
        <f t="shared" si="711"/>
        <v>0</v>
      </c>
      <c r="LL80" s="273">
        <f t="shared" si="711"/>
        <v>0</v>
      </c>
      <c r="LM80" s="273">
        <f t="shared" si="711"/>
        <v>0</v>
      </c>
      <c r="LN80" s="273">
        <f t="shared" si="711"/>
        <v>0</v>
      </c>
      <c r="LO80" s="273">
        <f t="shared" si="711"/>
        <v>0</v>
      </c>
      <c r="LP80" s="273">
        <f t="shared" si="711"/>
        <v>0</v>
      </c>
      <c r="LQ80" s="273">
        <f t="shared" si="711"/>
        <v>0</v>
      </c>
      <c r="LR80" s="273">
        <f t="shared" si="711"/>
        <v>0</v>
      </c>
      <c r="LS80" s="273">
        <f t="shared" si="711"/>
        <v>0</v>
      </c>
      <c r="LT80" s="273">
        <f t="shared" si="711"/>
        <v>0</v>
      </c>
      <c r="LU80" s="273">
        <f t="shared" si="711"/>
        <v>0</v>
      </c>
      <c r="LV80" s="273">
        <f t="shared" si="711"/>
        <v>0</v>
      </c>
      <c r="LW80" s="273">
        <f t="shared" si="711"/>
        <v>0</v>
      </c>
      <c r="LX80" s="273">
        <f t="shared" si="711"/>
        <v>0</v>
      </c>
      <c r="LY80" s="273">
        <f t="shared" si="711"/>
        <v>0</v>
      </c>
      <c r="LZ80" s="273">
        <f t="shared" si="711"/>
        <v>0</v>
      </c>
      <c r="MA80" s="273">
        <f t="shared" si="711"/>
        <v>0</v>
      </c>
      <c r="MB80" s="273">
        <f t="shared" si="711"/>
        <v>0</v>
      </c>
      <c r="MC80" s="273">
        <f t="shared" si="711"/>
        <v>0</v>
      </c>
      <c r="MD80" s="273">
        <f t="shared" si="711"/>
        <v>0</v>
      </c>
      <c r="ME80" s="273">
        <f t="shared" si="711"/>
        <v>0</v>
      </c>
      <c r="MF80" s="273">
        <f t="shared" si="711"/>
        <v>0</v>
      </c>
      <c r="MG80" s="273">
        <f t="shared" si="711"/>
        <v>0</v>
      </c>
      <c r="MH80" s="273">
        <f t="shared" si="711"/>
        <v>0</v>
      </c>
      <c r="MI80" s="273">
        <f t="shared" si="711"/>
        <v>0</v>
      </c>
      <c r="MJ80" s="273">
        <f t="shared" si="711"/>
        <v>0</v>
      </c>
      <c r="MK80" s="273">
        <f t="shared" si="711"/>
        <v>0</v>
      </c>
      <c r="ML80" s="273">
        <f t="shared" si="711"/>
        <v>0</v>
      </c>
      <c r="MM80" s="273">
        <f t="shared" si="711"/>
        <v>0</v>
      </c>
      <c r="MN80" s="273">
        <f t="shared" si="711"/>
        <v>0</v>
      </c>
      <c r="MO80" s="273">
        <f t="shared" si="711"/>
        <v>0</v>
      </c>
      <c r="MP80" s="273">
        <f t="shared" si="711"/>
        <v>0</v>
      </c>
      <c r="MQ80" s="273">
        <f t="shared" si="711"/>
        <v>0</v>
      </c>
      <c r="MR80" s="273">
        <f t="shared" si="711"/>
        <v>0</v>
      </c>
      <c r="MS80" s="273">
        <f t="shared" si="711"/>
        <v>0</v>
      </c>
      <c r="MT80" s="273">
        <f t="shared" si="711"/>
        <v>0</v>
      </c>
      <c r="MU80" s="273">
        <f t="shared" si="711"/>
        <v>0</v>
      </c>
      <c r="MV80" s="273">
        <f t="shared" si="711"/>
        <v>0</v>
      </c>
      <c r="MW80" s="273">
        <f t="shared" ref="MW80:PH80" si="712">IF(IFERROR(FIND(VLOOKUP($W72,カレンダーNoごと曜日表No付き,MW$1,0),$FL80),0)&gt;=1,1,0)</f>
        <v>0</v>
      </c>
      <c r="MX80" s="273">
        <f t="shared" si="712"/>
        <v>0</v>
      </c>
      <c r="MY80" s="273">
        <f t="shared" si="712"/>
        <v>0</v>
      </c>
      <c r="MZ80" s="273">
        <f t="shared" si="712"/>
        <v>0</v>
      </c>
      <c r="NA80" s="273">
        <f t="shared" si="712"/>
        <v>0</v>
      </c>
      <c r="NB80" s="273">
        <f t="shared" si="712"/>
        <v>0</v>
      </c>
      <c r="NC80" s="273">
        <f t="shared" si="712"/>
        <v>0</v>
      </c>
      <c r="ND80" s="273">
        <f t="shared" si="712"/>
        <v>0</v>
      </c>
      <c r="NE80" s="273">
        <f t="shared" si="712"/>
        <v>0</v>
      </c>
      <c r="NF80" s="273">
        <f t="shared" si="712"/>
        <v>0</v>
      </c>
      <c r="NG80" s="273">
        <f t="shared" si="712"/>
        <v>0</v>
      </c>
      <c r="NH80" s="273">
        <f t="shared" si="712"/>
        <v>0</v>
      </c>
      <c r="NI80" s="273">
        <f t="shared" si="712"/>
        <v>0</v>
      </c>
      <c r="NJ80" s="273">
        <f t="shared" si="712"/>
        <v>0</v>
      </c>
      <c r="NK80" s="273">
        <f t="shared" si="712"/>
        <v>0</v>
      </c>
      <c r="NL80" s="273">
        <f t="shared" si="712"/>
        <v>0</v>
      </c>
      <c r="NM80" s="273">
        <f t="shared" si="712"/>
        <v>0</v>
      </c>
      <c r="NN80" s="273">
        <f t="shared" si="712"/>
        <v>0</v>
      </c>
      <c r="NO80" s="273">
        <f t="shared" si="712"/>
        <v>0</v>
      </c>
      <c r="NP80" s="273">
        <f t="shared" si="712"/>
        <v>0</v>
      </c>
      <c r="NQ80" s="273">
        <f t="shared" si="712"/>
        <v>0</v>
      </c>
      <c r="NR80" s="273">
        <f t="shared" si="712"/>
        <v>0</v>
      </c>
      <c r="NS80" s="273">
        <f t="shared" si="712"/>
        <v>0</v>
      </c>
      <c r="NT80" s="273">
        <f t="shared" si="712"/>
        <v>0</v>
      </c>
      <c r="NU80" s="273">
        <f t="shared" si="712"/>
        <v>0</v>
      </c>
      <c r="NV80" s="273">
        <f t="shared" si="712"/>
        <v>0</v>
      </c>
      <c r="NW80" s="273">
        <f t="shared" si="712"/>
        <v>0</v>
      </c>
      <c r="NX80" s="273">
        <f t="shared" si="712"/>
        <v>0</v>
      </c>
      <c r="NY80" s="273">
        <f t="shared" si="712"/>
        <v>0</v>
      </c>
      <c r="NZ80" s="273">
        <f t="shared" si="712"/>
        <v>0</v>
      </c>
      <c r="OA80" s="273">
        <f t="shared" si="712"/>
        <v>0</v>
      </c>
      <c r="OB80" s="273">
        <f t="shared" si="712"/>
        <v>0</v>
      </c>
      <c r="OC80" s="273">
        <f t="shared" si="712"/>
        <v>0</v>
      </c>
      <c r="OD80" s="273">
        <f t="shared" si="712"/>
        <v>0</v>
      </c>
      <c r="OE80" s="273">
        <f t="shared" si="712"/>
        <v>0</v>
      </c>
      <c r="OF80" s="273">
        <f t="shared" si="712"/>
        <v>0</v>
      </c>
      <c r="OG80" s="273">
        <f t="shared" si="712"/>
        <v>0</v>
      </c>
      <c r="OH80" s="273">
        <f t="shared" si="712"/>
        <v>0</v>
      </c>
      <c r="OI80" s="273">
        <f t="shared" si="712"/>
        <v>0</v>
      </c>
      <c r="OJ80" s="273">
        <f t="shared" si="712"/>
        <v>0</v>
      </c>
      <c r="OK80" s="273">
        <f t="shared" si="712"/>
        <v>0</v>
      </c>
      <c r="OL80" s="273">
        <f t="shared" si="712"/>
        <v>0</v>
      </c>
      <c r="OM80" s="273">
        <f t="shared" si="712"/>
        <v>0</v>
      </c>
      <c r="ON80" s="273">
        <f t="shared" si="712"/>
        <v>0</v>
      </c>
      <c r="OO80" s="273">
        <f t="shared" si="712"/>
        <v>0</v>
      </c>
      <c r="OP80" s="273">
        <f t="shared" si="712"/>
        <v>0</v>
      </c>
      <c r="OQ80" s="273">
        <f t="shared" si="712"/>
        <v>0</v>
      </c>
      <c r="OR80" s="273">
        <f t="shared" si="712"/>
        <v>0</v>
      </c>
      <c r="OS80" s="273">
        <f t="shared" si="712"/>
        <v>0</v>
      </c>
      <c r="OT80" s="273">
        <f t="shared" si="712"/>
        <v>0</v>
      </c>
      <c r="OU80" s="273">
        <f t="shared" si="712"/>
        <v>0</v>
      </c>
      <c r="OV80" s="273">
        <f t="shared" si="712"/>
        <v>0</v>
      </c>
      <c r="OW80" s="273">
        <f t="shared" si="712"/>
        <v>0</v>
      </c>
      <c r="OX80" s="273">
        <f t="shared" si="712"/>
        <v>0</v>
      </c>
      <c r="OY80" s="273">
        <f t="shared" si="712"/>
        <v>0</v>
      </c>
      <c r="OZ80" s="273">
        <f t="shared" si="712"/>
        <v>0</v>
      </c>
      <c r="PA80" s="273">
        <f t="shared" si="712"/>
        <v>0</v>
      </c>
      <c r="PB80" s="273">
        <f t="shared" si="712"/>
        <v>0</v>
      </c>
      <c r="PC80" s="273">
        <f t="shared" si="712"/>
        <v>0</v>
      </c>
      <c r="PD80" s="273">
        <f t="shared" si="712"/>
        <v>0</v>
      </c>
      <c r="PE80" s="273">
        <f t="shared" si="712"/>
        <v>0</v>
      </c>
      <c r="PF80" s="273">
        <f t="shared" si="712"/>
        <v>0</v>
      </c>
      <c r="PG80" s="273">
        <f t="shared" si="712"/>
        <v>0</v>
      </c>
      <c r="PH80" s="273">
        <f t="shared" si="712"/>
        <v>0</v>
      </c>
      <c r="PI80" s="273">
        <f t="shared" ref="PI80:RT80" si="713">IF(IFERROR(FIND(VLOOKUP($W72,カレンダーNoごと曜日表No付き,PI$1,0),$FL80),0)&gt;=1,1,0)</f>
        <v>0</v>
      </c>
      <c r="PJ80" s="273">
        <f t="shared" si="713"/>
        <v>0</v>
      </c>
      <c r="PK80" s="273">
        <f t="shared" si="713"/>
        <v>0</v>
      </c>
      <c r="PL80" s="273">
        <f t="shared" si="713"/>
        <v>0</v>
      </c>
      <c r="PM80" s="273">
        <f t="shared" si="713"/>
        <v>0</v>
      </c>
      <c r="PN80" s="273">
        <f t="shared" si="713"/>
        <v>0</v>
      </c>
      <c r="PO80" s="273">
        <f t="shared" si="713"/>
        <v>0</v>
      </c>
      <c r="PP80" s="273">
        <f t="shared" si="713"/>
        <v>0</v>
      </c>
      <c r="PQ80" s="273">
        <f t="shared" si="713"/>
        <v>0</v>
      </c>
      <c r="PR80" s="273">
        <f t="shared" si="713"/>
        <v>0</v>
      </c>
      <c r="PS80" s="273">
        <f t="shared" si="713"/>
        <v>0</v>
      </c>
      <c r="PT80" s="273">
        <f t="shared" si="713"/>
        <v>0</v>
      </c>
      <c r="PU80" s="273">
        <f t="shared" si="713"/>
        <v>0</v>
      </c>
      <c r="PV80" s="273">
        <f t="shared" si="713"/>
        <v>0</v>
      </c>
      <c r="PW80" s="273">
        <f t="shared" si="713"/>
        <v>0</v>
      </c>
      <c r="PX80" s="273">
        <f t="shared" si="713"/>
        <v>0</v>
      </c>
      <c r="PY80" s="273">
        <f t="shared" si="713"/>
        <v>0</v>
      </c>
      <c r="PZ80" s="273">
        <f t="shared" si="713"/>
        <v>0</v>
      </c>
      <c r="QA80" s="273">
        <f t="shared" si="713"/>
        <v>0</v>
      </c>
      <c r="QB80" s="273">
        <f t="shared" si="713"/>
        <v>0</v>
      </c>
      <c r="QC80" s="273">
        <f t="shared" si="713"/>
        <v>0</v>
      </c>
      <c r="QD80" s="273">
        <f t="shared" si="713"/>
        <v>0</v>
      </c>
      <c r="QE80" s="273">
        <f t="shared" si="713"/>
        <v>0</v>
      </c>
      <c r="QF80" s="273">
        <f t="shared" si="713"/>
        <v>0</v>
      </c>
      <c r="QG80" s="273">
        <f t="shared" si="713"/>
        <v>0</v>
      </c>
      <c r="QH80" s="273">
        <f t="shared" si="713"/>
        <v>0</v>
      </c>
      <c r="QI80" s="273">
        <f t="shared" si="713"/>
        <v>0</v>
      </c>
      <c r="QJ80" s="273">
        <f t="shared" si="713"/>
        <v>0</v>
      </c>
      <c r="QK80" s="273">
        <f t="shared" si="713"/>
        <v>0</v>
      </c>
      <c r="QL80" s="273">
        <f t="shared" si="713"/>
        <v>0</v>
      </c>
      <c r="QM80" s="273">
        <f t="shared" si="713"/>
        <v>0</v>
      </c>
      <c r="QN80" s="273">
        <f t="shared" si="713"/>
        <v>0</v>
      </c>
      <c r="QO80" s="273">
        <f t="shared" si="713"/>
        <v>0</v>
      </c>
      <c r="QP80" s="273">
        <f t="shared" si="713"/>
        <v>0</v>
      </c>
      <c r="QQ80" s="273">
        <f t="shared" si="713"/>
        <v>0</v>
      </c>
      <c r="QR80" s="273">
        <f t="shared" si="713"/>
        <v>0</v>
      </c>
      <c r="QS80" s="273">
        <f t="shared" si="713"/>
        <v>0</v>
      </c>
      <c r="QT80" s="273">
        <f t="shared" si="713"/>
        <v>0</v>
      </c>
      <c r="QU80" s="273">
        <f t="shared" si="713"/>
        <v>0</v>
      </c>
      <c r="QV80" s="273">
        <f t="shared" si="713"/>
        <v>0</v>
      </c>
      <c r="QW80" s="273">
        <f t="shared" si="713"/>
        <v>0</v>
      </c>
      <c r="QX80" s="273">
        <f t="shared" si="713"/>
        <v>0</v>
      </c>
      <c r="QY80" s="273">
        <f t="shared" si="713"/>
        <v>0</v>
      </c>
      <c r="QZ80" s="273">
        <f t="shared" si="713"/>
        <v>0</v>
      </c>
      <c r="RA80" s="273">
        <f t="shared" si="713"/>
        <v>0</v>
      </c>
      <c r="RB80" s="273">
        <f t="shared" si="713"/>
        <v>0</v>
      </c>
      <c r="RC80" s="273">
        <f t="shared" si="713"/>
        <v>0</v>
      </c>
      <c r="RD80" s="273">
        <f t="shared" si="713"/>
        <v>0</v>
      </c>
      <c r="RE80" s="273">
        <f t="shared" si="713"/>
        <v>0</v>
      </c>
      <c r="RF80" s="273">
        <f t="shared" si="713"/>
        <v>0</v>
      </c>
      <c r="RG80" s="273">
        <f t="shared" si="713"/>
        <v>0</v>
      </c>
      <c r="RH80" s="273">
        <f t="shared" si="713"/>
        <v>0</v>
      </c>
      <c r="RI80" s="273">
        <f t="shared" si="713"/>
        <v>0</v>
      </c>
      <c r="RJ80" s="273">
        <f t="shared" si="713"/>
        <v>0</v>
      </c>
      <c r="RK80" s="273">
        <f t="shared" si="713"/>
        <v>0</v>
      </c>
      <c r="RL80" s="273">
        <f t="shared" si="713"/>
        <v>0</v>
      </c>
      <c r="RM80" s="273">
        <f t="shared" si="713"/>
        <v>0</v>
      </c>
      <c r="RN80" s="273">
        <f t="shared" si="713"/>
        <v>0</v>
      </c>
      <c r="RO80" s="273">
        <f t="shared" si="713"/>
        <v>0</v>
      </c>
      <c r="RP80" s="273">
        <f t="shared" si="713"/>
        <v>0</v>
      </c>
      <c r="RQ80" s="273">
        <f t="shared" si="713"/>
        <v>0</v>
      </c>
      <c r="RR80" s="273">
        <f t="shared" si="713"/>
        <v>0</v>
      </c>
      <c r="RS80" s="273">
        <f t="shared" si="713"/>
        <v>0</v>
      </c>
      <c r="RT80" s="273">
        <f t="shared" si="713"/>
        <v>0</v>
      </c>
      <c r="RU80" s="273">
        <f t="shared" ref="RU80:TN80" si="714">IF(IFERROR(FIND(VLOOKUP($W72,カレンダーNoごと曜日表No付き,RU$1,0),$FL80),0)&gt;=1,1,0)</f>
        <v>0</v>
      </c>
      <c r="RV80" s="273">
        <f t="shared" si="714"/>
        <v>0</v>
      </c>
      <c r="RW80" s="273">
        <f t="shared" si="714"/>
        <v>0</v>
      </c>
      <c r="RX80" s="273">
        <f t="shared" si="714"/>
        <v>0</v>
      </c>
      <c r="RY80" s="273">
        <f t="shared" si="714"/>
        <v>0</v>
      </c>
      <c r="RZ80" s="273">
        <f t="shared" si="714"/>
        <v>0</v>
      </c>
      <c r="SA80" s="273">
        <f t="shared" si="714"/>
        <v>0</v>
      </c>
      <c r="SB80" s="273">
        <f t="shared" si="714"/>
        <v>0</v>
      </c>
      <c r="SC80" s="273">
        <f t="shared" si="714"/>
        <v>0</v>
      </c>
      <c r="SD80" s="273">
        <f t="shared" si="714"/>
        <v>0</v>
      </c>
      <c r="SE80" s="273">
        <f t="shared" si="714"/>
        <v>0</v>
      </c>
      <c r="SF80" s="273">
        <f t="shared" si="714"/>
        <v>0</v>
      </c>
      <c r="SG80" s="273">
        <f t="shared" si="714"/>
        <v>0</v>
      </c>
      <c r="SH80" s="273">
        <f t="shared" si="714"/>
        <v>0</v>
      </c>
      <c r="SI80" s="273">
        <f t="shared" si="714"/>
        <v>0</v>
      </c>
      <c r="SJ80" s="273">
        <f t="shared" si="714"/>
        <v>0</v>
      </c>
      <c r="SK80" s="273">
        <f t="shared" si="714"/>
        <v>0</v>
      </c>
      <c r="SL80" s="273">
        <f t="shared" si="714"/>
        <v>0</v>
      </c>
      <c r="SM80" s="273">
        <f t="shared" si="714"/>
        <v>0</v>
      </c>
      <c r="SN80" s="273">
        <f t="shared" si="714"/>
        <v>0</v>
      </c>
      <c r="SO80" s="273">
        <f t="shared" si="714"/>
        <v>0</v>
      </c>
      <c r="SP80" s="273">
        <f t="shared" si="714"/>
        <v>0</v>
      </c>
      <c r="SQ80" s="273">
        <f t="shared" si="714"/>
        <v>0</v>
      </c>
      <c r="SR80" s="273">
        <f t="shared" si="714"/>
        <v>0</v>
      </c>
      <c r="SS80" s="273">
        <f t="shared" si="714"/>
        <v>0</v>
      </c>
      <c r="ST80" s="273">
        <f t="shared" si="714"/>
        <v>0</v>
      </c>
      <c r="SU80" s="273">
        <f t="shared" si="714"/>
        <v>0</v>
      </c>
      <c r="SV80" s="273">
        <f t="shared" si="714"/>
        <v>0</v>
      </c>
      <c r="SW80" s="273">
        <f t="shared" si="714"/>
        <v>0</v>
      </c>
      <c r="SX80" s="273">
        <f t="shared" si="714"/>
        <v>0</v>
      </c>
      <c r="SY80" s="273">
        <f t="shared" si="714"/>
        <v>0</v>
      </c>
      <c r="SZ80" s="273">
        <f t="shared" si="714"/>
        <v>0</v>
      </c>
      <c r="TA80" s="273">
        <f t="shared" si="714"/>
        <v>0</v>
      </c>
      <c r="TB80" s="273">
        <f t="shared" si="714"/>
        <v>0</v>
      </c>
      <c r="TC80" s="273">
        <f t="shared" si="714"/>
        <v>0</v>
      </c>
      <c r="TD80" s="273">
        <f t="shared" si="714"/>
        <v>0</v>
      </c>
      <c r="TE80" s="273">
        <f t="shared" si="714"/>
        <v>0</v>
      </c>
      <c r="TF80" s="273">
        <f t="shared" si="714"/>
        <v>0</v>
      </c>
      <c r="TG80" s="273">
        <f t="shared" si="714"/>
        <v>0</v>
      </c>
      <c r="TH80" s="273">
        <f t="shared" si="714"/>
        <v>0</v>
      </c>
      <c r="TI80" s="273">
        <f t="shared" si="714"/>
        <v>0</v>
      </c>
      <c r="TJ80" s="273">
        <f t="shared" si="714"/>
        <v>0</v>
      </c>
      <c r="TK80" s="273">
        <f t="shared" si="714"/>
        <v>0</v>
      </c>
      <c r="TL80" s="273">
        <f t="shared" si="714"/>
        <v>0</v>
      </c>
      <c r="TM80" s="273">
        <f t="shared" si="714"/>
        <v>0</v>
      </c>
      <c r="TN80" s="273">
        <f t="shared" si="714"/>
        <v>0</v>
      </c>
    </row>
    <row r="81" spans="1:534" ht="18" customHeight="1" x14ac:dyDescent="0.15">
      <c r="A81" s="234"/>
      <c r="B81" s="268"/>
      <c r="C81" s="280"/>
      <c r="D81" s="274"/>
      <c r="E81" s="269"/>
      <c r="F81" s="287"/>
      <c r="G81" s="269"/>
      <c r="H81" s="292"/>
      <c r="I81" s="293"/>
      <c r="J81" s="288"/>
      <c r="K81" s="289"/>
      <c r="L81" s="289"/>
      <c r="M81" s="289"/>
      <c r="N81" s="289"/>
      <c r="O81" s="289"/>
      <c r="P81" s="289"/>
      <c r="Q81" s="289"/>
      <c r="R81" s="350"/>
      <c r="S81" s="289"/>
      <c r="T81" s="289"/>
      <c r="U81" s="289"/>
      <c r="V81" s="290"/>
      <c r="W81" s="278"/>
      <c r="X81" s="279"/>
      <c r="Y81" s="278"/>
      <c r="Z81" s="279"/>
      <c r="AA81" s="278"/>
      <c r="AB81" s="237">
        <f t="shared" si="634"/>
        <v>0</v>
      </c>
      <c r="AC81" s="237">
        <f t="shared" si="635"/>
        <v>0</v>
      </c>
      <c r="AD81" s="237">
        <f t="shared" si="636"/>
        <v>0</v>
      </c>
      <c r="AE81" s="267">
        <f t="shared" si="597"/>
        <v>0</v>
      </c>
      <c r="AF81" s="219" t="str">
        <f t="shared" si="598"/>
        <v/>
      </c>
      <c r="AG81" s="219" t="str">
        <f t="shared" si="599"/>
        <v/>
      </c>
      <c r="AH81" s="219" t="str">
        <f t="shared" si="600"/>
        <v/>
      </c>
      <c r="AI81" s="219" t="str">
        <f t="shared" si="601"/>
        <v/>
      </c>
      <c r="AJ81" s="219" t="str">
        <f t="shared" si="602"/>
        <v/>
      </c>
      <c r="AK81" s="219" t="str">
        <f t="shared" si="603"/>
        <v/>
      </c>
      <c r="AL81" s="219" t="str">
        <f t="shared" si="604"/>
        <v/>
      </c>
      <c r="AM81" s="219" t="str">
        <f t="shared" si="605"/>
        <v/>
      </c>
      <c r="AN81" s="219" t="str">
        <f t="shared" si="606"/>
        <v/>
      </c>
      <c r="AO81" s="219" t="str">
        <f t="shared" si="607"/>
        <v/>
      </c>
      <c r="AP81" s="219" t="str">
        <f t="shared" si="608"/>
        <v/>
      </c>
      <c r="AQ81" s="219" t="str">
        <f t="shared" si="609"/>
        <v/>
      </c>
      <c r="AR81" s="219" t="str">
        <f t="shared" si="610"/>
        <v/>
      </c>
      <c r="AS81" s="277">
        <f t="shared" si="611"/>
        <v>0</v>
      </c>
      <c r="AT81" s="267">
        <f t="shared" si="612"/>
        <v>0</v>
      </c>
      <c r="AU81" s="267">
        <f t="shared" si="613"/>
        <v>0</v>
      </c>
      <c r="AV81" s="267">
        <f t="shared" si="614"/>
        <v>0</v>
      </c>
      <c r="AW81" s="267">
        <f t="shared" si="615"/>
        <v>0</v>
      </c>
      <c r="AX81" s="267">
        <f t="shared" si="616"/>
        <v>0</v>
      </c>
      <c r="AY81" s="267">
        <f t="shared" si="617"/>
        <v>0</v>
      </c>
      <c r="AZ81" s="267">
        <f t="shared" si="618"/>
        <v>0</v>
      </c>
      <c r="BA81" s="238">
        <f t="shared" si="619"/>
        <v>0</v>
      </c>
      <c r="BB81" s="238">
        <f t="shared" si="620"/>
        <v>0</v>
      </c>
      <c r="BC81" s="238">
        <f t="shared" si="621"/>
        <v>0</v>
      </c>
      <c r="BD81" s="238">
        <f t="shared" si="622"/>
        <v>0</v>
      </c>
      <c r="BE81" s="240">
        <f t="shared" si="623"/>
        <v>0</v>
      </c>
      <c r="BF81" s="239">
        <f t="shared" si="624"/>
        <v>0</v>
      </c>
      <c r="BG81" s="241" t="str">
        <f t="shared" si="625"/>
        <v/>
      </c>
      <c r="BH81" s="142">
        <v>39</v>
      </c>
      <c r="BI81" s="142">
        <f t="array" ref="BI81">MAX(IF(申請番号=BH81,計画運行回数))</f>
        <v>0</v>
      </c>
      <c r="BJ81" s="142">
        <f t="array" ref="BJ81">MIN(IF((申請番号=BH81)*(計画運行回数=BI81),キロ程_往))</f>
        <v>0</v>
      </c>
      <c r="BK81" s="142">
        <f t="array" ref="BK81">IFERROR((INDEX(キロ程_復,MATCH($BH81&amp;$BI81&amp;$BJ81,申請番号&amp;計画運行回数&amp;キロ程_往,0),0)),0)</f>
        <v>0</v>
      </c>
      <c r="BL81" s="142">
        <f>SUMIF(申請番号,$BH81,不定日数)+SUMIF(申請番号毎の運行日数_番号,$BH81,申請番号毎の運行回数_計)</f>
        <v>0</v>
      </c>
      <c r="BM81" s="142">
        <f>SUMIF(申請番号,$BH81,計画運行回数)</f>
        <v>0</v>
      </c>
      <c r="BN81" s="242" t="str">
        <f t="array" ref="BN81">IFERROR(IF(BS81&lt;&gt;3,(INDEX(系統名,MATCH($BH81&amp;$BI81&amp;$BJ81,申請番号&amp;計画運行回数&amp;キロ程_往,0),0)),INDEX(系統名,MATCH($BH81,申請番号,0))),"")</f>
        <v/>
      </c>
      <c r="BO81" s="242" t="str">
        <f t="array" ref="BO81">IFERROR((INDEX(起点,MATCH($BH81&amp;$BI81&amp;$BJ81,申請番号&amp;計画運行回数&amp;キロ程_往,0),0)),"")</f>
        <v/>
      </c>
      <c r="BP81" s="242" t="str">
        <f t="array" ref="BP81">IFERROR(IF(BS81&lt;&gt;3,(INDEX(経由,MATCH($BH81&amp;$BI81&amp;$BJ81,申請番号&amp;計画運行回数&amp;キロ程_往,0),0)),INDEX(経由,MATCH($BH81,申請番号,0))),"")</f>
        <v/>
      </c>
      <c r="BQ81" s="242" t="str">
        <f t="array" ref="BQ81">IFERROR((INDEX(終点,MATCH($BH81&amp;$BI81&amp;$BJ81,申請番号&amp;計画運行回数&amp;キロ程_往,0),0)),"")</f>
        <v/>
      </c>
      <c r="BR81" s="142">
        <f>+BJ81</f>
        <v>0</v>
      </c>
      <c r="BS81" s="142">
        <f>IF(SUMIF($A$5:$A$104,$BH81,$Y$5:$Y$104)&gt;0,2,IF(SUMIF($A$5:$A$104,$BH81,$AA$5:$AA$104)&gt;0,3,1))</f>
        <v>1</v>
      </c>
      <c r="BU81" s="291"/>
      <c r="BV81" s="153"/>
      <c r="BW81" s="153"/>
      <c r="BY81" s="244"/>
      <c r="BZ81" s="272"/>
      <c r="CA81" s="222"/>
      <c r="CB81" s="246"/>
      <c r="CC81" s="247" t="str">
        <f t="shared" si="565"/>
        <v/>
      </c>
      <c r="CD81" s="219">
        <f t="shared" si="566"/>
        <v>0</v>
      </c>
      <c r="CE81" s="219" t="str">
        <f t="shared" si="567"/>
        <v/>
      </c>
      <c r="CF81" s="220" t="str">
        <f t="shared" si="568"/>
        <v/>
      </c>
      <c r="CG81" s="222"/>
      <c r="CH81" s="260"/>
      <c r="CI81" s="247" t="str">
        <f t="shared" si="569"/>
        <v/>
      </c>
      <c r="CJ81" s="219">
        <f t="shared" si="570"/>
        <v>0</v>
      </c>
      <c r="CK81" s="219" t="str">
        <f t="shared" si="705"/>
        <v/>
      </c>
      <c r="CL81" s="220" t="str">
        <f t="shared" si="706"/>
        <v/>
      </c>
      <c r="CM81" s="222"/>
      <c r="CN81" s="246"/>
      <c r="CO81" s="247" t="str">
        <f t="shared" si="573"/>
        <v/>
      </c>
      <c r="CP81" s="219">
        <f t="shared" si="574"/>
        <v>0</v>
      </c>
      <c r="CQ81" s="219" t="str">
        <f t="shared" si="707"/>
        <v/>
      </c>
      <c r="CR81" s="220" t="str">
        <f t="shared" si="708"/>
        <v/>
      </c>
      <c r="CS81" s="221"/>
      <c r="CT81" s="246"/>
      <c r="CU81" s="247" t="str">
        <f t="shared" si="577"/>
        <v/>
      </c>
      <c r="CV81" s="219">
        <f t="shared" si="578"/>
        <v>0</v>
      </c>
      <c r="CW81" s="219" t="str">
        <f t="shared" si="679"/>
        <v/>
      </c>
      <c r="CX81" s="220" t="str">
        <f t="shared" si="680"/>
        <v/>
      </c>
      <c r="CY81" s="222"/>
      <c r="CZ81" s="246"/>
      <c r="DA81" s="247" t="str">
        <f t="shared" si="581"/>
        <v/>
      </c>
      <c r="DB81" s="219">
        <f t="shared" si="582"/>
        <v>0</v>
      </c>
      <c r="DC81" s="219" t="str">
        <f t="shared" si="626"/>
        <v/>
      </c>
      <c r="DD81" s="219" t="str">
        <f t="shared" si="627"/>
        <v/>
      </c>
      <c r="DE81" s="222"/>
      <c r="DF81" s="246"/>
      <c r="DG81" s="247" t="str">
        <f t="shared" si="583"/>
        <v/>
      </c>
      <c r="DH81" s="219">
        <f t="shared" si="584"/>
        <v>0</v>
      </c>
      <c r="DI81" s="219" t="str">
        <f t="shared" si="681"/>
        <v/>
      </c>
      <c r="DJ81" s="219" t="str">
        <f t="shared" si="682"/>
        <v/>
      </c>
      <c r="DK81" s="222"/>
      <c r="DL81" s="246"/>
      <c r="DM81" s="247" t="str">
        <f t="shared" si="587"/>
        <v/>
      </c>
      <c r="DN81" s="219">
        <f t="shared" si="588"/>
        <v>0</v>
      </c>
      <c r="DO81" s="219" t="str">
        <f t="shared" si="683"/>
        <v/>
      </c>
      <c r="DP81" s="220" t="str">
        <f t="shared" si="684"/>
        <v/>
      </c>
      <c r="FK81" s="155">
        <f t="shared" si="685"/>
        <v>0</v>
      </c>
      <c r="FL81" s="155" t="str">
        <f t="shared" si="686"/>
        <v/>
      </c>
      <c r="FM81" s="273">
        <f t="shared" ref="FM81:HX81" si="715">IF(IFERROR(FIND(VLOOKUP($W73,カレンダーNoごと曜日表No付き,FM$1,0),$FL81),0)&gt;=1,1,0)</f>
        <v>0</v>
      </c>
      <c r="FN81" s="273">
        <f t="shared" si="715"/>
        <v>0</v>
      </c>
      <c r="FO81" s="273">
        <f t="shared" si="715"/>
        <v>0</v>
      </c>
      <c r="FP81" s="273">
        <f t="shared" si="715"/>
        <v>0</v>
      </c>
      <c r="FQ81" s="273">
        <f t="shared" si="715"/>
        <v>0</v>
      </c>
      <c r="FR81" s="273">
        <f t="shared" si="715"/>
        <v>0</v>
      </c>
      <c r="FS81" s="273">
        <f t="shared" si="715"/>
        <v>0</v>
      </c>
      <c r="FT81" s="273">
        <f t="shared" si="715"/>
        <v>0</v>
      </c>
      <c r="FU81" s="273">
        <f t="shared" si="715"/>
        <v>0</v>
      </c>
      <c r="FV81" s="273">
        <f t="shared" si="715"/>
        <v>0</v>
      </c>
      <c r="FW81" s="273">
        <f t="shared" si="715"/>
        <v>0</v>
      </c>
      <c r="FX81" s="273">
        <f t="shared" si="715"/>
        <v>0</v>
      </c>
      <c r="FY81" s="273">
        <f t="shared" si="715"/>
        <v>0</v>
      </c>
      <c r="FZ81" s="273">
        <f t="shared" si="715"/>
        <v>0</v>
      </c>
      <c r="GA81" s="273">
        <f t="shared" si="715"/>
        <v>0</v>
      </c>
      <c r="GB81" s="273">
        <f t="shared" si="715"/>
        <v>0</v>
      </c>
      <c r="GC81" s="273">
        <f t="shared" si="715"/>
        <v>0</v>
      </c>
      <c r="GD81" s="273">
        <f t="shared" si="715"/>
        <v>0</v>
      </c>
      <c r="GE81" s="273">
        <f t="shared" si="715"/>
        <v>0</v>
      </c>
      <c r="GF81" s="273">
        <f t="shared" si="715"/>
        <v>0</v>
      </c>
      <c r="GG81" s="273">
        <f t="shared" si="715"/>
        <v>0</v>
      </c>
      <c r="GH81" s="273">
        <f t="shared" si="715"/>
        <v>0</v>
      </c>
      <c r="GI81" s="273">
        <f t="shared" si="715"/>
        <v>0</v>
      </c>
      <c r="GJ81" s="273">
        <f t="shared" si="715"/>
        <v>0</v>
      </c>
      <c r="GK81" s="273">
        <f t="shared" si="715"/>
        <v>0</v>
      </c>
      <c r="GL81" s="273">
        <f t="shared" si="715"/>
        <v>0</v>
      </c>
      <c r="GM81" s="273">
        <f t="shared" si="715"/>
        <v>0</v>
      </c>
      <c r="GN81" s="273">
        <f t="shared" si="715"/>
        <v>0</v>
      </c>
      <c r="GO81" s="273">
        <f t="shared" si="715"/>
        <v>0</v>
      </c>
      <c r="GP81" s="273">
        <f t="shared" si="715"/>
        <v>0</v>
      </c>
      <c r="GQ81" s="273">
        <f t="shared" si="715"/>
        <v>0</v>
      </c>
      <c r="GR81" s="273">
        <f t="shared" si="715"/>
        <v>0</v>
      </c>
      <c r="GS81" s="273">
        <f t="shared" si="715"/>
        <v>0</v>
      </c>
      <c r="GT81" s="273">
        <f t="shared" si="715"/>
        <v>0</v>
      </c>
      <c r="GU81" s="273">
        <f t="shared" si="715"/>
        <v>0</v>
      </c>
      <c r="GV81" s="273">
        <f t="shared" si="715"/>
        <v>0</v>
      </c>
      <c r="GW81" s="273">
        <f t="shared" si="715"/>
        <v>0</v>
      </c>
      <c r="GX81" s="273">
        <f t="shared" si="715"/>
        <v>0</v>
      </c>
      <c r="GY81" s="273">
        <f t="shared" si="715"/>
        <v>0</v>
      </c>
      <c r="GZ81" s="273">
        <f t="shared" si="715"/>
        <v>0</v>
      </c>
      <c r="HA81" s="273">
        <f t="shared" si="715"/>
        <v>0</v>
      </c>
      <c r="HB81" s="273">
        <f t="shared" si="715"/>
        <v>0</v>
      </c>
      <c r="HC81" s="273">
        <f t="shared" si="715"/>
        <v>0</v>
      </c>
      <c r="HD81" s="273">
        <f t="shared" si="715"/>
        <v>0</v>
      </c>
      <c r="HE81" s="273">
        <f t="shared" si="715"/>
        <v>0</v>
      </c>
      <c r="HF81" s="273">
        <f t="shared" si="715"/>
        <v>0</v>
      </c>
      <c r="HG81" s="273">
        <f t="shared" si="715"/>
        <v>0</v>
      </c>
      <c r="HH81" s="273">
        <f t="shared" si="715"/>
        <v>0</v>
      </c>
      <c r="HI81" s="273">
        <f t="shared" si="715"/>
        <v>0</v>
      </c>
      <c r="HJ81" s="273">
        <f t="shared" si="715"/>
        <v>0</v>
      </c>
      <c r="HK81" s="273">
        <f t="shared" si="715"/>
        <v>0</v>
      </c>
      <c r="HL81" s="273">
        <f t="shared" si="715"/>
        <v>0</v>
      </c>
      <c r="HM81" s="273">
        <f t="shared" si="715"/>
        <v>0</v>
      </c>
      <c r="HN81" s="273">
        <f t="shared" si="715"/>
        <v>0</v>
      </c>
      <c r="HO81" s="273">
        <f t="shared" si="715"/>
        <v>0</v>
      </c>
      <c r="HP81" s="273">
        <f t="shared" si="715"/>
        <v>0</v>
      </c>
      <c r="HQ81" s="273">
        <f t="shared" si="715"/>
        <v>0</v>
      </c>
      <c r="HR81" s="273">
        <f t="shared" si="715"/>
        <v>0</v>
      </c>
      <c r="HS81" s="273">
        <f t="shared" si="715"/>
        <v>0</v>
      </c>
      <c r="HT81" s="273">
        <f t="shared" si="715"/>
        <v>0</v>
      </c>
      <c r="HU81" s="273">
        <f t="shared" si="715"/>
        <v>0</v>
      </c>
      <c r="HV81" s="273">
        <f t="shared" si="715"/>
        <v>0</v>
      </c>
      <c r="HW81" s="273">
        <f t="shared" si="715"/>
        <v>0</v>
      </c>
      <c r="HX81" s="273">
        <f t="shared" si="715"/>
        <v>0</v>
      </c>
      <c r="HY81" s="273">
        <f t="shared" ref="HY81:KJ81" si="716">IF(IFERROR(FIND(VLOOKUP($W73,カレンダーNoごと曜日表No付き,HY$1,0),$FL81),0)&gt;=1,1,0)</f>
        <v>0</v>
      </c>
      <c r="HZ81" s="273">
        <f t="shared" si="716"/>
        <v>0</v>
      </c>
      <c r="IA81" s="273">
        <f t="shared" si="716"/>
        <v>0</v>
      </c>
      <c r="IB81" s="273">
        <f t="shared" si="716"/>
        <v>0</v>
      </c>
      <c r="IC81" s="273">
        <f t="shared" si="716"/>
        <v>0</v>
      </c>
      <c r="ID81" s="273">
        <f t="shared" si="716"/>
        <v>0</v>
      </c>
      <c r="IE81" s="273">
        <f t="shared" si="716"/>
        <v>0</v>
      </c>
      <c r="IF81" s="273">
        <f t="shared" si="716"/>
        <v>0</v>
      </c>
      <c r="IG81" s="273">
        <f t="shared" si="716"/>
        <v>0</v>
      </c>
      <c r="IH81" s="273">
        <f t="shared" si="716"/>
        <v>0</v>
      </c>
      <c r="II81" s="273">
        <f t="shared" si="716"/>
        <v>0</v>
      </c>
      <c r="IJ81" s="273">
        <f t="shared" si="716"/>
        <v>0</v>
      </c>
      <c r="IK81" s="273">
        <f t="shared" si="716"/>
        <v>0</v>
      </c>
      <c r="IL81" s="273">
        <f t="shared" si="716"/>
        <v>0</v>
      </c>
      <c r="IM81" s="273">
        <f t="shared" si="716"/>
        <v>0</v>
      </c>
      <c r="IN81" s="273">
        <f t="shared" si="716"/>
        <v>0</v>
      </c>
      <c r="IO81" s="273">
        <f t="shared" si="716"/>
        <v>0</v>
      </c>
      <c r="IP81" s="273">
        <f t="shared" si="716"/>
        <v>0</v>
      </c>
      <c r="IQ81" s="273">
        <f t="shared" si="716"/>
        <v>0</v>
      </c>
      <c r="IR81" s="273">
        <f t="shared" si="716"/>
        <v>0</v>
      </c>
      <c r="IS81" s="273">
        <f t="shared" si="716"/>
        <v>0</v>
      </c>
      <c r="IT81" s="273">
        <f t="shared" si="716"/>
        <v>0</v>
      </c>
      <c r="IU81" s="273">
        <f t="shared" si="716"/>
        <v>0</v>
      </c>
      <c r="IV81" s="273">
        <f t="shared" si="716"/>
        <v>0</v>
      </c>
      <c r="IW81" s="273">
        <f t="shared" si="716"/>
        <v>0</v>
      </c>
      <c r="IX81" s="273">
        <f t="shared" si="716"/>
        <v>0</v>
      </c>
      <c r="IY81" s="273">
        <f t="shared" si="716"/>
        <v>0</v>
      </c>
      <c r="IZ81" s="273">
        <f t="shared" si="716"/>
        <v>0</v>
      </c>
      <c r="JA81" s="273">
        <f t="shared" si="716"/>
        <v>0</v>
      </c>
      <c r="JB81" s="273">
        <f t="shared" si="716"/>
        <v>0</v>
      </c>
      <c r="JC81" s="273">
        <f t="shared" si="716"/>
        <v>0</v>
      </c>
      <c r="JD81" s="273">
        <f t="shared" si="716"/>
        <v>0</v>
      </c>
      <c r="JE81" s="273">
        <f t="shared" si="716"/>
        <v>0</v>
      </c>
      <c r="JF81" s="273">
        <f t="shared" si="716"/>
        <v>0</v>
      </c>
      <c r="JG81" s="273">
        <f t="shared" si="716"/>
        <v>0</v>
      </c>
      <c r="JH81" s="273">
        <f t="shared" si="716"/>
        <v>0</v>
      </c>
      <c r="JI81" s="273">
        <f t="shared" si="716"/>
        <v>0</v>
      </c>
      <c r="JJ81" s="273">
        <f t="shared" si="716"/>
        <v>0</v>
      </c>
      <c r="JK81" s="273">
        <f t="shared" si="716"/>
        <v>0</v>
      </c>
      <c r="JL81" s="273">
        <f t="shared" si="716"/>
        <v>0</v>
      </c>
      <c r="JM81" s="273">
        <f t="shared" si="716"/>
        <v>0</v>
      </c>
      <c r="JN81" s="273">
        <f t="shared" si="716"/>
        <v>0</v>
      </c>
      <c r="JO81" s="273">
        <f t="shared" si="716"/>
        <v>0</v>
      </c>
      <c r="JP81" s="273">
        <f t="shared" si="716"/>
        <v>0</v>
      </c>
      <c r="JQ81" s="273">
        <f t="shared" si="716"/>
        <v>0</v>
      </c>
      <c r="JR81" s="273">
        <f t="shared" si="716"/>
        <v>0</v>
      </c>
      <c r="JS81" s="273">
        <f t="shared" si="716"/>
        <v>0</v>
      </c>
      <c r="JT81" s="273">
        <f t="shared" si="716"/>
        <v>0</v>
      </c>
      <c r="JU81" s="273">
        <f t="shared" si="716"/>
        <v>0</v>
      </c>
      <c r="JV81" s="273">
        <f t="shared" si="716"/>
        <v>0</v>
      </c>
      <c r="JW81" s="273">
        <f t="shared" si="716"/>
        <v>0</v>
      </c>
      <c r="JX81" s="273">
        <f t="shared" si="716"/>
        <v>0</v>
      </c>
      <c r="JY81" s="273">
        <f t="shared" si="716"/>
        <v>0</v>
      </c>
      <c r="JZ81" s="273">
        <f t="shared" si="716"/>
        <v>0</v>
      </c>
      <c r="KA81" s="273">
        <f t="shared" si="716"/>
        <v>0</v>
      </c>
      <c r="KB81" s="273">
        <f t="shared" si="716"/>
        <v>0</v>
      </c>
      <c r="KC81" s="273">
        <f t="shared" si="716"/>
        <v>0</v>
      </c>
      <c r="KD81" s="273">
        <f t="shared" si="716"/>
        <v>0</v>
      </c>
      <c r="KE81" s="273">
        <f t="shared" si="716"/>
        <v>0</v>
      </c>
      <c r="KF81" s="273">
        <f t="shared" si="716"/>
        <v>0</v>
      </c>
      <c r="KG81" s="273">
        <f t="shared" si="716"/>
        <v>0</v>
      </c>
      <c r="KH81" s="273">
        <f t="shared" si="716"/>
        <v>0</v>
      </c>
      <c r="KI81" s="273">
        <f t="shared" si="716"/>
        <v>0</v>
      </c>
      <c r="KJ81" s="273">
        <f t="shared" si="716"/>
        <v>0</v>
      </c>
      <c r="KK81" s="273">
        <f t="shared" ref="KK81:MV81" si="717">IF(IFERROR(FIND(VLOOKUP($W73,カレンダーNoごと曜日表No付き,KK$1,0),$FL81),0)&gt;=1,1,0)</f>
        <v>0</v>
      </c>
      <c r="KL81" s="273">
        <f t="shared" si="717"/>
        <v>0</v>
      </c>
      <c r="KM81" s="273">
        <f t="shared" si="717"/>
        <v>0</v>
      </c>
      <c r="KN81" s="273">
        <f t="shared" si="717"/>
        <v>0</v>
      </c>
      <c r="KO81" s="273">
        <f t="shared" si="717"/>
        <v>0</v>
      </c>
      <c r="KP81" s="273">
        <f t="shared" si="717"/>
        <v>0</v>
      </c>
      <c r="KQ81" s="273">
        <f t="shared" si="717"/>
        <v>0</v>
      </c>
      <c r="KR81" s="273">
        <f t="shared" si="717"/>
        <v>0</v>
      </c>
      <c r="KS81" s="273">
        <f t="shared" si="717"/>
        <v>0</v>
      </c>
      <c r="KT81" s="273">
        <f t="shared" si="717"/>
        <v>0</v>
      </c>
      <c r="KU81" s="273">
        <f t="shared" si="717"/>
        <v>0</v>
      </c>
      <c r="KV81" s="273">
        <f t="shared" si="717"/>
        <v>0</v>
      </c>
      <c r="KW81" s="273">
        <f t="shared" si="717"/>
        <v>0</v>
      </c>
      <c r="KX81" s="273">
        <f t="shared" si="717"/>
        <v>0</v>
      </c>
      <c r="KY81" s="273">
        <f t="shared" si="717"/>
        <v>0</v>
      </c>
      <c r="KZ81" s="273">
        <f t="shared" si="717"/>
        <v>0</v>
      </c>
      <c r="LA81" s="273">
        <f t="shared" si="717"/>
        <v>0</v>
      </c>
      <c r="LB81" s="273">
        <f t="shared" si="717"/>
        <v>0</v>
      </c>
      <c r="LC81" s="273">
        <f t="shared" si="717"/>
        <v>0</v>
      </c>
      <c r="LD81" s="273">
        <f t="shared" si="717"/>
        <v>0</v>
      </c>
      <c r="LE81" s="273">
        <f t="shared" si="717"/>
        <v>0</v>
      </c>
      <c r="LF81" s="273">
        <f t="shared" si="717"/>
        <v>0</v>
      </c>
      <c r="LG81" s="273">
        <f t="shared" si="717"/>
        <v>0</v>
      </c>
      <c r="LH81" s="273">
        <f t="shared" si="717"/>
        <v>0</v>
      </c>
      <c r="LI81" s="273">
        <f t="shared" si="717"/>
        <v>0</v>
      </c>
      <c r="LJ81" s="273">
        <f t="shared" si="717"/>
        <v>0</v>
      </c>
      <c r="LK81" s="273">
        <f t="shared" si="717"/>
        <v>0</v>
      </c>
      <c r="LL81" s="273">
        <f t="shared" si="717"/>
        <v>0</v>
      </c>
      <c r="LM81" s="273">
        <f t="shared" si="717"/>
        <v>0</v>
      </c>
      <c r="LN81" s="273">
        <f t="shared" si="717"/>
        <v>0</v>
      </c>
      <c r="LO81" s="273">
        <f t="shared" si="717"/>
        <v>0</v>
      </c>
      <c r="LP81" s="273">
        <f t="shared" si="717"/>
        <v>0</v>
      </c>
      <c r="LQ81" s="273">
        <f t="shared" si="717"/>
        <v>0</v>
      </c>
      <c r="LR81" s="273">
        <f t="shared" si="717"/>
        <v>0</v>
      </c>
      <c r="LS81" s="273">
        <f t="shared" si="717"/>
        <v>0</v>
      </c>
      <c r="LT81" s="273">
        <f t="shared" si="717"/>
        <v>0</v>
      </c>
      <c r="LU81" s="273">
        <f t="shared" si="717"/>
        <v>0</v>
      </c>
      <c r="LV81" s="273">
        <f t="shared" si="717"/>
        <v>0</v>
      </c>
      <c r="LW81" s="273">
        <f t="shared" si="717"/>
        <v>0</v>
      </c>
      <c r="LX81" s="273">
        <f t="shared" si="717"/>
        <v>0</v>
      </c>
      <c r="LY81" s="273">
        <f t="shared" si="717"/>
        <v>0</v>
      </c>
      <c r="LZ81" s="273">
        <f t="shared" si="717"/>
        <v>0</v>
      </c>
      <c r="MA81" s="273">
        <f t="shared" si="717"/>
        <v>0</v>
      </c>
      <c r="MB81" s="273">
        <f t="shared" si="717"/>
        <v>0</v>
      </c>
      <c r="MC81" s="273">
        <f t="shared" si="717"/>
        <v>0</v>
      </c>
      <c r="MD81" s="273">
        <f t="shared" si="717"/>
        <v>0</v>
      </c>
      <c r="ME81" s="273">
        <f t="shared" si="717"/>
        <v>0</v>
      </c>
      <c r="MF81" s="273">
        <f t="shared" si="717"/>
        <v>0</v>
      </c>
      <c r="MG81" s="273">
        <f t="shared" si="717"/>
        <v>0</v>
      </c>
      <c r="MH81" s="273">
        <f t="shared" si="717"/>
        <v>0</v>
      </c>
      <c r="MI81" s="273">
        <f t="shared" si="717"/>
        <v>0</v>
      </c>
      <c r="MJ81" s="273">
        <f t="shared" si="717"/>
        <v>0</v>
      </c>
      <c r="MK81" s="273">
        <f t="shared" si="717"/>
        <v>0</v>
      </c>
      <c r="ML81" s="273">
        <f t="shared" si="717"/>
        <v>0</v>
      </c>
      <c r="MM81" s="273">
        <f t="shared" si="717"/>
        <v>0</v>
      </c>
      <c r="MN81" s="273">
        <f t="shared" si="717"/>
        <v>0</v>
      </c>
      <c r="MO81" s="273">
        <f t="shared" si="717"/>
        <v>0</v>
      </c>
      <c r="MP81" s="273">
        <f t="shared" si="717"/>
        <v>0</v>
      </c>
      <c r="MQ81" s="273">
        <f t="shared" si="717"/>
        <v>0</v>
      </c>
      <c r="MR81" s="273">
        <f t="shared" si="717"/>
        <v>0</v>
      </c>
      <c r="MS81" s="273">
        <f t="shared" si="717"/>
        <v>0</v>
      </c>
      <c r="MT81" s="273">
        <f t="shared" si="717"/>
        <v>0</v>
      </c>
      <c r="MU81" s="273">
        <f t="shared" si="717"/>
        <v>0</v>
      </c>
      <c r="MV81" s="273">
        <f t="shared" si="717"/>
        <v>0</v>
      </c>
      <c r="MW81" s="273">
        <f t="shared" ref="MW81:PH81" si="718">IF(IFERROR(FIND(VLOOKUP($W73,カレンダーNoごと曜日表No付き,MW$1,0),$FL81),0)&gt;=1,1,0)</f>
        <v>0</v>
      </c>
      <c r="MX81" s="273">
        <f t="shared" si="718"/>
        <v>0</v>
      </c>
      <c r="MY81" s="273">
        <f t="shared" si="718"/>
        <v>0</v>
      </c>
      <c r="MZ81" s="273">
        <f t="shared" si="718"/>
        <v>0</v>
      </c>
      <c r="NA81" s="273">
        <f t="shared" si="718"/>
        <v>0</v>
      </c>
      <c r="NB81" s="273">
        <f t="shared" si="718"/>
        <v>0</v>
      </c>
      <c r="NC81" s="273">
        <f t="shared" si="718"/>
        <v>0</v>
      </c>
      <c r="ND81" s="273">
        <f t="shared" si="718"/>
        <v>0</v>
      </c>
      <c r="NE81" s="273">
        <f t="shared" si="718"/>
        <v>0</v>
      </c>
      <c r="NF81" s="273">
        <f t="shared" si="718"/>
        <v>0</v>
      </c>
      <c r="NG81" s="273">
        <f t="shared" si="718"/>
        <v>0</v>
      </c>
      <c r="NH81" s="273">
        <f t="shared" si="718"/>
        <v>0</v>
      </c>
      <c r="NI81" s="273">
        <f t="shared" si="718"/>
        <v>0</v>
      </c>
      <c r="NJ81" s="273">
        <f t="shared" si="718"/>
        <v>0</v>
      </c>
      <c r="NK81" s="273">
        <f t="shared" si="718"/>
        <v>0</v>
      </c>
      <c r="NL81" s="273">
        <f t="shared" si="718"/>
        <v>0</v>
      </c>
      <c r="NM81" s="273">
        <f t="shared" si="718"/>
        <v>0</v>
      </c>
      <c r="NN81" s="273">
        <f t="shared" si="718"/>
        <v>0</v>
      </c>
      <c r="NO81" s="273">
        <f t="shared" si="718"/>
        <v>0</v>
      </c>
      <c r="NP81" s="273">
        <f t="shared" si="718"/>
        <v>0</v>
      </c>
      <c r="NQ81" s="273">
        <f t="shared" si="718"/>
        <v>0</v>
      </c>
      <c r="NR81" s="273">
        <f t="shared" si="718"/>
        <v>0</v>
      </c>
      <c r="NS81" s="273">
        <f t="shared" si="718"/>
        <v>0</v>
      </c>
      <c r="NT81" s="273">
        <f t="shared" si="718"/>
        <v>0</v>
      </c>
      <c r="NU81" s="273">
        <f t="shared" si="718"/>
        <v>0</v>
      </c>
      <c r="NV81" s="273">
        <f t="shared" si="718"/>
        <v>0</v>
      </c>
      <c r="NW81" s="273">
        <f t="shared" si="718"/>
        <v>0</v>
      </c>
      <c r="NX81" s="273">
        <f t="shared" si="718"/>
        <v>0</v>
      </c>
      <c r="NY81" s="273">
        <f t="shared" si="718"/>
        <v>0</v>
      </c>
      <c r="NZ81" s="273">
        <f t="shared" si="718"/>
        <v>0</v>
      </c>
      <c r="OA81" s="273">
        <f t="shared" si="718"/>
        <v>0</v>
      </c>
      <c r="OB81" s="273">
        <f t="shared" si="718"/>
        <v>0</v>
      </c>
      <c r="OC81" s="273">
        <f t="shared" si="718"/>
        <v>0</v>
      </c>
      <c r="OD81" s="273">
        <f t="shared" si="718"/>
        <v>0</v>
      </c>
      <c r="OE81" s="273">
        <f t="shared" si="718"/>
        <v>0</v>
      </c>
      <c r="OF81" s="273">
        <f t="shared" si="718"/>
        <v>0</v>
      </c>
      <c r="OG81" s="273">
        <f t="shared" si="718"/>
        <v>0</v>
      </c>
      <c r="OH81" s="273">
        <f t="shared" si="718"/>
        <v>0</v>
      </c>
      <c r="OI81" s="273">
        <f t="shared" si="718"/>
        <v>0</v>
      </c>
      <c r="OJ81" s="273">
        <f t="shared" si="718"/>
        <v>0</v>
      </c>
      <c r="OK81" s="273">
        <f t="shared" si="718"/>
        <v>0</v>
      </c>
      <c r="OL81" s="273">
        <f t="shared" si="718"/>
        <v>0</v>
      </c>
      <c r="OM81" s="273">
        <f t="shared" si="718"/>
        <v>0</v>
      </c>
      <c r="ON81" s="273">
        <f t="shared" si="718"/>
        <v>0</v>
      </c>
      <c r="OO81" s="273">
        <f t="shared" si="718"/>
        <v>0</v>
      </c>
      <c r="OP81" s="273">
        <f t="shared" si="718"/>
        <v>0</v>
      </c>
      <c r="OQ81" s="273">
        <f t="shared" si="718"/>
        <v>0</v>
      </c>
      <c r="OR81" s="273">
        <f t="shared" si="718"/>
        <v>0</v>
      </c>
      <c r="OS81" s="273">
        <f t="shared" si="718"/>
        <v>0</v>
      </c>
      <c r="OT81" s="273">
        <f t="shared" si="718"/>
        <v>0</v>
      </c>
      <c r="OU81" s="273">
        <f t="shared" si="718"/>
        <v>0</v>
      </c>
      <c r="OV81" s="273">
        <f t="shared" si="718"/>
        <v>0</v>
      </c>
      <c r="OW81" s="273">
        <f t="shared" si="718"/>
        <v>0</v>
      </c>
      <c r="OX81" s="273">
        <f t="shared" si="718"/>
        <v>0</v>
      </c>
      <c r="OY81" s="273">
        <f t="shared" si="718"/>
        <v>0</v>
      </c>
      <c r="OZ81" s="273">
        <f t="shared" si="718"/>
        <v>0</v>
      </c>
      <c r="PA81" s="273">
        <f t="shared" si="718"/>
        <v>0</v>
      </c>
      <c r="PB81" s="273">
        <f t="shared" si="718"/>
        <v>0</v>
      </c>
      <c r="PC81" s="273">
        <f t="shared" si="718"/>
        <v>0</v>
      </c>
      <c r="PD81" s="273">
        <f t="shared" si="718"/>
        <v>0</v>
      </c>
      <c r="PE81" s="273">
        <f t="shared" si="718"/>
        <v>0</v>
      </c>
      <c r="PF81" s="273">
        <f t="shared" si="718"/>
        <v>0</v>
      </c>
      <c r="PG81" s="273">
        <f t="shared" si="718"/>
        <v>0</v>
      </c>
      <c r="PH81" s="273">
        <f t="shared" si="718"/>
        <v>0</v>
      </c>
      <c r="PI81" s="273">
        <f t="shared" ref="PI81:RT81" si="719">IF(IFERROR(FIND(VLOOKUP($W73,カレンダーNoごと曜日表No付き,PI$1,0),$FL81),0)&gt;=1,1,0)</f>
        <v>0</v>
      </c>
      <c r="PJ81" s="273">
        <f t="shared" si="719"/>
        <v>0</v>
      </c>
      <c r="PK81" s="273">
        <f t="shared" si="719"/>
        <v>0</v>
      </c>
      <c r="PL81" s="273">
        <f t="shared" si="719"/>
        <v>0</v>
      </c>
      <c r="PM81" s="273">
        <f t="shared" si="719"/>
        <v>0</v>
      </c>
      <c r="PN81" s="273">
        <f t="shared" si="719"/>
        <v>0</v>
      </c>
      <c r="PO81" s="273">
        <f t="shared" si="719"/>
        <v>0</v>
      </c>
      <c r="PP81" s="273">
        <f t="shared" si="719"/>
        <v>0</v>
      </c>
      <c r="PQ81" s="273">
        <f t="shared" si="719"/>
        <v>0</v>
      </c>
      <c r="PR81" s="273">
        <f t="shared" si="719"/>
        <v>0</v>
      </c>
      <c r="PS81" s="273">
        <f t="shared" si="719"/>
        <v>0</v>
      </c>
      <c r="PT81" s="273">
        <f t="shared" si="719"/>
        <v>0</v>
      </c>
      <c r="PU81" s="273">
        <f t="shared" si="719"/>
        <v>0</v>
      </c>
      <c r="PV81" s="273">
        <f t="shared" si="719"/>
        <v>0</v>
      </c>
      <c r="PW81" s="273">
        <f t="shared" si="719"/>
        <v>0</v>
      </c>
      <c r="PX81" s="273">
        <f t="shared" si="719"/>
        <v>0</v>
      </c>
      <c r="PY81" s="273">
        <f t="shared" si="719"/>
        <v>0</v>
      </c>
      <c r="PZ81" s="273">
        <f t="shared" si="719"/>
        <v>0</v>
      </c>
      <c r="QA81" s="273">
        <f t="shared" si="719"/>
        <v>0</v>
      </c>
      <c r="QB81" s="273">
        <f t="shared" si="719"/>
        <v>0</v>
      </c>
      <c r="QC81" s="273">
        <f t="shared" si="719"/>
        <v>0</v>
      </c>
      <c r="QD81" s="273">
        <f t="shared" si="719"/>
        <v>0</v>
      </c>
      <c r="QE81" s="273">
        <f t="shared" si="719"/>
        <v>0</v>
      </c>
      <c r="QF81" s="273">
        <f t="shared" si="719"/>
        <v>0</v>
      </c>
      <c r="QG81" s="273">
        <f t="shared" si="719"/>
        <v>0</v>
      </c>
      <c r="QH81" s="273">
        <f t="shared" si="719"/>
        <v>0</v>
      </c>
      <c r="QI81" s="273">
        <f t="shared" si="719"/>
        <v>0</v>
      </c>
      <c r="QJ81" s="273">
        <f t="shared" si="719"/>
        <v>0</v>
      </c>
      <c r="QK81" s="273">
        <f t="shared" si="719"/>
        <v>0</v>
      </c>
      <c r="QL81" s="273">
        <f t="shared" si="719"/>
        <v>0</v>
      </c>
      <c r="QM81" s="273">
        <f t="shared" si="719"/>
        <v>0</v>
      </c>
      <c r="QN81" s="273">
        <f t="shared" si="719"/>
        <v>0</v>
      </c>
      <c r="QO81" s="273">
        <f t="shared" si="719"/>
        <v>0</v>
      </c>
      <c r="QP81" s="273">
        <f t="shared" si="719"/>
        <v>0</v>
      </c>
      <c r="QQ81" s="273">
        <f t="shared" si="719"/>
        <v>0</v>
      </c>
      <c r="QR81" s="273">
        <f t="shared" si="719"/>
        <v>0</v>
      </c>
      <c r="QS81" s="273">
        <f t="shared" si="719"/>
        <v>0</v>
      </c>
      <c r="QT81" s="273">
        <f t="shared" si="719"/>
        <v>0</v>
      </c>
      <c r="QU81" s="273">
        <f t="shared" si="719"/>
        <v>0</v>
      </c>
      <c r="QV81" s="273">
        <f t="shared" si="719"/>
        <v>0</v>
      </c>
      <c r="QW81" s="273">
        <f t="shared" si="719"/>
        <v>0</v>
      </c>
      <c r="QX81" s="273">
        <f t="shared" si="719"/>
        <v>0</v>
      </c>
      <c r="QY81" s="273">
        <f t="shared" si="719"/>
        <v>0</v>
      </c>
      <c r="QZ81" s="273">
        <f t="shared" si="719"/>
        <v>0</v>
      </c>
      <c r="RA81" s="273">
        <f t="shared" si="719"/>
        <v>0</v>
      </c>
      <c r="RB81" s="273">
        <f t="shared" si="719"/>
        <v>0</v>
      </c>
      <c r="RC81" s="273">
        <f t="shared" si="719"/>
        <v>0</v>
      </c>
      <c r="RD81" s="273">
        <f t="shared" si="719"/>
        <v>0</v>
      </c>
      <c r="RE81" s="273">
        <f t="shared" si="719"/>
        <v>0</v>
      </c>
      <c r="RF81" s="273">
        <f t="shared" si="719"/>
        <v>0</v>
      </c>
      <c r="RG81" s="273">
        <f t="shared" si="719"/>
        <v>0</v>
      </c>
      <c r="RH81" s="273">
        <f t="shared" si="719"/>
        <v>0</v>
      </c>
      <c r="RI81" s="273">
        <f t="shared" si="719"/>
        <v>0</v>
      </c>
      <c r="RJ81" s="273">
        <f t="shared" si="719"/>
        <v>0</v>
      </c>
      <c r="RK81" s="273">
        <f t="shared" si="719"/>
        <v>0</v>
      </c>
      <c r="RL81" s="273">
        <f t="shared" si="719"/>
        <v>0</v>
      </c>
      <c r="RM81" s="273">
        <f t="shared" si="719"/>
        <v>0</v>
      </c>
      <c r="RN81" s="273">
        <f t="shared" si="719"/>
        <v>0</v>
      </c>
      <c r="RO81" s="273">
        <f t="shared" si="719"/>
        <v>0</v>
      </c>
      <c r="RP81" s="273">
        <f t="shared" si="719"/>
        <v>0</v>
      </c>
      <c r="RQ81" s="273">
        <f t="shared" si="719"/>
        <v>0</v>
      </c>
      <c r="RR81" s="273">
        <f t="shared" si="719"/>
        <v>0</v>
      </c>
      <c r="RS81" s="273">
        <f t="shared" si="719"/>
        <v>0</v>
      </c>
      <c r="RT81" s="273">
        <f t="shared" si="719"/>
        <v>0</v>
      </c>
      <c r="RU81" s="273">
        <f t="shared" ref="RU81:TN81" si="720">IF(IFERROR(FIND(VLOOKUP($W73,カレンダーNoごと曜日表No付き,RU$1,0),$FL81),0)&gt;=1,1,0)</f>
        <v>0</v>
      </c>
      <c r="RV81" s="273">
        <f t="shared" si="720"/>
        <v>0</v>
      </c>
      <c r="RW81" s="273">
        <f t="shared" si="720"/>
        <v>0</v>
      </c>
      <c r="RX81" s="273">
        <f t="shared" si="720"/>
        <v>0</v>
      </c>
      <c r="RY81" s="273">
        <f t="shared" si="720"/>
        <v>0</v>
      </c>
      <c r="RZ81" s="273">
        <f t="shared" si="720"/>
        <v>0</v>
      </c>
      <c r="SA81" s="273">
        <f t="shared" si="720"/>
        <v>0</v>
      </c>
      <c r="SB81" s="273">
        <f t="shared" si="720"/>
        <v>0</v>
      </c>
      <c r="SC81" s="273">
        <f t="shared" si="720"/>
        <v>0</v>
      </c>
      <c r="SD81" s="273">
        <f t="shared" si="720"/>
        <v>0</v>
      </c>
      <c r="SE81" s="273">
        <f t="shared" si="720"/>
        <v>0</v>
      </c>
      <c r="SF81" s="273">
        <f t="shared" si="720"/>
        <v>0</v>
      </c>
      <c r="SG81" s="273">
        <f t="shared" si="720"/>
        <v>0</v>
      </c>
      <c r="SH81" s="273">
        <f t="shared" si="720"/>
        <v>0</v>
      </c>
      <c r="SI81" s="273">
        <f t="shared" si="720"/>
        <v>0</v>
      </c>
      <c r="SJ81" s="273">
        <f t="shared" si="720"/>
        <v>0</v>
      </c>
      <c r="SK81" s="273">
        <f t="shared" si="720"/>
        <v>0</v>
      </c>
      <c r="SL81" s="273">
        <f t="shared" si="720"/>
        <v>0</v>
      </c>
      <c r="SM81" s="273">
        <f t="shared" si="720"/>
        <v>0</v>
      </c>
      <c r="SN81" s="273">
        <f t="shared" si="720"/>
        <v>0</v>
      </c>
      <c r="SO81" s="273">
        <f t="shared" si="720"/>
        <v>0</v>
      </c>
      <c r="SP81" s="273">
        <f t="shared" si="720"/>
        <v>0</v>
      </c>
      <c r="SQ81" s="273">
        <f t="shared" si="720"/>
        <v>0</v>
      </c>
      <c r="SR81" s="273">
        <f t="shared" si="720"/>
        <v>0</v>
      </c>
      <c r="SS81" s="273">
        <f t="shared" si="720"/>
        <v>0</v>
      </c>
      <c r="ST81" s="273">
        <f t="shared" si="720"/>
        <v>0</v>
      </c>
      <c r="SU81" s="273">
        <f t="shared" si="720"/>
        <v>0</v>
      </c>
      <c r="SV81" s="273">
        <f t="shared" si="720"/>
        <v>0</v>
      </c>
      <c r="SW81" s="273">
        <f t="shared" si="720"/>
        <v>0</v>
      </c>
      <c r="SX81" s="273">
        <f t="shared" si="720"/>
        <v>0</v>
      </c>
      <c r="SY81" s="273">
        <f t="shared" si="720"/>
        <v>0</v>
      </c>
      <c r="SZ81" s="273">
        <f t="shared" si="720"/>
        <v>0</v>
      </c>
      <c r="TA81" s="273">
        <f t="shared" si="720"/>
        <v>0</v>
      </c>
      <c r="TB81" s="273">
        <f t="shared" si="720"/>
        <v>0</v>
      </c>
      <c r="TC81" s="273">
        <f t="shared" si="720"/>
        <v>0</v>
      </c>
      <c r="TD81" s="273">
        <f t="shared" si="720"/>
        <v>0</v>
      </c>
      <c r="TE81" s="273">
        <f t="shared" si="720"/>
        <v>0</v>
      </c>
      <c r="TF81" s="273">
        <f t="shared" si="720"/>
        <v>0</v>
      </c>
      <c r="TG81" s="273">
        <f t="shared" si="720"/>
        <v>0</v>
      </c>
      <c r="TH81" s="273">
        <f t="shared" si="720"/>
        <v>0</v>
      </c>
      <c r="TI81" s="273">
        <f t="shared" si="720"/>
        <v>0</v>
      </c>
      <c r="TJ81" s="273">
        <f t="shared" si="720"/>
        <v>0</v>
      </c>
      <c r="TK81" s="273">
        <f t="shared" si="720"/>
        <v>0</v>
      </c>
      <c r="TL81" s="273">
        <f t="shared" si="720"/>
        <v>0</v>
      </c>
      <c r="TM81" s="273">
        <f t="shared" si="720"/>
        <v>0</v>
      </c>
      <c r="TN81" s="273">
        <f t="shared" si="720"/>
        <v>0</v>
      </c>
    </row>
    <row r="82" spans="1:534" ht="18" customHeight="1" x14ac:dyDescent="0.15">
      <c r="A82" s="234"/>
      <c r="B82" s="268"/>
      <c r="C82" s="280"/>
      <c r="D82" s="274"/>
      <c r="E82" s="269"/>
      <c r="F82" s="287"/>
      <c r="G82" s="269"/>
      <c r="H82" s="292"/>
      <c r="I82" s="293"/>
      <c r="J82" s="288"/>
      <c r="K82" s="289"/>
      <c r="L82" s="289"/>
      <c r="M82" s="289"/>
      <c r="N82" s="289"/>
      <c r="O82" s="289"/>
      <c r="P82" s="289"/>
      <c r="Q82" s="289"/>
      <c r="R82" s="350"/>
      <c r="S82" s="289"/>
      <c r="T82" s="289"/>
      <c r="U82" s="289"/>
      <c r="V82" s="290"/>
      <c r="W82" s="278"/>
      <c r="X82" s="279"/>
      <c r="Y82" s="278"/>
      <c r="Z82" s="279"/>
      <c r="AA82" s="278"/>
      <c r="AB82" s="237">
        <f t="shared" si="634"/>
        <v>0</v>
      </c>
      <c r="AC82" s="237">
        <f t="shared" si="635"/>
        <v>0</v>
      </c>
      <c r="AD82" s="237">
        <f t="shared" si="636"/>
        <v>0</v>
      </c>
      <c r="AE82" s="267">
        <f t="shared" si="597"/>
        <v>0</v>
      </c>
      <c r="AF82" s="219" t="str">
        <f t="shared" si="598"/>
        <v/>
      </c>
      <c r="AG82" s="219" t="str">
        <f t="shared" si="599"/>
        <v/>
      </c>
      <c r="AH82" s="219" t="str">
        <f t="shared" si="600"/>
        <v/>
      </c>
      <c r="AI82" s="219" t="str">
        <f t="shared" si="601"/>
        <v/>
      </c>
      <c r="AJ82" s="219" t="str">
        <f t="shared" si="602"/>
        <v/>
      </c>
      <c r="AK82" s="219" t="str">
        <f t="shared" si="603"/>
        <v/>
      </c>
      <c r="AL82" s="219" t="str">
        <f t="shared" si="604"/>
        <v/>
      </c>
      <c r="AM82" s="219" t="str">
        <f t="shared" si="605"/>
        <v/>
      </c>
      <c r="AN82" s="219" t="str">
        <f t="shared" si="606"/>
        <v/>
      </c>
      <c r="AO82" s="219" t="str">
        <f t="shared" si="607"/>
        <v/>
      </c>
      <c r="AP82" s="219" t="str">
        <f t="shared" si="608"/>
        <v/>
      </c>
      <c r="AQ82" s="219" t="str">
        <f t="shared" si="609"/>
        <v/>
      </c>
      <c r="AR82" s="219" t="str">
        <f t="shared" si="610"/>
        <v/>
      </c>
      <c r="AS82" s="277">
        <f t="shared" si="611"/>
        <v>0</v>
      </c>
      <c r="AT82" s="267">
        <f t="shared" si="612"/>
        <v>0</v>
      </c>
      <c r="AU82" s="267">
        <f t="shared" si="613"/>
        <v>0</v>
      </c>
      <c r="AV82" s="267">
        <f t="shared" si="614"/>
        <v>0</v>
      </c>
      <c r="AW82" s="267">
        <f t="shared" si="615"/>
        <v>0</v>
      </c>
      <c r="AX82" s="267">
        <f t="shared" si="616"/>
        <v>0</v>
      </c>
      <c r="AY82" s="267">
        <f t="shared" si="617"/>
        <v>0</v>
      </c>
      <c r="AZ82" s="267">
        <f t="shared" si="618"/>
        <v>0</v>
      </c>
      <c r="BA82" s="238">
        <f t="shared" si="619"/>
        <v>0</v>
      </c>
      <c r="BB82" s="238">
        <f t="shared" si="620"/>
        <v>0</v>
      </c>
      <c r="BC82" s="238">
        <f t="shared" si="621"/>
        <v>0</v>
      </c>
      <c r="BD82" s="238">
        <f t="shared" si="622"/>
        <v>0</v>
      </c>
      <c r="BE82" s="240">
        <f t="shared" si="623"/>
        <v>0</v>
      </c>
      <c r="BF82" s="239">
        <f t="shared" si="624"/>
        <v>0</v>
      </c>
      <c r="BG82" s="241" t="str">
        <f t="shared" si="625"/>
        <v/>
      </c>
      <c r="BH82" s="142">
        <v>39</v>
      </c>
      <c r="BN82" s="242"/>
      <c r="BO82" s="242"/>
      <c r="BP82" s="242"/>
      <c r="BQ82" s="242"/>
      <c r="BR82" s="142">
        <f>+BK81</f>
        <v>0</v>
      </c>
      <c r="BU82" s="291"/>
      <c r="BV82" s="153"/>
      <c r="BW82" s="153"/>
      <c r="BY82" s="244"/>
      <c r="BZ82" s="272"/>
      <c r="CA82" s="222"/>
      <c r="CB82" s="246"/>
      <c r="CC82" s="247" t="str">
        <f t="shared" si="565"/>
        <v/>
      </c>
      <c r="CD82" s="219">
        <f t="shared" si="566"/>
        <v>0</v>
      </c>
      <c r="CE82" s="219" t="str">
        <f t="shared" si="567"/>
        <v/>
      </c>
      <c r="CF82" s="220" t="str">
        <f t="shared" si="568"/>
        <v/>
      </c>
      <c r="CG82" s="222"/>
      <c r="CH82" s="260"/>
      <c r="CI82" s="247" t="str">
        <f t="shared" si="569"/>
        <v/>
      </c>
      <c r="CJ82" s="219">
        <f t="shared" si="570"/>
        <v>0</v>
      </c>
      <c r="CK82" s="219" t="str">
        <f t="shared" si="705"/>
        <v/>
      </c>
      <c r="CL82" s="220" t="str">
        <f t="shared" si="706"/>
        <v/>
      </c>
      <c r="CM82" s="222"/>
      <c r="CN82" s="246"/>
      <c r="CO82" s="247" t="str">
        <f t="shared" si="573"/>
        <v/>
      </c>
      <c r="CP82" s="219">
        <f t="shared" si="574"/>
        <v>0</v>
      </c>
      <c r="CQ82" s="219" t="str">
        <f t="shared" si="707"/>
        <v/>
      </c>
      <c r="CR82" s="220" t="str">
        <f t="shared" si="708"/>
        <v/>
      </c>
      <c r="CS82" s="221"/>
      <c r="CT82" s="246"/>
      <c r="CU82" s="247" t="str">
        <f t="shared" si="577"/>
        <v/>
      </c>
      <c r="CV82" s="219">
        <f t="shared" si="578"/>
        <v>0</v>
      </c>
      <c r="CW82" s="219" t="str">
        <f t="shared" si="679"/>
        <v/>
      </c>
      <c r="CX82" s="220" t="str">
        <f t="shared" si="680"/>
        <v/>
      </c>
      <c r="CY82" s="222"/>
      <c r="CZ82" s="246"/>
      <c r="DA82" s="247" t="str">
        <f t="shared" si="581"/>
        <v/>
      </c>
      <c r="DB82" s="219">
        <f t="shared" si="582"/>
        <v>0</v>
      </c>
      <c r="DC82" s="219" t="str">
        <f t="shared" si="626"/>
        <v/>
      </c>
      <c r="DD82" s="219" t="str">
        <f t="shared" si="627"/>
        <v/>
      </c>
      <c r="DE82" s="222"/>
      <c r="DF82" s="246"/>
      <c r="DG82" s="247" t="str">
        <f t="shared" si="583"/>
        <v/>
      </c>
      <c r="DH82" s="219">
        <f t="shared" si="584"/>
        <v>0</v>
      </c>
      <c r="DI82" s="219" t="str">
        <f t="shared" si="681"/>
        <v/>
      </c>
      <c r="DJ82" s="219" t="str">
        <f t="shared" si="682"/>
        <v/>
      </c>
      <c r="DK82" s="222"/>
      <c r="DL82" s="246"/>
      <c r="DM82" s="247" t="str">
        <f t="shared" si="587"/>
        <v/>
      </c>
      <c r="DN82" s="219">
        <f t="shared" si="588"/>
        <v>0</v>
      </c>
      <c r="DO82" s="219" t="str">
        <f t="shared" si="683"/>
        <v/>
      </c>
      <c r="DP82" s="220" t="str">
        <f t="shared" si="684"/>
        <v/>
      </c>
      <c r="FK82" s="155">
        <f t="shared" si="685"/>
        <v>0</v>
      </c>
      <c r="FL82" s="155" t="str">
        <f t="shared" si="686"/>
        <v/>
      </c>
      <c r="FM82" s="273">
        <f t="shared" ref="FM82:HX82" si="721">IF(IFERROR(FIND(VLOOKUP($W74,カレンダーNoごと曜日表No付き,FM$1,0),$FL82),0)&gt;=1,1,0)</f>
        <v>0</v>
      </c>
      <c r="FN82" s="273">
        <f t="shared" si="721"/>
        <v>0</v>
      </c>
      <c r="FO82" s="273">
        <f t="shared" si="721"/>
        <v>0</v>
      </c>
      <c r="FP82" s="273">
        <f t="shared" si="721"/>
        <v>0</v>
      </c>
      <c r="FQ82" s="273">
        <f t="shared" si="721"/>
        <v>0</v>
      </c>
      <c r="FR82" s="273">
        <f t="shared" si="721"/>
        <v>0</v>
      </c>
      <c r="FS82" s="273">
        <f t="shared" si="721"/>
        <v>0</v>
      </c>
      <c r="FT82" s="273">
        <f t="shared" si="721"/>
        <v>0</v>
      </c>
      <c r="FU82" s="273">
        <f t="shared" si="721"/>
        <v>0</v>
      </c>
      <c r="FV82" s="273">
        <f t="shared" si="721"/>
        <v>0</v>
      </c>
      <c r="FW82" s="273">
        <f t="shared" si="721"/>
        <v>0</v>
      </c>
      <c r="FX82" s="273">
        <f t="shared" si="721"/>
        <v>0</v>
      </c>
      <c r="FY82" s="273">
        <f t="shared" si="721"/>
        <v>0</v>
      </c>
      <c r="FZ82" s="273">
        <f t="shared" si="721"/>
        <v>0</v>
      </c>
      <c r="GA82" s="273">
        <f t="shared" si="721"/>
        <v>0</v>
      </c>
      <c r="GB82" s="273">
        <f t="shared" si="721"/>
        <v>0</v>
      </c>
      <c r="GC82" s="273">
        <f t="shared" si="721"/>
        <v>0</v>
      </c>
      <c r="GD82" s="273">
        <f t="shared" si="721"/>
        <v>0</v>
      </c>
      <c r="GE82" s="273">
        <f t="shared" si="721"/>
        <v>0</v>
      </c>
      <c r="GF82" s="273">
        <f t="shared" si="721"/>
        <v>0</v>
      </c>
      <c r="GG82" s="273">
        <f t="shared" si="721"/>
        <v>0</v>
      </c>
      <c r="GH82" s="273">
        <f t="shared" si="721"/>
        <v>0</v>
      </c>
      <c r="GI82" s="273">
        <f t="shared" si="721"/>
        <v>0</v>
      </c>
      <c r="GJ82" s="273">
        <f t="shared" si="721"/>
        <v>0</v>
      </c>
      <c r="GK82" s="273">
        <f t="shared" si="721"/>
        <v>0</v>
      </c>
      <c r="GL82" s="273">
        <f t="shared" si="721"/>
        <v>0</v>
      </c>
      <c r="GM82" s="273">
        <f t="shared" si="721"/>
        <v>0</v>
      </c>
      <c r="GN82" s="273">
        <f t="shared" si="721"/>
        <v>0</v>
      </c>
      <c r="GO82" s="273">
        <f t="shared" si="721"/>
        <v>0</v>
      </c>
      <c r="GP82" s="273">
        <f t="shared" si="721"/>
        <v>0</v>
      </c>
      <c r="GQ82" s="273">
        <f t="shared" si="721"/>
        <v>0</v>
      </c>
      <c r="GR82" s="273">
        <f t="shared" si="721"/>
        <v>0</v>
      </c>
      <c r="GS82" s="273">
        <f t="shared" si="721"/>
        <v>0</v>
      </c>
      <c r="GT82" s="273">
        <f t="shared" si="721"/>
        <v>0</v>
      </c>
      <c r="GU82" s="273">
        <f t="shared" si="721"/>
        <v>0</v>
      </c>
      <c r="GV82" s="273">
        <f t="shared" si="721"/>
        <v>0</v>
      </c>
      <c r="GW82" s="273">
        <f t="shared" si="721"/>
        <v>0</v>
      </c>
      <c r="GX82" s="273">
        <f t="shared" si="721"/>
        <v>0</v>
      </c>
      <c r="GY82" s="273">
        <f t="shared" si="721"/>
        <v>0</v>
      </c>
      <c r="GZ82" s="273">
        <f t="shared" si="721"/>
        <v>0</v>
      </c>
      <c r="HA82" s="273">
        <f t="shared" si="721"/>
        <v>0</v>
      </c>
      <c r="HB82" s="273">
        <f t="shared" si="721"/>
        <v>0</v>
      </c>
      <c r="HC82" s="273">
        <f t="shared" si="721"/>
        <v>0</v>
      </c>
      <c r="HD82" s="273">
        <f t="shared" si="721"/>
        <v>0</v>
      </c>
      <c r="HE82" s="273">
        <f t="shared" si="721"/>
        <v>0</v>
      </c>
      <c r="HF82" s="273">
        <f t="shared" si="721"/>
        <v>0</v>
      </c>
      <c r="HG82" s="273">
        <f t="shared" si="721"/>
        <v>0</v>
      </c>
      <c r="HH82" s="273">
        <f t="shared" si="721"/>
        <v>0</v>
      </c>
      <c r="HI82" s="273">
        <f t="shared" si="721"/>
        <v>0</v>
      </c>
      <c r="HJ82" s="273">
        <f t="shared" si="721"/>
        <v>0</v>
      </c>
      <c r="HK82" s="273">
        <f t="shared" si="721"/>
        <v>0</v>
      </c>
      <c r="HL82" s="273">
        <f t="shared" si="721"/>
        <v>0</v>
      </c>
      <c r="HM82" s="273">
        <f t="shared" si="721"/>
        <v>0</v>
      </c>
      <c r="HN82" s="273">
        <f t="shared" si="721"/>
        <v>0</v>
      </c>
      <c r="HO82" s="273">
        <f t="shared" si="721"/>
        <v>0</v>
      </c>
      <c r="HP82" s="273">
        <f t="shared" si="721"/>
        <v>0</v>
      </c>
      <c r="HQ82" s="273">
        <f t="shared" si="721"/>
        <v>0</v>
      </c>
      <c r="HR82" s="273">
        <f t="shared" si="721"/>
        <v>0</v>
      </c>
      <c r="HS82" s="273">
        <f t="shared" si="721"/>
        <v>0</v>
      </c>
      <c r="HT82" s="273">
        <f t="shared" si="721"/>
        <v>0</v>
      </c>
      <c r="HU82" s="273">
        <f t="shared" si="721"/>
        <v>0</v>
      </c>
      <c r="HV82" s="273">
        <f t="shared" si="721"/>
        <v>0</v>
      </c>
      <c r="HW82" s="273">
        <f t="shared" si="721"/>
        <v>0</v>
      </c>
      <c r="HX82" s="273">
        <f t="shared" si="721"/>
        <v>0</v>
      </c>
      <c r="HY82" s="273">
        <f t="shared" ref="HY82:KJ82" si="722">IF(IFERROR(FIND(VLOOKUP($W74,カレンダーNoごと曜日表No付き,HY$1,0),$FL82),0)&gt;=1,1,0)</f>
        <v>0</v>
      </c>
      <c r="HZ82" s="273">
        <f t="shared" si="722"/>
        <v>0</v>
      </c>
      <c r="IA82" s="273">
        <f t="shared" si="722"/>
        <v>0</v>
      </c>
      <c r="IB82" s="273">
        <f t="shared" si="722"/>
        <v>0</v>
      </c>
      <c r="IC82" s="273">
        <f t="shared" si="722"/>
        <v>0</v>
      </c>
      <c r="ID82" s="273">
        <f t="shared" si="722"/>
        <v>0</v>
      </c>
      <c r="IE82" s="273">
        <f t="shared" si="722"/>
        <v>0</v>
      </c>
      <c r="IF82" s="273">
        <f t="shared" si="722"/>
        <v>0</v>
      </c>
      <c r="IG82" s="273">
        <f t="shared" si="722"/>
        <v>0</v>
      </c>
      <c r="IH82" s="273">
        <f t="shared" si="722"/>
        <v>0</v>
      </c>
      <c r="II82" s="273">
        <f t="shared" si="722"/>
        <v>0</v>
      </c>
      <c r="IJ82" s="273">
        <f t="shared" si="722"/>
        <v>0</v>
      </c>
      <c r="IK82" s="273">
        <f t="shared" si="722"/>
        <v>0</v>
      </c>
      <c r="IL82" s="273">
        <f t="shared" si="722"/>
        <v>0</v>
      </c>
      <c r="IM82" s="273">
        <f t="shared" si="722"/>
        <v>0</v>
      </c>
      <c r="IN82" s="273">
        <f t="shared" si="722"/>
        <v>0</v>
      </c>
      <c r="IO82" s="273">
        <f t="shared" si="722"/>
        <v>0</v>
      </c>
      <c r="IP82" s="273">
        <f t="shared" si="722"/>
        <v>0</v>
      </c>
      <c r="IQ82" s="273">
        <f t="shared" si="722"/>
        <v>0</v>
      </c>
      <c r="IR82" s="273">
        <f t="shared" si="722"/>
        <v>0</v>
      </c>
      <c r="IS82" s="273">
        <f t="shared" si="722"/>
        <v>0</v>
      </c>
      <c r="IT82" s="273">
        <f t="shared" si="722"/>
        <v>0</v>
      </c>
      <c r="IU82" s="273">
        <f t="shared" si="722"/>
        <v>0</v>
      </c>
      <c r="IV82" s="273">
        <f t="shared" si="722"/>
        <v>0</v>
      </c>
      <c r="IW82" s="273">
        <f t="shared" si="722"/>
        <v>0</v>
      </c>
      <c r="IX82" s="273">
        <f t="shared" si="722"/>
        <v>0</v>
      </c>
      <c r="IY82" s="273">
        <f t="shared" si="722"/>
        <v>0</v>
      </c>
      <c r="IZ82" s="273">
        <f t="shared" si="722"/>
        <v>0</v>
      </c>
      <c r="JA82" s="273">
        <f t="shared" si="722"/>
        <v>0</v>
      </c>
      <c r="JB82" s="273">
        <f t="shared" si="722"/>
        <v>0</v>
      </c>
      <c r="JC82" s="273">
        <f t="shared" si="722"/>
        <v>0</v>
      </c>
      <c r="JD82" s="273">
        <f t="shared" si="722"/>
        <v>0</v>
      </c>
      <c r="JE82" s="273">
        <f t="shared" si="722"/>
        <v>0</v>
      </c>
      <c r="JF82" s="273">
        <f t="shared" si="722"/>
        <v>0</v>
      </c>
      <c r="JG82" s="273">
        <f t="shared" si="722"/>
        <v>0</v>
      </c>
      <c r="JH82" s="273">
        <f t="shared" si="722"/>
        <v>0</v>
      </c>
      <c r="JI82" s="273">
        <f t="shared" si="722"/>
        <v>0</v>
      </c>
      <c r="JJ82" s="273">
        <f t="shared" si="722"/>
        <v>0</v>
      </c>
      <c r="JK82" s="273">
        <f t="shared" si="722"/>
        <v>0</v>
      </c>
      <c r="JL82" s="273">
        <f t="shared" si="722"/>
        <v>0</v>
      </c>
      <c r="JM82" s="273">
        <f t="shared" si="722"/>
        <v>0</v>
      </c>
      <c r="JN82" s="273">
        <f t="shared" si="722"/>
        <v>0</v>
      </c>
      <c r="JO82" s="273">
        <f t="shared" si="722"/>
        <v>0</v>
      </c>
      <c r="JP82" s="273">
        <f t="shared" si="722"/>
        <v>0</v>
      </c>
      <c r="JQ82" s="273">
        <f t="shared" si="722"/>
        <v>0</v>
      </c>
      <c r="JR82" s="273">
        <f t="shared" si="722"/>
        <v>0</v>
      </c>
      <c r="JS82" s="273">
        <f t="shared" si="722"/>
        <v>0</v>
      </c>
      <c r="JT82" s="273">
        <f t="shared" si="722"/>
        <v>0</v>
      </c>
      <c r="JU82" s="273">
        <f t="shared" si="722"/>
        <v>0</v>
      </c>
      <c r="JV82" s="273">
        <f t="shared" si="722"/>
        <v>0</v>
      </c>
      <c r="JW82" s="273">
        <f t="shared" si="722"/>
        <v>0</v>
      </c>
      <c r="JX82" s="273">
        <f t="shared" si="722"/>
        <v>0</v>
      </c>
      <c r="JY82" s="273">
        <f t="shared" si="722"/>
        <v>0</v>
      </c>
      <c r="JZ82" s="273">
        <f t="shared" si="722"/>
        <v>0</v>
      </c>
      <c r="KA82" s="273">
        <f t="shared" si="722"/>
        <v>0</v>
      </c>
      <c r="KB82" s="273">
        <f t="shared" si="722"/>
        <v>0</v>
      </c>
      <c r="KC82" s="273">
        <f t="shared" si="722"/>
        <v>0</v>
      </c>
      <c r="KD82" s="273">
        <f t="shared" si="722"/>
        <v>0</v>
      </c>
      <c r="KE82" s="273">
        <f t="shared" si="722"/>
        <v>0</v>
      </c>
      <c r="KF82" s="273">
        <f t="shared" si="722"/>
        <v>0</v>
      </c>
      <c r="KG82" s="273">
        <f t="shared" si="722"/>
        <v>0</v>
      </c>
      <c r="KH82" s="273">
        <f t="shared" si="722"/>
        <v>0</v>
      </c>
      <c r="KI82" s="273">
        <f t="shared" si="722"/>
        <v>0</v>
      </c>
      <c r="KJ82" s="273">
        <f t="shared" si="722"/>
        <v>0</v>
      </c>
      <c r="KK82" s="273">
        <f t="shared" ref="KK82:MV82" si="723">IF(IFERROR(FIND(VLOOKUP($W74,カレンダーNoごと曜日表No付き,KK$1,0),$FL82),0)&gt;=1,1,0)</f>
        <v>0</v>
      </c>
      <c r="KL82" s="273">
        <f t="shared" si="723"/>
        <v>0</v>
      </c>
      <c r="KM82" s="273">
        <f t="shared" si="723"/>
        <v>0</v>
      </c>
      <c r="KN82" s="273">
        <f t="shared" si="723"/>
        <v>0</v>
      </c>
      <c r="KO82" s="273">
        <f t="shared" si="723"/>
        <v>0</v>
      </c>
      <c r="KP82" s="273">
        <f t="shared" si="723"/>
        <v>0</v>
      </c>
      <c r="KQ82" s="273">
        <f t="shared" si="723"/>
        <v>0</v>
      </c>
      <c r="KR82" s="273">
        <f t="shared" si="723"/>
        <v>0</v>
      </c>
      <c r="KS82" s="273">
        <f t="shared" si="723"/>
        <v>0</v>
      </c>
      <c r="KT82" s="273">
        <f t="shared" si="723"/>
        <v>0</v>
      </c>
      <c r="KU82" s="273">
        <f t="shared" si="723"/>
        <v>0</v>
      </c>
      <c r="KV82" s="273">
        <f t="shared" si="723"/>
        <v>0</v>
      </c>
      <c r="KW82" s="273">
        <f t="shared" si="723"/>
        <v>0</v>
      </c>
      <c r="KX82" s="273">
        <f t="shared" si="723"/>
        <v>0</v>
      </c>
      <c r="KY82" s="273">
        <f t="shared" si="723"/>
        <v>0</v>
      </c>
      <c r="KZ82" s="273">
        <f t="shared" si="723"/>
        <v>0</v>
      </c>
      <c r="LA82" s="273">
        <f t="shared" si="723"/>
        <v>0</v>
      </c>
      <c r="LB82" s="273">
        <f t="shared" si="723"/>
        <v>0</v>
      </c>
      <c r="LC82" s="273">
        <f t="shared" si="723"/>
        <v>0</v>
      </c>
      <c r="LD82" s="273">
        <f t="shared" si="723"/>
        <v>0</v>
      </c>
      <c r="LE82" s="273">
        <f t="shared" si="723"/>
        <v>0</v>
      </c>
      <c r="LF82" s="273">
        <f t="shared" si="723"/>
        <v>0</v>
      </c>
      <c r="LG82" s="273">
        <f t="shared" si="723"/>
        <v>0</v>
      </c>
      <c r="LH82" s="273">
        <f t="shared" si="723"/>
        <v>0</v>
      </c>
      <c r="LI82" s="273">
        <f t="shared" si="723"/>
        <v>0</v>
      </c>
      <c r="LJ82" s="273">
        <f t="shared" si="723"/>
        <v>0</v>
      </c>
      <c r="LK82" s="273">
        <f t="shared" si="723"/>
        <v>0</v>
      </c>
      <c r="LL82" s="273">
        <f t="shared" si="723"/>
        <v>0</v>
      </c>
      <c r="LM82" s="273">
        <f t="shared" si="723"/>
        <v>0</v>
      </c>
      <c r="LN82" s="273">
        <f t="shared" si="723"/>
        <v>0</v>
      </c>
      <c r="LO82" s="273">
        <f t="shared" si="723"/>
        <v>0</v>
      </c>
      <c r="LP82" s="273">
        <f t="shared" si="723"/>
        <v>0</v>
      </c>
      <c r="LQ82" s="273">
        <f t="shared" si="723"/>
        <v>0</v>
      </c>
      <c r="LR82" s="273">
        <f t="shared" si="723"/>
        <v>0</v>
      </c>
      <c r="LS82" s="273">
        <f t="shared" si="723"/>
        <v>0</v>
      </c>
      <c r="LT82" s="273">
        <f t="shared" si="723"/>
        <v>0</v>
      </c>
      <c r="LU82" s="273">
        <f t="shared" si="723"/>
        <v>0</v>
      </c>
      <c r="LV82" s="273">
        <f t="shared" si="723"/>
        <v>0</v>
      </c>
      <c r="LW82" s="273">
        <f t="shared" si="723"/>
        <v>0</v>
      </c>
      <c r="LX82" s="273">
        <f t="shared" si="723"/>
        <v>0</v>
      </c>
      <c r="LY82" s="273">
        <f t="shared" si="723"/>
        <v>0</v>
      </c>
      <c r="LZ82" s="273">
        <f t="shared" si="723"/>
        <v>0</v>
      </c>
      <c r="MA82" s="273">
        <f t="shared" si="723"/>
        <v>0</v>
      </c>
      <c r="MB82" s="273">
        <f t="shared" si="723"/>
        <v>0</v>
      </c>
      <c r="MC82" s="273">
        <f t="shared" si="723"/>
        <v>0</v>
      </c>
      <c r="MD82" s="273">
        <f t="shared" si="723"/>
        <v>0</v>
      </c>
      <c r="ME82" s="273">
        <f t="shared" si="723"/>
        <v>0</v>
      </c>
      <c r="MF82" s="273">
        <f t="shared" si="723"/>
        <v>0</v>
      </c>
      <c r="MG82" s="273">
        <f t="shared" si="723"/>
        <v>0</v>
      </c>
      <c r="MH82" s="273">
        <f t="shared" si="723"/>
        <v>0</v>
      </c>
      <c r="MI82" s="273">
        <f t="shared" si="723"/>
        <v>0</v>
      </c>
      <c r="MJ82" s="273">
        <f t="shared" si="723"/>
        <v>0</v>
      </c>
      <c r="MK82" s="273">
        <f t="shared" si="723"/>
        <v>0</v>
      </c>
      <c r="ML82" s="273">
        <f t="shared" si="723"/>
        <v>0</v>
      </c>
      <c r="MM82" s="273">
        <f t="shared" si="723"/>
        <v>0</v>
      </c>
      <c r="MN82" s="273">
        <f t="shared" si="723"/>
        <v>0</v>
      </c>
      <c r="MO82" s="273">
        <f t="shared" si="723"/>
        <v>0</v>
      </c>
      <c r="MP82" s="273">
        <f t="shared" si="723"/>
        <v>0</v>
      </c>
      <c r="MQ82" s="273">
        <f t="shared" si="723"/>
        <v>0</v>
      </c>
      <c r="MR82" s="273">
        <f t="shared" si="723"/>
        <v>0</v>
      </c>
      <c r="MS82" s="273">
        <f t="shared" si="723"/>
        <v>0</v>
      </c>
      <c r="MT82" s="273">
        <f t="shared" si="723"/>
        <v>0</v>
      </c>
      <c r="MU82" s="273">
        <f t="shared" si="723"/>
        <v>0</v>
      </c>
      <c r="MV82" s="273">
        <f t="shared" si="723"/>
        <v>0</v>
      </c>
      <c r="MW82" s="273">
        <f t="shared" ref="MW82:PH82" si="724">IF(IFERROR(FIND(VLOOKUP($W74,カレンダーNoごと曜日表No付き,MW$1,0),$FL82),0)&gt;=1,1,0)</f>
        <v>0</v>
      </c>
      <c r="MX82" s="273">
        <f t="shared" si="724"/>
        <v>0</v>
      </c>
      <c r="MY82" s="273">
        <f t="shared" si="724"/>
        <v>0</v>
      </c>
      <c r="MZ82" s="273">
        <f t="shared" si="724"/>
        <v>0</v>
      </c>
      <c r="NA82" s="273">
        <f t="shared" si="724"/>
        <v>0</v>
      </c>
      <c r="NB82" s="273">
        <f t="shared" si="724"/>
        <v>0</v>
      </c>
      <c r="NC82" s="273">
        <f t="shared" si="724"/>
        <v>0</v>
      </c>
      <c r="ND82" s="273">
        <f t="shared" si="724"/>
        <v>0</v>
      </c>
      <c r="NE82" s="273">
        <f t="shared" si="724"/>
        <v>0</v>
      </c>
      <c r="NF82" s="273">
        <f t="shared" si="724"/>
        <v>0</v>
      </c>
      <c r="NG82" s="273">
        <f t="shared" si="724"/>
        <v>0</v>
      </c>
      <c r="NH82" s="273">
        <f t="shared" si="724"/>
        <v>0</v>
      </c>
      <c r="NI82" s="273">
        <f t="shared" si="724"/>
        <v>0</v>
      </c>
      <c r="NJ82" s="273">
        <f t="shared" si="724"/>
        <v>0</v>
      </c>
      <c r="NK82" s="273">
        <f t="shared" si="724"/>
        <v>0</v>
      </c>
      <c r="NL82" s="273">
        <f t="shared" si="724"/>
        <v>0</v>
      </c>
      <c r="NM82" s="273">
        <f t="shared" si="724"/>
        <v>0</v>
      </c>
      <c r="NN82" s="273">
        <f t="shared" si="724"/>
        <v>0</v>
      </c>
      <c r="NO82" s="273">
        <f t="shared" si="724"/>
        <v>0</v>
      </c>
      <c r="NP82" s="273">
        <f t="shared" si="724"/>
        <v>0</v>
      </c>
      <c r="NQ82" s="273">
        <f t="shared" si="724"/>
        <v>0</v>
      </c>
      <c r="NR82" s="273">
        <f t="shared" si="724"/>
        <v>0</v>
      </c>
      <c r="NS82" s="273">
        <f t="shared" si="724"/>
        <v>0</v>
      </c>
      <c r="NT82" s="273">
        <f t="shared" si="724"/>
        <v>0</v>
      </c>
      <c r="NU82" s="273">
        <f t="shared" si="724"/>
        <v>0</v>
      </c>
      <c r="NV82" s="273">
        <f t="shared" si="724"/>
        <v>0</v>
      </c>
      <c r="NW82" s="273">
        <f t="shared" si="724"/>
        <v>0</v>
      </c>
      <c r="NX82" s="273">
        <f t="shared" si="724"/>
        <v>0</v>
      </c>
      <c r="NY82" s="273">
        <f t="shared" si="724"/>
        <v>0</v>
      </c>
      <c r="NZ82" s="273">
        <f t="shared" si="724"/>
        <v>0</v>
      </c>
      <c r="OA82" s="273">
        <f t="shared" si="724"/>
        <v>0</v>
      </c>
      <c r="OB82" s="273">
        <f t="shared" si="724"/>
        <v>0</v>
      </c>
      <c r="OC82" s="273">
        <f t="shared" si="724"/>
        <v>0</v>
      </c>
      <c r="OD82" s="273">
        <f t="shared" si="724"/>
        <v>0</v>
      </c>
      <c r="OE82" s="273">
        <f t="shared" si="724"/>
        <v>0</v>
      </c>
      <c r="OF82" s="273">
        <f t="shared" si="724"/>
        <v>0</v>
      </c>
      <c r="OG82" s="273">
        <f t="shared" si="724"/>
        <v>0</v>
      </c>
      <c r="OH82" s="273">
        <f t="shared" si="724"/>
        <v>0</v>
      </c>
      <c r="OI82" s="273">
        <f t="shared" si="724"/>
        <v>0</v>
      </c>
      <c r="OJ82" s="273">
        <f t="shared" si="724"/>
        <v>0</v>
      </c>
      <c r="OK82" s="273">
        <f t="shared" si="724"/>
        <v>0</v>
      </c>
      <c r="OL82" s="273">
        <f t="shared" si="724"/>
        <v>0</v>
      </c>
      <c r="OM82" s="273">
        <f t="shared" si="724"/>
        <v>0</v>
      </c>
      <c r="ON82" s="273">
        <f t="shared" si="724"/>
        <v>0</v>
      </c>
      <c r="OO82" s="273">
        <f t="shared" si="724"/>
        <v>0</v>
      </c>
      <c r="OP82" s="273">
        <f t="shared" si="724"/>
        <v>0</v>
      </c>
      <c r="OQ82" s="273">
        <f t="shared" si="724"/>
        <v>0</v>
      </c>
      <c r="OR82" s="273">
        <f t="shared" si="724"/>
        <v>0</v>
      </c>
      <c r="OS82" s="273">
        <f t="shared" si="724"/>
        <v>0</v>
      </c>
      <c r="OT82" s="273">
        <f t="shared" si="724"/>
        <v>0</v>
      </c>
      <c r="OU82" s="273">
        <f t="shared" si="724"/>
        <v>0</v>
      </c>
      <c r="OV82" s="273">
        <f t="shared" si="724"/>
        <v>0</v>
      </c>
      <c r="OW82" s="273">
        <f t="shared" si="724"/>
        <v>0</v>
      </c>
      <c r="OX82" s="273">
        <f t="shared" si="724"/>
        <v>0</v>
      </c>
      <c r="OY82" s="273">
        <f t="shared" si="724"/>
        <v>0</v>
      </c>
      <c r="OZ82" s="273">
        <f t="shared" si="724"/>
        <v>0</v>
      </c>
      <c r="PA82" s="273">
        <f t="shared" si="724"/>
        <v>0</v>
      </c>
      <c r="PB82" s="273">
        <f t="shared" si="724"/>
        <v>0</v>
      </c>
      <c r="PC82" s="273">
        <f t="shared" si="724"/>
        <v>0</v>
      </c>
      <c r="PD82" s="273">
        <f t="shared" si="724"/>
        <v>0</v>
      </c>
      <c r="PE82" s="273">
        <f t="shared" si="724"/>
        <v>0</v>
      </c>
      <c r="PF82" s="273">
        <f t="shared" si="724"/>
        <v>0</v>
      </c>
      <c r="PG82" s="273">
        <f t="shared" si="724"/>
        <v>0</v>
      </c>
      <c r="PH82" s="273">
        <f t="shared" si="724"/>
        <v>0</v>
      </c>
      <c r="PI82" s="273">
        <f t="shared" ref="PI82:RT82" si="725">IF(IFERROR(FIND(VLOOKUP($W74,カレンダーNoごと曜日表No付き,PI$1,0),$FL82),0)&gt;=1,1,0)</f>
        <v>0</v>
      </c>
      <c r="PJ82" s="273">
        <f t="shared" si="725"/>
        <v>0</v>
      </c>
      <c r="PK82" s="273">
        <f t="shared" si="725"/>
        <v>0</v>
      </c>
      <c r="PL82" s="273">
        <f t="shared" si="725"/>
        <v>0</v>
      </c>
      <c r="PM82" s="273">
        <f t="shared" si="725"/>
        <v>0</v>
      </c>
      <c r="PN82" s="273">
        <f t="shared" si="725"/>
        <v>0</v>
      </c>
      <c r="PO82" s="273">
        <f t="shared" si="725"/>
        <v>0</v>
      </c>
      <c r="PP82" s="273">
        <f t="shared" si="725"/>
        <v>0</v>
      </c>
      <c r="PQ82" s="273">
        <f t="shared" si="725"/>
        <v>0</v>
      </c>
      <c r="PR82" s="273">
        <f t="shared" si="725"/>
        <v>0</v>
      </c>
      <c r="PS82" s="273">
        <f t="shared" si="725"/>
        <v>0</v>
      </c>
      <c r="PT82" s="273">
        <f t="shared" si="725"/>
        <v>0</v>
      </c>
      <c r="PU82" s="273">
        <f t="shared" si="725"/>
        <v>0</v>
      </c>
      <c r="PV82" s="273">
        <f t="shared" si="725"/>
        <v>0</v>
      </c>
      <c r="PW82" s="273">
        <f t="shared" si="725"/>
        <v>0</v>
      </c>
      <c r="PX82" s="273">
        <f t="shared" si="725"/>
        <v>0</v>
      </c>
      <c r="PY82" s="273">
        <f t="shared" si="725"/>
        <v>0</v>
      </c>
      <c r="PZ82" s="273">
        <f t="shared" si="725"/>
        <v>0</v>
      </c>
      <c r="QA82" s="273">
        <f t="shared" si="725"/>
        <v>0</v>
      </c>
      <c r="QB82" s="273">
        <f t="shared" si="725"/>
        <v>0</v>
      </c>
      <c r="QC82" s="273">
        <f t="shared" si="725"/>
        <v>0</v>
      </c>
      <c r="QD82" s="273">
        <f t="shared" si="725"/>
        <v>0</v>
      </c>
      <c r="QE82" s="273">
        <f t="shared" si="725"/>
        <v>0</v>
      </c>
      <c r="QF82" s="273">
        <f t="shared" si="725"/>
        <v>0</v>
      </c>
      <c r="QG82" s="273">
        <f t="shared" si="725"/>
        <v>0</v>
      </c>
      <c r="QH82" s="273">
        <f t="shared" si="725"/>
        <v>0</v>
      </c>
      <c r="QI82" s="273">
        <f t="shared" si="725"/>
        <v>0</v>
      </c>
      <c r="QJ82" s="273">
        <f t="shared" si="725"/>
        <v>0</v>
      </c>
      <c r="QK82" s="273">
        <f t="shared" si="725"/>
        <v>0</v>
      </c>
      <c r="QL82" s="273">
        <f t="shared" si="725"/>
        <v>0</v>
      </c>
      <c r="QM82" s="273">
        <f t="shared" si="725"/>
        <v>0</v>
      </c>
      <c r="QN82" s="273">
        <f t="shared" si="725"/>
        <v>0</v>
      </c>
      <c r="QO82" s="273">
        <f t="shared" si="725"/>
        <v>0</v>
      </c>
      <c r="QP82" s="273">
        <f t="shared" si="725"/>
        <v>0</v>
      </c>
      <c r="QQ82" s="273">
        <f t="shared" si="725"/>
        <v>0</v>
      </c>
      <c r="QR82" s="273">
        <f t="shared" si="725"/>
        <v>0</v>
      </c>
      <c r="QS82" s="273">
        <f t="shared" si="725"/>
        <v>0</v>
      </c>
      <c r="QT82" s="273">
        <f t="shared" si="725"/>
        <v>0</v>
      </c>
      <c r="QU82" s="273">
        <f t="shared" si="725"/>
        <v>0</v>
      </c>
      <c r="QV82" s="273">
        <f t="shared" si="725"/>
        <v>0</v>
      </c>
      <c r="QW82" s="273">
        <f t="shared" si="725"/>
        <v>0</v>
      </c>
      <c r="QX82" s="273">
        <f t="shared" si="725"/>
        <v>0</v>
      </c>
      <c r="QY82" s="273">
        <f t="shared" si="725"/>
        <v>0</v>
      </c>
      <c r="QZ82" s="273">
        <f t="shared" si="725"/>
        <v>0</v>
      </c>
      <c r="RA82" s="273">
        <f t="shared" si="725"/>
        <v>0</v>
      </c>
      <c r="RB82" s="273">
        <f t="shared" si="725"/>
        <v>0</v>
      </c>
      <c r="RC82" s="273">
        <f t="shared" si="725"/>
        <v>0</v>
      </c>
      <c r="RD82" s="273">
        <f t="shared" si="725"/>
        <v>0</v>
      </c>
      <c r="RE82" s="273">
        <f t="shared" si="725"/>
        <v>0</v>
      </c>
      <c r="RF82" s="273">
        <f t="shared" si="725"/>
        <v>0</v>
      </c>
      <c r="RG82" s="273">
        <f t="shared" si="725"/>
        <v>0</v>
      </c>
      <c r="RH82" s="273">
        <f t="shared" si="725"/>
        <v>0</v>
      </c>
      <c r="RI82" s="273">
        <f t="shared" si="725"/>
        <v>0</v>
      </c>
      <c r="RJ82" s="273">
        <f t="shared" si="725"/>
        <v>0</v>
      </c>
      <c r="RK82" s="273">
        <f t="shared" si="725"/>
        <v>0</v>
      </c>
      <c r="RL82" s="273">
        <f t="shared" si="725"/>
        <v>0</v>
      </c>
      <c r="RM82" s="273">
        <f t="shared" si="725"/>
        <v>0</v>
      </c>
      <c r="RN82" s="273">
        <f t="shared" si="725"/>
        <v>0</v>
      </c>
      <c r="RO82" s="273">
        <f t="shared" si="725"/>
        <v>0</v>
      </c>
      <c r="RP82" s="273">
        <f t="shared" si="725"/>
        <v>0</v>
      </c>
      <c r="RQ82" s="273">
        <f t="shared" si="725"/>
        <v>0</v>
      </c>
      <c r="RR82" s="273">
        <f t="shared" si="725"/>
        <v>0</v>
      </c>
      <c r="RS82" s="273">
        <f t="shared" si="725"/>
        <v>0</v>
      </c>
      <c r="RT82" s="273">
        <f t="shared" si="725"/>
        <v>0</v>
      </c>
      <c r="RU82" s="273">
        <f t="shared" ref="RU82:TN82" si="726">IF(IFERROR(FIND(VLOOKUP($W74,カレンダーNoごと曜日表No付き,RU$1,0),$FL82),0)&gt;=1,1,0)</f>
        <v>0</v>
      </c>
      <c r="RV82" s="273">
        <f t="shared" si="726"/>
        <v>0</v>
      </c>
      <c r="RW82" s="273">
        <f t="shared" si="726"/>
        <v>0</v>
      </c>
      <c r="RX82" s="273">
        <f t="shared" si="726"/>
        <v>0</v>
      </c>
      <c r="RY82" s="273">
        <f t="shared" si="726"/>
        <v>0</v>
      </c>
      <c r="RZ82" s="273">
        <f t="shared" si="726"/>
        <v>0</v>
      </c>
      <c r="SA82" s="273">
        <f t="shared" si="726"/>
        <v>0</v>
      </c>
      <c r="SB82" s="273">
        <f t="shared" si="726"/>
        <v>0</v>
      </c>
      <c r="SC82" s="273">
        <f t="shared" si="726"/>
        <v>0</v>
      </c>
      <c r="SD82" s="273">
        <f t="shared" si="726"/>
        <v>0</v>
      </c>
      <c r="SE82" s="273">
        <f t="shared" si="726"/>
        <v>0</v>
      </c>
      <c r="SF82" s="273">
        <f t="shared" si="726"/>
        <v>0</v>
      </c>
      <c r="SG82" s="273">
        <f t="shared" si="726"/>
        <v>0</v>
      </c>
      <c r="SH82" s="273">
        <f t="shared" si="726"/>
        <v>0</v>
      </c>
      <c r="SI82" s="273">
        <f t="shared" si="726"/>
        <v>0</v>
      </c>
      <c r="SJ82" s="273">
        <f t="shared" si="726"/>
        <v>0</v>
      </c>
      <c r="SK82" s="273">
        <f t="shared" si="726"/>
        <v>0</v>
      </c>
      <c r="SL82" s="273">
        <f t="shared" si="726"/>
        <v>0</v>
      </c>
      <c r="SM82" s="273">
        <f t="shared" si="726"/>
        <v>0</v>
      </c>
      <c r="SN82" s="273">
        <f t="shared" si="726"/>
        <v>0</v>
      </c>
      <c r="SO82" s="273">
        <f t="shared" si="726"/>
        <v>0</v>
      </c>
      <c r="SP82" s="273">
        <f t="shared" si="726"/>
        <v>0</v>
      </c>
      <c r="SQ82" s="273">
        <f t="shared" si="726"/>
        <v>0</v>
      </c>
      <c r="SR82" s="273">
        <f t="shared" si="726"/>
        <v>0</v>
      </c>
      <c r="SS82" s="273">
        <f t="shared" si="726"/>
        <v>0</v>
      </c>
      <c r="ST82" s="273">
        <f t="shared" si="726"/>
        <v>0</v>
      </c>
      <c r="SU82" s="273">
        <f t="shared" si="726"/>
        <v>0</v>
      </c>
      <c r="SV82" s="273">
        <f t="shared" si="726"/>
        <v>0</v>
      </c>
      <c r="SW82" s="273">
        <f t="shared" si="726"/>
        <v>0</v>
      </c>
      <c r="SX82" s="273">
        <f t="shared" si="726"/>
        <v>0</v>
      </c>
      <c r="SY82" s="273">
        <f t="shared" si="726"/>
        <v>0</v>
      </c>
      <c r="SZ82" s="273">
        <f t="shared" si="726"/>
        <v>0</v>
      </c>
      <c r="TA82" s="273">
        <f t="shared" si="726"/>
        <v>0</v>
      </c>
      <c r="TB82" s="273">
        <f t="shared" si="726"/>
        <v>0</v>
      </c>
      <c r="TC82" s="273">
        <f t="shared" si="726"/>
        <v>0</v>
      </c>
      <c r="TD82" s="273">
        <f t="shared" si="726"/>
        <v>0</v>
      </c>
      <c r="TE82" s="273">
        <f t="shared" si="726"/>
        <v>0</v>
      </c>
      <c r="TF82" s="273">
        <f t="shared" si="726"/>
        <v>0</v>
      </c>
      <c r="TG82" s="273">
        <f t="shared" si="726"/>
        <v>0</v>
      </c>
      <c r="TH82" s="273">
        <f t="shared" si="726"/>
        <v>0</v>
      </c>
      <c r="TI82" s="273">
        <f t="shared" si="726"/>
        <v>0</v>
      </c>
      <c r="TJ82" s="273">
        <f t="shared" si="726"/>
        <v>0</v>
      </c>
      <c r="TK82" s="273">
        <f t="shared" si="726"/>
        <v>0</v>
      </c>
      <c r="TL82" s="273">
        <f t="shared" si="726"/>
        <v>0</v>
      </c>
      <c r="TM82" s="273">
        <f t="shared" si="726"/>
        <v>0</v>
      </c>
      <c r="TN82" s="273">
        <f t="shared" si="726"/>
        <v>0</v>
      </c>
    </row>
    <row r="83" spans="1:534" ht="18" customHeight="1" x14ac:dyDescent="0.15">
      <c r="A83" s="234"/>
      <c r="B83" s="268"/>
      <c r="C83" s="280"/>
      <c r="D83" s="274"/>
      <c r="E83" s="269"/>
      <c r="F83" s="287"/>
      <c r="G83" s="269"/>
      <c r="H83" s="292"/>
      <c r="I83" s="293"/>
      <c r="J83" s="288"/>
      <c r="K83" s="289"/>
      <c r="L83" s="289"/>
      <c r="M83" s="289"/>
      <c r="N83" s="289"/>
      <c r="O83" s="289"/>
      <c r="P83" s="289"/>
      <c r="Q83" s="289"/>
      <c r="R83" s="350"/>
      <c r="S83" s="289"/>
      <c r="T83" s="289"/>
      <c r="U83" s="289"/>
      <c r="V83" s="290"/>
      <c r="W83" s="278"/>
      <c r="X83" s="279"/>
      <c r="Y83" s="278"/>
      <c r="Z83" s="279"/>
      <c r="AA83" s="278"/>
      <c r="AB83" s="237">
        <f t="shared" si="634"/>
        <v>0</v>
      </c>
      <c r="AC83" s="237">
        <f t="shared" si="635"/>
        <v>0</v>
      </c>
      <c r="AD83" s="237">
        <f t="shared" si="636"/>
        <v>0</v>
      </c>
      <c r="AE83" s="267">
        <f t="shared" si="597"/>
        <v>0</v>
      </c>
      <c r="AF83" s="219" t="str">
        <f t="shared" si="598"/>
        <v/>
      </c>
      <c r="AG83" s="219" t="str">
        <f t="shared" si="599"/>
        <v/>
      </c>
      <c r="AH83" s="219" t="str">
        <f t="shared" si="600"/>
        <v/>
      </c>
      <c r="AI83" s="219" t="str">
        <f t="shared" si="601"/>
        <v/>
      </c>
      <c r="AJ83" s="219" t="str">
        <f t="shared" si="602"/>
        <v/>
      </c>
      <c r="AK83" s="219" t="str">
        <f t="shared" si="603"/>
        <v/>
      </c>
      <c r="AL83" s="219" t="str">
        <f t="shared" si="604"/>
        <v/>
      </c>
      <c r="AM83" s="219" t="str">
        <f t="shared" si="605"/>
        <v/>
      </c>
      <c r="AN83" s="219" t="str">
        <f t="shared" si="606"/>
        <v/>
      </c>
      <c r="AO83" s="219" t="str">
        <f t="shared" si="607"/>
        <v/>
      </c>
      <c r="AP83" s="219" t="str">
        <f t="shared" si="608"/>
        <v/>
      </c>
      <c r="AQ83" s="219" t="str">
        <f t="shared" si="609"/>
        <v/>
      </c>
      <c r="AR83" s="219" t="str">
        <f t="shared" si="610"/>
        <v/>
      </c>
      <c r="AS83" s="277">
        <f t="shared" si="611"/>
        <v>0</v>
      </c>
      <c r="AT83" s="267">
        <f t="shared" si="612"/>
        <v>0</v>
      </c>
      <c r="AU83" s="267">
        <f t="shared" si="613"/>
        <v>0</v>
      </c>
      <c r="AV83" s="267">
        <f t="shared" si="614"/>
        <v>0</v>
      </c>
      <c r="AW83" s="267">
        <f t="shared" si="615"/>
        <v>0</v>
      </c>
      <c r="AX83" s="267">
        <f t="shared" si="616"/>
        <v>0</v>
      </c>
      <c r="AY83" s="267">
        <f t="shared" si="617"/>
        <v>0</v>
      </c>
      <c r="AZ83" s="267">
        <f t="shared" si="618"/>
        <v>0</v>
      </c>
      <c r="BA83" s="238">
        <f t="shared" si="619"/>
        <v>0</v>
      </c>
      <c r="BB83" s="238">
        <f t="shared" si="620"/>
        <v>0</v>
      </c>
      <c r="BC83" s="238">
        <f t="shared" si="621"/>
        <v>0</v>
      </c>
      <c r="BD83" s="238">
        <f t="shared" si="622"/>
        <v>0</v>
      </c>
      <c r="BE83" s="240">
        <f t="shared" si="623"/>
        <v>0</v>
      </c>
      <c r="BF83" s="239">
        <f t="shared" si="624"/>
        <v>0</v>
      </c>
      <c r="BG83" s="241" t="str">
        <f t="shared" si="625"/>
        <v/>
      </c>
      <c r="BH83" s="142">
        <v>40</v>
      </c>
      <c r="BI83" s="142">
        <f t="array" ref="BI83">MAX(IF(申請番号=BH83,計画運行回数))</f>
        <v>0</v>
      </c>
      <c r="BJ83" s="142">
        <f t="array" ref="BJ83">MIN(IF((申請番号=BH83)*(計画運行回数=BI83),キロ程_往))</f>
        <v>0</v>
      </c>
      <c r="BK83" s="142">
        <f t="array" ref="BK83">IFERROR((INDEX(キロ程_復,MATCH($BH83&amp;$BI83&amp;$BJ83,申請番号&amp;計画運行回数&amp;キロ程_往,0),0)),0)</f>
        <v>0</v>
      </c>
      <c r="BL83" s="142">
        <f>SUMIF(申請番号,$BH83,不定日数)+SUMIF(申請番号毎の運行日数_番号,$BH83,申請番号毎の運行回数_計)</f>
        <v>0</v>
      </c>
      <c r="BM83" s="142">
        <f>SUMIF(申請番号,$BH83,計画運行回数)</f>
        <v>0</v>
      </c>
      <c r="BN83" s="242" t="str">
        <f t="array" ref="BN83">IFERROR(IF(BS83&lt;&gt;3,(INDEX(系統名,MATCH($BH83&amp;$BI83&amp;$BJ83,申請番号&amp;計画運行回数&amp;キロ程_往,0),0)),INDEX(系統名,MATCH($BH83,申請番号,0))),"")</f>
        <v/>
      </c>
      <c r="BO83" s="242" t="str">
        <f t="array" ref="BO83">IFERROR((INDEX(起点,MATCH($BH83&amp;$BI83&amp;$BJ83,申請番号&amp;計画運行回数&amp;キロ程_往,0),0)),"")</f>
        <v/>
      </c>
      <c r="BP83" s="242" t="str">
        <f t="array" ref="BP83">IFERROR(IF(BS83&lt;&gt;3,(INDEX(経由,MATCH($BH83&amp;$BI83&amp;$BJ83,申請番号&amp;計画運行回数&amp;キロ程_往,0),0)),INDEX(経由,MATCH($BH83,申請番号,0))),"")</f>
        <v/>
      </c>
      <c r="BQ83" s="242" t="str">
        <f t="array" ref="BQ83">IFERROR((INDEX(終点,MATCH($BH83&amp;$BI83&amp;$BJ83,申請番号&amp;計画運行回数&amp;キロ程_往,0),0)),"")</f>
        <v/>
      </c>
      <c r="BR83" s="142">
        <f>+BJ83</f>
        <v>0</v>
      </c>
      <c r="BS83" s="142">
        <f>IF(SUMIF($A$5:$A$104,$BH83,$Y$5:$Y$104)&gt;0,2,IF(SUMIF($A$5:$A$104,$BH83,$AA$5:$AA$104)&gt;0,3,1))</f>
        <v>1</v>
      </c>
      <c r="BU83" s="291"/>
      <c r="BV83" s="153"/>
      <c r="BW83" s="153"/>
      <c r="BY83" s="244"/>
      <c r="BZ83" s="272"/>
      <c r="CA83" s="222"/>
      <c r="CB83" s="246"/>
      <c r="CC83" s="247" t="str">
        <f t="shared" si="565"/>
        <v/>
      </c>
      <c r="CD83" s="219">
        <f t="shared" si="566"/>
        <v>0</v>
      </c>
      <c r="CE83" s="219" t="str">
        <f t="shared" si="567"/>
        <v/>
      </c>
      <c r="CF83" s="220" t="str">
        <f t="shared" si="568"/>
        <v/>
      </c>
      <c r="CG83" s="222"/>
      <c r="CH83" s="260"/>
      <c r="CI83" s="247" t="str">
        <f t="shared" si="569"/>
        <v/>
      </c>
      <c r="CJ83" s="219">
        <f t="shared" si="570"/>
        <v>0</v>
      </c>
      <c r="CK83" s="219" t="str">
        <f t="shared" si="705"/>
        <v/>
      </c>
      <c r="CL83" s="220" t="str">
        <f t="shared" si="706"/>
        <v/>
      </c>
      <c r="CM83" s="222"/>
      <c r="CN83" s="246"/>
      <c r="CO83" s="247" t="str">
        <f t="shared" si="573"/>
        <v/>
      </c>
      <c r="CP83" s="219">
        <f t="shared" si="574"/>
        <v>0</v>
      </c>
      <c r="CQ83" s="219" t="str">
        <f t="shared" si="707"/>
        <v/>
      </c>
      <c r="CR83" s="220" t="str">
        <f t="shared" si="708"/>
        <v/>
      </c>
      <c r="CS83" s="221"/>
      <c r="CT83" s="246"/>
      <c r="CU83" s="247" t="str">
        <f t="shared" si="577"/>
        <v/>
      </c>
      <c r="CV83" s="219">
        <f t="shared" si="578"/>
        <v>0</v>
      </c>
      <c r="CW83" s="219" t="str">
        <f t="shared" si="679"/>
        <v/>
      </c>
      <c r="CX83" s="220" t="str">
        <f t="shared" si="680"/>
        <v/>
      </c>
      <c r="CY83" s="222"/>
      <c r="CZ83" s="246"/>
      <c r="DA83" s="247" t="str">
        <f t="shared" si="581"/>
        <v/>
      </c>
      <c r="DB83" s="219">
        <f t="shared" si="582"/>
        <v>0</v>
      </c>
      <c r="DC83" s="219" t="str">
        <f t="shared" si="626"/>
        <v/>
      </c>
      <c r="DD83" s="219" t="str">
        <f t="shared" si="627"/>
        <v/>
      </c>
      <c r="DE83" s="222"/>
      <c r="DF83" s="246"/>
      <c r="DG83" s="247" t="str">
        <f t="shared" si="583"/>
        <v/>
      </c>
      <c r="DH83" s="219">
        <f t="shared" si="584"/>
        <v>0</v>
      </c>
      <c r="DI83" s="219" t="str">
        <f t="shared" si="681"/>
        <v/>
      </c>
      <c r="DJ83" s="219" t="str">
        <f t="shared" si="682"/>
        <v/>
      </c>
      <c r="DK83" s="222"/>
      <c r="DL83" s="246"/>
      <c r="DM83" s="247" t="str">
        <f t="shared" si="587"/>
        <v/>
      </c>
      <c r="DN83" s="219">
        <f t="shared" si="588"/>
        <v>0</v>
      </c>
      <c r="DO83" s="219" t="str">
        <f t="shared" si="683"/>
        <v/>
      </c>
      <c r="DP83" s="220" t="str">
        <f t="shared" si="684"/>
        <v/>
      </c>
      <c r="FK83" s="155">
        <f t="shared" si="685"/>
        <v>0</v>
      </c>
      <c r="FL83" s="155" t="str">
        <f t="shared" si="686"/>
        <v/>
      </c>
      <c r="FM83" s="273">
        <f t="shared" ref="FM83:HX83" si="727">IF(IFERROR(FIND(VLOOKUP($W75,カレンダーNoごと曜日表No付き,FM$1,0),$FL83),0)&gt;=1,1,0)</f>
        <v>0</v>
      </c>
      <c r="FN83" s="273">
        <f t="shared" si="727"/>
        <v>0</v>
      </c>
      <c r="FO83" s="273">
        <f t="shared" si="727"/>
        <v>0</v>
      </c>
      <c r="FP83" s="273">
        <f t="shared" si="727"/>
        <v>0</v>
      </c>
      <c r="FQ83" s="273">
        <f t="shared" si="727"/>
        <v>0</v>
      </c>
      <c r="FR83" s="273">
        <f t="shared" si="727"/>
        <v>0</v>
      </c>
      <c r="FS83" s="273">
        <f t="shared" si="727"/>
        <v>0</v>
      </c>
      <c r="FT83" s="273">
        <f t="shared" si="727"/>
        <v>0</v>
      </c>
      <c r="FU83" s="273">
        <f t="shared" si="727"/>
        <v>0</v>
      </c>
      <c r="FV83" s="273">
        <f t="shared" si="727"/>
        <v>0</v>
      </c>
      <c r="FW83" s="273">
        <f t="shared" si="727"/>
        <v>0</v>
      </c>
      <c r="FX83" s="273">
        <f t="shared" si="727"/>
        <v>0</v>
      </c>
      <c r="FY83" s="273">
        <f t="shared" si="727"/>
        <v>0</v>
      </c>
      <c r="FZ83" s="273">
        <f t="shared" si="727"/>
        <v>0</v>
      </c>
      <c r="GA83" s="273">
        <f t="shared" si="727"/>
        <v>0</v>
      </c>
      <c r="GB83" s="273">
        <f t="shared" si="727"/>
        <v>0</v>
      </c>
      <c r="GC83" s="273">
        <f t="shared" si="727"/>
        <v>0</v>
      </c>
      <c r="GD83" s="273">
        <f t="shared" si="727"/>
        <v>0</v>
      </c>
      <c r="GE83" s="273">
        <f t="shared" si="727"/>
        <v>0</v>
      </c>
      <c r="GF83" s="273">
        <f t="shared" si="727"/>
        <v>0</v>
      </c>
      <c r="GG83" s="273">
        <f t="shared" si="727"/>
        <v>0</v>
      </c>
      <c r="GH83" s="273">
        <f t="shared" si="727"/>
        <v>0</v>
      </c>
      <c r="GI83" s="273">
        <f t="shared" si="727"/>
        <v>0</v>
      </c>
      <c r="GJ83" s="273">
        <f t="shared" si="727"/>
        <v>0</v>
      </c>
      <c r="GK83" s="273">
        <f t="shared" si="727"/>
        <v>0</v>
      </c>
      <c r="GL83" s="273">
        <f t="shared" si="727"/>
        <v>0</v>
      </c>
      <c r="GM83" s="273">
        <f t="shared" si="727"/>
        <v>0</v>
      </c>
      <c r="GN83" s="273">
        <f t="shared" si="727"/>
        <v>0</v>
      </c>
      <c r="GO83" s="273">
        <f t="shared" si="727"/>
        <v>0</v>
      </c>
      <c r="GP83" s="273">
        <f t="shared" si="727"/>
        <v>0</v>
      </c>
      <c r="GQ83" s="273">
        <f t="shared" si="727"/>
        <v>0</v>
      </c>
      <c r="GR83" s="273">
        <f t="shared" si="727"/>
        <v>0</v>
      </c>
      <c r="GS83" s="273">
        <f t="shared" si="727"/>
        <v>0</v>
      </c>
      <c r="GT83" s="273">
        <f t="shared" si="727"/>
        <v>0</v>
      </c>
      <c r="GU83" s="273">
        <f t="shared" si="727"/>
        <v>0</v>
      </c>
      <c r="GV83" s="273">
        <f t="shared" si="727"/>
        <v>0</v>
      </c>
      <c r="GW83" s="273">
        <f t="shared" si="727"/>
        <v>0</v>
      </c>
      <c r="GX83" s="273">
        <f t="shared" si="727"/>
        <v>0</v>
      </c>
      <c r="GY83" s="273">
        <f t="shared" si="727"/>
        <v>0</v>
      </c>
      <c r="GZ83" s="273">
        <f t="shared" si="727"/>
        <v>0</v>
      </c>
      <c r="HA83" s="273">
        <f t="shared" si="727"/>
        <v>0</v>
      </c>
      <c r="HB83" s="273">
        <f t="shared" si="727"/>
        <v>0</v>
      </c>
      <c r="HC83" s="273">
        <f t="shared" si="727"/>
        <v>0</v>
      </c>
      <c r="HD83" s="273">
        <f t="shared" si="727"/>
        <v>0</v>
      </c>
      <c r="HE83" s="273">
        <f t="shared" si="727"/>
        <v>0</v>
      </c>
      <c r="HF83" s="273">
        <f t="shared" si="727"/>
        <v>0</v>
      </c>
      <c r="HG83" s="273">
        <f t="shared" si="727"/>
        <v>0</v>
      </c>
      <c r="HH83" s="273">
        <f t="shared" si="727"/>
        <v>0</v>
      </c>
      <c r="HI83" s="273">
        <f t="shared" si="727"/>
        <v>0</v>
      </c>
      <c r="HJ83" s="273">
        <f t="shared" si="727"/>
        <v>0</v>
      </c>
      <c r="HK83" s="273">
        <f t="shared" si="727"/>
        <v>0</v>
      </c>
      <c r="HL83" s="273">
        <f t="shared" si="727"/>
        <v>0</v>
      </c>
      <c r="HM83" s="273">
        <f t="shared" si="727"/>
        <v>0</v>
      </c>
      <c r="HN83" s="273">
        <f t="shared" si="727"/>
        <v>0</v>
      </c>
      <c r="HO83" s="273">
        <f t="shared" si="727"/>
        <v>0</v>
      </c>
      <c r="HP83" s="273">
        <f t="shared" si="727"/>
        <v>0</v>
      </c>
      <c r="HQ83" s="273">
        <f t="shared" si="727"/>
        <v>0</v>
      </c>
      <c r="HR83" s="273">
        <f t="shared" si="727"/>
        <v>0</v>
      </c>
      <c r="HS83" s="273">
        <f t="shared" si="727"/>
        <v>0</v>
      </c>
      <c r="HT83" s="273">
        <f t="shared" si="727"/>
        <v>0</v>
      </c>
      <c r="HU83" s="273">
        <f t="shared" si="727"/>
        <v>0</v>
      </c>
      <c r="HV83" s="273">
        <f t="shared" si="727"/>
        <v>0</v>
      </c>
      <c r="HW83" s="273">
        <f t="shared" si="727"/>
        <v>0</v>
      </c>
      <c r="HX83" s="273">
        <f t="shared" si="727"/>
        <v>0</v>
      </c>
      <c r="HY83" s="273">
        <f t="shared" ref="HY83:KJ83" si="728">IF(IFERROR(FIND(VLOOKUP($W75,カレンダーNoごと曜日表No付き,HY$1,0),$FL83),0)&gt;=1,1,0)</f>
        <v>0</v>
      </c>
      <c r="HZ83" s="273">
        <f t="shared" si="728"/>
        <v>0</v>
      </c>
      <c r="IA83" s="273">
        <f t="shared" si="728"/>
        <v>0</v>
      </c>
      <c r="IB83" s="273">
        <f t="shared" si="728"/>
        <v>0</v>
      </c>
      <c r="IC83" s="273">
        <f t="shared" si="728"/>
        <v>0</v>
      </c>
      <c r="ID83" s="273">
        <f t="shared" si="728"/>
        <v>0</v>
      </c>
      <c r="IE83" s="273">
        <f t="shared" si="728"/>
        <v>0</v>
      </c>
      <c r="IF83" s="273">
        <f t="shared" si="728"/>
        <v>0</v>
      </c>
      <c r="IG83" s="273">
        <f t="shared" si="728"/>
        <v>0</v>
      </c>
      <c r="IH83" s="273">
        <f t="shared" si="728"/>
        <v>0</v>
      </c>
      <c r="II83" s="273">
        <f t="shared" si="728"/>
        <v>0</v>
      </c>
      <c r="IJ83" s="273">
        <f t="shared" si="728"/>
        <v>0</v>
      </c>
      <c r="IK83" s="273">
        <f t="shared" si="728"/>
        <v>0</v>
      </c>
      <c r="IL83" s="273">
        <f t="shared" si="728"/>
        <v>0</v>
      </c>
      <c r="IM83" s="273">
        <f t="shared" si="728"/>
        <v>0</v>
      </c>
      <c r="IN83" s="273">
        <f t="shared" si="728"/>
        <v>0</v>
      </c>
      <c r="IO83" s="273">
        <f t="shared" si="728"/>
        <v>0</v>
      </c>
      <c r="IP83" s="273">
        <f t="shared" si="728"/>
        <v>0</v>
      </c>
      <c r="IQ83" s="273">
        <f t="shared" si="728"/>
        <v>0</v>
      </c>
      <c r="IR83" s="273">
        <f t="shared" si="728"/>
        <v>0</v>
      </c>
      <c r="IS83" s="273">
        <f t="shared" si="728"/>
        <v>0</v>
      </c>
      <c r="IT83" s="273">
        <f t="shared" si="728"/>
        <v>0</v>
      </c>
      <c r="IU83" s="273">
        <f t="shared" si="728"/>
        <v>0</v>
      </c>
      <c r="IV83" s="273">
        <f t="shared" si="728"/>
        <v>0</v>
      </c>
      <c r="IW83" s="273">
        <f t="shared" si="728"/>
        <v>0</v>
      </c>
      <c r="IX83" s="273">
        <f t="shared" si="728"/>
        <v>0</v>
      </c>
      <c r="IY83" s="273">
        <f t="shared" si="728"/>
        <v>0</v>
      </c>
      <c r="IZ83" s="273">
        <f t="shared" si="728"/>
        <v>0</v>
      </c>
      <c r="JA83" s="273">
        <f t="shared" si="728"/>
        <v>0</v>
      </c>
      <c r="JB83" s="273">
        <f t="shared" si="728"/>
        <v>0</v>
      </c>
      <c r="JC83" s="273">
        <f t="shared" si="728"/>
        <v>0</v>
      </c>
      <c r="JD83" s="273">
        <f t="shared" si="728"/>
        <v>0</v>
      </c>
      <c r="JE83" s="273">
        <f t="shared" si="728"/>
        <v>0</v>
      </c>
      <c r="JF83" s="273">
        <f t="shared" si="728"/>
        <v>0</v>
      </c>
      <c r="JG83" s="273">
        <f t="shared" si="728"/>
        <v>0</v>
      </c>
      <c r="JH83" s="273">
        <f t="shared" si="728"/>
        <v>0</v>
      </c>
      <c r="JI83" s="273">
        <f t="shared" si="728"/>
        <v>0</v>
      </c>
      <c r="JJ83" s="273">
        <f t="shared" si="728"/>
        <v>0</v>
      </c>
      <c r="JK83" s="273">
        <f t="shared" si="728"/>
        <v>0</v>
      </c>
      <c r="JL83" s="273">
        <f t="shared" si="728"/>
        <v>0</v>
      </c>
      <c r="JM83" s="273">
        <f t="shared" si="728"/>
        <v>0</v>
      </c>
      <c r="JN83" s="273">
        <f t="shared" si="728"/>
        <v>0</v>
      </c>
      <c r="JO83" s="273">
        <f t="shared" si="728"/>
        <v>0</v>
      </c>
      <c r="JP83" s="273">
        <f t="shared" si="728"/>
        <v>0</v>
      </c>
      <c r="JQ83" s="273">
        <f t="shared" si="728"/>
        <v>0</v>
      </c>
      <c r="JR83" s="273">
        <f t="shared" si="728"/>
        <v>0</v>
      </c>
      <c r="JS83" s="273">
        <f t="shared" si="728"/>
        <v>0</v>
      </c>
      <c r="JT83" s="273">
        <f t="shared" si="728"/>
        <v>0</v>
      </c>
      <c r="JU83" s="273">
        <f t="shared" si="728"/>
        <v>0</v>
      </c>
      <c r="JV83" s="273">
        <f t="shared" si="728"/>
        <v>0</v>
      </c>
      <c r="JW83" s="273">
        <f t="shared" si="728"/>
        <v>0</v>
      </c>
      <c r="JX83" s="273">
        <f t="shared" si="728"/>
        <v>0</v>
      </c>
      <c r="JY83" s="273">
        <f t="shared" si="728"/>
        <v>0</v>
      </c>
      <c r="JZ83" s="273">
        <f t="shared" si="728"/>
        <v>0</v>
      </c>
      <c r="KA83" s="273">
        <f t="shared" si="728"/>
        <v>0</v>
      </c>
      <c r="KB83" s="273">
        <f t="shared" si="728"/>
        <v>0</v>
      </c>
      <c r="KC83" s="273">
        <f t="shared" si="728"/>
        <v>0</v>
      </c>
      <c r="KD83" s="273">
        <f t="shared" si="728"/>
        <v>0</v>
      </c>
      <c r="KE83" s="273">
        <f t="shared" si="728"/>
        <v>0</v>
      </c>
      <c r="KF83" s="273">
        <f t="shared" si="728"/>
        <v>0</v>
      </c>
      <c r="KG83" s="273">
        <f t="shared" si="728"/>
        <v>0</v>
      </c>
      <c r="KH83" s="273">
        <f t="shared" si="728"/>
        <v>0</v>
      </c>
      <c r="KI83" s="273">
        <f t="shared" si="728"/>
        <v>0</v>
      </c>
      <c r="KJ83" s="273">
        <f t="shared" si="728"/>
        <v>0</v>
      </c>
      <c r="KK83" s="273">
        <f t="shared" ref="KK83:MV83" si="729">IF(IFERROR(FIND(VLOOKUP($W75,カレンダーNoごと曜日表No付き,KK$1,0),$FL83),0)&gt;=1,1,0)</f>
        <v>0</v>
      </c>
      <c r="KL83" s="273">
        <f t="shared" si="729"/>
        <v>0</v>
      </c>
      <c r="KM83" s="273">
        <f t="shared" si="729"/>
        <v>0</v>
      </c>
      <c r="KN83" s="273">
        <f t="shared" si="729"/>
        <v>0</v>
      </c>
      <c r="KO83" s="273">
        <f t="shared" si="729"/>
        <v>0</v>
      </c>
      <c r="KP83" s="273">
        <f t="shared" si="729"/>
        <v>0</v>
      </c>
      <c r="KQ83" s="273">
        <f t="shared" si="729"/>
        <v>0</v>
      </c>
      <c r="KR83" s="273">
        <f t="shared" si="729"/>
        <v>0</v>
      </c>
      <c r="KS83" s="273">
        <f t="shared" si="729"/>
        <v>0</v>
      </c>
      <c r="KT83" s="273">
        <f t="shared" si="729"/>
        <v>0</v>
      </c>
      <c r="KU83" s="273">
        <f t="shared" si="729"/>
        <v>0</v>
      </c>
      <c r="KV83" s="273">
        <f t="shared" si="729"/>
        <v>0</v>
      </c>
      <c r="KW83" s="273">
        <f t="shared" si="729"/>
        <v>0</v>
      </c>
      <c r="KX83" s="273">
        <f t="shared" si="729"/>
        <v>0</v>
      </c>
      <c r="KY83" s="273">
        <f t="shared" si="729"/>
        <v>0</v>
      </c>
      <c r="KZ83" s="273">
        <f t="shared" si="729"/>
        <v>0</v>
      </c>
      <c r="LA83" s="273">
        <f t="shared" si="729"/>
        <v>0</v>
      </c>
      <c r="LB83" s="273">
        <f t="shared" si="729"/>
        <v>0</v>
      </c>
      <c r="LC83" s="273">
        <f t="shared" si="729"/>
        <v>0</v>
      </c>
      <c r="LD83" s="273">
        <f t="shared" si="729"/>
        <v>0</v>
      </c>
      <c r="LE83" s="273">
        <f t="shared" si="729"/>
        <v>0</v>
      </c>
      <c r="LF83" s="273">
        <f t="shared" si="729"/>
        <v>0</v>
      </c>
      <c r="LG83" s="273">
        <f t="shared" si="729"/>
        <v>0</v>
      </c>
      <c r="LH83" s="273">
        <f t="shared" si="729"/>
        <v>0</v>
      </c>
      <c r="LI83" s="273">
        <f t="shared" si="729"/>
        <v>0</v>
      </c>
      <c r="LJ83" s="273">
        <f t="shared" si="729"/>
        <v>0</v>
      </c>
      <c r="LK83" s="273">
        <f t="shared" si="729"/>
        <v>0</v>
      </c>
      <c r="LL83" s="273">
        <f t="shared" si="729"/>
        <v>0</v>
      </c>
      <c r="LM83" s="273">
        <f t="shared" si="729"/>
        <v>0</v>
      </c>
      <c r="LN83" s="273">
        <f t="shared" si="729"/>
        <v>0</v>
      </c>
      <c r="LO83" s="273">
        <f t="shared" si="729"/>
        <v>0</v>
      </c>
      <c r="LP83" s="273">
        <f t="shared" si="729"/>
        <v>0</v>
      </c>
      <c r="LQ83" s="273">
        <f t="shared" si="729"/>
        <v>0</v>
      </c>
      <c r="LR83" s="273">
        <f t="shared" si="729"/>
        <v>0</v>
      </c>
      <c r="LS83" s="273">
        <f t="shared" si="729"/>
        <v>0</v>
      </c>
      <c r="LT83" s="273">
        <f t="shared" si="729"/>
        <v>0</v>
      </c>
      <c r="LU83" s="273">
        <f t="shared" si="729"/>
        <v>0</v>
      </c>
      <c r="LV83" s="273">
        <f t="shared" si="729"/>
        <v>0</v>
      </c>
      <c r="LW83" s="273">
        <f t="shared" si="729"/>
        <v>0</v>
      </c>
      <c r="LX83" s="273">
        <f t="shared" si="729"/>
        <v>0</v>
      </c>
      <c r="LY83" s="273">
        <f t="shared" si="729"/>
        <v>0</v>
      </c>
      <c r="LZ83" s="273">
        <f t="shared" si="729"/>
        <v>0</v>
      </c>
      <c r="MA83" s="273">
        <f t="shared" si="729"/>
        <v>0</v>
      </c>
      <c r="MB83" s="273">
        <f t="shared" si="729"/>
        <v>0</v>
      </c>
      <c r="MC83" s="273">
        <f t="shared" si="729"/>
        <v>0</v>
      </c>
      <c r="MD83" s="273">
        <f t="shared" si="729"/>
        <v>0</v>
      </c>
      <c r="ME83" s="273">
        <f t="shared" si="729"/>
        <v>0</v>
      </c>
      <c r="MF83" s="273">
        <f t="shared" si="729"/>
        <v>0</v>
      </c>
      <c r="MG83" s="273">
        <f t="shared" si="729"/>
        <v>0</v>
      </c>
      <c r="MH83" s="273">
        <f t="shared" si="729"/>
        <v>0</v>
      </c>
      <c r="MI83" s="273">
        <f t="shared" si="729"/>
        <v>0</v>
      </c>
      <c r="MJ83" s="273">
        <f t="shared" si="729"/>
        <v>0</v>
      </c>
      <c r="MK83" s="273">
        <f t="shared" si="729"/>
        <v>0</v>
      </c>
      <c r="ML83" s="273">
        <f t="shared" si="729"/>
        <v>0</v>
      </c>
      <c r="MM83" s="273">
        <f t="shared" si="729"/>
        <v>0</v>
      </c>
      <c r="MN83" s="273">
        <f t="shared" si="729"/>
        <v>0</v>
      </c>
      <c r="MO83" s="273">
        <f t="shared" si="729"/>
        <v>0</v>
      </c>
      <c r="MP83" s="273">
        <f t="shared" si="729"/>
        <v>0</v>
      </c>
      <c r="MQ83" s="273">
        <f t="shared" si="729"/>
        <v>0</v>
      </c>
      <c r="MR83" s="273">
        <f t="shared" si="729"/>
        <v>0</v>
      </c>
      <c r="MS83" s="273">
        <f t="shared" si="729"/>
        <v>0</v>
      </c>
      <c r="MT83" s="273">
        <f t="shared" si="729"/>
        <v>0</v>
      </c>
      <c r="MU83" s="273">
        <f t="shared" si="729"/>
        <v>0</v>
      </c>
      <c r="MV83" s="273">
        <f t="shared" si="729"/>
        <v>0</v>
      </c>
      <c r="MW83" s="273">
        <f t="shared" ref="MW83:PH83" si="730">IF(IFERROR(FIND(VLOOKUP($W75,カレンダーNoごと曜日表No付き,MW$1,0),$FL83),0)&gt;=1,1,0)</f>
        <v>0</v>
      </c>
      <c r="MX83" s="273">
        <f t="shared" si="730"/>
        <v>0</v>
      </c>
      <c r="MY83" s="273">
        <f t="shared" si="730"/>
        <v>0</v>
      </c>
      <c r="MZ83" s="273">
        <f t="shared" si="730"/>
        <v>0</v>
      </c>
      <c r="NA83" s="273">
        <f t="shared" si="730"/>
        <v>0</v>
      </c>
      <c r="NB83" s="273">
        <f t="shared" si="730"/>
        <v>0</v>
      </c>
      <c r="NC83" s="273">
        <f t="shared" si="730"/>
        <v>0</v>
      </c>
      <c r="ND83" s="273">
        <f t="shared" si="730"/>
        <v>0</v>
      </c>
      <c r="NE83" s="273">
        <f t="shared" si="730"/>
        <v>0</v>
      </c>
      <c r="NF83" s="273">
        <f t="shared" si="730"/>
        <v>0</v>
      </c>
      <c r="NG83" s="273">
        <f t="shared" si="730"/>
        <v>0</v>
      </c>
      <c r="NH83" s="273">
        <f t="shared" si="730"/>
        <v>0</v>
      </c>
      <c r="NI83" s="273">
        <f t="shared" si="730"/>
        <v>0</v>
      </c>
      <c r="NJ83" s="273">
        <f t="shared" si="730"/>
        <v>0</v>
      </c>
      <c r="NK83" s="273">
        <f t="shared" si="730"/>
        <v>0</v>
      </c>
      <c r="NL83" s="273">
        <f t="shared" si="730"/>
        <v>0</v>
      </c>
      <c r="NM83" s="273">
        <f t="shared" si="730"/>
        <v>0</v>
      </c>
      <c r="NN83" s="273">
        <f t="shared" si="730"/>
        <v>0</v>
      </c>
      <c r="NO83" s="273">
        <f t="shared" si="730"/>
        <v>0</v>
      </c>
      <c r="NP83" s="273">
        <f t="shared" si="730"/>
        <v>0</v>
      </c>
      <c r="NQ83" s="273">
        <f t="shared" si="730"/>
        <v>0</v>
      </c>
      <c r="NR83" s="273">
        <f t="shared" si="730"/>
        <v>0</v>
      </c>
      <c r="NS83" s="273">
        <f t="shared" si="730"/>
        <v>0</v>
      </c>
      <c r="NT83" s="273">
        <f t="shared" si="730"/>
        <v>0</v>
      </c>
      <c r="NU83" s="273">
        <f t="shared" si="730"/>
        <v>0</v>
      </c>
      <c r="NV83" s="273">
        <f t="shared" si="730"/>
        <v>0</v>
      </c>
      <c r="NW83" s="273">
        <f t="shared" si="730"/>
        <v>0</v>
      </c>
      <c r="NX83" s="273">
        <f t="shared" si="730"/>
        <v>0</v>
      </c>
      <c r="NY83" s="273">
        <f t="shared" si="730"/>
        <v>0</v>
      </c>
      <c r="NZ83" s="273">
        <f t="shared" si="730"/>
        <v>0</v>
      </c>
      <c r="OA83" s="273">
        <f t="shared" si="730"/>
        <v>0</v>
      </c>
      <c r="OB83" s="273">
        <f t="shared" si="730"/>
        <v>0</v>
      </c>
      <c r="OC83" s="273">
        <f t="shared" si="730"/>
        <v>0</v>
      </c>
      <c r="OD83" s="273">
        <f t="shared" si="730"/>
        <v>0</v>
      </c>
      <c r="OE83" s="273">
        <f t="shared" si="730"/>
        <v>0</v>
      </c>
      <c r="OF83" s="273">
        <f t="shared" si="730"/>
        <v>0</v>
      </c>
      <c r="OG83" s="273">
        <f t="shared" si="730"/>
        <v>0</v>
      </c>
      <c r="OH83" s="273">
        <f t="shared" si="730"/>
        <v>0</v>
      </c>
      <c r="OI83" s="273">
        <f t="shared" si="730"/>
        <v>0</v>
      </c>
      <c r="OJ83" s="273">
        <f t="shared" si="730"/>
        <v>0</v>
      </c>
      <c r="OK83" s="273">
        <f t="shared" si="730"/>
        <v>0</v>
      </c>
      <c r="OL83" s="273">
        <f t="shared" si="730"/>
        <v>0</v>
      </c>
      <c r="OM83" s="273">
        <f t="shared" si="730"/>
        <v>0</v>
      </c>
      <c r="ON83" s="273">
        <f t="shared" si="730"/>
        <v>0</v>
      </c>
      <c r="OO83" s="273">
        <f t="shared" si="730"/>
        <v>0</v>
      </c>
      <c r="OP83" s="273">
        <f t="shared" si="730"/>
        <v>0</v>
      </c>
      <c r="OQ83" s="273">
        <f t="shared" si="730"/>
        <v>0</v>
      </c>
      <c r="OR83" s="273">
        <f t="shared" si="730"/>
        <v>0</v>
      </c>
      <c r="OS83" s="273">
        <f t="shared" si="730"/>
        <v>0</v>
      </c>
      <c r="OT83" s="273">
        <f t="shared" si="730"/>
        <v>0</v>
      </c>
      <c r="OU83" s="273">
        <f t="shared" si="730"/>
        <v>0</v>
      </c>
      <c r="OV83" s="273">
        <f t="shared" si="730"/>
        <v>0</v>
      </c>
      <c r="OW83" s="273">
        <f t="shared" si="730"/>
        <v>0</v>
      </c>
      <c r="OX83" s="273">
        <f t="shared" si="730"/>
        <v>0</v>
      </c>
      <c r="OY83" s="273">
        <f t="shared" si="730"/>
        <v>0</v>
      </c>
      <c r="OZ83" s="273">
        <f t="shared" si="730"/>
        <v>0</v>
      </c>
      <c r="PA83" s="273">
        <f t="shared" si="730"/>
        <v>0</v>
      </c>
      <c r="PB83" s="273">
        <f t="shared" si="730"/>
        <v>0</v>
      </c>
      <c r="PC83" s="273">
        <f t="shared" si="730"/>
        <v>0</v>
      </c>
      <c r="PD83" s="273">
        <f t="shared" si="730"/>
        <v>0</v>
      </c>
      <c r="PE83" s="273">
        <f t="shared" si="730"/>
        <v>0</v>
      </c>
      <c r="PF83" s="273">
        <f t="shared" si="730"/>
        <v>0</v>
      </c>
      <c r="PG83" s="273">
        <f t="shared" si="730"/>
        <v>0</v>
      </c>
      <c r="PH83" s="273">
        <f t="shared" si="730"/>
        <v>0</v>
      </c>
      <c r="PI83" s="273">
        <f t="shared" ref="PI83:RT83" si="731">IF(IFERROR(FIND(VLOOKUP($W75,カレンダーNoごと曜日表No付き,PI$1,0),$FL83),0)&gt;=1,1,0)</f>
        <v>0</v>
      </c>
      <c r="PJ83" s="273">
        <f t="shared" si="731"/>
        <v>0</v>
      </c>
      <c r="PK83" s="273">
        <f t="shared" si="731"/>
        <v>0</v>
      </c>
      <c r="PL83" s="273">
        <f t="shared" si="731"/>
        <v>0</v>
      </c>
      <c r="PM83" s="273">
        <f t="shared" si="731"/>
        <v>0</v>
      </c>
      <c r="PN83" s="273">
        <f t="shared" si="731"/>
        <v>0</v>
      </c>
      <c r="PO83" s="273">
        <f t="shared" si="731"/>
        <v>0</v>
      </c>
      <c r="PP83" s="273">
        <f t="shared" si="731"/>
        <v>0</v>
      </c>
      <c r="PQ83" s="273">
        <f t="shared" si="731"/>
        <v>0</v>
      </c>
      <c r="PR83" s="273">
        <f t="shared" si="731"/>
        <v>0</v>
      </c>
      <c r="PS83" s="273">
        <f t="shared" si="731"/>
        <v>0</v>
      </c>
      <c r="PT83" s="273">
        <f t="shared" si="731"/>
        <v>0</v>
      </c>
      <c r="PU83" s="273">
        <f t="shared" si="731"/>
        <v>0</v>
      </c>
      <c r="PV83" s="273">
        <f t="shared" si="731"/>
        <v>0</v>
      </c>
      <c r="PW83" s="273">
        <f t="shared" si="731"/>
        <v>0</v>
      </c>
      <c r="PX83" s="273">
        <f t="shared" si="731"/>
        <v>0</v>
      </c>
      <c r="PY83" s="273">
        <f t="shared" si="731"/>
        <v>0</v>
      </c>
      <c r="PZ83" s="273">
        <f t="shared" si="731"/>
        <v>0</v>
      </c>
      <c r="QA83" s="273">
        <f t="shared" si="731"/>
        <v>0</v>
      </c>
      <c r="QB83" s="273">
        <f t="shared" si="731"/>
        <v>0</v>
      </c>
      <c r="QC83" s="273">
        <f t="shared" si="731"/>
        <v>0</v>
      </c>
      <c r="QD83" s="273">
        <f t="shared" si="731"/>
        <v>0</v>
      </c>
      <c r="QE83" s="273">
        <f t="shared" si="731"/>
        <v>0</v>
      </c>
      <c r="QF83" s="273">
        <f t="shared" si="731"/>
        <v>0</v>
      </c>
      <c r="QG83" s="273">
        <f t="shared" si="731"/>
        <v>0</v>
      </c>
      <c r="QH83" s="273">
        <f t="shared" si="731"/>
        <v>0</v>
      </c>
      <c r="QI83" s="273">
        <f t="shared" si="731"/>
        <v>0</v>
      </c>
      <c r="QJ83" s="273">
        <f t="shared" si="731"/>
        <v>0</v>
      </c>
      <c r="QK83" s="273">
        <f t="shared" si="731"/>
        <v>0</v>
      </c>
      <c r="QL83" s="273">
        <f t="shared" si="731"/>
        <v>0</v>
      </c>
      <c r="QM83" s="273">
        <f t="shared" si="731"/>
        <v>0</v>
      </c>
      <c r="QN83" s="273">
        <f t="shared" si="731"/>
        <v>0</v>
      </c>
      <c r="QO83" s="273">
        <f t="shared" si="731"/>
        <v>0</v>
      </c>
      <c r="QP83" s="273">
        <f t="shared" si="731"/>
        <v>0</v>
      </c>
      <c r="QQ83" s="273">
        <f t="shared" si="731"/>
        <v>0</v>
      </c>
      <c r="QR83" s="273">
        <f t="shared" si="731"/>
        <v>0</v>
      </c>
      <c r="QS83" s="273">
        <f t="shared" si="731"/>
        <v>0</v>
      </c>
      <c r="QT83" s="273">
        <f t="shared" si="731"/>
        <v>0</v>
      </c>
      <c r="QU83" s="273">
        <f t="shared" si="731"/>
        <v>0</v>
      </c>
      <c r="QV83" s="273">
        <f t="shared" si="731"/>
        <v>0</v>
      </c>
      <c r="QW83" s="273">
        <f t="shared" si="731"/>
        <v>0</v>
      </c>
      <c r="QX83" s="273">
        <f t="shared" si="731"/>
        <v>0</v>
      </c>
      <c r="QY83" s="273">
        <f t="shared" si="731"/>
        <v>0</v>
      </c>
      <c r="QZ83" s="273">
        <f t="shared" si="731"/>
        <v>0</v>
      </c>
      <c r="RA83" s="273">
        <f t="shared" si="731"/>
        <v>0</v>
      </c>
      <c r="RB83" s="273">
        <f t="shared" si="731"/>
        <v>0</v>
      </c>
      <c r="RC83" s="273">
        <f t="shared" si="731"/>
        <v>0</v>
      </c>
      <c r="RD83" s="273">
        <f t="shared" si="731"/>
        <v>0</v>
      </c>
      <c r="RE83" s="273">
        <f t="shared" si="731"/>
        <v>0</v>
      </c>
      <c r="RF83" s="273">
        <f t="shared" si="731"/>
        <v>0</v>
      </c>
      <c r="RG83" s="273">
        <f t="shared" si="731"/>
        <v>0</v>
      </c>
      <c r="RH83" s="273">
        <f t="shared" si="731"/>
        <v>0</v>
      </c>
      <c r="RI83" s="273">
        <f t="shared" si="731"/>
        <v>0</v>
      </c>
      <c r="RJ83" s="273">
        <f t="shared" si="731"/>
        <v>0</v>
      </c>
      <c r="RK83" s="273">
        <f t="shared" si="731"/>
        <v>0</v>
      </c>
      <c r="RL83" s="273">
        <f t="shared" si="731"/>
        <v>0</v>
      </c>
      <c r="RM83" s="273">
        <f t="shared" si="731"/>
        <v>0</v>
      </c>
      <c r="RN83" s="273">
        <f t="shared" si="731"/>
        <v>0</v>
      </c>
      <c r="RO83" s="273">
        <f t="shared" si="731"/>
        <v>0</v>
      </c>
      <c r="RP83" s="273">
        <f t="shared" si="731"/>
        <v>0</v>
      </c>
      <c r="RQ83" s="273">
        <f t="shared" si="731"/>
        <v>0</v>
      </c>
      <c r="RR83" s="273">
        <f t="shared" si="731"/>
        <v>0</v>
      </c>
      <c r="RS83" s="273">
        <f t="shared" si="731"/>
        <v>0</v>
      </c>
      <c r="RT83" s="273">
        <f t="shared" si="731"/>
        <v>0</v>
      </c>
      <c r="RU83" s="273">
        <f t="shared" ref="RU83:TN83" si="732">IF(IFERROR(FIND(VLOOKUP($W75,カレンダーNoごと曜日表No付き,RU$1,0),$FL83),0)&gt;=1,1,0)</f>
        <v>0</v>
      </c>
      <c r="RV83" s="273">
        <f t="shared" si="732"/>
        <v>0</v>
      </c>
      <c r="RW83" s="273">
        <f t="shared" si="732"/>
        <v>0</v>
      </c>
      <c r="RX83" s="273">
        <f t="shared" si="732"/>
        <v>0</v>
      </c>
      <c r="RY83" s="273">
        <f t="shared" si="732"/>
        <v>0</v>
      </c>
      <c r="RZ83" s="273">
        <f t="shared" si="732"/>
        <v>0</v>
      </c>
      <c r="SA83" s="273">
        <f t="shared" si="732"/>
        <v>0</v>
      </c>
      <c r="SB83" s="273">
        <f t="shared" si="732"/>
        <v>0</v>
      </c>
      <c r="SC83" s="273">
        <f t="shared" si="732"/>
        <v>0</v>
      </c>
      <c r="SD83" s="273">
        <f t="shared" si="732"/>
        <v>0</v>
      </c>
      <c r="SE83" s="273">
        <f t="shared" si="732"/>
        <v>0</v>
      </c>
      <c r="SF83" s="273">
        <f t="shared" si="732"/>
        <v>0</v>
      </c>
      <c r="SG83" s="273">
        <f t="shared" si="732"/>
        <v>0</v>
      </c>
      <c r="SH83" s="273">
        <f t="shared" si="732"/>
        <v>0</v>
      </c>
      <c r="SI83" s="273">
        <f t="shared" si="732"/>
        <v>0</v>
      </c>
      <c r="SJ83" s="273">
        <f t="shared" si="732"/>
        <v>0</v>
      </c>
      <c r="SK83" s="273">
        <f t="shared" si="732"/>
        <v>0</v>
      </c>
      <c r="SL83" s="273">
        <f t="shared" si="732"/>
        <v>0</v>
      </c>
      <c r="SM83" s="273">
        <f t="shared" si="732"/>
        <v>0</v>
      </c>
      <c r="SN83" s="273">
        <f t="shared" si="732"/>
        <v>0</v>
      </c>
      <c r="SO83" s="273">
        <f t="shared" si="732"/>
        <v>0</v>
      </c>
      <c r="SP83" s="273">
        <f t="shared" si="732"/>
        <v>0</v>
      </c>
      <c r="SQ83" s="273">
        <f t="shared" si="732"/>
        <v>0</v>
      </c>
      <c r="SR83" s="273">
        <f t="shared" si="732"/>
        <v>0</v>
      </c>
      <c r="SS83" s="273">
        <f t="shared" si="732"/>
        <v>0</v>
      </c>
      <c r="ST83" s="273">
        <f t="shared" si="732"/>
        <v>0</v>
      </c>
      <c r="SU83" s="273">
        <f t="shared" si="732"/>
        <v>0</v>
      </c>
      <c r="SV83" s="273">
        <f t="shared" si="732"/>
        <v>0</v>
      </c>
      <c r="SW83" s="273">
        <f t="shared" si="732"/>
        <v>0</v>
      </c>
      <c r="SX83" s="273">
        <f t="shared" si="732"/>
        <v>0</v>
      </c>
      <c r="SY83" s="273">
        <f t="shared" si="732"/>
        <v>0</v>
      </c>
      <c r="SZ83" s="273">
        <f t="shared" si="732"/>
        <v>0</v>
      </c>
      <c r="TA83" s="273">
        <f t="shared" si="732"/>
        <v>0</v>
      </c>
      <c r="TB83" s="273">
        <f t="shared" si="732"/>
        <v>0</v>
      </c>
      <c r="TC83" s="273">
        <f t="shared" si="732"/>
        <v>0</v>
      </c>
      <c r="TD83" s="273">
        <f t="shared" si="732"/>
        <v>0</v>
      </c>
      <c r="TE83" s="273">
        <f t="shared" si="732"/>
        <v>0</v>
      </c>
      <c r="TF83" s="273">
        <f t="shared" si="732"/>
        <v>0</v>
      </c>
      <c r="TG83" s="273">
        <f t="shared" si="732"/>
        <v>0</v>
      </c>
      <c r="TH83" s="273">
        <f t="shared" si="732"/>
        <v>0</v>
      </c>
      <c r="TI83" s="273">
        <f t="shared" si="732"/>
        <v>0</v>
      </c>
      <c r="TJ83" s="273">
        <f t="shared" si="732"/>
        <v>0</v>
      </c>
      <c r="TK83" s="273">
        <f t="shared" si="732"/>
        <v>0</v>
      </c>
      <c r="TL83" s="273">
        <f t="shared" si="732"/>
        <v>0</v>
      </c>
      <c r="TM83" s="273">
        <f t="shared" si="732"/>
        <v>0</v>
      </c>
      <c r="TN83" s="273">
        <f t="shared" si="732"/>
        <v>0</v>
      </c>
    </row>
    <row r="84" spans="1:534" ht="18" customHeight="1" x14ac:dyDescent="0.15">
      <c r="A84" s="234"/>
      <c r="B84" s="268"/>
      <c r="C84" s="280"/>
      <c r="D84" s="274"/>
      <c r="E84" s="269"/>
      <c r="F84" s="287"/>
      <c r="G84" s="269"/>
      <c r="H84" s="292"/>
      <c r="I84" s="293"/>
      <c r="J84" s="288"/>
      <c r="K84" s="289"/>
      <c r="L84" s="289"/>
      <c r="M84" s="289"/>
      <c r="N84" s="289"/>
      <c r="O84" s="289"/>
      <c r="P84" s="289"/>
      <c r="Q84" s="289"/>
      <c r="R84" s="350"/>
      <c r="S84" s="289"/>
      <c r="T84" s="289"/>
      <c r="U84" s="289"/>
      <c r="V84" s="290"/>
      <c r="W84" s="278"/>
      <c r="X84" s="279"/>
      <c r="Y84" s="278"/>
      <c r="Z84" s="279"/>
      <c r="AA84" s="278"/>
      <c r="AB84" s="237">
        <f t="shared" si="634"/>
        <v>0</v>
      </c>
      <c r="AC84" s="237">
        <f t="shared" si="635"/>
        <v>0</v>
      </c>
      <c r="AD84" s="237">
        <f t="shared" si="636"/>
        <v>0</v>
      </c>
      <c r="AE84" s="267">
        <f t="shared" si="597"/>
        <v>0</v>
      </c>
      <c r="AF84" s="219" t="str">
        <f t="shared" si="598"/>
        <v/>
      </c>
      <c r="AG84" s="219" t="str">
        <f t="shared" si="599"/>
        <v/>
      </c>
      <c r="AH84" s="219" t="str">
        <f t="shared" si="600"/>
        <v/>
      </c>
      <c r="AI84" s="219" t="str">
        <f t="shared" si="601"/>
        <v/>
      </c>
      <c r="AJ84" s="219" t="str">
        <f t="shared" si="602"/>
        <v/>
      </c>
      <c r="AK84" s="219" t="str">
        <f t="shared" si="603"/>
        <v/>
      </c>
      <c r="AL84" s="219" t="str">
        <f t="shared" si="604"/>
        <v/>
      </c>
      <c r="AM84" s="219" t="str">
        <f t="shared" si="605"/>
        <v/>
      </c>
      <c r="AN84" s="219" t="str">
        <f t="shared" si="606"/>
        <v/>
      </c>
      <c r="AO84" s="219" t="str">
        <f t="shared" si="607"/>
        <v/>
      </c>
      <c r="AP84" s="219" t="str">
        <f t="shared" si="608"/>
        <v/>
      </c>
      <c r="AQ84" s="219" t="str">
        <f t="shared" si="609"/>
        <v/>
      </c>
      <c r="AR84" s="219" t="str">
        <f t="shared" si="610"/>
        <v/>
      </c>
      <c r="AS84" s="277">
        <f t="shared" si="611"/>
        <v>0</v>
      </c>
      <c r="AT84" s="267">
        <f t="shared" si="612"/>
        <v>0</v>
      </c>
      <c r="AU84" s="267">
        <f t="shared" si="613"/>
        <v>0</v>
      </c>
      <c r="AV84" s="267">
        <f t="shared" si="614"/>
        <v>0</v>
      </c>
      <c r="AW84" s="267">
        <f t="shared" si="615"/>
        <v>0</v>
      </c>
      <c r="AX84" s="267">
        <f t="shared" si="616"/>
        <v>0</v>
      </c>
      <c r="AY84" s="267">
        <f t="shared" si="617"/>
        <v>0</v>
      </c>
      <c r="AZ84" s="267">
        <f t="shared" si="618"/>
        <v>0</v>
      </c>
      <c r="BA84" s="238">
        <f t="shared" si="619"/>
        <v>0</v>
      </c>
      <c r="BB84" s="238">
        <f t="shared" si="620"/>
        <v>0</v>
      </c>
      <c r="BC84" s="238">
        <f t="shared" si="621"/>
        <v>0</v>
      </c>
      <c r="BD84" s="238">
        <f t="shared" si="622"/>
        <v>0</v>
      </c>
      <c r="BE84" s="240">
        <f t="shared" si="623"/>
        <v>0</v>
      </c>
      <c r="BF84" s="239">
        <f t="shared" si="624"/>
        <v>0</v>
      </c>
      <c r="BG84" s="241" t="str">
        <f t="shared" si="625"/>
        <v/>
      </c>
      <c r="BH84" s="142">
        <v>40</v>
      </c>
      <c r="BN84" s="242"/>
      <c r="BO84" s="242"/>
      <c r="BP84" s="242"/>
      <c r="BQ84" s="242"/>
      <c r="BR84" s="142">
        <f>+BK83</f>
        <v>0</v>
      </c>
      <c r="BU84" s="291"/>
      <c r="BV84" s="153"/>
      <c r="BW84" s="153"/>
      <c r="BY84" s="244"/>
      <c r="BZ84" s="272"/>
      <c r="CA84" s="222"/>
      <c r="CB84" s="246"/>
      <c r="CC84" s="247" t="str">
        <f t="shared" si="565"/>
        <v/>
      </c>
      <c r="CD84" s="219">
        <f t="shared" si="566"/>
        <v>0</v>
      </c>
      <c r="CE84" s="219" t="str">
        <f t="shared" si="567"/>
        <v/>
      </c>
      <c r="CF84" s="220" t="str">
        <f t="shared" si="568"/>
        <v/>
      </c>
      <c r="CG84" s="222"/>
      <c r="CH84" s="260"/>
      <c r="CI84" s="247" t="str">
        <f t="shared" si="569"/>
        <v/>
      </c>
      <c r="CJ84" s="219">
        <f t="shared" si="570"/>
        <v>0</v>
      </c>
      <c r="CK84" s="219" t="str">
        <f t="shared" si="705"/>
        <v/>
      </c>
      <c r="CL84" s="220" t="str">
        <f t="shared" si="706"/>
        <v/>
      </c>
      <c r="CM84" s="222"/>
      <c r="CN84" s="246"/>
      <c r="CO84" s="247" t="str">
        <f t="shared" si="573"/>
        <v/>
      </c>
      <c r="CP84" s="219">
        <f t="shared" si="574"/>
        <v>0</v>
      </c>
      <c r="CQ84" s="219" t="str">
        <f t="shared" si="707"/>
        <v/>
      </c>
      <c r="CR84" s="220" t="str">
        <f t="shared" si="708"/>
        <v/>
      </c>
      <c r="CS84" s="221"/>
      <c r="CT84" s="246"/>
      <c r="CU84" s="247" t="str">
        <f t="shared" si="577"/>
        <v/>
      </c>
      <c r="CV84" s="219">
        <f t="shared" si="578"/>
        <v>0</v>
      </c>
      <c r="CW84" s="219" t="str">
        <f t="shared" si="679"/>
        <v/>
      </c>
      <c r="CX84" s="220" t="str">
        <f t="shared" si="680"/>
        <v/>
      </c>
      <c r="CY84" s="222"/>
      <c r="CZ84" s="246"/>
      <c r="DA84" s="247" t="str">
        <f t="shared" si="581"/>
        <v/>
      </c>
      <c r="DB84" s="219">
        <f t="shared" si="582"/>
        <v>0</v>
      </c>
      <c r="DC84" s="219" t="str">
        <f t="shared" si="626"/>
        <v/>
      </c>
      <c r="DD84" s="219" t="str">
        <f t="shared" si="627"/>
        <v/>
      </c>
      <c r="DE84" s="222"/>
      <c r="DF84" s="246"/>
      <c r="DG84" s="247" t="str">
        <f t="shared" si="583"/>
        <v/>
      </c>
      <c r="DH84" s="219">
        <f t="shared" si="584"/>
        <v>0</v>
      </c>
      <c r="DI84" s="219" t="str">
        <f t="shared" si="681"/>
        <v/>
      </c>
      <c r="DJ84" s="219" t="str">
        <f t="shared" si="682"/>
        <v/>
      </c>
      <c r="DK84" s="222"/>
      <c r="DL84" s="246"/>
      <c r="DM84" s="247" t="str">
        <f t="shared" si="587"/>
        <v/>
      </c>
      <c r="DN84" s="219">
        <f t="shared" si="588"/>
        <v>0</v>
      </c>
      <c r="DO84" s="219" t="str">
        <f t="shared" si="683"/>
        <v/>
      </c>
      <c r="DP84" s="220" t="str">
        <f t="shared" si="684"/>
        <v/>
      </c>
      <c r="FK84" s="155">
        <f t="shared" si="685"/>
        <v>0</v>
      </c>
      <c r="FL84" s="155" t="str">
        <f t="shared" si="686"/>
        <v/>
      </c>
      <c r="FM84" s="273">
        <f t="shared" ref="FM84:HX84" si="733">IF(IFERROR(FIND(VLOOKUP($W76,カレンダーNoごと曜日表No付き,FM$1,0),$FL84),0)&gt;=1,1,0)</f>
        <v>0</v>
      </c>
      <c r="FN84" s="273">
        <f t="shared" si="733"/>
        <v>0</v>
      </c>
      <c r="FO84" s="273">
        <f t="shared" si="733"/>
        <v>0</v>
      </c>
      <c r="FP84" s="273">
        <f t="shared" si="733"/>
        <v>0</v>
      </c>
      <c r="FQ84" s="273">
        <f t="shared" si="733"/>
        <v>0</v>
      </c>
      <c r="FR84" s="273">
        <f t="shared" si="733"/>
        <v>0</v>
      </c>
      <c r="FS84" s="273">
        <f t="shared" si="733"/>
        <v>0</v>
      </c>
      <c r="FT84" s="273">
        <f t="shared" si="733"/>
        <v>0</v>
      </c>
      <c r="FU84" s="273">
        <f t="shared" si="733"/>
        <v>0</v>
      </c>
      <c r="FV84" s="273">
        <f t="shared" si="733"/>
        <v>0</v>
      </c>
      <c r="FW84" s="273">
        <f t="shared" si="733"/>
        <v>0</v>
      </c>
      <c r="FX84" s="273">
        <f t="shared" si="733"/>
        <v>0</v>
      </c>
      <c r="FY84" s="273">
        <f t="shared" si="733"/>
        <v>0</v>
      </c>
      <c r="FZ84" s="273">
        <f t="shared" si="733"/>
        <v>0</v>
      </c>
      <c r="GA84" s="273">
        <f t="shared" si="733"/>
        <v>0</v>
      </c>
      <c r="GB84" s="273">
        <f t="shared" si="733"/>
        <v>0</v>
      </c>
      <c r="GC84" s="273">
        <f t="shared" si="733"/>
        <v>0</v>
      </c>
      <c r="GD84" s="273">
        <f t="shared" si="733"/>
        <v>0</v>
      </c>
      <c r="GE84" s="273">
        <f t="shared" si="733"/>
        <v>0</v>
      </c>
      <c r="GF84" s="273">
        <f t="shared" si="733"/>
        <v>0</v>
      </c>
      <c r="GG84" s="273">
        <f t="shared" si="733"/>
        <v>0</v>
      </c>
      <c r="GH84" s="273">
        <f t="shared" si="733"/>
        <v>0</v>
      </c>
      <c r="GI84" s="273">
        <f t="shared" si="733"/>
        <v>0</v>
      </c>
      <c r="GJ84" s="273">
        <f t="shared" si="733"/>
        <v>0</v>
      </c>
      <c r="GK84" s="273">
        <f t="shared" si="733"/>
        <v>0</v>
      </c>
      <c r="GL84" s="273">
        <f t="shared" si="733"/>
        <v>0</v>
      </c>
      <c r="GM84" s="273">
        <f t="shared" si="733"/>
        <v>0</v>
      </c>
      <c r="GN84" s="273">
        <f t="shared" si="733"/>
        <v>0</v>
      </c>
      <c r="GO84" s="273">
        <f t="shared" si="733"/>
        <v>0</v>
      </c>
      <c r="GP84" s="273">
        <f t="shared" si="733"/>
        <v>0</v>
      </c>
      <c r="GQ84" s="273">
        <f t="shared" si="733"/>
        <v>0</v>
      </c>
      <c r="GR84" s="273">
        <f t="shared" si="733"/>
        <v>0</v>
      </c>
      <c r="GS84" s="273">
        <f t="shared" si="733"/>
        <v>0</v>
      </c>
      <c r="GT84" s="273">
        <f t="shared" si="733"/>
        <v>0</v>
      </c>
      <c r="GU84" s="273">
        <f t="shared" si="733"/>
        <v>0</v>
      </c>
      <c r="GV84" s="273">
        <f t="shared" si="733"/>
        <v>0</v>
      </c>
      <c r="GW84" s="273">
        <f t="shared" si="733"/>
        <v>0</v>
      </c>
      <c r="GX84" s="273">
        <f t="shared" si="733"/>
        <v>0</v>
      </c>
      <c r="GY84" s="273">
        <f t="shared" si="733"/>
        <v>0</v>
      </c>
      <c r="GZ84" s="273">
        <f t="shared" si="733"/>
        <v>0</v>
      </c>
      <c r="HA84" s="273">
        <f t="shared" si="733"/>
        <v>0</v>
      </c>
      <c r="HB84" s="273">
        <f t="shared" si="733"/>
        <v>0</v>
      </c>
      <c r="HC84" s="273">
        <f t="shared" si="733"/>
        <v>0</v>
      </c>
      <c r="HD84" s="273">
        <f t="shared" si="733"/>
        <v>0</v>
      </c>
      <c r="HE84" s="273">
        <f t="shared" si="733"/>
        <v>0</v>
      </c>
      <c r="HF84" s="273">
        <f t="shared" si="733"/>
        <v>0</v>
      </c>
      <c r="HG84" s="273">
        <f t="shared" si="733"/>
        <v>0</v>
      </c>
      <c r="HH84" s="273">
        <f t="shared" si="733"/>
        <v>0</v>
      </c>
      <c r="HI84" s="273">
        <f t="shared" si="733"/>
        <v>0</v>
      </c>
      <c r="HJ84" s="273">
        <f t="shared" si="733"/>
        <v>0</v>
      </c>
      <c r="HK84" s="273">
        <f t="shared" si="733"/>
        <v>0</v>
      </c>
      <c r="HL84" s="273">
        <f t="shared" si="733"/>
        <v>0</v>
      </c>
      <c r="HM84" s="273">
        <f t="shared" si="733"/>
        <v>0</v>
      </c>
      <c r="HN84" s="273">
        <f t="shared" si="733"/>
        <v>0</v>
      </c>
      <c r="HO84" s="273">
        <f t="shared" si="733"/>
        <v>0</v>
      </c>
      <c r="HP84" s="273">
        <f t="shared" si="733"/>
        <v>0</v>
      </c>
      <c r="HQ84" s="273">
        <f t="shared" si="733"/>
        <v>0</v>
      </c>
      <c r="HR84" s="273">
        <f t="shared" si="733"/>
        <v>0</v>
      </c>
      <c r="HS84" s="273">
        <f t="shared" si="733"/>
        <v>0</v>
      </c>
      <c r="HT84" s="273">
        <f t="shared" si="733"/>
        <v>0</v>
      </c>
      <c r="HU84" s="273">
        <f t="shared" si="733"/>
        <v>0</v>
      </c>
      <c r="HV84" s="273">
        <f t="shared" si="733"/>
        <v>0</v>
      </c>
      <c r="HW84" s="273">
        <f t="shared" si="733"/>
        <v>0</v>
      </c>
      <c r="HX84" s="273">
        <f t="shared" si="733"/>
        <v>0</v>
      </c>
      <c r="HY84" s="273">
        <f t="shared" ref="HY84:KJ84" si="734">IF(IFERROR(FIND(VLOOKUP($W76,カレンダーNoごと曜日表No付き,HY$1,0),$FL84),0)&gt;=1,1,0)</f>
        <v>0</v>
      </c>
      <c r="HZ84" s="273">
        <f t="shared" si="734"/>
        <v>0</v>
      </c>
      <c r="IA84" s="273">
        <f t="shared" si="734"/>
        <v>0</v>
      </c>
      <c r="IB84" s="273">
        <f t="shared" si="734"/>
        <v>0</v>
      </c>
      <c r="IC84" s="273">
        <f t="shared" si="734"/>
        <v>0</v>
      </c>
      <c r="ID84" s="273">
        <f t="shared" si="734"/>
        <v>0</v>
      </c>
      <c r="IE84" s="273">
        <f t="shared" si="734"/>
        <v>0</v>
      </c>
      <c r="IF84" s="273">
        <f t="shared" si="734"/>
        <v>0</v>
      </c>
      <c r="IG84" s="273">
        <f t="shared" si="734"/>
        <v>0</v>
      </c>
      <c r="IH84" s="273">
        <f t="shared" si="734"/>
        <v>0</v>
      </c>
      <c r="II84" s="273">
        <f t="shared" si="734"/>
        <v>0</v>
      </c>
      <c r="IJ84" s="273">
        <f t="shared" si="734"/>
        <v>0</v>
      </c>
      <c r="IK84" s="273">
        <f t="shared" si="734"/>
        <v>0</v>
      </c>
      <c r="IL84" s="273">
        <f t="shared" si="734"/>
        <v>0</v>
      </c>
      <c r="IM84" s="273">
        <f t="shared" si="734"/>
        <v>0</v>
      </c>
      <c r="IN84" s="273">
        <f t="shared" si="734"/>
        <v>0</v>
      </c>
      <c r="IO84" s="273">
        <f t="shared" si="734"/>
        <v>0</v>
      </c>
      <c r="IP84" s="273">
        <f t="shared" si="734"/>
        <v>0</v>
      </c>
      <c r="IQ84" s="273">
        <f t="shared" si="734"/>
        <v>0</v>
      </c>
      <c r="IR84" s="273">
        <f t="shared" si="734"/>
        <v>0</v>
      </c>
      <c r="IS84" s="273">
        <f t="shared" si="734"/>
        <v>0</v>
      </c>
      <c r="IT84" s="273">
        <f t="shared" si="734"/>
        <v>0</v>
      </c>
      <c r="IU84" s="273">
        <f t="shared" si="734"/>
        <v>0</v>
      </c>
      <c r="IV84" s="273">
        <f t="shared" si="734"/>
        <v>0</v>
      </c>
      <c r="IW84" s="273">
        <f t="shared" si="734"/>
        <v>0</v>
      </c>
      <c r="IX84" s="273">
        <f t="shared" si="734"/>
        <v>0</v>
      </c>
      <c r="IY84" s="273">
        <f t="shared" si="734"/>
        <v>0</v>
      </c>
      <c r="IZ84" s="273">
        <f t="shared" si="734"/>
        <v>0</v>
      </c>
      <c r="JA84" s="273">
        <f t="shared" si="734"/>
        <v>0</v>
      </c>
      <c r="JB84" s="273">
        <f t="shared" si="734"/>
        <v>0</v>
      </c>
      <c r="JC84" s="273">
        <f t="shared" si="734"/>
        <v>0</v>
      </c>
      <c r="JD84" s="273">
        <f t="shared" si="734"/>
        <v>0</v>
      </c>
      <c r="JE84" s="273">
        <f t="shared" si="734"/>
        <v>0</v>
      </c>
      <c r="JF84" s="273">
        <f t="shared" si="734"/>
        <v>0</v>
      </c>
      <c r="JG84" s="273">
        <f t="shared" si="734"/>
        <v>0</v>
      </c>
      <c r="JH84" s="273">
        <f t="shared" si="734"/>
        <v>0</v>
      </c>
      <c r="JI84" s="273">
        <f t="shared" si="734"/>
        <v>0</v>
      </c>
      <c r="JJ84" s="273">
        <f t="shared" si="734"/>
        <v>0</v>
      </c>
      <c r="JK84" s="273">
        <f t="shared" si="734"/>
        <v>0</v>
      </c>
      <c r="JL84" s="273">
        <f t="shared" si="734"/>
        <v>0</v>
      </c>
      <c r="JM84" s="273">
        <f t="shared" si="734"/>
        <v>0</v>
      </c>
      <c r="JN84" s="273">
        <f t="shared" si="734"/>
        <v>0</v>
      </c>
      <c r="JO84" s="273">
        <f t="shared" si="734"/>
        <v>0</v>
      </c>
      <c r="JP84" s="273">
        <f t="shared" si="734"/>
        <v>0</v>
      </c>
      <c r="JQ84" s="273">
        <f t="shared" si="734"/>
        <v>0</v>
      </c>
      <c r="JR84" s="273">
        <f t="shared" si="734"/>
        <v>0</v>
      </c>
      <c r="JS84" s="273">
        <f t="shared" si="734"/>
        <v>0</v>
      </c>
      <c r="JT84" s="273">
        <f t="shared" si="734"/>
        <v>0</v>
      </c>
      <c r="JU84" s="273">
        <f t="shared" si="734"/>
        <v>0</v>
      </c>
      <c r="JV84" s="273">
        <f t="shared" si="734"/>
        <v>0</v>
      </c>
      <c r="JW84" s="273">
        <f t="shared" si="734"/>
        <v>0</v>
      </c>
      <c r="JX84" s="273">
        <f t="shared" si="734"/>
        <v>0</v>
      </c>
      <c r="JY84" s="273">
        <f t="shared" si="734"/>
        <v>0</v>
      </c>
      <c r="JZ84" s="273">
        <f t="shared" si="734"/>
        <v>0</v>
      </c>
      <c r="KA84" s="273">
        <f t="shared" si="734"/>
        <v>0</v>
      </c>
      <c r="KB84" s="273">
        <f t="shared" si="734"/>
        <v>0</v>
      </c>
      <c r="KC84" s="273">
        <f t="shared" si="734"/>
        <v>0</v>
      </c>
      <c r="KD84" s="273">
        <f t="shared" si="734"/>
        <v>0</v>
      </c>
      <c r="KE84" s="273">
        <f t="shared" si="734"/>
        <v>0</v>
      </c>
      <c r="KF84" s="273">
        <f t="shared" si="734"/>
        <v>0</v>
      </c>
      <c r="KG84" s="273">
        <f t="shared" si="734"/>
        <v>0</v>
      </c>
      <c r="KH84" s="273">
        <f t="shared" si="734"/>
        <v>0</v>
      </c>
      <c r="KI84" s="273">
        <f t="shared" si="734"/>
        <v>0</v>
      </c>
      <c r="KJ84" s="273">
        <f t="shared" si="734"/>
        <v>0</v>
      </c>
      <c r="KK84" s="273">
        <f t="shared" ref="KK84:MV84" si="735">IF(IFERROR(FIND(VLOOKUP($W76,カレンダーNoごと曜日表No付き,KK$1,0),$FL84),0)&gt;=1,1,0)</f>
        <v>0</v>
      </c>
      <c r="KL84" s="273">
        <f t="shared" si="735"/>
        <v>0</v>
      </c>
      <c r="KM84" s="273">
        <f t="shared" si="735"/>
        <v>0</v>
      </c>
      <c r="KN84" s="273">
        <f t="shared" si="735"/>
        <v>0</v>
      </c>
      <c r="KO84" s="273">
        <f t="shared" si="735"/>
        <v>0</v>
      </c>
      <c r="KP84" s="273">
        <f t="shared" si="735"/>
        <v>0</v>
      </c>
      <c r="KQ84" s="273">
        <f t="shared" si="735"/>
        <v>0</v>
      </c>
      <c r="KR84" s="273">
        <f t="shared" si="735"/>
        <v>0</v>
      </c>
      <c r="KS84" s="273">
        <f t="shared" si="735"/>
        <v>0</v>
      </c>
      <c r="KT84" s="273">
        <f t="shared" si="735"/>
        <v>0</v>
      </c>
      <c r="KU84" s="273">
        <f t="shared" si="735"/>
        <v>0</v>
      </c>
      <c r="KV84" s="273">
        <f t="shared" si="735"/>
        <v>0</v>
      </c>
      <c r="KW84" s="273">
        <f t="shared" si="735"/>
        <v>0</v>
      </c>
      <c r="KX84" s="273">
        <f t="shared" si="735"/>
        <v>0</v>
      </c>
      <c r="KY84" s="273">
        <f t="shared" si="735"/>
        <v>0</v>
      </c>
      <c r="KZ84" s="273">
        <f t="shared" si="735"/>
        <v>0</v>
      </c>
      <c r="LA84" s="273">
        <f t="shared" si="735"/>
        <v>0</v>
      </c>
      <c r="LB84" s="273">
        <f t="shared" si="735"/>
        <v>0</v>
      </c>
      <c r="LC84" s="273">
        <f t="shared" si="735"/>
        <v>0</v>
      </c>
      <c r="LD84" s="273">
        <f t="shared" si="735"/>
        <v>0</v>
      </c>
      <c r="LE84" s="273">
        <f t="shared" si="735"/>
        <v>0</v>
      </c>
      <c r="LF84" s="273">
        <f t="shared" si="735"/>
        <v>0</v>
      </c>
      <c r="LG84" s="273">
        <f t="shared" si="735"/>
        <v>0</v>
      </c>
      <c r="LH84" s="273">
        <f t="shared" si="735"/>
        <v>0</v>
      </c>
      <c r="LI84" s="273">
        <f t="shared" si="735"/>
        <v>0</v>
      </c>
      <c r="LJ84" s="273">
        <f t="shared" si="735"/>
        <v>0</v>
      </c>
      <c r="LK84" s="273">
        <f t="shared" si="735"/>
        <v>0</v>
      </c>
      <c r="LL84" s="273">
        <f t="shared" si="735"/>
        <v>0</v>
      </c>
      <c r="LM84" s="273">
        <f t="shared" si="735"/>
        <v>0</v>
      </c>
      <c r="LN84" s="273">
        <f t="shared" si="735"/>
        <v>0</v>
      </c>
      <c r="LO84" s="273">
        <f t="shared" si="735"/>
        <v>0</v>
      </c>
      <c r="LP84" s="273">
        <f t="shared" si="735"/>
        <v>0</v>
      </c>
      <c r="LQ84" s="273">
        <f t="shared" si="735"/>
        <v>0</v>
      </c>
      <c r="LR84" s="273">
        <f t="shared" si="735"/>
        <v>0</v>
      </c>
      <c r="LS84" s="273">
        <f t="shared" si="735"/>
        <v>0</v>
      </c>
      <c r="LT84" s="273">
        <f t="shared" si="735"/>
        <v>0</v>
      </c>
      <c r="LU84" s="273">
        <f t="shared" si="735"/>
        <v>0</v>
      </c>
      <c r="LV84" s="273">
        <f t="shared" si="735"/>
        <v>0</v>
      </c>
      <c r="LW84" s="273">
        <f t="shared" si="735"/>
        <v>0</v>
      </c>
      <c r="LX84" s="273">
        <f t="shared" si="735"/>
        <v>0</v>
      </c>
      <c r="LY84" s="273">
        <f t="shared" si="735"/>
        <v>0</v>
      </c>
      <c r="LZ84" s="273">
        <f t="shared" si="735"/>
        <v>0</v>
      </c>
      <c r="MA84" s="273">
        <f t="shared" si="735"/>
        <v>0</v>
      </c>
      <c r="MB84" s="273">
        <f t="shared" si="735"/>
        <v>0</v>
      </c>
      <c r="MC84" s="273">
        <f t="shared" si="735"/>
        <v>0</v>
      </c>
      <c r="MD84" s="273">
        <f t="shared" si="735"/>
        <v>0</v>
      </c>
      <c r="ME84" s="273">
        <f t="shared" si="735"/>
        <v>0</v>
      </c>
      <c r="MF84" s="273">
        <f t="shared" si="735"/>
        <v>0</v>
      </c>
      <c r="MG84" s="273">
        <f t="shared" si="735"/>
        <v>0</v>
      </c>
      <c r="MH84" s="273">
        <f t="shared" si="735"/>
        <v>0</v>
      </c>
      <c r="MI84" s="273">
        <f t="shared" si="735"/>
        <v>0</v>
      </c>
      <c r="MJ84" s="273">
        <f t="shared" si="735"/>
        <v>0</v>
      </c>
      <c r="MK84" s="273">
        <f t="shared" si="735"/>
        <v>0</v>
      </c>
      <c r="ML84" s="273">
        <f t="shared" si="735"/>
        <v>0</v>
      </c>
      <c r="MM84" s="273">
        <f t="shared" si="735"/>
        <v>0</v>
      </c>
      <c r="MN84" s="273">
        <f t="shared" si="735"/>
        <v>0</v>
      </c>
      <c r="MO84" s="273">
        <f t="shared" si="735"/>
        <v>0</v>
      </c>
      <c r="MP84" s="273">
        <f t="shared" si="735"/>
        <v>0</v>
      </c>
      <c r="MQ84" s="273">
        <f t="shared" si="735"/>
        <v>0</v>
      </c>
      <c r="MR84" s="273">
        <f t="shared" si="735"/>
        <v>0</v>
      </c>
      <c r="MS84" s="273">
        <f t="shared" si="735"/>
        <v>0</v>
      </c>
      <c r="MT84" s="273">
        <f t="shared" si="735"/>
        <v>0</v>
      </c>
      <c r="MU84" s="273">
        <f t="shared" si="735"/>
        <v>0</v>
      </c>
      <c r="MV84" s="273">
        <f t="shared" si="735"/>
        <v>0</v>
      </c>
      <c r="MW84" s="273">
        <f t="shared" ref="MW84:PH84" si="736">IF(IFERROR(FIND(VLOOKUP($W76,カレンダーNoごと曜日表No付き,MW$1,0),$FL84),0)&gt;=1,1,0)</f>
        <v>0</v>
      </c>
      <c r="MX84" s="273">
        <f t="shared" si="736"/>
        <v>0</v>
      </c>
      <c r="MY84" s="273">
        <f t="shared" si="736"/>
        <v>0</v>
      </c>
      <c r="MZ84" s="273">
        <f t="shared" si="736"/>
        <v>0</v>
      </c>
      <c r="NA84" s="273">
        <f t="shared" si="736"/>
        <v>0</v>
      </c>
      <c r="NB84" s="273">
        <f t="shared" si="736"/>
        <v>0</v>
      </c>
      <c r="NC84" s="273">
        <f t="shared" si="736"/>
        <v>0</v>
      </c>
      <c r="ND84" s="273">
        <f t="shared" si="736"/>
        <v>0</v>
      </c>
      <c r="NE84" s="273">
        <f t="shared" si="736"/>
        <v>0</v>
      </c>
      <c r="NF84" s="273">
        <f t="shared" si="736"/>
        <v>0</v>
      </c>
      <c r="NG84" s="273">
        <f t="shared" si="736"/>
        <v>0</v>
      </c>
      <c r="NH84" s="273">
        <f t="shared" si="736"/>
        <v>0</v>
      </c>
      <c r="NI84" s="273">
        <f t="shared" si="736"/>
        <v>0</v>
      </c>
      <c r="NJ84" s="273">
        <f t="shared" si="736"/>
        <v>0</v>
      </c>
      <c r="NK84" s="273">
        <f t="shared" si="736"/>
        <v>0</v>
      </c>
      <c r="NL84" s="273">
        <f t="shared" si="736"/>
        <v>0</v>
      </c>
      <c r="NM84" s="273">
        <f t="shared" si="736"/>
        <v>0</v>
      </c>
      <c r="NN84" s="273">
        <f t="shared" si="736"/>
        <v>0</v>
      </c>
      <c r="NO84" s="273">
        <f t="shared" si="736"/>
        <v>0</v>
      </c>
      <c r="NP84" s="273">
        <f t="shared" si="736"/>
        <v>0</v>
      </c>
      <c r="NQ84" s="273">
        <f t="shared" si="736"/>
        <v>0</v>
      </c>
      <c r="NR84" s="273">
        <f t="shared" si="736"/>
        <v>0</v>
      </c>
      <c r="NS84" s="273">
        <f t="shared" si="736"/>
        <v>0</v>
      </c>
      <c r="NT84" s="273">
        <f t="shared" si="736"/>
        <v>0</v>
      </c>
      <c r="NU84" s="273">
        <f t="shared" si="736"/>
        <v>0</v>
      </c>
      <c r="NV84" s="273">
        <f t="shared" si="736"/>
        <v>0</v>
      </c>
      <c r="NW84" s="273">
        <f t="shared" si="736"/>
        <v>0</v>
      </c>
      <c r="NX84" s="273">
        <f t="shared" si="736"/>
        <v>0</v>
      </c>
      <c r="NY84" s="273">
        <f t="shared" si="736"/>
        <v>0</v>
      </c>
      <c r="NZ84" s="273">
        <f t="shared" si="736"/>
        <v>0</v>
      </c>
      <c r="OA84" s="273">
        <f t="shared" si="736"/>
        <v>0</v>
      </c>
      <c r="OB84" s="273">
        <f t="shared" si="736"/>
        <v>0</v>
      </c>
      <c r="OC84" s="273">
        <f t="shared" si="736"/>
        <v>0</v>
      </c>
      <c r="OD84" s="273">
        <f t="shared" si="736"/>
        <v>0</v>
      </c>
      <c r="OE84" s="273">
        <f t="shared" si="736"/>
        <v>0</v>
      </c>
      <c r="OF84" s="273">
        <f t="shared" si="736"/>
        <v>0</v>
      </c>
      <c r="OG84" s="273">
        <f t="shared" si="736"/>
        <v>0</v>
      </c>
      <c r="OH84" s="273">
        <f t="shared" si="736"/>
        <v>0</v>
      </c>
      <c r="OI84" s="273">
        <f t="shared" si="736"/>
        <v>0</v>
      </c>
      <c r="OJ84" s="273">
        <f t="shared" si="736"/>
        <v>0</v>
      </c>
      <c r="OK84" s="273">
        <f t="shared" si="736"/>
        <v>0</v>
      </c>
      <c r="OL84" s="273">
        <f t="shared" si="736"/>
        <v>0</v>
      </c>
      <c r="OM84" s="273">
        <f t="shared" si="736"/>
        <v>0</v>
      </c>
      <c r="ON84" s="273">
        <f t="shared" si="736"/>
        <v>0</v>
      </c>
      <c r="OO84" s="273">
        <f t="shared" si="736"/>
        <v>0</v>
      </c>
      <c r="OP84" s="273">
        <f t="shared" si="736"/>
        <v>0</v>
      </c>
      <c r="OQ84" s="273">
        <f t="shared" si="736"/>
        <v>0</v>
      </c>
      <c r="OR84" s="273">
        <f t="shared" si="736"/>
        <v>0</v>
      </c>
      <c r="OS84" s="273">
        <f t="shared" si="736"/>
        <v>0</v>
      </c>
      <c r="OT84" s="273">
        <f t="shared" si="736"/>
        <v>0</v>
      </c>
      <c r="OU84" s="273">
        <f t="shared" si="736"/>
        <v>0</v>
      </c>
      <c r="OV84" s="273">
        <f t="shared" si="736"/>
        <v>0</v>
      </c>
      <c r="OW84" s="273">
        <f t="shared" si="736"/>
        <v>0</v>
      </c>
      <c r="OX84" s="273">
        <f t="shared" si="736"/>
        <v>0</v>
      </c>
      <c r="OY84" s="273">
        <f t="shared" si="736"/>
        <v>0</v>
      </c>
      <c r="OZ84" s="273">
        <f t="shared" si="736"/>
        <v>0</v>
      </c>
      <c r="PA84" s="273">
        <f t="shared" si="736"/>
        <v>0</v>
      </c>
      <c r="PB84" s="273">
        <f t="shared" si="736"/>
        <v>0</v>
      </c>
      <c r="PC84" s="273">
        <f t="shared" si="736"/>
        <v>0</v>
      </c>
      <c r="PD84" s="273">
        <f t="shared" si="736"/>
        <v>0</v>
      </c>
      <c r="PE84" s="273">
        <f t="shared" si="736"/>
        <v>0</v>
      </c>
      <c r="PF84" s="273">
        <f t="shared" si="736"/>
        <v>0</v>
      </c>
      <c r="PG84" s="273">
        <f t="shared" si="736"/>
        <v>0</v>
      </c>
      <c r="PH84" s="273">
        <f t="shared" si="736"/>
        <v>0</v>
      </c>
      <c r="PI84" s="273">
        <f t="shared" ref="PI84:RT84" si="737">IF(IFERROR(FIND(VLOOKUP($W76,カレンダーNoごと曜日表No付き,PI$1,0),$FL84),0)&gt;=1,1,0)</f>
        <v>0</v>
      </c>
      <c r="PJ84" s="273">
        <f t="shared" si="737"/>
        <v>0</v>
      </c>
      <c r="PK84" s="273">
        <f t="shared" si="737"/>
        <v>0</v>
      </c>
      <c r="PL84" s="273">
        <f t="shared" si="737"/>
        <v>0</v>
      </c>
      <c r="PM84" s="273">
        <f t="shared" si="737"/>
        <v>0</v>
      </c>
      <c r="PN84" s="273">
        <f t="shared" si="737"/>
        <v>0</v>
      </c>
      <c r="PO84" s="273">
        <f t="shared" si="737"/>
        <v>0</v>
      </c>
      <c r="PP84" s="273">
        <f t="shared" si="737"/>
        <v>0</v>
      </c>
      <c r="PQ84" s="273">
        <f t="shared" si="737"/>
        <v>0</v>
      </c>
      <c r="PR84" s="273">
        <f t="shared" si="737"/>
        <v>0</v>
      </c>
      <c r="PS84" s="273">
        <f t="shared" si="737"/>
        <v>0</v>
      </c>
      <c r="PT84" s="273">
        <f t="shared" si="737"/>
        <v>0</v>
      </c>
      <c r="PU84" s="273">
        <f t="shared" si="737"/>
        <v>0</v>
      </c>
      <c r="PV84" s="273">
        <f t="shared" si="737"/>
        <v>0</v>
      </c>
      <c r="PW84" s="273">
        <f t="shared" si="737"/>
        <v>0</v>
      </c>
      <c r="PX84" s="273">
        <f t="shared" si="737"/>
        <v>0</v>
      </c>
      <c r="PY84" s="273">
        <f t="shared" si="737"/>
        <v>0</v>
      </c>
      <c r="PZ84" s="273">
        <f t="shared" si="737"/>
        <v>0</v>
      </c>
      <c r="QA84" s="273">
        <f t="shared" si="737"/>
        <v>0</v>
      </c>
      <c r="QB84" s="273">
        <f t="shared" si="737"/>
        <v>0</v>
      </c>
      <c r="QC84" s="273">
        <f t="shared" si="737"/>
        <v>0</v>
      </c>
      <c r="QD84" s="273">
        <f t="shared" si="737"/>
        <v>0</v>
      </c>
      <c r="QE84" s="273">
        <f t="shared" si="737"/>
        <v>0</v>
      </c>
      <c r="QF84" s="273">
        <f t="shared" si="737"/>
        <v>0</v>
      </c>
      <c r="QG84" s="273">
        <f t="shared" si="737"/>
        <v>0</v>
      </c>
      <c r="QH84" s="273">
        <f t="shared" si="737"/>
        <v>0</v>
      </c>
      <c r="QI84" s="273">
        <f t="shared" si="737"/>
        <v>0</v>
      </c>
      <c r="QJ84" s="273">
        <f t="shared" si="737"/>
        <v>0</v>
      </c>
      <c r="QK84" s="273">
        <f t="shared" si="737"/>
        <v>0</v>
      </c>
      <c r="QL84" s="273">
        <f t="shared" si="737"/>
        <v>0</v>
      </c>
      <c r="QM84" s="273">
        <f t="shared" si="737"/>
        <v>0</v>
      </c>
      <c r="QN84" s="273">
        <f t="shared" si="737"/>
        <v>0</v>
      </c>
      <c r="QO84" s="273">
        <f t="shared" si="737"/>
        <v>0</v>
      </c>
      <c r="QP84" s="273">
        <f t="shared" si="737"/>
        <v>0</v>
      </c>
      <c r="QQ84" s="273">
        <f t="shared" si="737"/>
        <v>0</v>
      </c>
      <c r="QR84" s="273">
        <f t="shared" si="737"/>
        <v>0</v>
      </c>
      <c r="QS84" s="273">
        <f t="shared" si="737"/>
        <v>0</v>
      </c>
      <c r="QT84" s="273">
        <f t="shared" si="737"/>
        <v>0</v>
      </c>
      <c r="QU84" s="273">
        <f t="shared" si="737"/>
        <v>0</v>
      </c>
      <c r="QV84" s="273">
        <f t="shared" si="737"/>
        <v>0</v>
      </c>
      <c r="QW84" s="273">
        <f t="shared" si="737"/>
        <v>0</v>
      </c>
      <c r="QX84" s="273">
        <f t="shared" si="737"/>
        <v>0</v>
      </c>
      <c r="QY84" s="273">
        <f t="shared" si="737"/>
        <v>0</v>
      </c>
      <c r="QZ84" s="273">
        <f t="shared" si="737"/>
        <v>0</v>
      </c>
      <c r="RA84" s="273">
        <f t="shared" si="737"/>
        <v>0</v>
      </c>
      <c r="RB84" s="273">
        <f t="shared" si="737"/>
        <v>0</v>
      </c>
      <c r="RC84" s="273">
        <f t="shared" si="737"/>
        <v>0</v>
      </c>
      <c r="RD84" s="273">
        <f t="shared" si="737"/>
        <v>0</v>
      </c>
      <c r="RE84" s="273">
        <f t="shared" si="737"/>
        <v>0</v>
      </c>
      <c r="RF84" s="273">
        <f t="shared" si="737"/>
        <v>0</v>
      </c>
      <c r="RG84" s="273">
        <f t="shared" si="737"/>
        <v>0</v>
      </c>
      <c r="RH84" s="273">
        <f t="shared" si="737"/>
        <v>0</v>
      </c>
      <c r="RI84" s="273">
        <f t="shared" si="737"/>
        <v>0</v>
      </c>
      <c r="RJ84" s="273">
        <f t="shared" si="737"/>
        <v>0</v>
      </c>
      <c r="RK84" s="273">
        <f t="shared" si="737"/>
        <v>0</v>
      </c>
      <c r="RL84" s="273">
        <f t="shared" si="737"/>
        <v>0</v>
      </c>
      <c r="RM84" s="273">
        <f t="shared" si="737"/>
        <v>0</v>
      </c>
      <c r="RN84" s="273">
        <f t="shared" si="737"/>
        <v>0</v>
      </c>
      <c r="RO84" s="273">
        <f t="shared" si="737"/>
        <v>0</v>
      </c>
      <c r="RP84" s="273">
        <f t="shared" si="737"/>
        <v>0</v>
      </c>
      <c r="RQ84" s="273">
        <f t="shared" si="737"/>
        <v>0</v>
      </c>
      <c r="RR84" s="273">
        <f t="shared" si="737"/>
        <v>0</v>
      </c>
      <c r="RS84" s="273">
        <f t="shared" si="737"/>
        <v>0</v>
      </c>
      <c r="RT84" s="273">
        <f t="shared" si="737"/>
        <v>0</v>
      </c>
      <c r="RU84" s="273">
        <f t="shared" ref="RU84:TN84" si="738">IF(IFERROR(FIND(VLOOKUP($W76,カレンダーNoごと曜日表No付き,RU$1,0),$FL84),0)&gt;=1,1,0)</f>
        <v>0</v>
      </c>
      <c r="RV84" s="273">
        <f t="shared" si="738"/>
        <v>0</v>
      </c>
      <c r="RW84" s="273">
        <f t="shared" si="738"/>
        <v>0</v>
      </c>
      <c r="RX84" s="273">
        <f t="shared" si="738"/>
        <v>0</v>
      </c>
      <c r="RY84" s="273">
        <f t="shared" si="738"/>
        <v>0</v>
      </c>
      <c r="RZ84" s="273">
        <f t="shared" si="738"/>
        <v>0</v>
      </c>
      <c r="SA84" s="273">
        <f t="shared" si="738"/>
        <v>0</v>
      </c>
      <c r="SB84" s="273">
        <f t="shared" si="738"/>
        <v>0</v>
      </c>
      <c r="SC84" s="273">
        <f t="shared" si="738"/>
        <v>0</v>
      </c>
      <c r="SD84" s="273">
        <f t="shared" si="738"/>
        <v>0</v>
      </c>
      <c r="SE84" s="273">
        <f t="shared" si="738"/>
        <v>0</v>
      </c>
      <c r="SF84" s="273">
        <f t="shared" si="738"/>
        <v>0</v>
      </c>
      <c r="SG84" s="273">
        <f t="shared" si="738"/>
        <v>0</v>
      </c>
      <c r="SH84" s="273">
        <f t="shared" si="738"/>
        <v>0</v>
      </c>
      <c r="SI84" s="273">
        <f t="shared" si="738"/>
        <v>0</v>
      </c>
      <c r="SJ84" s="273">
        <f t="shared" si="738"/>
        <v>0</v>
      </c>
      <c r="SK84" s="273">
        <f t="shared" si="738"/>
        <v>0</v>
      </c>
      <c r="SL84" s="273">
        <f t="shared" si="738"/>
        <v>0</v>
      </c>
      <c r="SM84" s="273">
        <f t="shared" si="738"/>
        <v>0</v>
      </c>
      <c r="SN84" s="273">
        <f t="shared" si="738"/>
        <v>0</v>
      </c>
      <c r="SO84" s="273">
        <f t="shared" si="738"/>
        <v>0</v>
      </c>
      <c r="SP84" s="273">
        <f t="shared" si="738"/>
        <v>0</v>
      </c>
      <c r="SQ84" s="273">
        <f t="shared" si="738"/>
        <v>0</v>
      </c>
      <c r="SR84" s="273">
        <f t="shared" si="738"/>
        <v>0</v>
      </c>
      <c r="SS84" s="273">
        <f t="shared" si="738"/>
        <v>0</v>
      </c>
      <c r="ST84" s="273">
        <f t="shared" si="738"/>
        <v>0</v>
      </c>
      <c r="SU84" s="273">
        <f t="shared" si="738"/>
        <v>0</v>
      </c>
      <c r="SV84" s="273">
        <f t="shared" si="738"/>
        <v>0</v>
      </c>
      <c r="SW84" s="273">
        <f t="shared" si="738"/>
        <v>0</v>
      </c>
      <c r="SX84" s="273">
        <f t="shared" si="738"/>
        <v>0</v>
      </c>
      <c r="SY84" s="273">
        <f t="shared" si="738"/>
        <v>0</v>
      </c>
      <c r="SZ84" s="273">
        <f t="shared" si="738"/>
        <v>0</v>
      </c>
      <c r="TA84" s="273">
        <f t="shared" si="738"/>
        <v>0</v>
      </c>
      <c r="TB84" s="273">
        <f t="shared" si="738"/>
        <v>0</v>
      </c>
      <c r="TC84" s="273">
        <f t="shared" si="738"/>
        <v>0</v>
      </c>
      <c r="TD84" s="273">
        <f t="shared" si="738"/>
        <v>0</v>
      </c>
      <c r="TE84" s="273">
        <f t="shared" si="738"/>
        <v>0</v>
      </c>
      <c r="TF84" s="273">
        <f t="shared" si="738"/>
        <v>0</v>
      </c>
      <c r="TG84" s="273">
        <f t="shared" si="738"/>
        <v>0</v>
      </c>
      <c r="TH84" s="273">
        <f t="shared" si="738"/>
        <v>0</v>
      </c>
      <c r="TI84" s="273">
        <f t="shared" si="738"/>
        <v>0</v>
      </c>
      <c r="TJ84" s="273">
        <f t="shared" si="738"/>
        <v>0</v>
      </c>
      <c r="TK84" s="273">
        <f t="shared" si="738"/>
        <v>0</v>
      </c>
      <c r="TL84" s="273">
        <f t="shared" si="738"/>
        <v>0</v>
      </c>
      <c r="TM84" s="273">
        <f t="shared" si="738"/>
        <v>0</v>
      </c>
      <c r="TN84" s="273">
        <f t="shared" si="738"/>
        <v>0</v>
      </c>
    </row>
    <row r="85" spans="1:534" ht="18" customHeight="1" x14ac:dyDescent="0.15">
      <c r="A85" s="234"/>
      <c r="B85" s="268"/>
      <c r="C85" s="280"/>
      <c r="D85" s="274"/>
      <c r="E85" s="269"/>
      <c r="F85" s="287"/>
      <c r="G85" s="269"/>
      <c r="H85" s="292"/>
      <c r="I85" s="293"/>
      <c r="J85" s="288"/>
      <c r="K85" s="289"/>
      <c r="L85" s="289"/>
      <c r="M85" s="289"/>
      <c r="N85" s="289"/>
      <c r="O85" s="289"/>
      <c r="P85" s="289"/>
      <c r="Q85" s="289"/>
      <c r="R85" s="350"/>
      <c r="S85" s="289"/>
      <c r="T85" s="289"/>
      <c r="U85" s="289"/>
      <c r="V85" s="290"/>
      <c r="W85" s="278"/>
      <c r="X85" s="279"/>
      <c r="Y85" s="278"/>
      <c r="Z85" s="279"/>
      <c r="AA85" s="278"/>
      <c r="AB85" s="237">
        <f t="shared" si="634"/>
        <v>0</v>
      </c>
      <c r="AC85" s="237">
        <f t="shared" si="635"/>
        <v>0</v>
      </c>
      <c r="AD85" s="237">
        <f t="shared" si="636"/>
        <v>0</v>
      </c>
      <c r="AE85" s="267">
        <f t="shared" si="597"/>
        <v>0</v>
      </c>
      <c r="AF85" s="219" t="str">
        <f t="shared" si="598"/>
        <v/>
      </c>
      <c r="AG85" s="219" t="str">
        <f t="shared" si="599"/>
        <v/>
      </c>
      <c r="AH85" s="219" t="str">
        <f t="shared" si="600"/>
        <v/>
      </c>
      <c r="AI85" s="219" t="str">
        <f t="shared" si="601"/>
        <v/>
      </c>
      <c r="AJ85" s="219" t="str">
        <f t="shared" si="602"/>
        <v/>
      </c>
      <c r="AK85" s="219" t="str">
        <f t="shared" si="603"/>
        <v/>
      </c>
      <c r="AL85" s="219" t="str">
        <f t="shared" si="604"/>
        <v/>
      </c>
      <c r="AM85" s="219" t="str">
        <f t="shared" si="605"/>
        <v/>
      </c>
      <c r="AN85" s="219" t="str">
        <f t="shared" si="606"/>
        <v/>
      </c>
      <c r="AO85" s="219" t="str">
        <f t="shared" si="607"/>
        <v/>
      </c>
      <c r="AP85" s="219" t="str">
        <f t="shared" si="608"/>
        <v/>
      </c>
      <c r="AQ85" s="219" t="str">
        <f t="shared" si="609"/>
        <v/>
      </c>
      <c r="AR85" s="219" t="str">
        <f t="shared" si="610"/>
        <v/>
      </c>
      <c r="AS85" s="277">
        <f t="shared" si="611"/>
        <v>0</v>
      </c>
      <c r="AT85" s="267">
        <f t="shared" si="612"/>
        <v>0</v>
      </c>
      <c r="AU85" s="267">
        <f t="shared" si="613"/>
        <v>0</v>
      </c>
      <c r="AV85" s="267">
        <f t="shared" si="614"/>
        <v>0</v>
      </c>
      <c r="AW85" s="267">
        <f t="shared" si="615"/>
        <v>0</v>
      </c>
      <c r="AX85" s="267">
        <f t="shared" si="616"/>
        <v>0</v>
      </c>
      <c r="AY85" s="267">
        <f t="shared" si="617"/>
        <v>0</v>
      </c>
      <c r="AZ85" s="267">
        <f t="shared" si="618"/>
        <v>0</v>
      </c>
      <c r="BA85" s="238">
        <f t="shared" si="619"/>
        <v>0</v>
      </c>
      <c r="BB85" s="238">
        <f t="shared" si="620"/>
        <v>0</v>
      </c>
      <c r="BC85" s="238">
        <f t="shared" si="621"/>
        <v>0</v>
      </c>
      <c r="BD85" s="238">
        <f t="shared" si="622"/>
        <v>0</v>
      </c>
      <c r="BE85" s="240">
        <f t="shared" si="623"/>
        <v>0</v>
      </c>
      <c r="BF85" s="239">
        <f t="shared" si="624"/>
        <v>0</v>
      </c>
      <c r="BG85" s="241" t="str">
        <f t="shared" si="625"/>
        <v/>
      </c>
      <c r="BH85" s="142">
        <v>41</v>
      </c>
      <c r="BI85" s="142">
        <f t="array" ref="BI85">MAX(IF(申請番号=BH85,計画運行回数))</f>
        <v>0</v>
      </c>
      <c r="BJ85" s="142">
        <f t="array" ref="BJ85">MIN(IF((申請番号=BH85)*(計画運行回数=BI85),キロ程_往))</f>
        <v>0</v>
      </c>
      <c r="BK85" s="142">
        <f t="array" ref="BK85">IFERROR((INDEX(キロ程_復,MATCH($BH85&amp;$BI85&amp;$BJ85,申請番号&amp;計画運行回数&amp;キロ程_往,0),0)),0)</f>
        <v>0</v>
      </c>
      <c r="BL85" s="142">
        <f>SUMIF(申請番号,$BH85,不定日数)+SUMIF(申請番号毎の運行日数_番号,$BH85,申請番号毎の運行回数_計)</f>
        <v>0</v>
      </c>
      <c r="BM85" s="142">
        <f>SUMIF(申請番号,$BH85,計画運行回数)</f>
        <v>0</v>
      </c>
      <c r="BN85" s="242" t="str">
        <f t="array" ref="BN85">IFERROR(IF(BS85&lt;&gt;3,(INDEX(系統名,MATCH($BH85&amp;$BI85&amp;$BJ85,申請番号&amp;計画運行回数&amp;キロ程_往,0),0)),INDEX(系統名,MATCH($BH85,申請番号,0))),"")</f>
        <v/>
      </c>
      <c r="BO85" s="242" t="str">
        <f t="array" ref="BO85">IFERROR((INDEX(起点,MATCH($BH85&amp;$BI85&amp;$BJ85,申請番号&amp;計画運行回数&amp;キロ程_往,0),0)),"")</f>
        <v/>
      </c>
      <c r="BP85" s="242" t="str">
        <f t="array" ref="BP85">IFERROR(IF(BS85&lt;&gt;3,(INDEX(経由,MATCH($BH85&amp;$BI85&amp;$BJ85,申請番号&amp;計画運行回数&amp;キロ程_往,0),0)),INDEX(経由,MATCH($BH85,申請番号,0))),"")</f>
        <v/>
      </c>
      <c r="BQ85" s="242" t="str">
        <f t="array" ref="BQ85">IFERROR((INDEX(終点,MATCH($BH85&amp;$BI85&amp;$BJ85,申請番号&amp;計画運行回数&amp;キロ程_往,0),0)),"")</f>
        <v/>
      </c>
      <c r="BR85" s="142">
        <f>+BJ85</f>
        <v>0</v>
      </c>
      <c r="BS85" s="142">
        <f>IF(SUMIF($A$5:$A$104,$BH85,$Y$5:$Y$104)&gt;0,2,IF(SUMIF($A$5:$A$104,$BH85,$AA$5:$AA$104)&gt;0,3,1))</f>
        <v>1</v>
      </c>
      <c r="BU85" s="291"/>
      <c r="BV85" s="153"/>
      <c r="BW85" s="153"/>
      <c r="BY85" s="244"/>
      <c r="BZ85" s="272"/>
      <c r="CA85" s="222"/>
      <c r="CB85" s="246"/>
      <c r="CC85" s="247" t="str">
        <f t="shared" si="565"/>
        <v/>
      </c>
      <c r="CD85" s="219">
        <f t="shared" si="566"/>
        <v>0</v>
      </c>
      <c r="CE85" s="219" t="str">
        <f t="shared" si="567"/>
        <v/>
      </c>
      <c r="CF85" s="220" t="str">
        <f t="shared" si="568"/>
        <v/>
      </c>
      <c r="CG85" s="222"/>
      <c r="CH85" s="260"/>
      <c r="CI85" s="247" t="str">
        <f t="shared" si="569"/>
        <v/>
      </c>
      <c r="CJ85" s="219">
        <f t="shared" si="570"/>
        <v>0</v>
      </c>
      <c r="CK85" s="219" t="str">
        <f t="shared" si="705"/>
        <v/>
      </c>
      <c r="CL85" s="220" t="str">
        <f t="shared" si="706"/>
        <v/>
      </c>
      <c r="CM85" s="222"/>
      <c r="CN85" s="246"/>
      <c r="CO85" s="247" t="str">
        <f t="shared" si="573"/>
        <v/>
      </c>
      <c r="CP85" s="219">
        <f t="shared" si="574"/>
        <v>0</v>
      </c>
      <c r="CQ85" s="219" t="str">
        <f t="shared" si="707"/>
        <v/>
      </c>
      <c r="CR85" s="220" t="str">
        <f t="shared" si="708"/>
        <v/>
      </c>
      <c r="CS85" s="221"/>
      <c r="CT85" s="246"/>
      <c r="CU85" s="247" t="str">
        <f t="shared" si="577"/>
        <v/>
      </c>
      <c r="CV85" s="219">
        <f t="shared" si="578"/>
        <v>0</v>
      </c>
      <c r="CW85" s="219" t="str">
        <f t="shared" si="679"/>
        <v/>
      </c>
      <c r="CX85" s="220" t="str">
        <f t="shared" si="680"/>
        <v/>
      </c>
      <c r="CY85" s="222"/>
      <c r="CZ85" s="246"/>
      <c r="DA85" s="247" t="str">
        <f t="shared" si="581"/>
        <v/>
      </c>
      <c r="DB85" s="219">
        <f t="shared" si="582"/>
        <v>0</v>
      </c>
      <c r="DC85" s="219" t="str">
        <f t="shared" si="626"/>
        <v/>
      </c>
      <c r="DD85" s="219" t="str">
        <f t="shared" si="627"/>
        <v/>
      </c>
      <c r="DE85" s="222"/>
      <c r="DF85" s="246"/>
      <c r="DG85" s="247" t="str">
        <f t="shared" si="583"/>
        <v/>
      </c>
      <c r="DH85" s="219">
        <f t="shared" si="584"/>
        <v>0</v>
      </c>
      <c r="DI85" s="219" t="str">
        <f t="shared" si="681"/>
        <v/>
      </c>
      <c r="DJ85" s="219" t="str">
        <f t="shared" si="682"/>
        <v/>
      </c>
      <c r="DK85" s="222"/>
      <c r="DL85" s="246"/>
      <c r="DM85" s="247" t="str">
        <f t="shared" si="587"/>
        <v/>
      </c>
      <c r="DN85" s="219">
        <f t="shared" si="588"/>
        <v>0</v>
      </c>
      <c r="DO85" s="219" t="str">
        <f t="shared" si="683"/>
        <v/>
      </c>
      <c r="DP85" s="220" t="str">
        <f t="shared" si="684"/>
        <v/>
      </c>
      <c r="FK85" s="155">
        <f t="shared" si="685"/>
        <v>0</v>
      </c>
      <c r="FL85" s="155" t="str">
        <f t="shared" si="686"/>
        <v/>
      </c>
      <c r="FM85" s="273">
        <f t="shared" ref="FM85:HX85" si="739">IF(IFERROR(FIND(VLOOKUP($W77,カレンダーNoごと曜日表No付き,FM$1,0),$FL85),0)&gt;=1,1,0)</f>
        <v>0</v>
      </c>
      <c r="FN85" s="273">
        <f t="shared" si="739"/>
        <v>0</v>
      </c>
      <c r="FO85" s="273">
        <f t="shared" si="739"/>
        <v>0</v>
      </c>
      <c r="FP85" s="273">
        <f t="shared" si="739"/>
        <v>0</v>
      </c>
      <c r="FQ85" s="273">
        <f t="shared" si="739"/>
        <v>0</v>
      </c>
      <c r="FR85" s="273">
        <f t="shared" si="739"/>
        <v>0</v>
      </c>
      <c r="FS85" s="273">
        <f t="shared" si="739"/>
        <v>0</v>
      </c>
      <c r="FT85" s="273">
        <f t="shared" si="739"/>
        <v>0</v>
      </c>
      <c r="FU85" s="273">
        <f t="shared" si="739"/>
        <v>0</v>
      </c>
      <c r="FV85" s="273">
        <f t="shared" si="739"/>
        <v>0</v>
      </c>
      <c r="FW85" s="273">
        <f t="shared" si="739"/>
        <v>0</v>
      </c>
      <c r="FX85" s="273">
        <f t="shared" si="739"/>
        <v>0</v>
      </c>
      <c r="FY85" s="273">
        <f t="shared" si="739"/>
        <v>0</v>
      </c>
      <c r="FZ85" s="273">
        <f t="shared" si="739"/>
        <v>0</v>
      </c>
      <c r="GA85" s="273">
        <f t="shared" si="739"/>
        <v>0</v>
      </c>
      <c r="GB85" s="273">
        <f t="shared" si="739"/>
        <v>0</v>
      </c>
      <c r="GC85" s="273">
        <f t="shared" si="739"/>
        <v>0</v>
      </c>
      <c r="GD85" s="273">
        <f t="shared" si="739"/>
        <v>0</v>
      </c>
      <c r="GE85" s="273">
        <f t="shared" si="739"/>
        <v>0</v>
      </c>
      <c r="GF85" s="273">
        <f t="shared" si="739"/>
        <v>0</v>
      </c>
      <c r="GG85" s="273">
        <f t="shared" si="739"/>
        <v>0</v>
      </c>
      <c r="GH85" s="273">
        <f t="shared" si="739"/>
        <v>0</v>
      </c>
      <c r="GI85" s="273">
        <f t="shared" si="739"/>
        <v>0</v>
      </c>
      <c r="GJ85" s="273">
        <f t="shared" si="739"/>
        <v>0</v>
      </c>
      <c r="GK85" s="273">
        <f t="shared" si="739"/>
        <v>0</v>
      </c>
      <c r="GL85" s="273">
        <f t="shared" si="739"/>
        <v>0</v>
      </c>
      <c r="GM85" s="273">
        <f t="shared" si="739"/>
        <v>0</v>
      </c>
      <c r="GN85" s="273">
        <f t="shared" si="739"/>
        <v>0</v>
      </c>
      <c r="GO85" s="273">
        <f t="shared" si="739"/>
        <v>0</v>
      </c>
      <c r="GP85" s="273">
        <f t="shared" si="739"/>
        <v>0</v>
      </c>
      <c r="GQ85" s="273">
        <f t="shared" si="739"/>
        <v>0</v>
      </c>
      <c r="GR85" s="273">
        <f t="shared" si="739"/>
        <v>0</v>
      </c>
      <c r="GS85" s="273">
        <f t="shared" si="739"/>
        <v>0</v>
      </c>
      <c r="GT85" s="273">
        <f t="shared" si="739"/>
        <v>0</v>
      </c>
      <c r="GU85" s="273">
        <f t="shared" si="739"/>
        <v>0</v>
      </c>
      <c r="GV85" s="273">
        <f t="shared" si="739"/>
        <v>0</v>
      </c>
      <c r="GW85" s="273">
        <f t="shared" si="739"/>
        <v>0</v>
      </c>
      <c r="GX85" s="273">
        <f t="shared" si="739"/>
        <v>0</v>
      </c>
      <c r="GY85" s="273">
        <f t="shared" si="739"/>
        <v>0</v>
      </c>
      <c r="GZ85" s="273">
        <f t="shared" si="739"/>
        <v>0</v>
      </c>
      <c r="HA85" s="273">
        <f t="shared" si="739"/>
        <v>0</v>
      </c>
      <c r="HB85" s="273">
        <f t="shared" si="739"/>
        <v>0</v>
      </c>
      <c r="HC85" s="273">
        <f t="shared" si="739"/>
        <v>0</v>
      </c>
      <c r="HD85" s="273">
        <f t="shared" si="739"/>
        <v>0</v>
      </c>
      <c r="HE85" s="273">
        <f t="shared" si="739"/>
        <v>0</v>
      </c>
      <c r="HF85" s="273">
        <f t="shared" si="739"/>
        <v>0</v>
      </c>
      <c r="HG85" s="273">
        <f t="shared" si="739"/>
        <v>0</v>
      </c>
      <c r="HH85" s="273">
        <f t="shared" si="739"/>
        <v>0</v>
      </c>
      <c r="HI85" s="273">
        <f t="shared" si="739"/>
        <v>0</v>
      </c>
      <c r="HJ85" s="273">
        <f t="shared" si="739"/>
        <v>0</v>
      </c>
      <c r="HK85" s="273">
        <f t="shared" si="739"/>
        <v>0</v>
      </c>
      <c r="HL85" s="273">
        <f t="shared" si="739"/>
        <v>0</v>
      </c>
      <c r="HM85" s="273">
        <f t="shared" si="739"/>
        <v>0</v>
      </c>
      <c r="HN85" s="273">
        <f t="shared" si="739"/>
        <v>0</v>
      </c>
      <c r="HO85" s="273">
        <f t="shared" si="739"/>
        <v>0</v>
      </c>
      <c r="HP85" s="273">
        <f t="shared" si="739"/>
        <v>0</v>
      </c>
      <c r="HQ85" s="273">
        <f t="shared" si="739"/>
        <v>0</v>
      </c>
      <c r="HR85" s="273">
        <f t="shared" si="739"/>
        <v>0</v>
      </c>
      <c r="HS85" s="273">
        <f t="shared" si="739"/>
        <v>0</v>
      </c>
      <c r="HT85" s="273">
        <f t="shared" si="739"/>
        <v>0</v>
      </c>
      <c r="HU85" s="273">
        <f t="shared" si="739"/>
        <v>0</v>
      </c>
      <c r="HV85" s="273">
        <f t="shared" si="739"/>
        <v>0</v>
      </c>
      <c r="HW85" s="273">
        <f t="shared" si="739"/>
        <v>0</v>
      </c>
      <c r="HX85" s="273">
        <f t="shared" si="739"/>
        <v>0</v>
      </c>
      <c r="HY85" s="273">
        <f t="shared" ref="HY85:KJ85" si="740">IF(IFERROR(FIND(VLOOKUP($W77,カレンダーNoごと曜日表No付き,HY$1,0),$FL85),0)&gt;=1,1,0)</f>
        <v>0</v>
      </c>
      <c r="HZ85" s="273">
        <f t="shared" si="740"/>
        <v>0</v>
      </c>
      <c r="IA85" s="273">
        <f t="shared" si="740"/>
        <v>0</v>
      </c>
      <c r="IB85" s="273">
        <f t="shared" si="740"/>
        <v>0</v>
      </c>
      <c r="IC85" s="273">
        <f t="shared" si="740"/>
        <v>0</v>
      </c>
      <c r="ID85" s="273">
        <f t="shared" si="740"/>
        <v>0</v>
      </c>
      <c r="IE85" s="273">
        <f t="shared" si="740"/>
        <v>0</v>
      </c>
      <c r="IF85" s="273">
        <f t="shared" si="740"/>
        <v>0</v>
      </c>
      <c r="IG85" s="273">
        <f t="shared" si="740"/>
        <v>0</v>
      </c>
      <c r="IH85" s="273">
        <f t="shared" si="740"/>
        <v>0</v>
      </c>
      <c r="II85" s="273">
        <f t="shared" si="740"/>
        <v>0</v>
      </c>
      <c r="IJ85" s="273">
        <f t="shared" si="740"/>
        <v>0</v>
      </c>
      <c r="IK85" s="273">
        <f t="shared" si="740"/>
        <v>0</v>
      </c>
      <c r="IL85" s="273">
        <f t="shared" si="740"/>
        <v>0</v>
      </c>
      <c r="IM85" s="273">
        <f t="shared" si="740"/>
        <v>0</v>
      </c>
      <c r="IN85" s="273">
        <f t="shared" si="740"/>
        <v>0</v>
      </c>
      <c r="IO85" s="273">
        <f t="shared" si="740"/>
        <v>0</v>
      </c>
      <c r="IP85" s="273">
        <f t="shared" si="740"/>
        <v>0</v>
      </c>
      <c r="IQ85" s="273">
        <f t="shared" si="740"/>
        <v>0</v>
      </c>
      <c r="IR85" s="273">
        <f t="shared" si="740"/>
        <v>0</v>
      </c>
      <c r="IS85" s="273">
        <f t="shared" si="740"/>
        <v>0</v>
      </c>
      <c r="IT85" s="273">
        <f t="shared" si="740"/>
        <v>0</v>
      </c>
      <c r="IU85" s="273">
        <f t="shared" si="740"/>
        <v>0</v>
      </c>
      <c r="IV85" s="273">
        <f t="shared" si="740"/>
        <v>0</v>
      </c>
      <c r="IW85" s="273">
        <f t="shared" si="740"/>
        <v>0</v>
      </c>
      <c r="IX85" s="273">
        <f t="shared" si="740"/>
        <v>0</v>
      </c>
      <c r="IY85" s="273">
        <f t="shared" si="740"/>
        <v>0</v>
      </c>
      <c r="IZ85" s="273">
        <f t="shared" si="740"/>
        <v>0</v>
      </c>
      <c r="JA85" s="273">
        <f t="shared" si="740"/>
        <v>0</v>
      </c>
      <c r="JB85" s="273">
        <f t="shared" si="740"/>
        <v>0</v>
      </c>
      <c r="JC85" s="273">
        <f t="shared" si="740"/>
        <v>0</v>
      </c>
      <c r="JD85" s="273">
        <f t="shared" si="740"/>
        <v>0</v>
      </c>
      <c r="JE85" s="273">
        <f t="shared" si="740"/>
        <v>0</v>
      </c>
      <c r="JF85" s="273">
        <f t="shared" si="740"/>
        <v>0</v>
      </c>
      <c r="JG85" s="273">
        <f t="shared" si="740"/>
        <v>0</v>
      </c>
      <c r="JH85" s="273">
        <f t="shared" si="740"/>
        <v>0</v>
      </c>
      <c r="JI85" s="273">
        <f t="shared" si="740"/>
        <v>0</v>
      </c>
      <c r="JJ85" s="273">
        <f t="shared" si="740"/>
        <v>0</v>
      </c>
      <c r="JK85" s="273">
        <f t="shared" si="740"/>
        <v>0</v>
      </c>
      <c r="JL85" s="273">
        <f t="shared" si="740"/>
        <v>0</v>
      </c>
      <c r="JM85" s="273">
        <f t="shared" si="740"/>
        <v>0</v>
      </c>
      <c r="JN85" s="273">
        <f t="shared" si="740"/>
        <v>0</v>
      </c>
      <c r="JO85" s="273">
        <f t="shared" si="740"/>
        <v>0</v>
      </c>
      <c r="JP85" s="273">
        <f t="shared" si="740"/>
        <v>0</v>
      </c>
      <c r="JQ85" s="273">
        <f t="shared" si="740"/>
        <v>0</v>
      </c>
      <c r="JR85" s="273">
        <f t="shared" si="740"/>
        <v>0</v>
      </c>
      <c r="JS85" s="273">
        <f t="shared" si="740"/>
        <v>0</v>
      </c>
      <c r="JT85" s="273">
        <f t="shared" si="740"/>
        <v>0</v>
      </c>
      <c r="JU85" s="273">
        <f t="shared" si="740"/>
        <v>0</v>
      </c>
      <c r="JV85" s="273">
        <f t="shared" si="740"/>
        <v>0</v>
      </c>
      <c r="JW85" s="273">
        <f t="shared" si="740"/>
        <v>0</v>
      </c>
      <c r="JX85" s="273">
        <f t="shared" si="740"/>
        <v>0</v>
      </c>
      <c r="JY85" s="273">
        <f t="shared" si="740"/>
        <v>0</v>
      </c>
      <c r="JZ85" s="273">
        <f t="shared" si="740"/>
        <v>0</v>
      </c>
      <c r="KA85" s="273">
        <f t="shared" si="740"/>
        <v>0</v>
      </c>
      <c r="KB85" s="273">
        <f t="shared" si="740"/>
        <v>0</v>
      </c>
      <c r="KC85" s="273">
        <f t="shared" si="740"/>
        <v>0</v>
      </c>
      <c r="KD85" s="273">
        <f t="shared" si="740"/>
        <v>0</v>
      </c>
      <c r="KE85" s="273">
        <f t="shared" si="740"/>
        <v>0</v>
      </c>
      <c r="KF85" s="273">
        <f t="shared" si="740"/>
        <v>0</v>
      </c>
      <c r="KG85" s="273">
        <f t="shared" si="740"/>
        <v>0</v>
      </c>
      <c r="KH85" s="273">
        <f t="shared" si="740"/>
        <v>0</v>
      </c>
      <c r="KI85" s="273">
        <f t="shared" si="740"/>
        <v>0</v>
      </c>
      <c r="KJ85" s="273">
        <f t="shared" si="740"/>
        <v>0</v>
      </c>
      <c r="KK85" s="273">
        <f t="shared" ref="KK85:MV85" si="741">IF(IFERROR(FIND(VLOOKUP($W77,カレンダーNoごと曜日表No付き,KK$1,0),$FL85),0)&gt;=1,1,0)</f>
        <v>0</v>
      </c>
      <c r="KL85" s="273">
        <f t="shared" si="741"/>
        <v>0</v>
      </c>
      <c r="KM85" s="273">
        <f t="shared" si="741"/>
        <v>0</v>
      </c>
      <c r="KN85" s="273">
        <f t="shared" si="741"/>
        <v>0</v>
      </c>
      <c r="KO85" s="273">
        <f t="shared" si="741"/>
        <v>0</v>
      </c>
      <c r="KP85" s="273">
        <f t="shared" si="741"/>
        <v>0</v>
      </c>
      <c r="KQ85" s="273">
        <f t="shared" si="741"/>
        <v>0</v>
      </c>
      <c r="KR85" s="273">
        <f t="shared" si="741"/>
        <v>0</v>
      </c>
      <c r="KS85" s="273">
        <f t="shared" si="741"/>
        <v>0</v>
      </c>
      <c r="KT85" s="273">
        <f t="shared" si="741"/>
        <v>0</v>
      </c>
      <c r="KU85" s="273">
        <f t="shared" si="741"/>
        <v>0</v>
      </c>
      <c r="KV85" s="273">
        <f t="shared" si="741"/>
        <v>0</v>
      </c>
      <c r="KW85" s="273">
        <f t="shared" si="741"/>
        <v>0</v>
      </c>
      <c r="KX85" s="273">
        <f t="shared" si="741"/>
        <v>0</v>
      </c>
      <c r="KY85" s="273">
        <f t="shared" si="741"/>
        <v>0</v>
      </c>
      <c r="KZ85" s="273">
        <f t="shared" si="741"/>
        <v>0</v>
      </c>
      <c r="LA85" s="273">
        <f t="shared" si="741"/>
        <v>0</v>
      </c>
      <c r="LB85" s="273">
        <f t="shared" si="741"/>
        <v>0</v>
      </c>
      <c r="LC85" s="273">
        <f t="shared" si="741"/>
        <v>0</v>
      </c>
      <c r="LD85" s="273">
        <f t="shared" si="741"/>
        <v>0</v>
      </c>
      <c r="LE85" s="273">
        <f t="shared" si="741"/>
        <v>0</v>
      </c>
      <c r="LF85" s="273">
        <f t="shared" si="741"/>
        <v>0</v>
      </c>
      <c r="LG85" s="273">
        <f t="shared" si="741"/>
        <v>0</v>
      </c>
      <c r="LH85" s="273">
        <f t="shared" si="741"/>
        <v>0</v>
      </c>
      <c r="LI85" s="273">
        <f t="shared" si="741"/>
        <v>0</v>
      </c>
      <c r="LJ85" s="273">
        <f t="shared" si="741"/>
        <v>0</v>
      </c>
      <c r="LK85" s="273">
        <f t="shared" si="741"/>
        <v>0</v>
      </c>
      <c r="LL85" s="273">
        <f t="shared" si="741"/>
        <v>0</v>
      </c>
      <c r="LM85" s="273">
        <f t="shared" si="741"/>
        <v>0</v>
      </c>
      <c r="LN85" s="273">
        <f t="shared" si="741"/>
        <v>0</v>
      </c>
      <c r="LO85" s="273">
        <f t="shared" si="741"/>
        <v>0</v>
      </c>
      <c r="LP85" s="273">
        <f t="shared" si="741"/>
        <v>0</v>
      </c>
      <c r="LQ85" s="273">
        <f t="shared" si="741"/>
        <v>0</v>
      </c>
      <c r="LR85" s="273">
        <f t="shared" si="741"/>
        <v>0</v>
      </c>
      <c r="LS85" s="273">
        <f t="shared" si="741"/>
        <v>0</v>
      </c>
      <c r="LT85" s="273">
        <f t="shared" si="741"/>
        <v>0</v>
      </c>
      <c r="LU85" s="273">
        <f t="shared" si="741"/>
        <v>0</v>
      </c>
      <c r="LV85" s="273">
        <f t="shared" si="741"/>
        <v>0</v>
      </c>
      <c r="LW85" s="273">
        <f t="shared" si="741"/>
        <v>0</v>
      </c>
      <c r="LX85" s="273">
        <f t="shared" si="741"/>
        <v>0</v>
      </c>
      <c r="LY85" s="273">
        <f t="shared" si="741"/>
        <v>0</v>
      </c>
      <c r="LZ85" s="273">
        <f t="shared" si="741"/>
        <v>0</v>
      </c>
      <c r="MA85" s="273">
        <f t="shared" si="741"/>
        <v>0</v>
      </c>
      <c r="MB85" s="273">
        <f t="shared" si="741"/>
        <v>0</v>
      </c>
      <c r="MC85" s="273">
        <f t="shared" si="741"/>
        <v>0</v>
      </c>
      <c r="MD85" s="273">
        <f t="shared" si="741"/>
        <v>0</v>
      </c>
      <c r="ME85" s="273">
        <f t="shared" si="741"/>
        <v>0</v>
      </c>
      <c r="MF85" s="273">
        <f t="shared" si="741"/>
        <v>0</v>
      </c>
      <c r="MG85" s="273">
        <f t="shared" si="741"/>
        <v>0</v>
      </c>
      <c r="MH85" s="273">
        <f t="shared" si="741"/>
        <v>0</v>
      </c>
      <c r="MI85" s="273">
        <f t="shared" si="741"/>
        <v>0</v>
      </c>
      <c r="MJ85" s="273">
        <f t="shared" si="741"/>
        <v>0</v>
      </c>
      <c r="MK85" s="273">
        <f t="shared" si="741"/>
        <v>0</v>
      </c>
      <c r="ML85" s="273">
        <f t="shared" si="741"/>
        <v>0</v>
      </c>
      <c r="MM85" s="273">
        <f t="shared" si="741"/>
        <v>0</v>
      </c>
      <c r="MN85" s="273">
        <f t="shared" si="741"/>
        <v>0</v>
      </c>
      <c r="MO85" s="273">
        <f t="shared" si="741"/>
        <v>0</v>
      </c>
      <c r="MP85" s="273">
        <f t="shared" si="741"/>
        <v>0</v>
      </c>
      <c r="MQ85" s="273">
        <f t="shared" si="741"/>
        <v>0</v>
      </c>
      <c r="MR85" s="273">
        <f t="shared" si="741"/>
        <v>0</v>
      </c>
      <c r="MS85" s="273">
        <f t="shared" si="741"/>
        <v>0</v>
      </c>
      <c r="MT85" s="273">
        <f t="shared" si="741"/>
        <v>0</v>
      </c>
      <c r="MU85" s="273">
        <f t="shared" si="741"/>
        <v>0</v>
      </c>
      <c r="MV85" s="273">
        <f t="shared" si="741"/>
        <v>0</v>
      </c>
      <c r="MW85" s="273">
        <f t="shared" ref="MW85:PH85" si="742">IF(IFERROR(FIND(VLOOKUP($W77,カレンダーNoごと曜日表No付き,MW$1,0),$FL85),0)&gt;=1,1,0)</f>
        <v>0</v>
      </c>
      <c r="MX85" s="273">
        <f t="shared" si="742"/>
        <v>0</v>
      </c>
      <c r="MY85" s="273">
        <f t="shared" si="742"/>
        <v>0</v>
      </c>
      <c r="MZ85" s="273">
        <f t="shared" si="742"/>
        <v>0</v>
      </c>
      <c r="NA85" s="273">
        <f t="shared" si="742"/>
        <v>0</v>
      </c>
      <c r="NB85" s="273">
        <f t="shared" si="742"/>
        <v>0</v>
      </c>
      <c r="NC85" s="273">
        <f t="shared" si="742"/>
        <v>0</v>
      </c>
      <c r="ND85" s="273">
        <f t="shared" si="742"/>
        <v>0</v>
      </c>
      <c r="NE85" s="273">
        <f t="shared" si="742"/>
        <v>0</v>
      </c>
      <c r="NF85" s="273">
        <f t="shared" si="742"/>
        <v>0</v>
      </c>
      <c r="NG85" s="273">
        <f t="shared" si="742"/>
        <v>0</v>
      </c>
      <c r="NH85" s="273">
        <f t="shared" si="742"/>
        <v>0</v>
      </c>
      <c r="NI85" s="273">
        <f t="shared" si="742"/>
        <v>0</v>
      </c>
      <c r="NJ85" s="273">
        <f t="shared" si="742"/>
        <v>0</v>
      </c>
      <c r="NK85" s="273">
        <f t="shared" si="742"/>
        <v>0</v>
      </c>
      <c r="NL85" s="273">
        <f t="shared" si="742"/>
        <v>0</v>
      </c>
      <c r="NM85" s="273">
        <f t="shared" si="742"/>
        <v>0</v>
      </c>
      <c r="NN85" s="273">
        <f t="shared" si="742"/>
        <v>0</v>
      </c>
      <c r="NO85" s="273">
        <f t="shared" si="742"/>
        <v>0</v>
      </c>
      <c r="NP85" s="273">
        <f t="shared" si="742"/>
        <v>0</v>
      </c>
      <c r="NQ85" s="273">
        <f t="shared" si="742"/>
        <v>0</v>
      </c>
      <c r="NR85" s="273">
        <f t="shared" si="742"/>
        <v>0</v>
      </c>
      <c r="NS85" s="273">
        <f t="shared" si="742"/>
        <v>0</v>
      </c>
      <c r="NT85" s="273">
        <f t="shared" si="742"/>
        <v>0</v>
      </c>
      <c r="NU85" s="273">
        <f t="shared" si="742"/>
        <v>0</v>
      </c>
      <c r="NV85" s="273">
        <f t="shared" si="742"/>
        <v>0</v>
      </c>
      <c r="NW85" s="273">
        <f t="shared" si="742"/>
        <v>0</v>
      </c>
      <c r="NX85" s="273">
        <f t="shared" si="742"/>
        <v>0</v>
      </c>
      <c r="NY85" s="273">
        <f t="shared" si="742"/>
        <v>0</v>
      </c>
      <c r="NZ85" s="273">
        <f t="shared" si="742"/>
        <v>0</v>
      </c>
      <c r="OA85" s="273">
        <f t="shared" si="742"/>
        <v>0</v>
      </c>
      <c r="OB85" s="273">
        <f t="shared" si="742"/>
        <v>0</v>
      </c>
      <c r="OC85" s="273">
        <f t="shared" si="742"/>
        <v>0</v>
      </c>
      <c r="OD85" s="273">
        <f t="shared" si="742"/>
        <v>0</v>
      </c>
      <c r="OE85" s="273">
        <f t="shared" si="742"/>
        <v>0</v>
      </c>
      <c r="OF85" s="273">
        <f t="shared" si="742"/>
        <v>0</v>
      </c>
      <c r="OG85" s="273">
        <f t="shared" si="742"/>
        <v>0</v>
      </c>
      <c r="OH85" s="273">
        <f t="shared" si="742"/>
        <v>0</v>
      </c>
      <c r="OI85" s="273">
        <f t="shared" si="742"/>
        <v>0</v>
      </c>
      <c r="OJ85" s="273">
        <f t="shared" si="742"/>
        <v>0</v>
      </c>
      <c r="OK85" s="273">
        <f t="shared" si="742"/>
        <v>0</v>
      </c>
      <c r="OL85" s="273">
        <f t="shared" si="742"/>
        <v>0</v>
      </c>
      <c r="OM85" s="273">
        <f t="shared" si="742"/>
        <v>0</v>
      </c>
      <c r="ON85" s="273">
        <f t="shared" si="742"/>
        <v>0</v>
      </c>
      <c r="OO85" s="273">
        <f t="shared" si="742"/>
        <v>0</v>
      </c>
      <c r="OP85" s="273">
        <f t="shared" si="742"/>
        <v>0</v>
      </c>
      <c r="OQ85" s="273">
        <f t="shared" si="742"/>
        <v>0</v>
      </c>
      <c r="OR85" s="273">
        <f t="shared" si="742"/>
        <v>0</v>
      </c>
      <c r="OS85" s="273">
        <f t="shared" si="742"/>
        <v>0</v>
      </c>
      <c r="OT85" s="273">
        <f t="shared" si="742"/>
        <v>0</v>
      </c>
      <c r="OU85" s="273">
        <f t="shared" si="742"/>
        <v>0</v>
      </c>
      <c r="OV85" s="273">
        <f t="shared" si="742"/>
        <v>0</v>
      </c>
      <c r="OW85" s="273">
        <f t="shared" si="742"/>
        <v>0</v>
      </c>
      <c r="OX85" s="273">
        <f t="shared" si="742"/>
        <v>0</v>
      </c>
      <c r="OY85" s="273">
        <f t="shared" si="742"/>
        <v>0</v>
      </c>
      <c r="OZ85" s="273">
        <f t="shared" si="742"/>
        <v>0</v>
      </c>
      <c r="PA85" s="273">
        <f t="shared" si="742"/>
        <v>0</v>
      </c>
      <c r="PB85" s="273">
        <f t="shared" si="742"/>
        <v>0</v>
      </c>
      <c r="PC85" s="273">
        <f t="shared" si="742"/>
        <v>0</v>
      </c>
      <c r="PD85" s="273">
        <f t="shared" si="742"/>
        <v>0</v>
      </c>
      <c r="PE85" s="273">
        <f t="shared" si="742"/>
        <v>0</v>
      </c>
      <c r="PF85" s="273">
        <f t="shared" si="742"/>
        <v>0</v>
      </c>
      <c r="PG85" s="273">
        <f t="shared" si="742"/>
        <v>0</v>
      </c>
      <c r="PH85" s="273">
        <f t="shared" si="742"/>
        <v>0</v>
      </c>
      <c r="PI85" s="273">
        <f t="shared" ref="PI85:RT85" si="743">IF(IFERROR(FIND(VLOOKUP($W77,カレンダーNoごと曜日表No付き,PI$1,0),$FL85),0)&gt;=1,1,0)</f>
        <v>0</v>
      </c>
      <c r="PJ85" s="273">
        <f t="shared" si="743"/>
        <v>0</v>
      </c>
      <c r="PK85" s="273">
        <f t="shared" si="743"/>
        <v>0</v>
      </c>
      <c r="PL85" s="273">
        <f t="shared" si="743"/>
        <v>0</v>
      </c>
      <c r="PM85" s="273">
        <f t="shared" si="743"/>
        <v>0</v>
      </c>
      <c r="PN85" s="273">
        <f t="shared" si="743"/>
        <v>0</v>
      </c>
      <c r="PO85" s="273">
        <f t="shared" si="743"/>
        <v>0</v>
      </c>
      <c r="PP85" s="273">
        <f t="shared" si="743"/>
        <v>0</v>
      </c>
      <c r="PQ85" s="273">
        <f t="shared" si="743"/>
        <v>0</v>
      </c>
      <c r="PR85" s="273">
        <f t="shared" si="743"/>
        <v>0</v>
      </c>
      <c r="PS85" s="273">
        <f t="shared" si="743"/>
        <v>0</v>
      </c>
      <c r="PT85" s="273">
        <f t="shared" si="743"/>
        <v>0</v>
      </c>
      <c r="PU85" s="273">
        <f t="shared" si="743"/>
        <v>0</v>
      </c>
      <c r="PV85" s="273">
        <f t="shared" si="743"/>
        <v>0</v>
      </c>
      <c r="PW85" s="273">
        <f t="shared" si="743"/>
        <v>0</v>
      </c>
      <c r="PX85" s="273">
        <f t="shared" si="743"/>
        <v>0</v>
      </c>
      <c r="PY85" s="273">
        <f t="shared" si="743"/>
        <v>0</v>
      </c>
      <c r="PZ85" s="273">
        <f t="shared" si="743"/>
        <v>0</v>
      </c>
      <c r="QA85" s="273">
        <f t="shared" si="743"/>
        <v>0</v>
      </c>
      <c r="QB85" s="273">
        <f t="shared" si="743"/>
        <v>0</v>
      </c>
      <c r="QC85" s="273">
        <f t="shared" si="743"/>
        <v>0</v>
      </c>
      <c r="QD85" s="273">
        <f t="shared" si="743"/>
        <v>0</v>
      </c>
      <c r="QE85" s="273">
        <f t="shared" si="743"/>
        <v>0</v>
      </c>
      <c r="QF85" s="273">
        <f t="shared" si="743"/>
        <v>0</v>
      </c>
      <c r="QG85" s="273">
        <f t="shared" si="743"/>
        <v>0</v>
      </c>
      <c r="QH85" s="273">
        <f t="shared" si="743"/>
        <v>0</v>
      </c>
      <c r="QI85" s="273">
        <f t="shared" si="743"/>
        <v>0</v>
      </c>
      <c r="QJ85" s="273">
        <f t="shared" si="743"/>
        <v>0</v>
      </c>
      <c r="QK85" s="273">
        <f t="shared" si="743"/>
        <v>0</v>
      </c>
      <c r="QL85" s="273">
        <f t="shared" si="743"/>
        <v>0</v>
      </c>
      <c r="QM85" s="273">
        <f t="shared" si="743"/>
        <v>0</v>
      </c>
      <c r="QN85" s="273">
        <f t="shared" si="743"/>
        <v>0</v>
      </c>
      <c r="QO85" s="273">
        <f t="shared" si="743"/>
        <v>0</v>
      </c>
      <c r="QP85" s="273">
        <f t="shared" si="743"/>
        <v>0</v>
      </c>
      <c r="QQ85" s="273">
        <f t="shared" si="743"/>
        <v>0</v>
      </c>
      <c r="QR85" s="273">
        <f t="shared" si="743"/>
        <v>0</v>
      </c>
      <c r="QS85" s="273">
        <f t="shared" si="743"/>
        <v>0</v>
      </c>
      <c r="QT85" s="273">
        <f t="shared" si="743"/>
        <v>0</v>
      </c>
      <c r="QU85" s="273">
        <f t="shared" si="743"/>
        <v>0</v>
      </c>
      <c r="QV85" s="273">
        <f t="shared" si="743"/>
        <v>0</v>
      </c>
      <c r="QW85" s="273">
        <f t="shared" si="743"/>
        <v>0</v>
      </c>
      <c r="QX85" s="273">
        <f t="shared" si="743"/>
        <v>0</v>
      </c>
      <c r="QY85" s="273">
        <f t="shared" si="743"/>
        <v>0</v>
      </c>
      <c r="QZ85" s="273">
        <f t="shared" si="743"/>
        <v>0</v>
      </c>
      <c r="RA85" s="273">
        <f t="shared" si="743"/>
        <v>0</v>
      </c>
      <c r="RB85" s="273">
        <f t="shared" si="743"/>
        <v>0</v>
      </c>
      <c r="RC85" s="273">
        <f t="shared" si="743"/>
        <v>0</v>
      </c>
      <c r="RD85" s="273">
        <f t="shared" si="743"/>
        <v>0</v>
      </c>
      <c r="RE85" s="273">
        <f t="shared" si="743"/>
        <v>0</v>
      </c>
      <c r="RF85" s="273">
        <f t="shared" si="743"/>
        <v>0</v>
      </c>
      <c r="RG85" s="273">
        <f t="shared" si="743"/>
        <v>0</v>
      </c>
      <c r="RH85" s="273">
        <f t="shared" si="743"/>
        <v>0</v>
      </c>
      <c r="RI85" s="273">
        <f t="shared" si="743"/>
        <v>0</v>
      </c>
      <c r="RJ85" s="273">
        <f t="shared" si="743"/>
        <v>0</v>
      </c>
      <c r="RK85" s="273">
        <f t="shared" si="743"/>
        <v>0</v>
      </c>
      <c r="RL85" s="273">
        <f t="shared" si="743"/>
        <v>0</v>
      </c>
      <c r="RM85" s="273">
        <f t="shared" si="743"/>
        <v>0</v>
      </c>
      <c r="RN85" s="273">
        <f t="shared" si="743"/>
        <v>0</v>
      </c>
      <c r="RO85" s="273">
        <f t="shared" si="743"/>
        <v>0</v>
      </c>
      <c r="RP85" s="273">
        <f t="shared" si="743"/>
        <v>0</v>
      </c>
      <c r="RQ85" s="273">
        <f t="shared" si="743"/>
        <v>0</v>
      </c>
      <c r="RR85" s="273">
        <f t="shared" si="743"/>
        <v>0</v>
      </c>
      <c r="RS85" s="273">
        <f t="shared" si="743"/>
        <v>0</v>
      </c>
      <c r="RT85" s="273">
        <f t="shared" si="743"/>
        <v>0</v>
      </c>
      <c r="RU85" s="273">
        <f t="shared" ref="RU85:TN85" si="744">IF(IFERROR(FIND(VLOOKUP($W77,カレンダーNoごと曜日表No付き,RU$1,0),$FL85),0)&gt;=1,1,0)</f>
        <v>0</v>
      </c>
      <c r="RV85" s="273">
        <f t="shared" si="744"/>
        <v>0</v>
      </c>
      <c r="RW85" s="273">
        <f t="shared" si="744"/>
        <v>0</v>
      </c>
      <c r="RX85" s="273">
        <f t="shared" si="744"/>
        <v>0</v>
      </c>
      <c r="RY85" s="273">
        <f t="shared" si="744"/>
        <v>0</v>
      </c>
      <c r="RZ85" s="273">
        <f t="shared" si="744"/>
        <v>0</v>
      </c>
      <c r="SA85" s="273">
        <f t="shared" si="744"/>
        <v>0</v>
      </c>
      <c r="SB85" s="273">
        <f t="shared" si="744"/>
        <v>0</v>
      </c>
      <c r="SC85" s="273">
        <f t="shared" si="744"/>
        <v>0</v>
      </c>
      <c r="SD85" s="273">
        <f t="shared" si="744"/>
        <v>0</v>
      </c>
      <c r="SE85" s="273">
        <f t="shared" si="744"/>
        <v>0</v>
      </c>
      <c r="SF85" s="273">
        <f t="shared" si="744"/>
        <v>0</v>
      </c>
      <c r="SG85" s="273">
        <f t="shared" si="744"/>
        <v>0</v>
      </c>
      <c r="SH85" s="273">
        <f t="shared" si="744"/>
        <v>0</v>
      </c>
      <c r="SI85" s="273">
        <f t="shared" si="744"/>
        <v>0</v>
      </c>
      <c r="SJ85" s="273">
        <f t="shared" si="744"/>
        <v>0</v>
      </c>
      <c r="SK85" s="273">
        <f t="shared" si="744"/>
        <v>0</v>
      </c>
      <c r="SL85" s="273">
        <f t="shared" si="744"/>
        <v>0</v>
      </c>
      <c r="SM85" s="273">
        <f t="shared" si="744"/>
        <v>0</v>
      </c>
      <c r="SN85" s="273">
        <f t="shared" si="744"/>
        <v>0</v>
      </c>
      <c r="SO85" s="273">
        <f t="shared" si="744"/>
        <v>0</v>
      </c>
      <c r="SP85" s="273">
        <f t="shared" si="744"/>
        <v>0</v>
      </c>
      <c r="SQ85" s="273">
        <f t="shared" si="744"/>
        <v>0</v>
      </c>
      <c r="SR85" s="273">
        <f t="shared" si="744"/>
        <v>0</v>
      </c>
      <c r="SS85" s="273">
        <f t="shared" si="744"/>
        <v>0</v>
      </c>
      <c r="ST85" s="273">
        <f t="shared" si="744"/>
        <v>0</v>
      </c>
      <c r="SU85" s="273">
        <f t="shared" si="744"/>
        <v>0</v>
      </c>
      <c r="SV85" s="273">
        <f t="shared" si="744"/>
        <v>0</v>
      </c>
      <c r="SW85" s="273">
        <f t="shared" si="744"/>
        <v>0</v>
      </c>
      <c r="SX85" s="273">
        <f t="shared" si="744"/>
        <v>0</v>
      </c>
      <c r="SY85" s="273">
        <f t="shared" si="744"/>
        <v>0</v>
      </c>
      <c r="SZ85" s="273">
        <f t="shared" si="744"/>
        <v>0</v>
      </c>
      <c r="TA85" s="273">
        <f t="shared" si="744"/>
        <v>0</v>
      </c>
      <c r="TB85" s="273">
        <f t="shared" si="744"/>
        <v>0</v>
      </c>
      <c r="TC85" s="273">
        <f t="shared" si="744"/>
        <v>0</v>
      </c>
      <c r="TD85" s="273">
        <f t="shared" si="744"/>
        <v>0</v>
      </c>
      <c r="TE85" s="273">
        <f t="shared" si="744"/>
        <v>0</v>
      </c>
      <c r="TF85" s="273">
        <f t="shared" si="744"/>
        <v>0</v>
      </c>
      <c r="TG85" s="273">
        <f t="shared" si="744"/>
        <v>0</v>
      </c>
      <c r="TH85" s="273">
        <f t="shared" si="744"/>
        <v>0</v>
      </c>
      <c r="TI85" s="273">
        <f t="shared" si="744"/>
        <v>0</v>
      </c>
      <c r="TJ85" s="273">
        <f t="shared" si="744"/>
        <v>0</v>
      </c>
      <c r="TK85" s="273">
        <f t="shared" si="744"/>
        <v>0</v>
      </c>
      <c r="TL85" s="273">
        <f t="shared" si="744"/>
        <v>0</v>
      </c>
      <c r="TM85" s="273">
        <f t="shared" si="744"/>
        <v>0</v>
      </c>
      <c r="TN85" s="273">
        <f t="shared" si="744"/>
        <v>0</v>
      </c>
    </row>
    <row r="86" spans="1:534" ht="18" customHeight="1" x14ac:dyDescent="0.15">
      <c r="A86" s="234"/>
      <c r="B86" s="268"/>
      <c r="C86" s="280"/>
      <c r="D86" s="274"/>
      <c r="E86" s="269"/>
      <c r="F86" s="287"/>
      <c r="G86" s="269"/>
      <c r="H86" s="292"/>
      <c r="I86" s="293"/>
      <c r="J86" s="288"/>
      <c r="K86" s="289"/>
      <c r="L86" s="289"/>
      <c r="M86" s="289"/>
      <c r="N86" s="289"/>
      <c r="O86" s="289"/>
      <c r="P86" s="289"/>
      <c r="Q86" s="289"/>
      <c r="R86" s="350"/>
      <c r="S86" s="289"/>
      <c r="T86" s="289"/>
      <c r="U86" s="289"/>
      <c r="V86" s="290"/>
      <c r="W86" s="278"/>
      <c r="X86" s="279"/>
      <c r="Y86" s="278"/>
      <c r="Z86" s="279"/>
      <c r="AA86" s="278"/>
      <c r="AB86" s="237">
        <f t="shared" si="634"/>
        <v>0</v>
      </c>
      <c r="AC86" s="237">
        <f t="shared" si="635"/>
        <v>0</v>
      </c>
      <c r="AD86" s="237">
        <f t="shared" si="636"/>
        <v>0</v>
      </c>
      <c r="AE86" s="267">
        <f t="shared" si="597"/>
        <v>0</v>
      </c>
      <c r="AF86" s="219" t="str">
        <f t="shared" si="598"/>
        <v/>
      </c>
      <c r="AG86" s="219" t="str">
        <f t="shared" si="599"/>
        <v/>
      </c>
      <c r="AH86" s="219" t="str">
        <f t="shared" si="600"/>
        <v/>
      </c>
      <c r="AI86" s="219" t="str">
        <f t="shared" si="601"/>
        <v/>
      </c>
      <c r="AJ86" s="219" t="str">
        <f t="shared" si="602"/>
        <v/>
      </c>
      <c r="AK86" s="219" t="str">
        <f t="shared" si="603"/>
        <v/>
      </c>
      <c r="AL86" s="219" t="str">
        <f t="shared" si="604"/>
        <v/>
      </c>
      <c r="AM86" s="219" t="str">
        <f t="shared" si="605"/>
        <v/>
      </c>
      <c r="AN86" s="219" t="str">
        <f t="shared" si="606"/>
        <v/>
      </c>
      <c r="AO86" s="219" t="str">
        <f t="shared" si="607"/>
        <v/>
      </c>
      <c r="AP86" s="219" t="str">
        <f t="shared" si="608"/>
        <v/>
      </c>
      <c r="AQ86" s="219" t="str">
        <f t="shared" si="609"/>
        <v/>
      </c>
      <c r="AR86" s="219" t="str">
        <f t="shared" si="610"/>
        <v/>
      </c>
      <c r="AS86" s="277">
        <f t="shared" si="611"/>
        <v>0</v>
      </c>
      <c r="AT86" s="267">
        <f t="shared" si="612"/>
        <v>0</v>
      </c>
      <c r="AU86" s="267">
        <f t="shared" si="613"/>
        <v>0</v>
      </c>
      <c r="AV86" s="267">
        <f t="shared" si="614"/>
        <v>0</v>
      </c>
      <c r="AW86" s="267">
        <f t="shared" si="615"/>
        <v>0</v>
      </c>
      <c r="AX86" s="267">
        <f t="shared" si="616"/>
        <v>0</v>
      </c>
      <c r="AY86" s="267">
        <f t="shared" si="617"/>
        <v>0</v>
      </c>
      <c r="AZ86" s="267">
        <f t="shared" si="618"/>
        <v>0</v>
      </c>
      <c r="BA86" s="238">
        <f t="shared" si="619"/>
        <v>0</v>
      </c>
      <c r="BB86" s="238">
        <f t="shared" si="620"/>
        <v>0</v>
      </c>
      <c r="BC86" s="238">
        <f t="shared" si="621"/>
        <v>0</v>
      </c>
      <c r="BD86" s="238">
        <f t="shared" si="622"/>
        <v>0</v>
      </c>
      <c r="BE86" s="240">
        <f t="shared" si="623"/>
        <v>0</v>
      </c>
      <c r="BF86" s="239">
        <f t="shared" si="624"/>
        <v>0</v>
      </c>
      <c r="BG86" s="241" t="str">
        <f t="shared" si="625"/>
        <v/>
      </c>
      <c r="BH86" s="142">
        <v>41</v>
      </c>
      <c r="BN86" s="242"/>
      <c r="BO86" s="242"/>
      <c r="BP86" s="242"/>
      <c r="BQ86" s="242"/>
      <c r="BR86" s="142">
        <f>+BK85</f>
        <v>0</v>
      </c>
      <c r="BU86" s="291"/>
      <c r="BV86" s="153"/>
      <c r="BW86" s="153"/>
      <c r="BY86" s="244"/>
      <c r="BZ86" s="272"/>
      <c r="CA86" s="222"/>
      <c r="CB86" s="246"/>
      <c r="CC86" s="247" t="str">
        <f t="shared" si="565"/>
        <v/>
      </c>
      <c r="CD86" s="219">
        <f t="shared" si="566"/>
        <v>0</v>
      </c>
      <c r="CE86" s="219" t="str">
        <f t="shared" si="567"/>
        <v/>
      </c>
      <c r="CF86" s="220" t="str">
        <f t="shared" si="568"/>
        <v/>
      </c>
      <c r="CG86" s="222"/>
      <c r="CH86" s="260"/>
      <c r="CI86" s="247" t="str">
        <f t="shared" si="569"/>
        <v/>
      </c>
      <c r="CJ86" s="219">
        <f t="shared" si="570"/>
        <v>0</v>
      </c>
      <c r="CK86" s="219" t="str">
        <f t="shared" si="705"/>
        <v/>
      </c>
      <c r="CL86" s="220" t="str">
        <f t="shared" si="706"/>
        <v/>
      </c>
      <c r="CM86" s="222"/>
      <c r="CN86" s="246"/>
      <c r="CO86" s="247" t="str">
        <f t="shared" si="573"/>
        <v/>
      </c>
      <c r="CP86" s="219">
        <f t="shared" si="574"/>
        <v>0</v>
      </c>
      <c r="CQ86" s="219" t="str">
        <f t="shared" si="707"/>
        <v/>
      </c>
      <c r="CR86" s="220" t="str">
        <f t="shared" si="708"/>
        <v/>
      </c>
      <c r="CS86" s="221"/>
      <c r="CT86" s="246"/>
      <c r="CU86" s="247" t="str">
        <f t="shared" si="577"/>
        <v/>
      </c>
      <c r="CV86" s="219">
        <f t="shared" si="578"/>
        <v>0</v>
      </c>
      <c r="CW86" s="219" t="str">
        <f t="shared" si="679"/>
        <v/>
      </c>
      <c r="CX86" s="220" t="str">
        <f t="shared" si="680"/>
        <v/>
      </c>
      <c r="CY86" s="222"/>
      <c r="CZ86" s="246"/>
      <c r="DA86" s="247" t="str">
        <f t="shared" si="581"/>
        <v/>
      </c>
      <c r="DB86" s="219">
        <f t="shared" si="582"/>
        <v>0</v>
      </c>
      <c r="DC86" s="219" t="str">
        <f t="shared" si="626"/>
        <v/>
      </c>
      <c r="DD86" s="219" t="str">
        <f t="shared" si="627"/>
        <v/>
      </c>
      <c r="DE86" s="222"/>
      <c r="DF86" s="246"/>
      <c r="DG86" s="247" t="str">
        <f t="shared" si="583"/>
        <v/>
      </c>
      <c r="DH86" s="219">
        <f t="shared" si="584"/>
        <v>0</v>
      </c>
      <c r="DI86" s="219" t="str">
        <f t="shared" si="681"/>
        <v/>
      </c>
      <c r="DJ86" s="219" t="str">
        <f t="shared" si="682"/>
        <v/>
      </c>
      <c r="DK86" s="222"/>
      <c r="DL86" s="246"/>
      <c r="DM86" s="247" t="str">
        <f t="shared" si="587"/>
        <v/>
      </c>
      <c r="DN86" s="219">
        <f t="shared" si="588"/>
        <v>0</v>
      </c>
      <c r="DO86" s="219" t="str">
        <f t="shared" si="683"/>
        <v/>
      </c>
      <c r="DP86" s="220" t="str">
        <f t="shared" si="684"/>
        <v/>
      </c>
      <c r="FK86" s="155">
        <f t="shared" si="685"/>
        <v>0</v>
      </c>
      <c r="FL86" s="155" t="str">
        <f t="shared" si="686"/>
        <v/>
      </c>
      <c r="FM86" s="273">
        <f t="shared" ref="FM86:HX86" si="745">IF(IFERROR(FIND(VLOOKUP($W78,カレンダーNoごと曜日表No付き,FM$1,0),$FL86),0)&gt;=1,1,0)</f>
        <v>0</v>
      </c>
      <c r="FN86" s="273">
        <f t="shared" si="745"/>
        <v>0</v>
      </c>
      <c r="FO86" s="273">
        <f t="shared" si="745"/>
        <v>0</v>
      </c>
      <c r="FP86" s="273">
        <f t="shared" si="745"/>
        <v>0</v>
      </c>
      <c r="FQ86" s="273">
        <f t="shared" si="745"/>
        <v>0</v>
      </c>
      <c r="FR86" s="273">
        <f t="shared" si="745"/>
        <v>0</v>
      </c>
      <c r="FS86" s="273">
        <f t="shared" si="745"/>
        <v>0</v>
      </c>
      <c r="FT86" s="273">
        <f t="shared" si="745"/>
        <v>0</v>
      </c>
      <c r="FU86" s="273">
        <f t="shared" si="745"/>
        <v>0</v>
      </c>
      <c r="FV86" s="273">
        <f t="shared" si="745"/>
        <v>0</v>
      </c>
      <c r="FW86" s="273">
        <f t="shared" si="745"/>
        <v>0</v>
      </c>
      <c r="FX86" s="273">
        <f t="shared" si="745"/>
        <v>0</v>
      </c>
      <c r="FY86" s="273">
        <f t="shared" si="745"/>
        <v>0</v>
      </c>
      <c r="FZ86" s="273">
        <f t="shared" si="745"/>
        <v>0</v>
      </c>
      <c r="GA86" s="273">
        <f t="shared" si="745"/>
        <v>0</v>
      </c>
      <c r="GB86" s="273">
        <f t="shared" si="745"/>
        <v>0</v>
      </c>
      <c r="GC86" s="273">
        <f t="shared" si="745"/>
        <v>0</v>
      </c>
      <c r="GD86" s="273">
        <f t="shared" si="745"/>
        <v>0</v>
      </c>
      <c r="GE86" s="273">
        <f t="shared" si="745"/>
        <v>0</v>
      </c>
      <c r="GF86" s="273">
        <f t="shared" si="745"/>
        <v>0</v>
      </c>
      <c r="GG86" s="273">
        <f t="shared" si="745"/>
        <v>0</v>
      </c>
      <c r="GH86" s="273">
        <f t="shared" si="745"/>
        <v>0</v>
      </c>
      <c r="GI86" s="273">
        <f t="shared" si="745"/>
        <v>0</v>
      </c>
      <c r="GJ86" s="273">
        <f t="shared" si="745"/>
        <v>0</v>
      </c>
      <c r="GK86" s="273">
        <f t="shared" si="745"/>
        <v>0</v>
      </c>
      <c r="GL86" s="273">
        <f t="shared" si="745"/>
        <v>0</v>
      </c>
      <c r="GM86" s="273">
        <f t="shared" si="745"/>
        <v>0</v>
      </c>
      <c r="GN86" s="273">
        <f t="shared" si="745"/>
        <v>0</v>
      </c>
      <c r="GO86" s="273">
        <f t="shared" si="745"/>
        <v>0</v>
      </c>
      <c r="GP86" s="273">
        <f t="shared" si="745"/>
        <v>0</v>
      </c>
      <c r="GQ86" s="273">
        <f t="shared" si="745"/>
        <v>0</v>
      </c>
      <c r="GR86" s="273">
        <f t="shared" si="745"/>
        <v>0</v>
      </c>
      <c r="GS86" s="273">
        <f t="shared" si="745"/>
        <v>0</v>
      </c>
      <c r="GT86" s="273">
        <f t="shared" si="745"/>
        <v>0</v>
      </c>
      <c r="GU86" s="273">
        <f t="shared" si="745"/>
        <v>0</v>
      </c>
      <c r="GV86" s="273">
        <f t="shared" si="745"/>
        <v>0</v>
      </c>
      <c r="GW86" s="273">
        <f t="shared" si="745"/>
        <v>0</v>
      </c>
      <c r="GX86" s="273">
        <f t="shared" si="745"/>
        <v>0</v>
      </c>
      <c r="GY86" s="273">
        <f t="shared" si="745"/>
        <v>0</v>
      </c>
      <c r="GZ86" s="273">
        <f t="shared" si="745"/>
        <v>0</v>
      </c>
      <c r="HA86" s="273">
        <f t="shared" si="745"/>
        <v>0</v>
      </c>
      <c r="HB86" s="273">
        <f t="shared" si="745"/>
        <v>0</v>
      </c>
      <c r="HC86" s="273">
        <f t="shared" si="745"/>
        <v>0</v>
      </c>
      <c r="HD86" s="273">
        <f t="shared" si="745"/>
        <v>0</v>
      </c>
      <c r="HE86" s="273">
        <f t="shared" si="745"/>
        <v>0</v>
      </c>
      <c r="HF86" s="273">
        <f t="shared" si="745"/>
        <v>0</v>
      </c>
      <c r="HG86" s="273">
        <f t="shared" si="745"/>
        <v>0</v>
      </c>
      <c r="HH86" s="273">
        <f t="shared" si="745"/>
        <v>0</v>
      </c>
      <c r="HI86" s="273">
        <f t="shared" si="745"/>
        <v>0</v>
      </c>
      <c r="HJ86" s="273">
        <f t="shared" si="745"/>
        <v>0</v>
      </c>
      <c r="HK86" s="273">
        <f t="shared" si="745"/>
        <v>0</v>
      </c>
      <c r="HL86" s="273">
        <f t="shared" si="745"/>
        <v>0</v>
      </c>
      <c r="HM86" s="273">
        <f t="shared" si="745"/>
        <v>0</v>
      </c>
      <c r="HN86" s="273">
        <f t="shared" si="745"/>
        <v>0</v>
      </c>
      <c r="HO86" s="273">
        <f t="shared" si="745"/>
        <v>0</v>
      </c>
      <c r="HP86" s="273">
        <f t="shared" si="745"/>
        <v>0</v>
      </c>
      <c r="HQ86" s="273">
        <f t="shared" si="745"/>
        <v>0</v>
      </c>
      <c r="HR86" s="273">
        <f t="shared" si="745"/>
        <v>0</v>
      </c>
      <c r="HS86" s="273">
        <f t="shared" si="745"/>
        <v>0</v>
      </c>
      <c r="HT86" s="273">
        <f t="shared" si="745"/>
        <v>0</v>
      </c>
      <c r="HU86" s="273">
        <f t="shared" si="745"/>
        <v>0</v>
      </c>
      <c r="HV86" s="273">
        <f t="shared" si="745"/>
        <v>0</v>
      </c>
      <c r="HW86" s="273">
        <f t="shared" si="745"/>
        <v>0</v>
      </c>
      <c r="HX86" s="273">
        <f t="shared" si="745"/>
        <v>0</v>
      </c>
      <c r="HY86" s="273">
        <f t="shared" ref="HY86:KJ86" si="746">IF(IFERROR(FIND(VLOOKUP($W78,カレンダーNoごと曜日表No付き,HY$1,0),$FL86),0)&gt;=1,1,0)</f>
        <v>0</v>
      </c>
      <c r="HZ86" s="273">
        <f t="shared" si="746"/>
        <v>0</v>
      </c>
      <c r="IA86" s="273">
        <f t="shared" si="746"/>
        <v>0</v>
      </c>
      <c r="IB86" s="273">
        <f t="shared" si="746"/>
        <v>0</v>
      </c>
      <c r="IC86" s="273">
        <f t="shared" si="746"/>
        <v>0</v>
      </c>
      <c r="ID86" s="273">
        <f t="shared" si="746"/>
        <v>0</v>
      </c>
      <c r="IE86" s="273">
        <f t="shared" si="746"/>
        <v>0</v>
      </c>
      <c r="IF86" s="273">
        <f t="shared" si="746"/>
        <v>0</v>
      </c>
      <c r="IG86" s="273">
        <f t="shared" si="746"/>
        <v>0</v>
      </c>
      <c r="IH86" s="273">
        <f t="shared" si="746"/>
        <v>0</v>
      </c>
      <c r="II86" s="273">
        <f t="shared" si="746"/>
        <v>0</v>
      </c>
      <c r="IJ86" s="273">
        <f t="shared" si="746"/>
        <v>0</v>
      </c>
      <c r="IK86" s="273">
        <f t="shared" si="746"/>
        <v>0</v>
      </c>
      <c r="IL86" s="273">
        <f t="shared" si="746"/>
        <v>0</v>
      </c>
      <c r="IM86" s="273">
        <f t="shared" si="746"/>
        <v>0</v>
      </c>
      <c r="IN86" s="273">
        <f t="shared" si="746"/>
        <v>0</v>
      </c>
      <c r="IO86" s="273">
        <f t="shared" si="746"/>
        <v>0</v>
      </c>
      <c r="IP86" s="273">
        <f t="shared" si="746"/>
        <v>0</v>
      </c>
      <c r="IQ86" s="273">
        <f t="shared" si="746"/>
        <v>0</v>
      </c>
      <c r="IR86" s="273">
        <f t="shared" si="746"/>
        <v>0</v>
      </c>
      <c r="IS86" s="273">
        <f t="shared" si="746"/>
        <v>0</v>
      </c>
      <c r="IT86" s="273">
        <f t="shared" si="746"/>
        <v>0</v>
      </c>
      <c r="IU86" s="273">
        <f t="shared" si="746"/>
        <v>0</v>
      </c>
      <c r="IV86" s="273">
        <f t="shared" si="746"/>
        <v>0</v>
      </c>
      <c r="IW86" s="273">
        <f t="shared" si="746"/>
        <v>0</v>
      </c>
      <c r="IX86" s="273">
        <f t="shared" si="746"/>
        <v>0</v>
      </c>
      <c r="IY86" s="273">
        <f t="shared" si="746"/>
        <v>0</v>
      </c>
      <c r="IZ86" s="273">
        <f t="shared" si="746"/>
        <v>0</v>
      </c>
      <c r="JA86" s="273">
        <f t="shared" si="746"/>
        <v>0</v>
      </c>
      <c r="JB86" s="273">
        <f t="shared" si="746"/>
        <v>0</v>
      </c>
      <c r="JC86" s="273">
        <f t="shared" si="746"/>
        <v>0</v>
      </c>
      <c r="JD86" s="273">
        <f t="shared" si="746"/>
        <v>0</v>
      </c>
      <c r="JE86" s="273">
        <f t="shared" si="746"/>
        <v>0</v>
      </c>
      <c r="JF86" s="273">
        <f t="shared" si="746"/>
        <v>0</v>
      </c>
      <c r="JG86" s="273">
        <f t="shared" si="746"/>
        <v>0</v>
      </c>
      <c r="JH86" s="273">
        <f t="shared" si="746"/>
        <v>0</v>
      </c>
      <c r="JI86" s="273">
        <f t="shared" si="746"/>
        <v>0</v>
      </c>
      <c r="JJ86" s="273">
        <f t="shared" si="746"/>
        <v>0</v>
      </c>
      <c r="JK86" s="273">
        <f t="shared" si="746"/>
        <v>0</v>
      </c>
      <c r="JL86" s="273">
        <f t="shared" si="746"/>
        <v>0</v>
      </c>
      <c r="JM86" s="273">
        <f t="shared" si="746"/>
        <v>0</v>
      </c>
      <c r="JN86" s="273">
        <f t="shared" si="746"/>
        <v>0</v>
      </c>
      <c r="JO86" s="273">
        <f t="shared" si="746"/>
        <v>0</v>
      </c>
      <c r="JP86" s="273">
        <f t="shared" si="746"/>
        <v>0</v>
      </c>
      <c r="JQ86" s="273">
        <f t="shared" si="746"/>
        <v>0</v>
      </c>
      <c r="JR86" s="273">
        <f t="shared" si="746"/>
        <v>0</v>
      </c>
      <c r="JS86" s="273">
        <f t="shared" si="746"/>
        <v>0</v>
      </c>
      <c r="JT86" s="273">
        <f t="shared" si="746"/>
        <v>0</v>
      </c>
      <c r="JU86" s="273">
        <f t="shared" si="746"/>
        <v>0</v>
      </c>
      <c r="JV86" s="273">
        <f t="shared" si="746"/>
        <v>0</v>
      </c>
      <c r="JW86" s="273">
        <f t="shared" si="746"/>
        <v>0</v>
      </c>
      <c r="JX86" s="273">
        <f t="shared" si="746"/>
        <v>0</v>
      </c>
      <c r="JY86" s="273">
        <f t="shared" si="746"/>
        <v>0</v>
      </c>
      <c r="JZ86" s="273">
        <f t="shared" si="746"/>
        <v>0</v>
      </c>
      <c r="KA86" s="273">
        <f t="shared" si="746"/>
        <v>0</v>
      </c>
      <c r="KB86" s="273">
        <f t="shared" si="746"/>
        <v>0</v>
      </c>
      <c r="KC86" s="273">
        <f t="shared" si="746"/>
        <v>0</v>
      </c>
      <c r="KD86" s="273">
        <f t="shared" si="746"/>
        <v>0</v>
      </c>
      <c r="KE86" s="273">
        <f t="shared" si="746"/>
        <v>0</v>
      </c>
      <c r="KF86" s="273">
        <f t="shared" si="746"/>
        <v>0</v>
      </c>
      <c r="KG86" s="273">
        <f t="shared" si="746"/>
        <v>0</v>
      </c>
      <c r="KH86" s="273">
        <f t="shared" si="746"/>
        <v>0</v>
      </c>
      <c r="KI86" s="273">
        <f t="shared" si="746"/>
        <v>0</v>
      </c>
      <c r="KJ86" s="273">
        <f t="shared" si="746"/>
        <v>0</v>
      </c>
      <c r="KK86" s="273">
        <f t="shared" ref="KK86:MV86" si="747">IF(IFERROR(FIND(VLOOKUP($W78,カレンダーNoごと曜日表No付き,KK$1,0),$FL86),0)&gt;=1,1,0)</f>
        <v>0</v>
      </c>
      <c r="KL86" s="273">
        <f t="shared" si="747"/>
        <v>0</v>
      </c>
      <c r="KM86" s="273">
        <f t="shared" si="747"/>
        <v>0</v>
      </c>
      <c r="KN86" s="273">
        <f t="shared" si="747"/>
        <v>0</v>
      </c>
      <c r="KO86" s="273">
        <f t="shared" si="747"/>
        <v>0</v>
      </c>
      <c r="KP86" s="273">
        <f t="shared" si="747"/>
        <v>0</v>
      </c>
      <c r="KQ86" s="273">
        <f t="shared" si="747"/>
        <v>0</v>
      </c>
      <c r="KR86" s="273">
        <f t="shared" si="747"/>
        <v>0</v>
      </c>
      <c r="KS86" s="273">
        <f t="shared" si="747"/>
        <v>0</v>
      </c>
      <c r="KT86" s="273">
        <f t="shared" si="747"/>
        <v>0</v>
      </c>
      <c r="KU86" s="273">
        <f t="shared" si="747"/>
        <v>0</v>
      </c>
      <c r="KV86" s="273">
        <f t="shared" si="747"/>
        <v>0</v>
      </c>
      <c r="KW86" s="273">
        <f t="shared" si="747"/>
        <v>0</v>
      </c>
      <c r="KX86" s="273">
        <f t="shared" si="747"/>
        <v>0</v>
      </c>
      <c r="KY86" s="273">
        <f t="shared" si="747"/>
        <v>0</v>
      </c>
      <c r="KZ86" s="273">
        <f t="shared" si="747"/>
        <v>0</v>
      </c>
      <c r="LA86" s="273">
        <f t="shared" si="747"/>
        <v>0</v>
      </c>
      <c r="LB86" s="273">
        <f t="shared" si="747"/>
        <v>0</v>
      </c>
      <c r="LC86" s="273">
        <f t="shared" si="747"/>
        <v>0</v>
      </c>
      <c r="LD86" s="273">
        <f t="shared" si="747"/>
        <v>0</v>
      </c>
      <c r="LE86" s="273">
        <f t="shared" si="747"/>
        <v>0</v>
      </c>
      <c r="LF86" s="273">
        <f t="shared" si="747"/>
        <v>0</v>
      </c>
      <c r="LG86" s="273">
        <f t="shared" si="747"/>
        <v>0</v>
      </c>
      <c r="LH86" s="273">
        <f t="shared" si="747"/>
        <v>0</v>
      </c>
      <c r="LI86" s="273">
        <f t="shared" si="747"/>
        <v>0</v>
      </c>
      <c r="LJ86" s="273">
        <f t="shared" si="747"/>
        <v>0</v>
      </c>
      <c r="LK86" s="273">
        <f t="shared" si="747"/>
        <v>0</v>
      </c>
      <c r="LL86" s="273">
        <f t="shared" si="747"/>
        <v>0</v>
      </c>
      <c r="LM86" s="273">
        <f t="shared" si="747"/>
        <v>0</v>
      </c>
      <c r="LN86" s="273">
        <f t="shared" si="747"/>
        <v>0</v>
      </c>
      <c r="LO86" s="273">
        <f t="shared" si="747"/>
        <v>0</v>
      </c>
      <c r="LP86" s="273">
        <f t="shared" si="747"/>
        <v>0</v>
      </c>
      <c r="LQ86" s="273">
        <f t="shared" si="747"/>
        <v>0</v>
      </c>
      <c r="LR86" s="273">
        <f t="shared" si="747"/>
        <v>0</v>
      </c>
      <c r="LS86" s="273">
        <f t="shared" si="747"/>
        <v>0</v>
      </c>
      <c r="LT86" s="273">
        <f t="shared" si="747"/>
        <v>0</v>
      </c>
      <c r="LU86" s="273">
        <f t="shared" si="747"/>
        <v>0</v>
      </c>
      <c r="LV86" s="273">
        <f t="shared" si="747"/>
        <v>0</v>
      </c>
      <c r="LW86" s="273">
        <f t="shared" si="747"/>
        <v>0</v>
      </c>
      <c r="LX86" s="273">
        <f t="shared" si="747"/>
        <v>0</v>
      </c>
      <c r="LY86" s="273">
        <f t="shared" si="747"/>
        <v>0</v>
      </c>
      <c r="LZ86" s="273">
        <f t="shared" si="747"/>
        <v>0</v>
      </c>
      <c r="MA86" s="273">
        <f t="shared" si="747"/>
        <v>0</v>
      </c>
      <c r="MB86" s="273">
        <f t="shared" si="747"/>
        <v>0</v>
      </c>
      <c r="MC86" s="273">
        <f t="shared" si="747"/>
        <v>0</v>
      </c>
      <c r="MD86" s="273">
        <f t="shared" si="747"/>
        <v>0</v>
      </c>
      <c r="ME86" s="273">
        <f t="shared" si="747"/>
        <v>0</v>
      </c>
      <c r="MF86" s="273">
        <f t="shared" si="747"/>
        <v>0</v>
      </c>
      <c r="MG86" s="273">
        <f t="shared" si="747"/>
        <v>0</v>
      </c>
      <c r="MH86" s="273">
        <f t="shared" si="747"/>
        <v>0</v>
      </c>
      <c r="MI86" s="273">
        <f t="shared" si="747"/>
        <v>0</v>
      </c>
      <c r="MJ86" s="273">
        <f t="shared" si="747"/>
        <v>0</v>
      </c>
      <c r="MK86" s="273">
        <f t="shared" si="747"/>
        <v>0</v>
      </c>
      <c r="ML86" s="273">
        <f t="shared" si="747"/>
        <v>0</v>
      </c>
      <c r="MM86" s="273">
        <f t="shared" si="747"/>
        <v>0</v>
      </c>
      <c r="MN86" s="273">
        <f t="shared" si="747"/>
        <v>0</v>
      </c>
      <c r="MO86" s="273">
        <f t="shared" si="747"/>
        <v>0</v>
      </c>
      <c r="MP86" s="273">
        <f t="shared" si="747"/>
        <v>0</v>
      </c>
      <c r="MQ86" s="273">
        <f t="shared" si="747"/>
        <v>0</v>
      </c>
      <c r="MR86" s="273">
        <f t="shared" si="747"/>
        <v>0</v>
      </c>
      <c r="MS86" s="273">
        <f t="shared" si="747"/>
        <v>0</v>
      </c>
      <c r="MT86" s="273">
        <f t="shared" si="747"/>
        <v>0</v>
      </c>
      <c r="MU86" s="273">
        <f t="shared" si="747"/>
        <v>0</v>
      </c>
      <c r="MV86" s="273">
        <f t="shared" si="747"/>
        <v>0</v>
      </c>
      <c r="MW86" s="273">
        <f t="shared" ref="MW86:PH86" si="748">IF(IFERROR(FIND(VLOOKUP($W78,カレンダーNoごと曜日表No付き,MW$1,0),$FL86),0)&gt;=1,1,0)</f>
        <v>0</v>
      </c>
      <c r="MX86" s="273">
        <f t="shared" si="748"/>
        <v>0</v>
      </c>
      <c r="MY86" s="273">
        <f t="shared" si="748"/>
        <v>0</v>
      </c>
      <c r="MZ86" s="273">
        <f t="shared" si="748"/>
        <v>0</v>
      </c>
      <c r="NA86" s="273">
        <f t="shared" si="748"/>
        <v>0</v>
      </c>
      <c r="NB86" s="273">
        <f t="shared" si="748"/>
        <v>0</v>
      </c>
      <c r="NC86" s="273">
        <f t="shared" si="748"/>
        <v>0</v>
      </c>
      <c r="ND86" s="273">
        <f t="shared" si="748"/>
        <v>0</v>
      </c>
      <c r="NE86" s="273">
        <f t="shared" si="748"/>
        <v>0</v>
      </c>
      <c r="NF86" s="273">
        <f t="shared" si="748"/>
        <v>0</v>
      </c>
      <c r="NG86" s="273">
        <f t="shared" si="748"/>
        <v>0</v>
      </c>
      <c r="NH86" s="273">
        <f t="shared" si="748"/>
        <v>0</v>
      </c>
      <c r="NI86" s="273">
        <f t="shared" si="748"/>
        <v>0</v>
      </c>
      <c r="NJ86" s="273">
        <f t="shared" si="748"/>
        <v>0</v>
      </c>
      <c r="NK86" s="273">
        <f t="shared" si="748"/>
        <v>0</v>
      </c>
      <c r="NL86" s="273">
        <f t="shared" si="748"/>
        <v>0</v>
      </c>
      <c r="NM86" s="273">
        <f t="shared" si="748"/>
        <v>0</v>
      </c>
      <c r="NN86" s="273">
        <f t="shared" si="748"/>
        <v>0</v>
      </c>
      <c r="NO86" s="273">
        <f t="shared" si="748"/>
        <v>0</v>
      </c>
      <c r="NP86" s="273">
        <f t="shared" si="748"/>
        <v>0</v>
      </c>
      <c r="NQ86" s="273">
        <f t="shared" si="748"/>
        <v>0</v>
      </c>
      <c r="NR86" s="273">
        <f t="shared" si="748"/>
        <v>0</v>
      </c>
      <c r="NS86" s="273">
        <f t="shared" si="748"/>
        <v>0</v>
      </c>
      <c r="NT86" s="273">
        <f t="shared" si="748"/>
        <v>0</v>
      </c>
      <c r="NU86" s="273">
        <f t="shared" si="748"/>
        <v>0</v>
      </c>
      <c r="NV86" s="273">
        <f t="shared" si="748"/>
        <v>0</v>
      </c>
      <c r="NW86" s="273">
        <f t="shared" si="748"/>
        <v>0</v>
      </c>
      <c r="NX86" s="273">
        <f t="shared" si="748"/>
        <v>0</v>
      </c>
      <c r="NY86" s="273">
        <f t="shared" si="748"/>
        <v>0</v>
      </c>
      <c r="NZ86" s="273">
        <f t="shared" si="748"/>
        <v>0</v>
      </c>
      <c r="OA86" s="273">
        <f t="shared" si="748"/>
        <v>0</v>
      </c>
      <c r="OB86" s="273">
        <f t="shared" si="748"/>
        <v>0</v>
      </c>
      <c r="OC86" s="273">
        <f t="shared" si="748"/>
        <v>0</v>
      </c>
      <c r="OD86" s="273">
        <f t="shared" si="748"/>
        <v>0</v>
      </c>
      <c r="OE86" s="273">
        <f t="shared" si="748"/>
        <v>0</v>
      </c>
      <c r="OF86" s="273">
        <f t="shared" si="748"/>
        <v>0</v>
      </c>
      <c r="OG86" s="273">
        <f t="shared" si="748"/>
        <v>0</v>
      </c>
      <c r="OH86" s="273">
        <f t="shared" si="748"/>
        <v>0</v>
      </c>
      <c r="OI86" s="273">
        <f t="shared" si="748"/>
        <v>0</v>
      </c>
      <c r="OJ86" s="273">
        <f t="shared" si="748"/>
        <v>0</v>
      </c>
      <c r="OK86" s="273">
        <f t="shared" si="748"/>
        <v>0</v>
      </c>
      <c r="OL86" s="273">
        <f t="shared" si="748"/>
        <v>0</v>
      </c>
      <c r="OM86" s="273">
        <f t="shared" si="748"/>
        <v>0</v>
      </c>
      <c r="ON86" s="273">
        <f t="shared" si="748"/>
        <v>0</v>
      </c>
      <c r="OO86" s="273">
        <f t="shared" si="748"/>
        <v>0</v>
      </c>
      <c r="OP86" s="273">
        <f t="shared" si="748"/>
        <v>0</v>
      </c>
      <c r="OQ86" s="273">
        <f t="shared" si="748"/>
        <v>0</v>
      </c>
      <c r="OR86" s="273">
        <f t="shared" si="748"/>
        <v>0</v>
      </c>
      <c r="OS86" s="273">
        <f t="shared" si="748"/>
        <v>0</v>
      </c>
      <c r="OT86" s="273">
        <f t="shared" si="748"/>
        <v>0</v>
      </c>
      <c r="OU86" s="273">
        <f t="shared" si="748"/>
        <v>0</v>
      </c>
      <c r="OV86" s="273">
        <f t="shared" si="748"/>
        <v>0</v>
      </c>
      <c r="OW86" s="273">
        <f t="shared" si="748"/>
        <v>0</v>
      </c>
      <c r="OX86" s="273">
        <f t="shared" si="748"/>
        <v>0</v>
      </c>
      <c r="OY86" s="273">
        <f t="shared" si="748"/>
        <v>0</v>
      </c>
      <c r="OZ86" s="273">
        <f t="shared" si="748"/>
        <v>0</v>
      </c>
      <c r="PA86" s="273">
        <f t="shared" si="748"/>
        <v>0</v>
      </c>
      <c r="PB86" s="273">
        <f t="shared" si="748"/>
        <v>0</v>
      </c>
      <c r="PC86" s="273">
        <f t="shared" si="748"/>
        <v>0</v>
      </c>
      <c r="PD86" s="273">
        <f t="shared" si="748"/>
        <v>0</v>
      </c>
      <c r="PE86" s="273">
        <f t="shared" si="748"/>
        <v>0</v>
      </c>
      <c r="PF86" s="273">
        <f t="shared" si="748"/>
        <v>0</v>
      </c>
      <c r="PG86" s="273">
        <f t="shared" si="748"/>
        <v>0</v>
      </c>
      <c r="PH86" s="273">
        <f t="shared" si="748"/>
        <v>0</v>
      </c>
      <c r="PI86" s="273">
        <f t="shared" ref="PI86:RT86" si="749">IF(IFERROR(FIND(VLOOKUP($W78,カレンダーNoごと曜日表No付き,PI$1,0),$FL86),0)&gt;=1,1,0)</f>
        <v>0</v>
      </c>
      <c r="PJ86" s="273">
        <f t="shared" si="749"/>
        <v>0</v>
      </c>
      <c r="PK86" s="273">
        <f t="shared" si="749"/>
        <v>0</v>
      </c>
      <c r="PL86" s="273">
        <f t="shared" si="749"/>
        <v>0</v>
      </c>
      <c r="PM86" s="273">
        <f t="shared" si="749"/>
        <v>0</v>
      </c>
      <c r="PN86" s="273">
        <f t="shared" si="749"/>
        <v>0</v>
      </c>
      <c r="PO86" s="273">
        <f t="shared" si="749"/>
        <v>0</v>
      </c>
      <c r="PP86" s="273">
        <f t="shared" si="749"/>
        <v>0</v>
      </c>
      <c r="PQ86" s="273">
        <f t="shared" si="749"/>
        <v>0</v>
      </c>
      <c r="PR86" s="273">
        <f t="shared" si="749"/>
        <v>0</v>
      </c>
      <c r="PS86" s="273">
        <f t="shared" si="749"/>
        <v>0</v>
      </c>
      <c r="PT86" s="273">
        <f t="shared" si="749"/>
        <v>0</v>
      </c>
      <c r="PU86" s="273">
        <f t="shared" si="749"/>
        <v>0</v>
      </c>
      <c r="PV86" s="273">
        <f t="shared" si="749"/>
        <v>0</v>
      </c>
      <c r="PW86" s="273">
        <f t="shared" si="749"/>
        <v>0</v>
      </c>
      <c r="PX86" s="273">
        <f t="shared" si="749"/>
        <v>0</v>
      </c>
      <c r="PY86" s="273">
        <f t="shared" si="749"/>
        <v>0</v>
      </c>
      <c r="PZ86" s="273">
        <f t="shared" si="749"/>
        <v>0</v>
      </c>
      <c r="QA86" s="273">
        <f t="shared" si="749"/>
        <v>0</v>
      </c>
      <c r="QB86" s="273">
        <f t="shared" si="749"/>
        <v>0</v>
      </c>
      <c r="QC86" s="273">
        <f t="shared" si="749"/>
        <v>0</v>
      </c>
      <c r="QD86" s="273">
        <f t="shared" si="749"/>
        <v>0</v>
      </c>
      <c r="QE86" s="273">
        <f t="shared" si="749"/>
        <v>0</v>
      </c>
      <c r="QF86" s="273">
        <f t="shared" si="749"/>
        <v>0</v>
      </c>
      <c r="QG86" s="273">
        <f t="shared" si="749"/>
        <v>0</v>
      </c>
      <c r="QH86" s="273">
        <f t="shared" si="749"/>
        <v>0</v>
      </c>
      <c r="QI86" s="273">
        <f t="shared" si="749"/>
        <v>0</v>
      </c>
      <c r="QJ86" s="273">
        <f t="shared" si="749"/>
        <v>0</v>
      </c>
      <c r="QK86" s="273">
        <f t="shared" si="749"/>
        <v>0</v>
      </c>
      <c r="QL86" s="273">
        <f t="shared" si="749"/>
        <v>0</v>
      </c>
      <c r="QM86" s="273">
        <f t="shared" si="749"/>
        <v>0</v>
      </c>
      <c r="QN86" s="273">
        <f t="shared" si="749"/>
        <v>0</v>
      </c>
      <c r="QO86" s="273">
        <f t="shared" si="749"/>
        <v>0</v>
      </c>
      <c r="QP86" s="273">
        <f t="shared" si="749"/>
        <v>0</v>
      </c>
      <c r="QQ86" s="273">
        <f t="shared" si="749"/>
        <v>0</v>
      </c>
      <c r="QR86" s="273">
        <f t="shared" si="749"/>
        <v>0</v>
      </c>
      <c r="QS86" s="273">
        <f t="shared" si="749"/>
        <v>0</v>
      </c>
      <c r="QT86" s="273">
        <f t="shared" si="749"/>
        <v>0</v>
      </c>
      <c r="QU86" s="273">
        <f t="shared" si="749"/>
        <v>0</v>
      </c>
      <c r="QV86" s="273">
        <f t="shared" si="749"/>
        <v>0</v>
      </c>
      <c r="QW86" s="273">
        <f t="shared" si="749"/>
        <v>0</v>
      </c>
      <c r="QX86" s="273">
        <f t="shared" si="749"/>
        <v>0</v>
      </c>
      <c r="QY86" s="273">
        <f t="shared" si="749"/>
        <v>0</v>
      </c>
      <c r="QZ86" s="273">
        <f t="shared" si="749"/>
        <v>0</v>
      </c>
      <c r="RA86" s="273">
        <f t="shared" si="749"/>
        <v>0</v>
      </c>
      <c r="RB86" s="273">
        <f t="shared" si="749"/>
        <v>0</v>
      </c>
      <c r="RC86" s="273">
        <f t="shared" si="749"/>
        <v>0</v>
      </c>
      <c r="RD86" s="273">
        <f t="shared" si="749"/>
        <v>0</v>
      </c>
      <c r="RE86" s="273">
        <f t="shared" si="749"/>
        <v>0</v>
      </c>
      <c r="RF86" s="273">
        <f t="shared" si="749"/>
        <v>0</v>
      </c>
      <c r="RG86" s="273">
        <f t="shared" si="749"/>
        <v>0</v>
      </c>
      <c r="RH86" s="273">
        <f t="shared" si="749"/>
        <v>0</v>
      </c>
      <c r="RI86" s="273">
        <f t="shared" si="749"/>
        <v>0</v>
      </c>
      <c r="RJ86" s="273">
        <f t="shared" si="749"/>
        <v>0</v>
      </c>
      <c r="RK86" s="273">
        <f t="shared" si="749"/>
        <v>0</v>
      </c>
      <c r="RL86" s="273">
        <f t="shared" si="749"/>
        <v>0</v>
      </c>
      <c r="RM86" s="273">
        <f t="shared" si="749"/>
        <v>0</v>
      </c>
      <c r="RN86" s="273">
        <f t="shared" si="749"/>
        <v>0</v>
      </c>
      <c r="RO86" s="273">
        <f t="shared" si="749"/>
        <v>0</v>
      </c>
      <c r="RP86" s="273">
        <f t="shared" si="749"/>
        <v>0</v>
      </c>
      <c r="RQ86" s="273">
        <f t="shared" si="749"/>
        <v>0</v>
      </c>
      <c r="RR86" s="273">
        <f t="shared" si="749"/>
        <v>0</v>
      </c>
      <c r="RS86" s="273">
        <f t="shared" si="749"/>
        <v>0</v>
      </c>
      <c r="RT86" s="273">
        <f t="shared" si="749"/>
        <v>0</v>
      </c>
      <c r="RU86" s="273">
        <f t="shared" ref="RU86:TN86" si="750">IF(IFERROR(FIND(VLOOKUP($W78,カレンダーNoごと曜日表No付き,RU$1,0),$FL86),0)&gt;=1,1,0)</f>
        <v>0</v>
      </c>
      <c r="RV86" s="273">
        <f t="shared" si="750"/>
        <v>0</v>
      </c>
      <c r="RW86" s="273">
        <f t="shared" si="750"/>
        <v>0</v>
      </c>
      <c r="RX86" s="273">
        <f t="shared" si="750"/>
        <v>0</v>
      </c>
      <c r="RY86" s="273">
        <f t="shared" si="750"/>
        <v>0</v>
      </c>
      <c r="RZ86" s="273">
        <f t="shared" si="750"/>
        <v>0</v>
      </c>
      <c r="SA86" s="273">
        <f t="shared" si="750"/>
        <v>0</v>
      </c>
      <c r="SB86" s="273">
        <f t="shared" si="750"/>
        <v>0</v>
      </c>
      <c r="SC86" s="273">
        <f t="shared" si="750"/>
        <v>0</v>
      </c>
      <c r="SD86" s="273">
        <f t="shared" si="750"/>
        <v>0</v>
      </c>
      <c r="SE86" s="273">
        <f t="shared" si="750"/>
        <v>0</v>
      </c>
      <c r="SF86" s="273">
        <f t="shared" si="750"/>
        <v>0</v>
      </c>
      <c r="SG86" s="273">
        <f t="shared" si="750"/>
        <v>0</v>
      </c>
      <c r="SH86" s="273">
        <f t="shared" si="750"/>
        <v>0</v>
      </c>
      <c r="SI86" s="273">
        <f t="shared" si="750"/>
        <v>0</v>
      </c>
      <c r="SJ86" s="273">
        <f t="shared" si="750"/>
        <v>0</v>
      </c>
      <c r="SK86" s="273">
        <f t="shared" si="750"/>
        <v>0</v>
      </c>
      <c r="SL86" s="273">
        <f t="shared" si="750"/>
        <v>0</v>
      </c>
      <c r="SM86" s="273">
        <f t="shared" si="750"/>
        <v>0</v>
      </c>
      <c r="SN86" s="273">
        <f t="shared" si="750"/>
        <v>0</v>
      </c>
      <c r="SO86" s="273">
        <f t="shared" si="750"/>
        <v>0</v>
      </c>
      <c r="SP86" s="273">
        <f t="shared" si="750"/>
        <v>0</v>
      </c>
      <c r="SQ86" s="273">
        <f t="shared" si="750"/>
        <v>0</v>
      </c>
      <c r="SR86" s="273">
        <f t="shared" si="750"/>
        <v>0</v>
      </c>
      <c r="SS86" s="273">
        <f t="shared" si="750"/>
        <v>0</v>
      </c>
      <c r="ST86" s="273">
        <f t="shared" si="750"/>
        <v>0</v>
      </c>
      <c r="SU86" s="273">
        <f t="shared" si="750"/>
        <v>0</v>
      </c>
      <c r="SV86" s="273">
        <f t="shared" si="750"/>
        <v>0</v>
      </c>
      <c r="SW86" s="273">
        <f t="shared" si="750"/>
        <v>0</v>
      </c>
      <c r="SX86" s="273">
        <f t="shared" si="750"/>
        <v>0</v>
      </c>
      <c r="SY86" s="273">
        <f t="shared" si="750"/>
        <v>0</v>
      </c>
      <c r="SZ86" s="273">
        <f t="shared" si="750"/>
        <v>0</v>
      </c>
      <c r="TA86" s="273">
        <f t="shared" si="750"/>
        <v>0</v>
      </c>
      <c r="TB86" s="273">
        <f t="shared" si="750"/>
        <v>0</v>
      </c>
      <c r="TC86" s="273">
        <f t="shared" si="750"/>
        <v>0</v>
      </c>
      <c r="TD86" s="273">
        <f t="shared" si="750"/>
        <v>0</v>
      </c>
      <c r="TE86" s="273">
        <f t="shared" si="750"/>
        <v>0</v>
      </c>
      <c r="TF86" s="273">
        <f t="shared" si="750"/>
        <v>0</v>
      </c>
      <c r="TG86" s="273">
        <f t="shared" si="750"/>
        <v>0</v>
      </c>
      <c r="TH86" s="273">
        <f t="shared" si="750"/>
        <v>0</v>
      </c>
      <c r="TI86" s="273">
        <f t="shared" si="750"/>
        <v>0</v>
      </c>
      <c r="TJ86" s="273">
        <f t="shared" si="750"/>
        <v>0</v>
      </c>
      <c r="TK86" s="273">
        <f t="shared" si="750"/>
        <v>0</v>
      </c>
      <c r="TL86" s="273">
        <f t="shared" si="750"/>
        <v>0</v>
      </c>
      <c r="TM86" s="273">
        <f t="shared" si="750"/>
        <v>0</v>
      </c>
      <c r="TN86" s="273">
        <f t="shared" si="750"/>
        <v>0</v>
      </c>
    </row>
    <row r="87" spans="1:534" ht="18" customHeight="1" x14ac:dyDescent="0.15">
      <c r="A87" s="234"/>
      <c r="B87" s="268"/>
      <c r="C87" s="280"/>
      <c r="D87" s="274"/>
      <c r="E87" s="269"/>
      <c r="F87" s="287"/>
      <c r="G87" s="269"/>
      <c r="H87" s="292"/>
      <c r="I87" s="293"/>
      <c r="J87" s="288"/>
      <c r="K87" s="289"/>
      <c r="L87" s="289"/>
      <c r="M87" s="289"/>
      <c r="N87" s="289"/>
      <c r="O87" s="289"/>
      <c r="P87" s="289"/>
      <c r="Q87" s="289"/>
      <c r="R87" s="350"/>
      <c r="S87" s="289"/>
      <c r="T87" s="289"/>
      <c r="U87" s="289"/>
      <c r="V87" s="290"/>
      <c r="W87" s="278"/>
      <c r="X87" s="279"/>
      <c r="Y87" s="278"/>
      <c r="Z87" s="279"/>
      <c r="AA87" s="278"/>
      <c r="AB87" s="237">
        <f t="shared" si="634"/>
        <v>0</v>
      </c>
      <c r="AC87" s="237">
        <f t="shared" si="635"/>
        <v>0</v>
      </c>
      <c r="AD87" s="237">
        <f t="shared" si="636"/>
        <v>0</v>
      </c>
      <c r="AE87" s="267">
        <f t="shared" si="597"/>
        <v>0</v>
      </c>
      <c r="AF87" s="219" t="str">
        <f t="shared" si="598"/>
        <v/>
      </c>
      <c r="AG87" s="219" t="str">
        <f t="shared" si="599"/>
        <v/>
      </c>
      <c r="AH87" s="219" t="str">
        <f t="shared" si="600"/>
        <v/>
      </c>
      <c r="AI87" s="219" t="str">
        <f t="shared" si="601"/>
        <v/>
      </c>
      <c r="AJ87" s="219" t="str">
        <f t="shared" si="602"/>
        <v/>
      </c>
      <c r="AK87" s="219" t="str">
        <f t="shared" si="603"/>
        <v/>
      </c>
      <c r="AL87" s="219" t="str">
        <f t="shared" si="604"/>
        <v/>
      </c>
      <c r="AM87" s="219" t="str">
        <f t="shared" si="605"/>
        <v/>
      </c>
      <c r="AN87" s="219" t="str">
        <f t="shared" si="606"/>
        <v/>
      </c>
      <c r="AO87" s="219" t="str">
        <f t="shared" si="607"/>
        <v/>
      </c>
      <c r="AP87" s="219" t="str">
        <f t="shared" si="608"/>
        <v/>
      </c>
      <c r="AQ87" s="219" t="str">
        <f t="shared" si="609"/>
        <v/>
      </c>
      <c r="AR87" s="219" t="str">
        <f t="shared" si="610"/>
        <v/>
      </c>
      <c r="AS87" s="277">
        <f t="shared" si="611"/>
        <v>0</v>
      </c>
      <c r="AT87" s="267">
        <f t="shared" si="612"/>
        <v>0</v>
      </c>
      <c r="AU87" s="267">
        <f t="shared" si="613"/>
        <v>0</v>
      </c>
      <c r="AV87" s="267">
        <f t="shared" si="614"/>
        <v>0</v>
      </c>
      <c r="AW87" s="267">
        <f t="shared" si="615"/>
        <v>0</v>
      </c>
      <c r="AX87" s="267">
        <f t="shared" si="616"/>
        <v>0</v>
      </c>
      <c r="AY87" s="267">
        <f t="shared" si="617"/>
        <v>0</v>
      </c>
      <c r="AZ87" s="267">
        <f t="shared" si="618"/>
        <v>0</v>
      </c>
      <c r="BA87" s="238">
        <f t="shared" si="619"/>
        <v>0</v>
      </c>
      <c r="BB87" s="238">
        <f t="shared" si="620"/>
        <v>0</v>
      </c>
      <c r="BC87" s="238">
        <f t="shared" si="621"/>
        <v>0</v>
      </c>
      <c r="BD87" s="238">
        <f t="shared" si="622"/>
        <v>0</v>
      </c>
      <c r="BE87" s="240">
        <f t="shared" si="623"/>
        <v>0</v>
      </c>
      <c r="BF87" s="239">
        <f t="shared" si="624"/>
        <v>0</v>
      </c>
      <c r="BG87" s="241" t="str">
        <f t="shared" si="625"/>
        <v/>
      </c>
      <c r="BH87" s="142">
        <v>42</v>
      </c>
      <c r="BI87" s="142">
        <f t="array" ref="BI87">MAX(IF(申請番号=BH87,計画運行回数))</f>
        <v>0</v>
      </c>
      <c r="BJ87" s="142">
        <f t="array" ref="BJ87">MIN(IF((申請番号=BH87)*(計画運行回数=BI87),キロ程_往))</f>
        <v>0</v>
      </c>
      <c r="BK87" s="142">
        <f t="array" ref="BK87">IFERROR((INDEX(キロ程_復,MATCH($BH87&amp;$BI87&amp;$BJ87,申請番号&amp;計画運行回数&amp;キロ程_往,0),0)),0)</f>
        <v>0</v>
      </c>
      <c r="BL87" s="142">
        <f>SUMIF(申請番号,$BH87,不定日数)+SUMIF(申請番号毎の運行日数_番号,$BH87,申請番号毎の運行回数_計)</f>
        <v>0</v>
      </c>
      <c r="BM87" s="142">
        <f>SUMIF(申請番号,$BH87,計画運行回数)</f>
        <v>0</v>
      </c>
      <c r="BN87" s="242" t="str">
        <f t="array" ref="BN87">IFERROR(IF(BS87&lt;&gt;3,(INDEX(系統名,MATCH($BH87&amp;$BI87&amp;$BJ87,申請番号&amp;計画運行回数&amp;キロ程_往,0),0)),INDEX(系統名,MATCH($BH87,申請番号,0))),"")</f>
        <v/>
      </c>
      <c r="BO87" s="242" t="str">
        <f t="array" ref="BO87">IFERROR((INDEX(起点,MATCH($BH87&amp;$BI87&amp;$BJ87,申請番号&amp;計画運行回数&amp;キロ程_往,0),0)),"")</f>
        <v/>
      </c>
      <c r="BP87" s="242" t="str">
        <f t="array" ref="BP87">IFERROR(IF(BS87&lt;&gt;3,(INDEX(経由,MATCH($BH87&amp;$BI87&amp;$BJ87,申請番号&amp;計画運行回数&amp;キロ程_往,0),0)),INDEX(経由,MATCH($BH87,申請番号,0))),"")</f>
        <v/>
      </c>
      <c r="BQ87" s="242" t="str">
        <f t="array" ref="BQ87">IFERROR((INDEX(終点,MATCH($BH87&amp;$BI87&amp;$BJ87,申請番号&amp;計画運行回数&amp;キロ程_往,0),0)),"")</f>
        <v/>
      </c>
      <c r="BR87" s="142">
        <f>+BJ87</f>
        <v>0</v>
      </c>
      <c r="BS87" s="142">
        <f>IF(SUMIF($A$5:$A$104,$BH87,$Y$5:$Y$104)&gt;0,2,IF(SUMIF($A$5:$A$104,$BH87,$AA$5:$AA$104)&gt;0,3,1))</f>
        <v>1</v>
      </c>
      <c r="BU87" s="291"/>
      <c r="BV87" s="153"/>
      <c r="BW87" s="153"/>
      <c r="BY87" s="244"/>
      <c r="BZ87" s="272"/>
      <c r="CA87" s="222"/>
      <c r="CB87" s="246"/>
      <c r="CC87" s="247" t="str">
        <f t="shared" si="565"/>
        <v/>
      </c>
      <c r="CD87" s="219">
        <f t="shared" si="566"/>
        <v>0</v>
      </c>
      <c r="CE87" s="219" t="str">
        <f t="shared" si="567"/>
        <v/>
      </c>
      <c r="CF87" s="220" t="str">
        <f t="shared" si="568"/>
        <v/>
      </c>
      <c r="CG87" s="222"/>
      <c r="CH87" s="260"/>
      <c r="CI87" s="247" t="str">
        <f t="shared" si="569"/>
        <v/>
      </c>
      <c r="CJ87" s="219">
        <f t="shared" si="570"/>
        <v>0</v>
      </c>
      <c r="CK87" s="219" t="str">
        <f t="shared" si="705"/>
        <v/>
      </c>
      <c r="CL87" s="220" t="str">
        <f t="shared" si="706"/>
        <v/>
      </c>
      <c r="CM87" s="222"/>
      <c r="CN87" s="246"/>
      <c r="CO87" s="247" t="str">
        <f t="shared" si="573"/>
        <v/>
      </c>
      <c r="CP87" s="219">
        <f t="shared" si="574"/>
        <v>0</v>
      </c>
      <c r="CQ87" s="219" t="str">
        <f t="shared" si="707"/>
        <v/>
      </c>
      <c r="CR87" s="220" t="str">
        <f t="shared" si="708"/>
        <v/>
      </c>
      <c r="CS87" s="221"/>
      <c r="CT87" s="246"/>
      <c r="CU87" s="247" t="str">
        <f t="shared" si="577"/>
        <v/>
      </c>
      <c r="CV87" s="219">
        <f t="shared" si="578"/>
        <v>0</v>
      </c>
      <c r="CW87" s="219" t="str">
        <f t="shared" si="679"/>
        <v/>
      </c>
      <c r="CX87" s="220" t="str">
        <f t="shared" si="680"/>
        <v/>
      </c>
      <c r="CY87" s="222"/>
      <c r="CZ87" s="246"/>
      <c r="DA87" s="247" t="str">
        <f t="shared" si="581"/>
        <v/>
      </c>
      <c r="DB87" s="219">
        <f t="shared" si="582"/>
        <v>0</v>
      </c>
      <c r="DC87" s="219" t="str">
        <f t="shared" si="626"/>
        <v/>
      </c>
      <c r="DD87" s="219" t="str">
        <f t="shared" si="627"/>
        <v/>
      </c>
      <c r="DE87" s="222"/>
      <c r="DF87" s="246"/>
      <c r="DG87" s="247" t="str">
        <f t="shared" si="583"/>
        <v/>
      </c>
      <c r="DH87" s="219">
        <f t="shared" si="584"/>
        <v>0</v>
      </c>
      <c r="DI87" s="219" t="str">
        <f t="shared" si="681"/>
        <v/>
      </c>
      <c r="DJ87" s="219" t="str">
        <f t="shared" si="682"/>
        <v/>
      </c>
      <c r="DK87" s="222"/>
      <c r="DL87" s="246"/>
      <c r="DM87" s="247" t="str">
        <f t="shared" si="587"/>
        <v/>
      </c>
      <c r="DN87" s="219">
        <f t="shared" si="588"/>
        <v>0</v>
      </c>
      <c r="DO87" s="219" t="str">
        <f t="shared" si="683"/>
        <v/>
      </c>
      <c r="DP87" s="220" t="str">
        <f t="shared" si="684"/>
        <v/>
      </c>
      <c r="FK87" s="155">
        <f t="shared" si="685"/>
        <v>0</v>
      </c>
      <c r="FL87" s="155" t="str">
        <f t="shared" si="686"/>
        <v/>
      </c>
      <c r="FM87" s="273">
        <f t="shared" ref="FM87:HX87" si="751">IF(IFERROR(FIND(VLOOKUP($W79,カレンダーNoごと曜日表No付き,FM$1,0),$FL87),0)&gt;=1,1,0)</f>
        <v>0</v>
      </c>
      <c r="FN87" s="273">
        <f t="shared" si="751"/>
        <v>0</v>
      </c>
      <c r="FO87" s="273">
        <f t="shared" si="751"/>
        <v>0</v>
      </c>
      <c r="FP87" s="273">
        <f t="shared" si="751"/>
        <v>0</v>
      </c>
      <c r="FQ87" s="273">
        <f t="shared" si="751"/>
        <v>0</v>
      </c>
      <c r="FR87" s="273">
        <f t="shared" si="751"/>
        <v>0</v>
      </c>
      <c r="FS87" s="273">
        <f t="shared" si="751"/>
        <v>0</v>
      </c>
      <c r="FT87" s="273">
        <f t="shared" si="751"/>
        <v>0</v>
      </c>
      <c r="FU87" s="273">
        <f t="shared" si="751"/>
        <v>0</v>
      </c>
      <c r="FV87" s="273">
        <f t="shared" si="751"/>
        <v>0</v>
      </c>
      <c r="FW87" s="273">
        <f t="shared" si="751"/>
        <v>0</v>
      </c>
      <c r="FX87" s="273">
        <f t="shared" si="751"/>
        <v>0</v>
      </c>
      <c r="FY87" s="273">
        <f t="shared" si="751"/>
        <v>0</v>
      </c>
      <c r="FZ87" s="273">
        <f t="shared" si="751"/>
        <v>0</v>
      </c>
      <c r="GA87" s="273">
        <f t="shared" si="751"/>
        <v>0</v>
      </c>
      <c r="GB87" s="273">
        <f t="shared" si="751"/>
        <v>0</v>
      </c>
      <c r="GC87" s="273">
        <f t="shared" si="751"/>
        <v>0</v>
      </c>
      <c r="GD87" s="273">
        <f t="shared" si="751"/>
        <v>0</v>
      </c>
      <c r="GE87" s="273">
        <f t="shared" si="751"/>
        <v>0</v>
      </c>
      <c r="GF87" s="273">
        <f t="shared" si="751"/>
        <v>0</v>
      </c>
      <c r="GG87" s="273">
        <f t="shared" si="751"/>
        <v>0</v>
      </c>
      <c r="GH87" s="273">
        <f t="shared" si="751"/>
        <v>0</v>
      </c>
      <c r="GI87" s="273">
        <f t="shared" si="751"/>
        <v>0</v>
      </c>
      <c r="GJ87" s="273">
        <f t="shared" si="751"/>
        <v>0</v>
      </c>
      <c r="GK87" s="273">
        <f t="shared" si="751"/>
        <v>0</v>
      </c>
      <c r="GL87" s="273">
        <f t="shared" si="751"/>
        <v>0</v>
      </c>
      <c r="GM87" s="273">
        <f t="shared" si="751"/>
        <v>0</v>
      </c>
      <c r="GN87" s="273">
        <f t="shared" si="751"/>
        <v>0</v>
      </c>
      <c r="GO87" s="273">
        <f t="shared" si="751"/>
        <v>0</v>
      </c>
      <c r="GP87" s="273">
        <f t="shared" si="751"/>
        <v>0</v>
      </c>
      <c r="GQ87" s="273">
        <f t="shared" si="751"/>
        <v>0</v>
      </c>
      <c r="GR87" s="273">
        <f t="shared" si="751"/>
        <v>0</v>
      </c>
      <c r="GS87" s="273">
        <f t="shared" si="751"/>
        <v>0</v>
      </c>
      <c r="GT87" s="273">
        <f t="shared" si="751"/>
        <v>0</v>
      </c>
      <c r="GU87" s="273">
        <f t="shared" si="751"/>
        <v>0</v>
      </c>
      <c r="GV87" s="273">
        <f t="shared" si="751"/>
        <v>0</v>
      </c>
      <c r="GW87" s="273">
        <f t="shared" si="751"/>
        <v>0</v>
      </c>
      <c r="GX87" s="273">
        <f t="shared" si="751"/>
        <v>0</v>
      </c>
      <c r="GY87" s="273">
        <f t="shared" si="751"/>
        <v>0</v>
      </c>
      <c r="GZ87" s="273">
        <f t="shared" si="751"/>
        <v>0</v>
      </c>
      <c r="HA87" s="273">
        <f t="shared" si="751"/>
        <v>0</v>
      </c>
      <c r="HB87" s="273">
        <f t="shared" si="751"/>
        <v>0</v>
      </c>
      <c r="HC87" s="273">
        <f t="shared" si="751"/>
        <v>0</v>
      </c>
      <c r="HD87" s="273">
        <f t="shared" si="751"/>
        <v>0</v>
      </c>
      <c r="HE87" s="273">
        <f t="shared" si="751"/>
        <v>0</v>
      </c>
      <c r="HF87" s="273">
        <f t="shared" si="751"/>
        <v>0</v>
      </c>
      <c r="HG87" s="273">
        <f t="shared" si="751"/>
        <v>0</v>
      </c>
      <c r="HH87" s="273">
        <f t="shared" si="751"/>
        <v>0</v>
      </c>
      <c r="HI87" s="273">
        <f t="shared" si="751"/>
        <v>0</v>
      </c>
      <c r="HJ87" s="273">
        <f t="shared" si="751"/>
        <v>0</v>
      </c>
      <c r="HK87" s="273">
        <f t="shared" si="751"/>
        <v>0</v>
      </c>
      <c r="HL87" s="273">
        <f t="shared" si="751"/>
        <v>0</v>
      </c>
      <c r="HM87" s="273">
        <f t="shared" si="751"/>
        <v>0</v>
      </c>
      <c r="HN87" s="273">
        <f t="shared" si="751"/>
        <v>0</v>
      </c>
      <c r="HO87" s="273">
        <f t="shared" si="751"/>
        <v>0</v>
      </c>
      <c r="HP87" s="273">
        <f t="shared" si="751"/>
        <v>0</v>
      </c>
      <c r="HQ87" s="273">
        <f t="shared" si="751"/>
        <v>0</v>
      </c>
      <c r="HR87" s="273">
        <f t="shared" si="751"/>
        <v>0</v>
      </c>
      <c r="HS87" s="273">
        <f t="shared" si="751"/>
        <v>0</v>
      </c>
      <c r="HT87" s="273">
        <f t="shared" si="751"/>
        <v>0</v>
      </c>
      <c r="HU87" s="273">
        <f t="shared" si="751"/>
        <v>0</v>
      </c>
      <c r="HV87" s="273">
        <f t="shared" si="751"/>
        <v>0</v>
      </c>
      <c r="HW87" s="273">
        <f t="shared" si="751"/>
        <v>0</v>
      </c>
      <c r="HX87" s="273">
        <f t="shared" si="751"/>
        <v>0</v>
      </c>
      <c r="HY87" s="273">
        <f t="shared" ref="HY87:KJ87" si="752">IF(IFERROR(FIND(VLOOKUP($W79,カレンダーNoごと曜日表No付き,HY$1,0),$FL87),0)&gt;=1,1,0)</f>
        <v>0</v>
      </c>
      <c r="HZ87" s="273">
        <f t="shared" si="752"/>
        <v>0</v>
      </c>
      <c r="IA87" s="273">
        <f t="shared" si="752"/>
        <v>0</v>
      </c>
      <c r="IB87" s="273">
        <f t="shared" si="752"/>
        <v>0</v>
      </c>
      <c r="IC87" s="273">
        <f t="shared" si="752"/>
        <v>0</v>
      </c>
      <c r="ID87" s="273">
        <f t="shared" si="752"/>
        <v>0</v>
      </c>
      <c r="IE87" s="273">
        <f t="shared" si="752"/>
        <v>0</v>
      </c>
      <c r="IF87" s="273">
        <f t="shared" si="752"/>
        <v>0</v>
      </c>
      <c r="IG87" s="273">
        <f t="shared" si="752"/>
        <v>0</v>
      </c>
      <c r="IH87" s="273">
        <f t="shared" si="752"/>
        <v>0</v>
      </c>
      <c r="II87" s="273">
        <f t="shared" si="752"/>
        <v>0</v>
      </c>
      <c r="IJ87" s="273">
        <f t="shared" si="752"/>
        <v>0</v>
      </c>
      <c r="IK87" s="273">
        <f t="shared" si="752"/>
        <v>0</v>
      </c>
      <c r="IL87" s="273">
        <f t="shared" si="752"/>
        <v>0</v>
      </c>
      <c r="IM87" s="273">
        <f t="shared" si="752"/>
        <v>0</v>
      </c>
      <c r="IN87" s="273">
        <f t="shared" si="752"/>
        <v>0</v>
      </c>
      <c r="IO87" s="273">
        <f t="shared" si="752"/>
        <v>0</v>
      </c>
      <c r="IP87" s="273">
        <f t="shared" si="752"/>
        <v>0</v>
      </c>
      <c r="IQ87" s="273">
        <f t="shared" si="752"/>
        <v>0</v>
      </c>
      <c r="IR87" s="273">
        <f t="shared" si="752"/>
        <v>0</v>
      </c>
      <c r="IS87" s="273">
        <f t="shared" si="752"/>
        <v>0</v>
      </c>
      <c r="IT87" s="273">
        <f t="shared" si="752"/>
        <v>0</v>
      </c>
      <c r="IU87" s="273">
        <f t="shared" si="752"/>
        <v>0</v>
      </c>
      <c r="IV87" s="273">
        <f t="shared" si="752"/>
        <v>0</v>
      </c>
      <c r="IW87" s="273">
        <f t="shared" si="752"/>
        <v>0</v>
      </c>
      <c r="IX87" s="273">
        <f t="shared" si="752"/>
        <v>0</v>
      </c>
      <c r="IY87" s="273">
        <f t="shared" si="752"/>
        <v>0</v>
      </c>
      <c r="IZ87" s="273">
        <f t="shared" si="752"/>
        <v>0</v>
      </c>
      <c r="JA87" s="273">
        <f t="shared" si="752"/>
        <v>0</v>
      </c>
      <c r="JB87" s="273">
        <f t="shared" si="752"/>
        <v>0</v>
      </c>
      <c r="JC87" s="273">
        <f t="shared" si="752"/>
        <v>0</v>
      </c>
      <c r="JD87" s="273">
        <f t="shared" si="752"/>
        <v>0</v>
      </c>
      <c r="JE87" s="273">
        <f t="shared" si="752"/>
        <v>0</v>
      </c>
      <c r="JF87" s="273">
        <f t="shared" si="752"/>
        <v>0</v>
      </c>
      <c r="JG87" s="273">
        <f t="shared" si="752"/>
        <v>0</v>
      </c>
      <c r="JH87" s="273">
        <f t="shared" si="752"/>
        <v>0</v>
      </c>
      <c r="JI87" s="273">
        <f t="shared" si="752"/>
        <v>0</v>
      </c>
      <c r="JJ87" s="273">
        <f t="shared" si="752"/>
        <v>0</v>
      </c>
      <c r="JK87" s="273">
        <f t="shared" si="752"/>
        <v>0</v>
      </c>
      <c r="JL87" s="273">
        <f t="shared" si="752"/>
        <v>0</v>
      </c>
      <c r="JM87" s="273">
        <f t="shared" si="752"/>
        <v>0</v>
      </c>
      <c r="JN87" s="273">
        <f t="shared" si="752"/>
        <v>0</v>
      </c>
      <c r="JO87" s="273">
        <f t="shared" si="752"/>
        <v>0</v>
      </c>
      <c r="JP87" s="273">
        <f t="shared" si="752"/>
        <v>0</v>
      </c>
      <c r="JQ87" s="273">
        <f t="shared" si="752"/>
        <v>0</v>
      </c>
      <c r="JR87" s="273">
        <f t="shared" si="752"/>
        <v>0</v>
      </c>
      <c r="JS87" s="273">
        <f t="shared" si="752"/>
        <v>0</v>
      </c>
      <c r="JT87" s="273">
        <f t="shared" si="752"/>
        <v>0</v>
      </c>
      <c r="JU87" s="273">
        <f t="shared" si="752"/>
        <v>0</v>
      </c>
      <c r="JV87" s="273">
        <f t="shared" si="752"/>
        <v>0</v>
      </c>
      <c r="JW87" s="273">
        <f t="shared" si="752"/>
        <v>0</v>
      </c>
      <c r="JX87" s="273">
        <f t="shared" si="752"/>
        <v>0</v>
      </c>
      <c r="JY87" s="273">
        <f t="shared" si="752"/>
        <v>0</v>
      </c>
      <c r="JZ87" s="273">
        <f t="shared" si="752"/>
        <v>0</v>
      </c>
      <c r="KA87" s="273">
        <f t="shared" si="752"/>
        <v>0</v>
      </c>
      <c r="KB87" s="273">
        <f t="shared" si="752"/>
        <v>0</v>
      </c>
      <c r="KC87" s="273">
        <f t="shared" si="752"/>
        <v>0</v>
      </c>
      <c r="KD87" s="273">
        <f t="shared" si="752"/>
        <v>0</v>
      </c>
      <c r="KE87" s="273">
        <f t="shared" si="752"/>
        <v>0</v>
      </c>
      <c r="KF87" s="273">
        <f t="shared" si="752"/>
        <v>0</v>
      </c>
      <c r="KG87" s="273">
        <f t="shared" si="752"/>
        <v>0</v>
      </c>
      <c r="KH87" s="273">
        <f t="shared" si="752"/>
        <v>0</v>
      </c>
      <c r="KI87" s="273">
        <f t="shared" si="752"/>
        <v>0</v>
      </c>
      <c r="KJ87" s="273">
        <f t="shared" si="752"/>
        <v>0</v>
      </c>
      <c r="KK87" s="273">
        <f t="shared" ref="KK87:MV87" si="753">IF(IFERROR(FIND(VLOOKUP($W79,カレンダーNoごと曜日表No付き,KK$1,0),$FL87),0)&gt;=1,1,0)</f>
        <v>0</v>
      </c>
      <c r="KL87" s="273">
        <f t="shared" si="753"/>
        <v>0</v>
      </c>
      <c r="KM87" s="273">
        <f t="shared" si="753"/>
        <v>0</v>
      </c>
      <c r="KN87" s="273">
        <f t="shared" si="753"/>
        <v>0</v>
      </c>
      <c r="KO87" s="273">
        <f t="shared" si="753"/>
        <v>0</v>
      </c>
      <c r="KP87" s="273">
        <f t="shared" si="753"/>
        <v>0</v>
      </c>
      <c r="KQ87" s="273">
        <f t="shared" si="753"/>
        <v>0</v>
      </c>
      <c r="KR87" s="273">
        <f t="shared" si="753"/>
        <v>0</v>
      </c>
      <c r="KS87" s="273">
        <f t="shared" si="753"/>
        <v>0</v>
      </c>
      <c r="KT87" s="273">
        <f t="shared" si="753"/>
        <v>0</v>
      </c>
      <c r="KU87" s="273">
        <f t="shared" si="753"/>
        <v>0</v>
      </c>
      <c r="KV87" s="273">
        <f t="shared" si="753"/>
        <v>0</v>
      </c>
      <c r="KW87" s="273">
        <f t="shared" si="753"/>
        <v>0</v>
      </c>
      <c r="KX87" s="273">
        <f t="shared" si="753"/>
        <v>0</v>
      </c>
      <c r="KY87" s="273">
        <f t="shared" si="753"/>
        <v>0</v>
      </c>
      <c r="KZ87" s="273">
        <f t="shared" si="753"/>
        <v>0</v>
      </c>
      <c r="LA87" s="273">
        <f t="shared" si="753"/>
        <v>0</v>
      </c>
      <c r="LB87" s="273">
        <f t="shared" si="753"/>
        <v>0</v>
      </c>
      <c r="LC87" s="273">
        <f t="shared" si="753"/>
        <v>0</v>
      </c>
      <c r="LD87" s="273">
        <f t="shared" si="753"/>
        <v>0</v>
      </c>
      <c r="LE87" s="273">
        <f t="shared" si="753"/>
        <v>0</v>
      </c>
      <c r="LF87" s="273">
        <f t="shared" si="753"/>
        <v>0</v>
      </c>
      <c r="LG87" s="273">
        <f t="shared" si="753"/>
        <v>0</v>
      </c>
      <c r="LH87" s="273">
        <f t="shared" si="753"/>
        <v>0</v>
      </c>
      <c r="LI87" s="273">
        <f t="shared" si="753"/>
        <v>0</v>
      </c>
      <c r="LJ87" s="273">
        <f t="shared" si="753"/>
        <v>0</v>
      </c>
      <c r="LK87" s="273">
        <f t="shared" si="753"/>
        <v>0</v>
      </c>
      <c r="LL87" s="273">
        <f t="shared" si="753"/>
        <v>0</v>
      </c>
      <c r="LM87" s="273">
        <f t="shared" si="753"/>
        <v>0</v>
      </c>
      <c r="LN87" s="273">
        <f t="shared" si="753"/>
        <v>0</v>
      </c>
      <c r="LO87" s="273">
        <f t="shared" si="753"/>
        <v>0</v>
      </c>
      <c r="LP87" s="273">
        <f t="shared" si="753"/>
        <v>0</v>
      </c>
      <c r="LQ87" s="273">
        <f t="shared" si="753"/>
        <v>0</v>
      </c>
      <c r="LR87" s="273">
        <f t="shared" si="753"/>
        <v>0</v>
      </c>
      <c r="LS87" s="273">
        <f t="shared" si="753"/>
        <v>0</v>
      </c>
      <c r="LT87" s="273">
        <f t="shared" si="753"/>
        <v>0</v>
      </c>
      <c r="LU87" s="273">
        <f t="shared" si="753"/>
        <v>0</v>
      </c>
      <c r="LV87" s="273">
        <f t="shared" si="753"/>
        <v>0</v>
      </c>
      <c r="LW87" s="273">
        <f t="shared" si="753"/>
        <v>0</v>
      </c>
      <c r="LX87" s="273">
        <f t="shared" si="753"/>
        <v>0</v>
      </c>
      <c r="LY87" s="273">
        <f t="shared" si="753"/>
        <v>0</v>
      </c>
      <c r="LZ87" s="273">
        <f t="shared" si="753"/>
        <v>0</v>
      </c>
      <c r="MA87" s="273">
        <f t="shared" si="753"/>
        <v>0</v>
      </c>
      <c r="MB87" s="273">
        <f t="shared" si="753"/>
        <v>0</v>
      </c>
      <c r="MC87" s="273">
        <f t="shared" si="753"/>
        <v>0</v>
      </c>
      <c r="MD87" s="273">
        <f t="shared" si="753"/>
        <v>0</v>
      </c>
      <c r="ME87" s="273">
        <f t="shared" si="753"/>
        <v>0</v>
      </c>
      <c r="MF87" s="273">
        <f t="shared" si="753"/>
        <v>0</v>
      </c>
      <c r="MG87" s="273">
        <f t="shared" si="753"/>
        <v>0</v>
      </c>
      <c r="MH87" s="273">
        <f t="shared" si="753"/>
        <v>0</v>
      </c>
      <c r="MI87" s="273">
        <f t="shared" si="753"/>
        <v>0</v>
      </c>
      <c r="MJ87" s="273">
        <f t="shared" si="753"/>
        <v>0</v>
      </c>
      <c r="MK87" s="273">
        <f t="shared" si="753"/>
        <v>0</v>
      </c>
      <c r="ML87" s="273">
        <f t="shared" si="753"/>
        <v>0</v>
      </c>
      <c r="MM87" s="273">
        <f t="shared" si="753"/>
        <v>0</v>
      </c>
      <c r="MN87" s="273">
        <f t="shared" si="753"/>
        <v>0</v>
      </c>
      <c r="MO87" s="273">
        <f t="shared" si="753"/>
        <v>0</v>
      </c>
      <c r="MP87" s="273">
        <f t="shared" si="753"/>
        <v>0</v>
      </c>
      <c r="MQ87" s="273">
        <f t="shared" si="753"/>
        <v>0</v>
      </c>
      <c r="MR87" s="273">
        <f t="shared" si="753"/>
        <v>0</v>
      </c>
      <c r="MS87" s="273">
        <f t="shared" si="753"/>
        <v>0</v>
      </c>
      <c r="MT87" s="273">
        <f t="shared" si="753"/>
        <v>0</v>
      </c>
      <c r="MU87" s="273">
        <f t="shared" si="753"/>
        <v>0</v>
      </c>
      <c r="MV87" s="273">
        <f t="shared" si="753"/>
        <v>0</v>
      </c>
      <c r="MW87" s="273">
        <f t="shared" ref="MW87:PH87" si="754">IF(IFERROR(FIND(VLOOKUP($W79,カレンダーNoごと曜日表No付き,MW$1,0),$FL87),0)&gt;=1,1,0)</f>
        <v>0</v>
      </c>
      <c r="MX87" s="273">
        <f t="shared" si="754"/>
        <v>0</v>
      </c>
      <c r="MY87" s="273">
        <f t="shared" si="754"/>
        <v>0</v>
      </c>
      <c r="MZ87" s="273">
        <f t="shared" si="754"/>
        <v>0</v>
      </c>
      <c r="NA87" s="273">
        <f t="shared" si="754"/>
        <v>0</v>
      </c>
      <c r="NB87" s="273">
        <f t="shared" si="754"/>
        <v>0</v>
      </c>
      <c r="NC87" s="273">
        <f t="shared" si="754"/>
        <v>0</v>
      </c>
      <c r="ND87" s="273">
        <f t="shared" si="754"/>
        <v>0</v>
      </c>
      <c r="NE87" s="273">
        <f t="shared" si="754"/>
        <v>0</v>
      </c>
      <c r="NF87" s="273">
        <f t="shared" si="754"/>
        <v>0</v>
      </c>
      <c r="NG87" s="273">
        <f t="shared" si="754"/>
        <v>0</v>
      </c>
      <c r="NH87" s="273">
        <f t="shared" si="754"/>
        <v>0</v>
      </c>
      <c r="NI87" s="273">
        <f t="shared" si="754"/>
        <v>0</v>
      </c>
      <c r="NJ87" s="273">
        <f t="shared" si="754"/>
        <v>0</v>
      </c>
      <c r="NK87" s="273">
        <f t="shared" si="754"/>
        <v>0</v>
      </c>
      <c r="NL87" s="273">
        <f t="shared" si="754"/>
        <v>0</v>
      </c>
      <c r="NM87" s="273">
        <f t="shared" si="754"/>
        <v>0</v>
      </c>
      <c r="NN87" s="273">
        <f t="shared" si="754"/>
        <v>0</v>
      </c>
      <c r="NO87" s="273">
        <f t="shared" si="754"/>
        <v>0</v>
      </c>
      <c r="NP87" s="273">
        <f t="shared" si="754"/>
        <v>0</v>
      </c>
      <c r="NQ87" s="273">
        <f t="shared" si="754"/>
        <v>0</v>
      </c>
      <c r="NR87" s="273">
        <f t="shared" si="754"/>
        <v>0</v>
      </c>
      <c r="NS87" s="273">
        <f t="shared" si="754"/>
        <v>0</v>
      </c>
      <c r="NT87" s="273">
        <f t="shared" si="754"/>
        <v>0</v>
      </c>
      <c r="NU87" s="273">
        <f t="shared" si="754"/>
        <v>0</v>
      </c>
      <c r="NV87" s="273">
        <f t="shared" si="754"/>
        <v>0</v>
      </c>
      <c r="NW87" s="273">
        <f t="shared" si="754"/>
        <v>0</v>
      </c>
      <c r="NX87" s="273">
        <f t="shared" si="754"/>
        <v>0</v>
      </c>
      <c r="NY87" s="273">
        <f t="shared" si="754"/>
        <v>0</v>
      </c>
      <c r="NZ87" s="273">
        <f t="shared" si="754"/>
        <v>0</v>
      </c>
      <c r="OA87" s="273">
        <f t="shared" si="754"/>
        <v>0</v>
      </c>
      <c r="OB87" s="273">
        <f t="shared" si="754"/>
        <v>0</v>
      </c>
      <c r="OC87" s="273">
        <f t="shared" si="754"/>
        <v>0</v>
      </c>
      <c r="OD87" s="273">
        <f t="shared" si="754"/>
        <v>0</v>
      </c>
      <c r="OE87" s="273">
        <f t="shared" si="754"/>
        <v>0</v>
      </c>
      <c r="OF87" s="273">
        <f t="shared" si="754"/>
        <v>0</v>
      </c>
      <c r="OG87" s="273">
        <f t="shared" si="754"/>
        <v>0</v>
      </c>
      <c r="OH87" s="273">
        <f t="shared" si="754"/>
        <v>0</v>
      </c>
      <c r="OI87" s="273">
        <f t="shared" si="754"/>
        <v>0</v>
      </c>
      <c r="OJ87" s="273">
        <f t="shared" si="754"/>
        <v>0</v>
      </c>
      <c r="OK87" s="273">
        <f t="shared" si="754"/>
        <v>0</v>
      </c>
      <c r="OL87" s="273">
        <f t="shared" si="754"/>
        <v>0</v>
      </c>
      <c r="OM87" s="273">
        <f t="shared" si="754"/>
        <v>0</v>
      </c>
      <c r="ON87" s="273">
        <f t="shared" si="754"/>
        <v>0</v>
      </c>
      <c r="OO87" s="273">
        <f t="shared" si="754"/>
        <v>0</v>
      </c>
      <c r="OP87" s="273">
        <f t="shared" si="754"/>
        <v>0</v>
      </c>
      <c r="OQ87" s="273">
        <f t="shared" si="754"/>
        <v>0</v>
      </c>
      <c r="OR87" s="273">
        <f t="shared" si="754"/>
        <v>0</v>
      </c>
      <c r="OS87" s="273">
        <f t="shared" si="754"/>
        <v>0</v>
      </c>
      <c r="OT87" s="273">
        <f t="shared" si="754"/>
        <v>0</v>
      </c>
      <c r="OU87" s="273">
        <f t="shared" si="754"/>
        <v>0</v>
      </c>
      <c r="OV87" s="273">
        <f t="shared" si="754"/>
        <v>0</v>
      </c>
      <c r="OW87" s="273">
        <f t="shared" si="754"/>
        <v>0</v>
      </c>
      <c r="OX87" s="273">
        <f t="shared" si="754"/>
        <v>0</v>
      </c>
      <c r="OY87" s="273">
        <f t="shared" si="754"/>
        <v>0</v>
      </c>
      <c r="OZ87" s="273">
        <f t="shared" si="754"/>
        <v>0</v>
      </c>
      <c r="PA87" s="273">
        <f t="shared" si="754"/>
        <v>0</v>
      </c>
      <c r="PB87" s="273">
        <f t="shared" si="754"/>
        <v>0</v>
      </c>
      <c r="PC87" s="273">
        <f t="shared" si="754"/>
        <v>0</v>
      </c>
      <c r="PD87" s="273">
        <f t="shared" si="754"/>
        <v>0</v>
      </c>
      <c r="PE87" s="273">
        <f t="shared" si="754"/>
        <v>0</v>
      </c>
      <c r="PF87" s="273">
        <f t="shared" si="754"/>
        <v>0</v>
      </c>
      <c r="PG87" s="273">
        <f t="shared" si="754"/>
        <v>0</v>
      </c>
      <c r="PH87" s="273">
        <f t="shared" si="754"/>
        <v>0</v>
      </c>
      <c r="PI87" s="273">
        <f t="shared" ref="PI87:RT87" si="755">IF(IFERROR(FIND(VLOOKUP($W79,カレンダーNoごと曜日表No付き,PI$1,0),$FL87),0)&gt;=1,1,0)</f>
        <v>0</v>
      </c>
      <c r="PJ87" s="273">
        <f t="shared" si="755"/>
        <v>0</v>
      </c>
      <c r="PK87" s="273">
        <f t="shared" si="755"/>
        <v>0</v>
      </c>
      <c r="PL87" s="273">
        <f t="shared" si="755"/>
        <v>0</v>
      </c>
      <c r="PM87" s="273">
        <f t="shared" si="755"/>
        <v>0</v>
      </c>
      <c r="PN87" s="273">
        <f t="shared" si="755"/>
        <v>0</v>
      </c>
      <c r="PO87" s="273">
        <f t="shared" si="755"/>
        <v>0</v>
      </c>
      <c r="PP87" s="273">
        <f t="shared" si="755"/>
        <v>0</v>
      </c>
      <c r="PQ87" s="273">
        <f t="shared" si="755"/>
        <v>0</v>
      </c>
      <c r="PR87" s="273">
        <f t="shared" si="755"/>
        <v>0</v>
      </c>
      <c r="PS87" s="273">
        <f t="shared" si="755"/>
        <v>0</v>
      </c>
      <c r="PT87" s="273">
        <f t="shared" si="755"/>
        <v>0</v>
      </c>
      <c r="PU87" s="273">
        <f t="shared" si="755"/>
        <v>0</v>
      </c>
      <c r="PV87" s="273">
        <f t="shared" si="755"/>
        <v>0</v>
      </c>
      <c r="PW87" s="273">
        <f t="shared" si="755"/>
        <v>0</v>
      </c>
      <c r="PX87" s="273">
        <f t="shared" si="755"/>
        <v>0</v>
      </c>
      <c r="PY87" s="273">
        <f t="shared" si="755"/>
        <v>0</v>
      </c>
      <c r="PZ87" s="273">
        <f t="shared" si="755"/>
        <v>0</v>
      </c>
      <c r="QA87" s="273">
        <f t="shared" si="755"/>
        <v>0</v>
      </c>
      <c r="QB87" s="273">
        <f t="shared" si="755"/>
        <v>0</v>
      </c>
      <c r="QC87" s="273">
        <f t="shared" si="755"/>
        <v>0</v>
      </c>
      <c r="QD87" s="273">
        <f t="shared" si="755"/>
        <v>0</v>
      </c>
      <c r="QE87" s="273">
        <f t="shared" si="755"/>
        <v>0</v>
      </c>
      <c r="QF87" s="273">
        <f t="shared" si="755"/>
        <v>0</v>
      </c>
      <c r="QG87" s="273">
        <f t="shared" si="755"/>
        <v>0</v>
      </c>
      <c r="QH87" s="273">
        <f t="shared" si="755"/>
        <v>0</v>
      </c>
      <c r="QI87" s="273">
        <f t="shared" si="755"/>
        <v>0</v>
      </c>
      <c r="QJ87" s="273">
        <f t="shared" si="755"/>
        <v>0</v>
      </c>
      <c r="QK87" s="273">
        <f t="shared" si="755"/>
        <v>0</v>
      </c>
      <c r="QL87" s="273">
        <f t="shared" si="755"/>
        <v>0</v>
      </c>
      <c r="QM87" s="273">
        <f t="shared" si="755"/>
        <v>0</v>
      </c>
      <c r="QN87" s="273">
        <f t="shared" si="755"/>
        <v>0</v>
      </c>
      <c r="QO87" s="273">
        <f t="shared" si="755"/>
        <v>0</v>
      </c>
      <c r="QP87" s="273">
        <f t="shared" si="755"/>
        <v>0</v>
      </c>
      <c r="QQ87" s="273">
        <f t="shared" si="755"/>
        <v>0</v>
      </c>
      <c r="QR87" s="273">
        <f t="shared" si="755"/>
        <v>0</v>
      </c>
      <c r="QS87" s="273">
        <f t="shared" si="755"/>
        <v>0</v>
      </c>
      <c r="QT87" s="273">
        <f t="shared" si="755"/>
        <v>0</v>
      </c>
      <c r="QU87" s="273">
        <f t="shared" si="755"/>
        <v>0</v>
      </c>
      <c r="QV87" s="273">
        <f t="shared" si="755"/>
        <v>0</v>
      </c>
      <c r="QW87" s="273">
        <f t="shared" si="755"/>
        <v>0</v>
      </c>
      <c r="QX87" s="273">
        <f t="shared" si="755"/>
        <v>0</v>
      </c>
      <c r="QY87" s="273">
        <f t="shared" si="755"/>
        <v>0</v>
      </c>
      <c r="QZ87" s="273">
        <f t="shared" si="755"/>
        <v>0</v>
      </c>
      <c r="RA87" s="273">
        <f t="shared" si="755"/>
        <v>0</v>
      </c>
      <c r="RB87" s="273">
        <f t="shared" si="755"/>
        <v>0</v>
      </c>
      <c r="RC87" s="273">
        <f t="shared" si="755"/>
        <v>0</v>
      </c>
      <c r="RD87" s="273">
        <f t="shared" si="755"/>
        <v>0</v>
      </c>
      <c r="RE87" s="273">
        <f t="shared" si="755"/>
        <v>0</v>
      </c>
      <c r="RF87" s="273">
        <f t="shared" si="755"/>
        <v>0</v>
      </c>
      <c r="RG87" s="273">
        <f t="shared" si="755"/>
        <v>0</v>
      </c>
      <c r="RH87" s="273">
        <f t="shared" si="755"/>
        <v>0</v>
      </c>
      <c r="RI87" s="273">
        <f t="shared" si="755"/>
        <v>0</v>
      </c>
      <c r="RJ87" s="273">
        <f t="shared" si="755"/>
        <v>0</v>
      </c>
      <c r="RK87" s="273">
        <f t="shared" si="755"/>
        <v>0</v>
      </c>
      <c r="RL87" s="273">
        <f t="shared" si="755"/>
        <v>0</v>
      </c>
      <c r="RM87" s="273">
        <f t="shared" si="755"/>
        <v>0</v>
      </c>
      <c r="RN87" s="273">
        <f t="shared" si="755"/>
        <v>0</v>
      </c>
      <c r="RO87" s="273">
        <f t="shared" si="755"/>
        <v>0</v>
      </c>
      <c r="RP87" s="273">
        <f t="shared" si="755"/>
        <v>0</v>
      </c>
      <c r="RQ87" s="273">
        <f t="shared" si="755"/>
        <v>0</v>
      </c>
      <c r="RR87" s="273">
        <f t="shared" si="755"/>
        <v>0</v>
      </c>
      <c r="RS87" s="273">
        <f t="shared" si="755"/>
        <v>0</v>
      </c>
      <c r="RT87" s="273">
        <f t="shared" si="755"/>
        <v>0</v>
      </c>
      <c r="RU87" s="273">
        <f t="shared" ref="RU87:TN87" si="756">IF(IFERROR(FIND(VLOOKUP($W79,カレンダーNoごと曜日表No付き,RU$1,0),$FL87),0)&gt;=1,1,0)</f>
        <v>0</v>
      </c>
      <c r="RV87" s="273">
        <f t="shared" si="756"/>
        <v>0</v>
      </c>
      <c r="RW87" s="273">
        <f t="shared" si="756"/>
        <v>0</v>
      </c>
      <c r="RX87" s="273">
        <f t="shared" si="756"/>
        <v>0</v>
      </c>
      <c r="RY87" s="273">
        <f t="shared" si="756"/>
        <v>0</v>
      </c>
      <c r="RZ87" s="273">
        <f t="shared" si="756"/>
        <v>0</v>
      </c>
      <c r="SA87" s="273">
        <f t="shared" si="756"/>
        <v>0</v>
      </c>
      <c r="SB87" s="273">
        <f t="shared" si="756"/>
        <v>0</v>
      </c>
      <c r="SC87" s="273">
        <f t="shared" si="756"/>
        <v>0</v>
      </c>
      <c r="SD87" s="273">
        <f t="shared" si="756"/>
        <v>0</v>
      </c>
      <c r="SE87" s="273">
        <f t="shared" si="756"/>
        <v>0</v>
      </c>
      <c r="SF87" s="273">
        <f t="shared" si="756"/>
        <v>0</v>
      </c>
      <c r="SG87" s="273">
        <f t="shared" si="756"/>
        <v>0</v>
      </c>
      <c r="SH87" s="273">
        <f t="shared" si="756"/>
        <v>0</v>
      </c>
      <c r="SI87" s="273">
        <f t="shared" si="756"/>
        <v>0</v>
      </c>
      <c r="SJ87" s="273">
        <f t="shared" si="756"/>
        <v>0</v>
      </c>
      <c r="SK87" s="273">
        <f t="shared" si="756"/>
        <v>0</v>
      </c>
      <c r="SL87" s="273">
        <f t="shared" si="756"/>
        <v>0</v>
      </c>
      <c r="SM87" s="273">
        <f t="shared" si="756"/>
        <v>0</v>
      </c>
      <c r="SN87" s="273">
        <f t="shared" si="756"/>
        <v>0</v>
      </c>
      <c r="SO87" s="273">
        <f t="shared" si="756"/>
        <v>0</v>
      </c>
      <c r="SP87" s="273">
        <f t="shared" si="756"/>
        <v>0</v>
      </c>
      <c r="SQ87" s="273">
        <f t="shared" si="756"/>
        <v>0</v>
      </c>
      <c r="SR87" s="273">
        <f t="shared" si="756"/>
        <v>0</v>
      </c>
      <c r="SS87" s="273">
        <f t="shared" si="756"/>
        <v>0</v>
      </c>
      <c r="ST87" s="273">
        <f t="shared" si="756"/>
        <v>0</v>
      </c>
      <c r="SU87" s="273">
        <f t="shared" si="756"/>
        <v>0</v>
      </c>
      <c r="SV87" s="273">
        <f t="shared" si="756"/>
        <v>0</v>
      </c>
      <c r="SW87" s="273">
        <f t="shared" si="756"/>
        <v>0</v>
      </c>
      <c r="SX87" s="273">
        <f t="shared" si="756"/>
        <v>0</v>
      </c>
      <c r="SY87" s="273">
        <f t="shared" si="756"/>
        <v>0</v>
      </c>
      <c r="SZ87" s="273">
        <f t="shared" si="756"/>
        <v>0</v>
      </c>
      <c r="TA87" s="273">
        <f t="shared" si="756"/>
        <v>0</v>
      </c>
      <c r="TB87" s="273">
        <f t="shared" si="756"/>
        <v>0</v>
      </c>
      <c r="TC87" s="273">
        <f t="shared" si="756"/>
        <v>0</v>
      </c>
      <c r="TD87" s="273">
        <f t="shared" si="756"/>
        <v>0</v>
      </c>
      <c r="TE87" s="273">
        <f t="shared" si="756"/>
        <v>0</v>
      </c>
      <c r="TF87" s="273">
        <f t="shared" si="756"/>
        <v>0</v>
      </c>
      <c r="TG87" s="273">
        <f t="shared" si="756"/>
        <v>0</v>
      </c>
      <c r="TH87" s="273">
        <f t="shared" si="756"/>
        <v>0</v>
      </c>
      <c r="TI87" s="273">
        <f t="shared" si="756"/>
        <v>0</v>
      </c>
      <c r="TJ87" s="273">
        <f t="shared" si="756"/>
        <v>0</v>
      </c>
      <c r="TK87" s="273">
        <f t="shared" si="756"/>
        <v>0</v>
      </c>
      <c r="TL87" s="273">
        <f t="shared" si="756"/>
        <v>0</v>
      </c>
      <c r="TM87" s="273">
        <f t="shared" si="756"/>
        <v>0</v>
      </c>
      <c r="TN87" s="273">
        <f t="shared" si="756"/>
        <v>0</v>
      </c>
    </row>
    <row r="88" spans="1:534" ht="18" customHeight="1" x14ac:dyDescent="0.15">
      <c r="A88" s="234"/>
      <c r="B88" s="268"/>
      <c r="C88" s="280"/>
      <c r="D88" s="274"/>
      <c r="E88" s="269"/>
      <c r="F88" s="287"/>
      <c r="G88" s="269"/>
      <c r="H88" s="292"/>
      <c r="I88" s="293"/>
      <c r="J88" s="288"/>
      <c r="K88" s="289"/>
      <c r="L88" s="289"/>
      <c r="M88" s="289"/>
      <c r="N88" s="289"/>
      <c r="O88" s="289"/>
      <c r="P88" s="289"/>
      <c r="Q88" s="289"/>
      <c r="R88" s="350"/>
      <c r="S88" s="289"/>
      <c r="T88" s="289"/>
      <c r="U88" s="289"/>
      <c r="V88" s="290"/>
      <c r="W88" s="278"/>
      <c r="X88" s="279"/>
      <c r="Y88" s="278"/>
      <c r="Z88" s="279"/>
      <c r="AA88" s="278"/>
      <c r="AB88" s="237">
        <f t="shared" si="634"/>
        <v>0</v>
      </c>
      <c r="AC88" s="237">
        <f t="shared" si="635"/>
        <v>0</v>
      </c>
      <c r="AD88" s="237">
        <f t="shared" si="636"/>
        <v>0</v>
      </c>
      <c r="AE88" s="267">
        <f t="shared" si="597"/>
        <v>0</v>
      </c>
      <c r="AF88" s="219" t="str">
        <f t="shared" si="598"/>
        <v/>
      </c>
      <c r="AG88" s="219" t="str">
        <f t="shared" si="599"/>
        <v/>
      </c>
      <c r="AH88" s="219" t="str">
        <f t="shared" si="600"/>
        <v/>
      </c>
      <c r="AI88" s="219" t="str">
        <f t="shared" si="601"/>
        <v/>
      </c>
      <c r="AJ88" s="219" t="str">
        <f t="shared" si="602"/>
        <v/>
      </c>
      <c r="AK88" s="219" t="str">
        <f t="shared" si="603"/>
        <v/>
      </c>
      <c r="AL88" s="219" t="str">
        <f t="shared" si="604"/>
        <v/>
      </c>
      <c r="AM88" s="219" t="str">
        <f t="shared" si="605"/>
        <v/>
      </c>
      <c r="AN88" s="219" t="str">
        <f t="shared" si="606"/>
        <v/>
      </c>
      <c r="AO88" s="219" t="str">
        <f t="shared" si="607"/>
        <v/>
      </c>
      <c r="AP88" s="219" t="str">
        <f t="shared" si="608"/>
        <v/>
      </c>
      <c r="AQ88" s="219" t="str">
        <f t="shared" si="609"/>
        <v/>
      </c>
      <c r="AR88" s="219" t="str">
        <f t="shared" si="610"/>
        <v/>
      </c>
      <c r="AS88" s="277">
        <f t="shared" si="611"/>
        <v>0</v>
      </c>
      <c r="AT88" s="267">
        <f t="shared" si="612"/>
        <v>0</v>
      </c>
      <c r="AU88" s="267">
        <f t="shared" si="613"/>
        <v>0</v>
      </c>
      <c r="AV88" s="267">
        <f t="shared" si="614"/>
        <v>0</v>
      </c>
      <c r="AW88" s="267">
        <f t="shared" si="615"/>
        <v>0</v>
      </c>
      <c r="AX88" s="267">
        <f t="shared" si="616"/>
        <v>0</v>
      </c>
      <c r="AY88" s="267">
        <f t="shared" si="617"/>
        <v>0</v>
      </c>
      <c r="AZ88" s="267">
        <f t="shared" si="618"/>
        <v>0</v>
      </c>
      <c r="BA88" s="238">
        <f t="shared" si="619"/>
        <v>0</v>
      </c>
      <c r="BB88" s="238">
        <f t="shared" si="620"/>
        <v>0</v>
      </c>
      <c r="BC88" s="238">
        <f t="shared" si="621"/>
        <v>0</v>
      </c>
      <c r="BD88" s="238">
        <f t="shared" si="622"/>
        <v>0</v>
      </c>
      <c r="BE88" s="240">
        <f t="shared" si="623"/>
        <v>0</v>
      </c>
      <c r="BF88" s="239">
        <f t="shared" si="624"/>
        <v>0</v>
      </c>
      <c r="BG88" s="241" t="str">
        <f t="shared" si="625"/>
        <v/>
      </c>
      <c r="BH88" s="142">
        <v>42</v>
      </c>
      <c r="BN88" s="242"/>
      <c r="BO88" s="242"/>
      <c r="BP88" s="242"/>
      <c r="BQ88" s="242"/>
      <c r="BR88" s="142">
        <f>+BK87</f>
        <v>0</v>
      </c>
      <c r="BU88" s="291"/>
      <c r="BV88" s="153"/>
      <c r="BW88" s="153"/>
      <c r="BY88" s="244"/>
      <c r="BZ88" s="272"/>
      <c r="CA88" s="222"/>
      <c r="CB88" s="246"/>
      <c r="CC88" s="247" t="str">
        <f t="shared" si="565"/>
        <v/>
      </c>
      <c r="CD88" s="219">
        <f t="shared" si="566"/>
        <v>0</v>
      </c>
      <c r="CE88" s="219" t="str">
        <f t="shared" ref="CE88:CE205" si="757">IF(CA88="","",IF(CD88=8,CD88,WEEKDAY(CA88,2)))</f>
        <v/>
      </c>
      <c r="CF88" s="220" t="str">
        <f t="shared" ref="CF88:CF205" si="758">IFERROR(INDEX($EH$3:$EI$16,MATCH(CB88,$EH$3:$EH$16,0),2),"")</f>
        <v/>
      </c>
      <c r="CG88" s="222"/>
      <c r="CH88" s="260"/>
      <c r="CI88" s="247" t="str">
        <f t="shared" si="569"/>
        <v/>
      </c>
      <c r="CJ88" s="219">
        <f t="shared" si="570"/>
        <v>0</v>
      </c>
      <c r="CK88" s="219" t="str">
        <f t="shared" si="705"/>
        <v/>
      </c>
      <c r="CL88" s="220" t="str">
        <f t="shared" si="706"/>
        <v/>
      </c>
      <c r="CM88" s="222"/>
      <c r="CN88" s="246"/>
      <c r="CO88" s="247" t="str">
        <f t="shared" si="573"/>
        <v/>
      </c>
      <c r="CP88" s="219">
        <f t="shared" si="574"/>
        <v>0</v>
      </c>
      <c r="CQ88" s="219" t="str">
        <f t="shared" si="707"/>
        <v/>
      </c>
      <c r="CR88" s="220" t="str">
        <f t="shared" si="708"/>
        <v/>
      </c>
      <c r="CS88" s="221"/>
      <c r="CT88" s="246"/>
      <c r="CU88" s="247" t="str">
        <f t="shared" si="577"/>
        <v/>
      </c>
      <c r="CV88" s="219">
        <f t="shared" si="578"/>
        <v>0</v>
      </c>
      <c r="CW88" s="219" t="str">
        <f t="shared" si="679"/>
        <v/>
      </c>
      <c r="CX88" s="220" t="str">
        <f t="shared" si="680"/>
        <v/>
      </c>
      <c r="CY88" s="222"/>
      <c r="CZ88" s="246"/>
      <c r="DA88" s="247" t="str">
        <f t="shared" si="581"/>
        <v/>
      </c>
      <c r="DB88" s="219">
        <f t="shared" si="582"/>
        <v>0</v>
      </c>
      <c r="DC88" s="219" t="str">
        <f t="shared" si="626"/>
        <v/>
      </c>
      <c r="DD88" s="219" t="str">
        <f t="shared" si="627"/>
        <v/>
      </c>
      <c r="DE88" s="222"/>
      <c r="DF88" s="246"/>
      <c r="DG88" s="247" t="str">
        <f t="shared" si="583"/>
        <v/>
      </c>
      <c r="DH88" s="219">
        <f t="shared" si="584"/>
        <v>0</v>
      </c>
      <c r="DI88" s="219" t="str">
        <f t="shared" si="681"/>
        <v/>
      </c>
      <c r="DJ88" s="219" t="str">
        <f t="shared" si="682"/>
        <v/>
      </c>
      <c r="DK88" s="222"/>
      <c r="DL88" s="246"/>
      <c r="DM88" s="247" t="str">
        <f t="shared" si="587"/>
        <v/>
      </c>
      <c r="DN88" s="219">
        <f t="shared" si="588"/>
        <v>0</v>
      </c>
      <c r="DO88" s="219" t="str">
        <f t="shared" si="683"/>
        <v/>
      </c>
      <c r="DP88" s="220" t="str">
        <f t="shared" si="684"/>
        <v/>
      </c>
      <c r="FK88" s="155">
        <f t="shared" si="685"/>
        <v>0</v>
      </c>
      <c r="FL88" s="155" t="str">
        <f t="shared" si="686"/>
        <v/>
      </c>
      <c r="FM88" s="273">
        <f t="shared" ref="FM88:HX88" si="759">IF(IFERROR(FIND(VLOOKUP($W80,カレンダーNoごと曜日表No付き,FM$1,0),$FL88),0)&gt;=1,1,0)</f>
        <v>0</v>
      </c>
      <c r="FN88" s="273">
        <f t="shared" si="759"/>
        <v>0</v>
      </c>
      <c r="FO88" s="273">
        <f t="shared" si="759"/>
        <v>0</v>
      </c>
      <c r="FP88" s="273">
        <f t="shared" si="759"/>
        <v>0</v>
      </c>
      <c r="FQ88" s="273">
        <f t="shared" si="759"/>
        <v>0</v>
      </c>
      <c r="FR88" s="273">
        <f t="shared" si="759"/>
        <v>0</v>
      </c>
      <c r="FS88" s="273">
        <f t="shared" si="759"/>
        <v>0</v>
      </c>
      <c r="FT88" s="273">
        <f t="shared" si="759"/>
        <v>0</v>
      </c>
      <c r="FU88" s="273">
        <f t="shared" si="759"/>
        <v>0</v>
      </c>
      <c r="FV88" s="273">
        <f t="shared" si="759"/>
        <v>0</v>
      </c>
      <c r="FW88" s="273">
        <f t="shared" si="759"/>
        <v>0</v>
      </c>
      <c r="FX88" s="273">
        <f t="shared" si="759"/>
        <v>0</v>
      </c>
      <c r="FY88" s="273">
        <f t="shared" si="759"/>
        <v>0</v>
      </c>
      <c r="FZ88" s="273">
        <f t="shared" si="759"/>
        <v>0</v>
      </c>
      <c r="GA88" s="273">
        <f t="shared" si="759"/>
        <v>0</v>
      </c>
      <c r="GB88" s="273">
        <f t="shared" si="759"/>
        <v>0</v>
      </c>
      <c r="GC88" s="273">
        <f t="shared" si="759"/>
        <v>0</v>
      </c>
      <c r="GD88" s="273">
        <f t="shared" si="759"/>
        <v>0</v>
      </c>
      <c r="GE88" s="273">
        <f t="shared" si="759"/>
        <v>0</v>
      </c>
      <c r="GF88" s="273">
        <f t="shared" si="759"/>
        <v>0</v>
      </c>
      <c r="GG88" s="273">
        <f t="shared" si="759"/>
        <v>0</v>
      </c>
      <c r="GH88" s="273">
        <f t="shared" si="759"/>
        <v>0</v>
      </c>
      <c r="GI88" s="273">
        <f t="shared" si="759"/>
        <v>0</v>
      </c>
      <c r="GJ88" s="273">
        <f t="shared" si="759"/>
        <v>0</v>
      </c>
      <c r="GK88" s="273">
        <f t="shared" si="759"/>
        <v>0</v>
      </c>
      <c r="GL88" s="273">
        <f t="shared" si="759"/>
        <v>0</v>
      </c>
      <c r="GM88" s="273">
        <f t="shared" si="759"/>
        <v>0</v>
      </c>
      <c r="GN88" s="273">
        <f t="shared" si="759"/>
        <v>0</v>
      </c>
      <c r="GO88" s="273">
        <f t="shared" si="759"/>
        <v>0</v>
      </c>
      <c r="GP88" s="273">
        <f t="shared" si="759"/>
        <v>0</v>
      </c>
      <c r="GQ88" s="273">
        <f t="shared" si="759"/>
        <v>0</v>
      </c>
      <c r="GR88" s="273">
        <f t="shared" si="759"/>
        <v>0</v>
      </c>
      <c r="GS88" s="273">
        <f t="shared" si="759"/>
        <v>0</v>
      </c>
      <c r="GT88" s="273">
        <f t="shared" si="759"/>
        <v>0</v>
      </c>
      <c r="GU88" s="273">
        <f t="shared" si="759"/>
        <v>0</v>
      </c>
      <c r="GV88" s="273">
        <f t="shared" si="759"/>
        <v>0</v>
      </c>
      <c r="GW88" s="273">
        <f t="shared" si="759"/>
        <v>0</v>
      </c>
      <c r="GX88" s="273">
        <f t="shared" si="759"/>
        <v>0</v>
      </c>
      <c r="GY88" s="273">
        <f t="shared" si="759"/>
        <v>0</v>
      </c>
      <c r="GZ88" s="273">
        <f t="shared" si="759"/>
        <v>0</v>
      </c>
      <c r="HA88" s="273">
        <f t="shared" si="759"/>
        <v>0</v>
      </c>
      <c r="HB88" s="273">
        <f t="shared" si="759"/>
        <v>0</v>
      </c>
      <c r="HC88" s="273">
        <f t="shared" si="759"/>
        <v>0</v>
      </c>
      <c r="HD88" s="273">
        <f t="shared" si="759"/>
        <v>0</v>
      </c>
      <c r="HE88" s="273">
        <f t="shared" si="759"/>
        <v>0</v>
      </c>
      <c r="HF88" s="273">
        <f t="shared" si="759"/>
        <v>0</v>
      </c>
      <c r="HG88" s="273">
        <f t="shared" si="759"/>
        <v>0</v>
      </c>
      <c r="HH88" s="273">
        <f t="shared" si="759"/>
        <v>0</v>
      </c>
      <c r="HI88" s="273">
        <f t="shared" si="759"/>
        <v>0</v>
      </c>
      <c r="HJ88" s="273">
        <f t="shared" si="759"/>
        <v>0</v>
      </c>
      <c r="HK88" s="273">
        <f t="shared" si="759"/>
        <v>0</v>
      </c>
      <c r="HL88" s="273">
        <f t="shared" si="759"/>
        <v>0</v>
      </c>
      <c r="HM88" s="273">
        <f t="shared" si="759"/>
        <v>0</v>
      </c>
      <c r="HN88" s="273">
        <f t="shared" si="759"/>
        <v>0</v>
      </c>
      <c r="HO88" s="273">
        <f t="shared" si="759"/>
        <v>0</v>
      </c>
      <c r="HP88" s="273">
        <f t="shared" si="759"/>
        <v>0</v>
      </c>
      <c r="HQ88" s="273">
        <f t="shared" si="759"/>
        <v>0</v>
      </c>
      <c r="HR88" s="273">
        <f t="shared" si="759"/>
        <v>0</v>
      </c>
      <c r="HS88" s="273">
        <f t="shared" si="759"/>
        <v>0</v>
      </c>
      <c r="HT88" s="273">
        <f t="shared" si="759"/>
        <v>0</v>
      </c>
      <c r="HU88" s="273">
        <f t="shared" si="759"/>
        <v>0</v>
      </c>
      <c r="HV88" s="273">
        <f t="shared" si="759"/>
        <v>0</v>
      </c>
      <c r="HW88" s="273">
        <f t="shared" si="759"/>
        <v>0</v>
      </c>
      <c r="HX88" s="273">
        <f t="shared" si="759"/>
        <v>0</v>
      </c>
      <c r="HY88" s="273">
        <f t="shared" ref="HY88:KJ88" si="760">IF(IFERROR(FIND(VLOOKUP($W80,カレンダーNoごと曜日表No付き,HY$1,0),$FL88),0)&gt;=1,1,0)</f>
        <v>0</v>
      </c>
      <c r="HZ88" s="273">
        <f t="shared" si="760"/>
        <v>0</v>
      </c>
      <c r="IA88" s="273">
        <f t="shared" si="760"/>
        <v>0</v>
      </c>
      <c r="IB88" s="273">
        <f t="shared" si="760"/>
        <v>0</v>
      </c>
      <c r="IC88" s="273">
        <f t="shared" si="760"/>
        <v>0</v>
      </c>
      <c r="ID88" s="273">
        <f t="shared" si="760"/>
        <v>0</v>
      </c>
      <c r="IE88" s="273">
        <f t="shared" si="760"/>
        <v>0</v>
      </c>
      <c r="IF88" s="273">
        <f t="shared" si="760"/>
        <v>0</v>
      </c>
      <c r="IG88" s="273">
        <f t="shared" si="760"/>
        <v>0</v>
      </c>
      <c r="IH88" s="273">
        <f t="shared" si="760"/>
        <v>0</v>
      </c>
      <c r="II88" s="273">
        <f t="shared" si="760"/>
        <v>0</v>
      </c>
      <c r="IJ88" s="273">
        <f t="shared" si="760"/>
        <v>0</v>
      </c>
      <c r="IK88" s="273">
        <f t="shared" si="760"/>
        <v>0</v>
      </c>
      <c r="IL88" s="273">
        <f t="shared" si="760"/>
        <v>0</v>
      </c>
      <c r="IM88" s="273">
        <f t="shared" si="760"/>
        <v>0</v>
      </c>
      <c r="IN88" s="273">
        <f t="shared" si="760"/>
        <v>0</v>
      </c>
      <c r="IO88" s="273">
        <f t="shared" si="760"/>
        <v>0</v>
      </c>
      <c r="IP88" s="273">
        <f t="shared" si="760"/>
        <v>0</v>
      </c>
      <c r="IQ88" s="273">
        <f t="shared" si="760"/>
        <v>0</v>
      </c>
      <c r="IR88" s="273">
        <f t="shared" si="760"/>
        <v>0</v>
      </c>
      <c r="IS88" s="273">
        <f t="shared" si="760"/>
        <v>0</v>
      </c>
      <c r="IT88" s="273">
        <f t="shared" si="760"/>
        <v>0</v>
      </c>
      <c r="IU88" s="273">
        <f t="shared" si="760"/>
        <v>0</v>
      </c>
      <c r="IV88" s="273">
        <f t="shared" si="760"/>
        <v>0</v>
      </c>
      <c r="IW88" s="273">
        <f t="shared" si="760"/>
        <v>0</v>
      </c>
      <c r="IX88" s="273">
        <f t="shared" si="760"/>
        <v>0</v>
      </c>
      <c r="IY88" s="273">
        <f t="shared" si="760"/>
        <v>0</v>
      </c>
      <c r="IZ88" s="273">
        <f t="shared" si="760"/>
        <v>0</v>
      </c>
      <c r="JA88" s="273">
        <f t="shared" si="760"/>
        <v>0</v>
      </c>
      <c r="JB88" s="273">
        <f t="shared" si="760"/>
        <v>0</v>
      </c>
      <c r="JC88" s="273">
        <f t="shared" si="760"/>
        <v>0</v>
      </c>
      <c r="JD88" s="273">
        <f t="shared" si="760"/>
        <v>0</v>
      </c>
      <c r="JE88" s="273">
        <f t="shared" si="760"/>
        <v>0</v>
      </c>
      <c r="JF88" s="273">
        <f t="shared" si="760"/>
        <v>0</v>
      </c>
      <c r="JG88" s="273">
        <f t="shared" si="760"/>
        <v>0</v>
      </c>
      <c r="JH88" s="273">
        <f t="shared" si="760"/>
        <v>0</v>
      </c>
      <c r="JI88" s="273">
        <f t="shared" si="760"/>
        <v>0</v>
      </c>
      <c r="JJ88" s="273">
        <f t="shared" si="760"/>
        <v>0</v>
      </c>
      <c r="JK88" s="273">
        <f t="shared" si="760"/>
        <v>0</v>
      </c>
      <c r="JL88" s="273">
        <f t="shared" si="760"/>
        <v>0</v>
      </c>
      <c r="JM88" s="273">
        <f t="shared" si="760"/>
        <v>0</v>
      </c>
      <c r="JN88" s="273">
        <f t="shared" si="760"/>
        <v>0</v>
      </c>
      <c r="JO88" s="273">
        <f t="shared" si="760"/>
        <v>0</v>
      </c>
      <c r="JP88" s="273">
        <f t="shared" si="760"/>
        <v>0</v>
      </c>
      <c r="JQ88" s="273">
        <f t="shared" si="760"/>
        <v>0</v>
      </c>
      <c r="JR88" s="273">
        <f t="shared" si="760"/>
        <v>0</v>
      </c>
      <c r="JS88" s="273">
        <f t="shared" si="760"/>
        <v>0</v>
      </c>
      <c r="JT88" s="273">
        <f t="shared" si="760"/>
        <v>0</v>
      </c>
      <c r="JU88" s="273">
        <f t="shared" si="760"/>
        <v>0</v>
      </c>
      <c r="JV88" s="273">
        <f t="shared" si="760"/>
        <v>0</v>
      </c>
      <c r="JW88" s="273">
        <f t="shared" si="760"/>
        <v>0</v>
      </c>
      <c r="JX88" s="273">
        <f t="shared" si="760"/>
        <v>0</v>
      </c>
      <c r="JY88" s="273">
        <f t="shared" si="760"/>
        <v>0</v>
      </c>
      <c r="JZ88" s="273">
        <f t="shared" si="760"/>
        <v>0</v>
      </c>
      <c r="KA88" s="273">
        <f t="shared" si="760"/>
        <v>0</v>
      </c>
      <c r="KB88" s="273">
        <f t="shared" si="760"/>
        <v>0</v>
      </c>
      <c r="KC88" s="273">
        <f t="shared" si="760"/>
        <v>0</v>
      </c>
      <c r="KD88" s="273">
        <f t="shared" si="760"/>
        <v>0</v>
      </c>
      <c r="KE88" s="273">
        <f t="shared" si="760"/>
        <v>0</v>
      </c>
      <c r="KF88" s="273">
        <f t="shared" si="760"/>
        <v>0</v>
      </c>
      <c r="KG88" s="273">
        <f t="shared" si="760"/>
        <v>0</v>
      </c>
      <c r="KH88" s="273">
        <f t="shared" si="760"/>
        <v>0</v>
      </c>
      <c r="KI88" s="273">
        <f t="shared" si="760"/>
        <v>0</v>
      </c>
      <c r="KJ88" s="273">
        <f t="shared" si="760"/>
        <v>0</v>
      </c>
      <c r="KK88" s="273">
        <f t="shared" ref="KK88:MV88" si="761">IF(IFERROR(FIND(VLOOKUP($W80,カレンダーNoごと曜日表No付き,KK$1,0),$FL88),0)&gt;=1,1,0)</f>
        <v>0</v>
      </c>
      <c r="KL88" s="273">
        <f t="shared" si="761"/>
        <v>0</v>
      </c>
      <c r="KM88" s="273">
        <f t="shared" si="761"/>
        <v>0</v>
      </c>
      <c r="KN88" s="273">
        <f t="shared" si="761"/>
        <v>0</v>
      </c>
      <c r="KO88" s="273">
        <f t="shared" si="761"/>
        <v>0</v>
      </c>
      <c r="KP88" s="273">
        <f t="shared" si="761"/>
        <v>0</v>
      </c>
      <c r="KQ88" s="273">
        <f t="shared" si="761"/>
        <v>0</v>
      </c>
      <c r="KR88" s="273">
        <f t="shared" si="761"/>
        <v>0</v>
      </c>
      <c r="KS88" s="273">
        <f t="shared" si="761"/>
        <v>0</v>
      </c>
      <c r="KT88" s="273">
        <f t="shared" si="761"/>
        <v>0</v>
      </c>
      <c r="KU88" s="273">
        <f t="shared" si="761"/>
        <v>0</v>
      </c>
      <c r="KV88" s="273">
        <f t="shared" si="761"/>
        <v>0</v>
      </c>
      <c r="KW88" s="273">
        <f t="shared" si="761"/>
        <v>0</v>
      </c>
      <c r="KX88" s="273">
        <f t="shared" si="761"/>
        <v>0</v>
      </c>
      <c r="KY88" s="273">
        <f t="shared" si="761"/>
        <v>0</v>
      </c>
      <c r="KZ88" s="273">
        <f t="shared" si="761"/>
        <v>0</v>
      </c>
      <c r="LA88" s="273">
        <f t="shared" si="761"/>
        <v>0</v>
      </c>
      <c r="LB88" s="273">
        <f t="shared" si="761"/>
        <v>0</v>
      </c>
      <c r="LC88" s="273">
        <f t="shared" si="761"/>
        <v>0</v>
      </c>
      <c r="LD88" s="273">
        <f t="shared" si="761"/>
        <v>0</v>
      </c>
      <c r="LE88" s="273">
        <f t="shared" si="761"/>
        <v>0</v>
      </c>
      <c r="LF88" s="273">
        <f t="shared" si="761"/>
        <v>0</v>
      </c>
      <c r="LG88" s="273">
        <f t="shared" si="761"/>
        <v>0</v>
      </c>
      <c r="LH88" s="273">
        <f t="shared" si="761"/>
        <v>0</v>
      </c>
      <c r="LI88" s="273">
        <f t="shared" si="761"/>
        <v>0</v>
      </c>
      <c r="LJ88" s="273">
        <f t="shared" si="761"/>
        <v>0</v>
      </c>
      <c r="LK88" s="273">
        <f t="shared" si="761"/>
        <v>0</v>
      </c>
      <c r="LL88" s="273">
        <f t="shared" si="761"/>
        <v>0</v>
      </c>
      <c r="LM88" s="273">
        <f t="shared" si="761"/>
        <v>0</v>
      </c>
      <c r="LN88" s="273">
        <f t="shared" si="761"/>
        <v>0</v>
      </c>
      <c r="LO88" s="273">
        <f t="shared" si="761"/>
        <v>0</v>
      </c>
      <c r="LP88" s="273">
        <f t="shared" si="761"/>
        <v>0</v>
      </c>
      <c r="LQ88" s="273">
        <f t="shared" si="761"/>
        <v>0</v>
      </c>
      <c r="LR88" s="273">
        <f t="shared" si="761"/>
        <v>0</v>
      </c>
      <c r="LS88" s="273">
        <f t="shared" si="761"/>
        <v>0</v>
      </c>
      <c r="LT88" s="273">
        <f t="shared" si="761"/>
        <v>0</v>
      </c>
      <c r="LU88" s="273">
        <f t="shared" si="761"/>
        <v>0</v>
      </c>
      <c r="LV88" s="273">
        <f t="shared" si="761"/>
        <v>0</v>
      </c>
      <c r="LW88" s="273">
        <f t="shared" si="761"/>
        <v>0</v>
      </c>
      <c r="LX88" s="273">
        <f t="shared" si="761"/>
        <v>0</v>
      </c>
      <c r="LY88" s="273">
        <f t="shared" si="761"/>
        <v>0</v>
      </c>
      <c r="LZ88" s="273">
        <f t="shared" si="761"/>
        <v>0</v>
      </c>
      <c r="MA88" s="273">
        <f t="shared" si="761"/>
        <v>0</v>
      </c>
      <c r="MB88" s="273">
        <f t="shared" si="761"/>
        <v>0</v>
      </c>
      <c r="MC88" s="273">
        <f t="shared" si="761"/>
        <v>0</v>
      </c>
      <c r="MD88" s="273">
        <f t="shared" si="761"/>
        <v>0</v>
      </c>
      <c r="ME88" s="273">
        <f t="shared" si="761"/>
        <v>0</v>
      </c>
      <c r="MF88" s="273">
        <f t="shared" si="761"/>
        <v>0</v>
      </c>
      <c r="MG88" s="273">
        <f t="shared" si="761"/>
        <v>0</v>
      </c>
      <c r="MH88" s="273">
        <f t="shared" si="761"/>
        <v>0</v>
      </c>
      <c r="MI88" s="273">
        <f t="shared" si="761"/>
        <v>0</v>
      </c>
      <c r="MJ88" s="273">
        <f t="shared" si="761"/>
        <v>0</v>
      </c>
      <c r="MK88" s="273">
        <f t="shared" si="761"/>
        <v>0</v>
      </c>
      <c r="ML88" s="273">
        <f t="shared" si="761"/>
        <v>0</v>
      </c>
      <c r="MM88" s="273">
        <f t="shared" si="761"/>
        <v>0</v>
      </c>
      <c r="MN88" s="273">
        <f t="shared" si="761"/>
        <v>0</v>
      </c>
      <c r="MO88" s="273">
        <f t="shared" si="761"/>
        <v>0</v>
      </c>
      <c r="MP88" s="273">
        <f t="shared" si="761"/>
        <v>0</v>
      </c>
      <c r="MQ88" s="273">
        <f t="shared" si="761"/>
        <v>0</v>
      </c>
      <c r="MR88" s="273">
        <f t="shared" si="761"/>
        <v>0</v>
      </c>
      <c r="MS88" s="273">
        <f t="shared" si="761"/>
        <v>0</v>
      </c>
      <c r="MT88" s="273">
        <f t="shared" si="761"/>
        <v>0</v>
      </c>
      <c r="MU88" s="273">
        <f t="shared" si="761"/>
        <v>0</v>
      </c>
      <c r="MV88" s="273">
        <f t="shared" si="761"/>
        <v>0</v>
      </c>
      <c r="MW88" s="273">
        <f t="shared" ref="MW88:PH88" si="762">IF(IFERROR(FIND(VLOOKUP($W80,カレンダーNoごと曜日表No付き,MW$1,0),$FL88),0)&gt;=1,1,0)</f>
        <v>0</v>
      </c>
      <c r="MX88" s="273">
        <f t="shared" si="762"/>
        <v>0</v>
      </c>
      <c r="MY88" s="273">
        <f t="shared" si="762"/>
        <v>0</v>
      </c>
      <c r="MZ88" s="273">
        <f t="shared" si="762"/>
        <v>0</v>
      </c>
      <c r="NA88" s="273">
        <f t="shared" si="762"/>
        <v>0</v>
      </c>
      <c r="NB88" s="273">
        <f t="shared" si="762"/>
        <v>0</v>
      </c>
      <c r="NC88" s="273">
        <f t="shared" si="762"/>
        <v>0</v>
      </c>
      <c r="ND88" s="273">
        <f t="shared" si="762"/>
        <v>0</v>
      </c>
      <c r="NE88" s="273">
        <f t="shared" si="762"/>
        <v>0</v>
      </c>
      <c r="NF88" s="273">
        <f t="shared" si="762"/>
        <v>0</v>
      </c>
      <c r="NG88" s="273">
        <f t="shared" si="762"/>
        <v>0</v>
      </c>
      <c r="NH88" s="273">
        <f t="shared" si="762"/>
        <v>0</v>
      </c>
      <c r="NI88" s="273">
        <f t="shared" si="762"/>
        <v>0</v>
      </c>
      <c r="NJ88" s="273">
        <f t="shared" si="762"/>
        <v>0</v>
      </c>
      <c r="NK88" s="273">
        <f t="shared" si="762"/>
        <v>0</v>
      </c>
      <c r="NL88" s="273">
        <f t="shared" si="762"/>
        <v>0</v>
      </c>
      <c r="NM88" s="273">
        <f t="shared" si="762"/>
        <v>0</v>
      </c>
      <c r="NN88" s="273">
        <f t="shared" si="762"/>
        <v>0</v>
      </c>
      <c r="NO88" s="273">
        <f t="shared" si="762"/>
        <v>0</v>
      </c>
      <c r="NP88" s="273">
        <f t="shared" si="762"/>
        <v>0</v>
      </c>
      <c r="NQ88" s="273">
        <f t="shared" si="762"/>
        <v>0</v>
      </c>
      <c r="NR88" s="273">
        <f t="shared" si="762"/>
        <v>0</v>
      </c>
      <c r="NS88" s="273">
        <f t="shared" si="762"/>
        <v>0</v>
      </c>
      <c r="NT88" s="273">
        <f t="shared" si="762"/>
        <v>0</v>
      </c>
      <c r="NU88" s="273">
        <f t="shared" si="762"/>
        <v>0</v>
      </c>
      <c r="NV88" s="273">
        <f t="shared" si="762"/>
        <v>0</v>
      </c>
      <c r="NW88" s="273">
        <f t="shared" si="762"/>
        <v>0</v>
      </c>
      <c r="NX88" s="273">
        <f t="shared" si="762"/>
        <v>0</v>
      </c>
      <c r="NY88" s="273">
        <f t="shared" si="762"/>
        <v>0</v>
      </c>
      <c r="NZ88" s="273">
        <f t="shared" si="762"/>
        <v>0</v>
      </c>
      <c r="OA88" s="273">
        <f t="shared" si="762"/>
        <v>0</v>
      </c>
      <c r="OB88" s="273">
        <f t="shared" si="762"/>
        <v>0</v>
      </c>
      <c r="OC88" s="273">
        <f t="shared" si="762"/>
        <v>0</v>
      </c>
      <c r="OD88" s="273">
        <f t="shared" si="762"/>
        <v>0</v>
      </c>
      <c r="OE88" s="273">
        <f t="shared" si="762"/>
        <v>0</v>
      </c>
      <c r="OF88" s="273">
        <f t="shared" si="762"/>
        <v>0</v>
      </c>
      <c r="OG88" s="273">
        <f t="shared" si="762"/>
        <v>0</v>
      </c>
      <c r="OH88" s="273">
        <f t="shared" si="762"/>
        <v>0</v>
      </c>
      <c r="OI88" s="273">
        <f t="shared" si="762"/>
        <v>0</v>
      </c>
      <c r="OJ88" s="273">
        <f t="shared" si="762"/>
        <v>0</v>
      </c>
      <c r="OK88" s="273">
        <f t="shared" si="762"/>
        <v>0</v>
      </c>
      <c r="OL88" s="273">
        <f t="shared" si="762"/>
        <v>0</v>
      </c>
      <c r="OM88" s="273">
        <f t="shared" si="762"/>
        <v>0</v>
      </c>
      <c r="ON88" s="273">
        <f t="shared" si="762"/>
        <v>0</v>
      </c>
      <c r="OO88" s="273">
        <f t="shared" si="762"/>
        <v>0</v>
      </c>
      <c r="OP88" s="273">
        <f t="shared" si="762"/>
        <v>0</v>
      </c>
      <c r="OQ88" s="273">
        <f t="shared" si="762"/>
        <v>0</v>
      </c>
      <c r="OR88" s="273">
        <f t="shared" si="762"/>
        <v>0</v>
      </c>
      <c r="OS88" s="273">
        <f t="shared" si="762"/>
        <v>0</v>
      </c>
      <c r="OT88" s="273">
        <f t="shared" si="762"/>
        <v>0</v>
      </c>
      <c r="OU88" s="273">
        <f t="shared" si="762"/>
        <v>0</v>
      </c>
      <c r="OV88" s="273">
        <f t="shared" si="762"/>
        <v>0</v>
      </c>
      <c r="OW88" s="273">
        <f t="shared" si="762"/>
        <v>0</v>
      </c>
      <c r="OX88" s="273">
        <f t="shared" si="762"/>
        <v>0</v>
      </c>
      <c r="OY88" s="273">
        <f t="shared" si="762"/>
        <v>0</v>
      </c>
      <c r="OZ88" s="273">
        <f t="shared" si="762"/>
        <v>0</v>
      </c>
      <c r="PA88" s="273">
        <f t="shared" si="762"/>
        <v>0</v>
      </c>
      <c r="PB88" s="273">
        <f t="shared" si="762"/>
        <v>0</v>
      </c>
      <c r="PC88" s="273">
        <f t="shared" si="762"/>
        <v>0</v>
      </c>
      <c r="PD88" s="273">
        <f t="shared" si="762"/>
        <v>0</v>
      </c>
      <c r="PE88" s="273">
        <f t="shared" si="762"/>
        <v>0</v>
      </c>
      <c r="PF88" s="273">
        <f t="shared" si="762"/>
        <v>0</v>
      </c>
      <c r="PG88" s="273">
        <f t="shared" si="762"/>
        <v>0</v>
      </c>
      <c r="PH88" s="273">
        <f t="shared" si="762"/>
        <v>0</v>
      </c>
      <c r="PI88" s="273">
        <f t="shared" ref="PI88:RT88" si="763">IF(IFERROR(FIND(VLOOKUP($W80,カレンダーNoごと曜日表No付き,PI$1,0),$FL88),0)&gt;=1,1,0)</f>
        <v>0</v>
      </c>
      <c r="PJ88" s="273">
        <f t="shared" si="763"/>
        <v>0</v>
      </c>
      <c r="PK88" s="273">
        <f t="shared" si="763"/>
        <v>0</v>
      </c>
      <c r="PL88" s="273">
        <f t="shared" si="763"/>
        <v>0</v>
      </c>
      <c r="PM88" s="273">
        <f t="shared" si="763"/>
        <v>0</v>
      </c>
      <c r="PN88" s="273">
        <f t="shared" si="763"/>
        <v>0</v>
      </c>
      <c r="PO88" s="273">
        <f t="shared" si="763"/>
        <v>0</v>
      </c>
      <c r="PP88" s="273">
        <f t="shared" si="763"/>
        <v>0</v>
      </c>
      <c r="PQ88" s="273">
        <f t="shared" si="763"/>
        <v>0</v>
      </c>
      <c r="PR88" s="273">
        <f t="shared" si="763"/>
        <v>0</v>
      </c>
      <c r="PS88" s="273">
        <f t="shared" si="763"/>
        <v>0</v>
      </c>
      <c r="PT88" s="273">
        <f t="shared" si="763"/>
        <v>0</v>
      </c>
      <c r="PU88" s="273">
        <f t="shared" si="763"/>
        <v>0</v>
      </c>
      <c r="PV88" s="273">
        <f t="shared" si="763"/>
        <v>0</v>
      </c>
      <c r="PW88" s="273">
        <f t="shared" si="763"/>
        <v>0</v>
      </c>
      <c r="PX88" s="273">
        <f t="shared" si="763"/>
        <v>0</v>
      </c>
      <c r="PY88" s="273">
        <f t="shared" si="763"/>
        <v>0</v>
      </c>
      <c r="PZ88" s="273">
        <f t="shared" si="763"/>
        <v>0</v>
      </c>
      <c r="QA88" s="273">
        <f t="shared" si="763"/>
        <v>0</v>
      </c>
      <c r="QB88" s="273">
        <f t="shared" si="763"/>
        <v>0</v>
      </c>
      <c r="QC88" s="273">
        <f t="shared" si="763"/>
        <v>0</v>
      </c>
      <c r="QD88" s="273">
        <f t="shared" si="763"/>
        <v>0</v>
      </c>
      <c r="QE88" s="273">
        <f t="shared" si="763"/>
        <v>0</v>
      </c>
      <c r="QF88" s="273">
        <f t="shared" si="763"/>
        <v>0</v>
      </c>
      <c r="QG88" s="273">
        <f t="shared" si="763"/>
        <v>0</v>
      </c>
      <c r="QH88" s="273">
        <f t="shared" si="763"/>
        <v>0</v>
      </c>
      <c r="QI88" s="273">
        <f t="shared" si="763"/>
        <v>0</v>
      </c>
      <c r="QJ88" s="273">
        <f t="shared" si="763"/>
        <v>0</v>
      </c>
      <c r="QK88" s="273">
        <f t="shared" si="763"/>
        <v>0</v>
      </c>
      <c r="QL88" s="273">
        <f t="shared" si="763"/>
        <v>0</v>
      </c>
      <c r="QM88" s="273">
        <f t="shared" si="763"/>
        <v>0</v>
      </c>
      <c r="QN88" s="273">
        <f t="shared" si="763"/>
        <v>0</v>
      </c>
      <c r="QO88" s="273">
        <f t="shared" si="763"/>
        <v>0</v>
      </c>
      <c r="QP88" s="273">
        <f t="shared" si="763"/>
        <v>0</v>
      </c>
      <c r="QQ88" s="273">
        <f t="shared" si="763"/>
        <v>0</v>
      </c>
      <c r="QR88" s="273">
        <f t="shared" si="763"/>
        <v>0</v>
      </c>
      <c r="QS88" s="273">
        <f t="shared" si="763"/>
        <v>0</v>
      </c>
      <c r="QT88" s="273">
        <f t="shared" si="763"/>
        <v>0</v>
      </c>
      <c r="QU88" s="273">
        <f t="shared" si="763"/>
        <v>0</v>
      </c>
      <c r="QV88" s="273">
        <f t="shared" si="763"/>
        <v>0</v>
      </c>
      <c r="QW88" s="273">
        <f t="shared" si="763"/>
        <v>0</v>
      </c>
      <c r="QX88" s="273">
        <f t="shared" si="763"/>
        <v>0</v>
      </c>
      <c r="QY88" s="273">
        <f t="shared" si="763"/>
        <v>0</v>
      </c>
      <c r="QZ88" s="273">
        <f t="shared" si="763"/>
        <v>0</v>
      </c>
      <c r="RA88" s="273">
        <f t="shared" si="763"/>
        <v>0</v>
      </c>
      <c r="RB88" s="273">
        <f t="shared" si="763"/>
        <v>0</v>
      </c>
      <c r="RC88" s="273">
        <f t="shared" si="763"/>
        <v>0</v>
      </c>
      <c r="RD88" s="273">
        <f t="shared" si="763"/>
        <v>0</v>
      </c>
      <c r="RE88" s="273">
        <f t="shared" si="763"/>
        <v>0</v>
      </c>
      <c r="RF88" s="273">
        <f t="shared" si="763"/>
        <v>0</v>
      </c>
      <c r="RG88" s="273">
        <f t="shared" si="763"/>
        <v>0</v>
      </c>
      <c r="RH88" s="273">
        <f t="shared" si="763"/>
        <v>0</v>
      </c>
      <c r="RI88" s="273">
        <f t="shared" si="763"/>
        <v>0</v>
      </c>
      <c r="RJ88" s="273">
        <f t="shared" si="763"/>
        <v>0</v>
      </c>
      <c r="RK88" s="273">
        <f t="shared" si="763"/>
        <v>0</v>
      </c>
      <c r="RL88" s="273">
        <f t="shared" si="763"/>
        <v>0</v>
      </c>
      <c r="RM88" s="273">
        <f t="shared" si="763"/>
        <v>0</v>
      </c>
      <c r="RN88" s="273">
        <f t="shared" si="763"/>
        <v>0</v>
      </c>
      <c r="RO88" s="273">
        <f t="shared" si="763"/>
        <v>0</v>
      </c>
      <c r="RP88" s="273">
        <f t="shared" si="763"/>
        <v>0</v>
      </c>
      <c r="RQ88" s="273">
        <f t="shared" si="763"/>
        <v>0</v>
      </c>
      <c r="RR88" s="273">
        <f t="shared" si="763"/>
        <v>0</v>
      </c>
      <c r="RS88" s="273">
        <f t="shared" si="763"/>
        <v>0</v>
      </c>
      <c r="RT88" s="273">
        <f t="shared" si="763"/>
        <v>0</v>
      </c>
      <c r="RU88" s="273">
        <f t="shared" ref="RU88:TN88" si="764">IF(IFERROR(FIND(VLOOKUP($W80,カレンダーNoごと曜日表No付き,RU$1,0),$FL88),0)&gt;=1,1,0)</f>
        <v>0</v>
      </c>
      <c r="RV88" s="273">
        <f t="shared" si="764"/>
        <v>0</v>
      </c>
      <c r="RW88" s="273">
        <f t="shared" si="764"/>
        <v>0</v>
      </c>
      <c r="RX88" s="273">
        <f t="shared" si="764"/>
        <v>0</v>
      </c>
      <c r="RY88" s="273">
        <f t="shared" si="764"/>
        <v>0</v>
      </c>
      <c r="RZ88" s="273">
        <f t="shared" si="764"/>
        <v>0</v>
      </c>
      <c r="SA88" s="273">
        <f t="shared" si="764"/>
        <v>0</v>
      </c>
      <c r="SB88" s="273">
        <f t="shared" si="764"/>
        <v>0</v>
      </c>
      <c r="SC88" s="273">
        <f t="shared" si="764"/>
        <v>0</v>
      </c>
      <c r="SD88" s="273">
        <f t="shared" si="764"/>
        <v>0</v>
      </c>
      <c r="SE88" s="273">
        <f t="shared" si="764"/>
        <v>0</v>
      </c>
      <c r="SF88" s="273">
        <f t="shared" si="764"/>
        <v>0</v>
      </c>
      <c r="SG88" s="273">
        <f t="shared" si="764"/>
        <v>0</v>
      </c>
      <c r="SH88" s="273">
        <f t="shared" si="764"/>
        <v>0</v>
      </c>
      <c r="SI88" s="273">
        <f t="shared" si="764"/>
        <v>0</v>
      </c>
      <c r="SJ88" s="273">
        <f t="shared" si="764"/>
        <v>0</v>
      </c>
      <c r="SK88" s="273">
        <f t="shared" si="764"/>
        <v>0</v>
      </c>
      <c r="SL88" s="273">
        <f t="shared" si="764"/>
        <v>0</v>
      </c>
      <c r="SM88" s="273">
        <f t="shared" si="764"/>
        <v>0</v>
      </c>
      <c r="SN88" s="273">
        <f t="shared" si="764"/>
        <v>0</v>
      </c>
      <c r="SO88" s="273">
        <f t="shared" si="764"/>
        <v>0</v>
      </c>
      <c r="SP88" s="273">
        <f t="shared" si="764"/>
        <v>0</v>
      </c>
      <c r="SQ88" s="273">
        <f t="shared" si="764"/>
        <v>0</v>
      </c>
      <c r="SR88" s="273">
        <f t="shared" si="764"/>
        <v>0</v>
      </c>
      <c r="SS88" s="273">
        <f t="shared" si="764"/>
        <v>0</v>
      </c>
      <c r="ST88" s="273">
        <f t="shared" si="764"/>
        <v>0</v>
      </c>
      <c r="SU88" s="273">
        <f t="shared" si="764"/>
        <v>0</v>
      </c>
      <c r="SV88" s="273">
        <f t="shared" si="764"/>
        <v>0</v>
      </c>
      <c r="SW88" s="273">
        <f t="shared" si="764"/>
        <v>0</v>
      </c>
      <c r="SX88" s="273">
        <f t="shared" si="764"/>
        <v>0</v>
      </c>
      <c r="SY88" s="273">
        <f t="shared" si="764"/>
        <v>0</v>
      </c>
      <c r="SZ88" s="273">
        <f t="shared" si="764"/>
        <v>0</v>
      </c>
      <c r="TA88" s="273">
        <f t="shared" si="764"/>
        <v>0</v>
      </c>
      <c r="TB88" s="273">
        <f t="shared" si="764"/>
        <v>0</v>
      </c>
      <c r="TC88" s="273">
        <f t="shared" si="764"/>
        <v>0</v>
      </c>
      <c r="TD88" s="273">
        <f t="shared" si="764"/>
        <v>0</v>
      </c>
      <c r="TE88" s="273">
        <f t="shared" si="764"/>
        <v>0</v>
      </c>
      <c r="TF88" s="273">
        <f t="shared" si="764"/>
        <v>0</v>
      </c>
      <c r="TG88" s="273">
        <f t="shared" si="764"/>
        <v>0</v>
      </c>
      <c r="TH88" s="273">
        <f t="shared" si="764"/>
        <v>0</v>
      </c>
      <c r="TI88" s="273">
        <f t="shared" si="764"/>
        <v>0</v>
      </c>
      <c r="TJ88" s="273">
        <f t="shared" si="764"/>
        <v>0</v>
      </c>
      <c r="TK88" s="273">
        <f t="shared" si="764"/>
        <v>0</v>
      </c>
      <c r="TL88" s="273">
        <f t="shared" si="764"/>
        <v>0</v>
      </c>
      <c r="TM88" s="273">
        <f t="shared" si="764"/>
        <v>0</v>
      </c>
      <c r="TN88" s="273">
        <f t="shared" si="764"/>
        <v>0</v>
      </c>
    </row>
    <row r="89" spans="1:534" ht="18" customHeight="1" x14ac:dyDescent="0.15">
      <c r="A89" s="234"/>
      <c r="B89" s="268"/>
      <c r="C89" s="280"/>
      <c r="D89" s="274"/>
      <c r="E89" s="269"/>
      <c r="F89" s="287"/>
      <c r="G89" s="269"/>
      <c r="H89" s="292"/>
      <c r="I89" s="293"/>
      <c r="J89" s="288"/>
      <c r="K89" s="289"/>
      <c r="L89" s="289"/>
      <c r="M89" s="289"/>
      <c r="N89" s="289"/>
      <c r="O89" s="289"/>
      <c r="P89" s="289"/>
      <c r="Q89" s="289"/>
      <c r="R89" s="290"/>
      <c r="S89" s="289"/>
      <c r="T89" s="289"/>
      <c r="U89" s="289"/>
      <c r="V89" s="290"/>
      <c r="W89" s="278"/>
      <c r="X89" s="279"/>
      <c r="Y89" s="278"/>
      <c r="Z89" s="279"/>
      <c r="AA89" s="278"/>
      <c r="AB89" s="237">
        <f t="shared" si="634"/>
        <v>0</v>
      </c>
      <c r="AC89" s="237">
        <f t="shared" si="635"/>
        <v>0</v>
      </c>
      <c r="AD89" s="237">
        <f t="shared" si="636"/>
        <v>0</v>
      </c>
      <c r="AE89" s="267">
        <f t="shared" si="597"/>
        <v>0</v>
      </c>
      <c r="AF89" s="219" t="str">
        <f t="shared" si="598"/>
        <v/>
      </c>
      <c r="AG89" s="219" t="str">
        <f t="shared" si="599"/>
        <v/>
      </c>
      <c r="AH89" s="219" t="str">
        <f t="shared" si="600"/>
        <v/>
      </c>
      <c r="AI89" s="219" t="str">
        <f t="shared" si="601"/>
        <v/>
      </c>
      <c r="AJ89" s="219" t="str">
        <f t="shared" si="602"/>
        <v/>
      </c>
      <c r="AK89" s="219" t="str">
        <f t="shared" si="603"/>
        <v/>
      </c>
      <c r="AL89" s="219" t="str">
        <f t="shared" si="604"/>
        <v/>
      </c>
      <c r="AM89" s="219" t="str">
        <f t="shared" si="605"/>
        <v/>
      </c>
      <c r="AN89" s="219" t="str">
        <f t="shared" si="606"/>
        <v/>
      </c>
      <c r="AO89" s="219" t="str">
        <f t="shared" si="607"/>
        <v/>
      </c>
      <c r="AP89" s="219" t="str">
        <f t="shared" si="608"/>
        <v/>
      </c>
      <c r="AQ89" s="219" t="str">
        <f t="shared" si="609"/>
        <v/>
      </c>
      <c r="AR89" s="219" t="str">
        <f t="shared" si="610"/>
        <v/>
      </c>
      <c r="AS89" s="277">
        <f t="shared" si="611"/>
        <v>0</v>
      </c>
      <c r="AT89" s="267">
        <f t="shared" si="612"/>
        <v>0</v>
      </c>
      <c r="AU89" s="267">
        <f t="shared" si="613"/>
        <v>0</v>
      </c>
      <c r="AV89" s="267">
        <f t="shared" si="614"/>
        <v>0</v>
      </c>
      <c r="AW89" s="267">
        <f t="shared" si="615"/>
        <v>0</v>
      </c>
      <c r="AX89" s="267">
        <f t="shared" si="616"/>
        <v>0</v>
      </c>
      <c r="AY89" s="267">
        <f t="shared" si="617"/>
        <v>0</v>
      </c>
      <c r="AZ89" s="267">
        <f t="shared" si="618"/>
        <v>0</v>
      </c>
      <c r="BA89" s="238">
        <f t="shared" si="619"/>
        <v>0</v>
      </c>
      <c r="BB89" s="238">
        <f t="shared" si="620"/>
        <v>0</v>
      </c>
      <c r="BC89" s="238">
        <f t="shared" si="621"/>
        <v>0</v>
      </c>
      <c r="BD89" s="238">
        <f t="shared" si="622"/>
        <v>0</v>
      </c>
      <c r="BE89" s="240">
        <f t="shared" si="623"/>
        <v>0</v>
      </c>
      <c r="BF89" s="239">
        <f t="shared" si="624"/>
        <v>0</v>
      </c>
      <c r="BG89" s="241" t="str">
        <f t="shared" si="625"/>
        <v/>
      </c>
      <c r="BH89" s="142">
        <v>43</v>
      </c>
      <c r="BI89" s="142">
        <f t="array" ref="BI89">MAX(IF(申請番号=BH89,計画運行回数))</f>
        <v>0</v>
      </c>
      <c r="BJ89" s="142">
        <f t="array" ref="BJ89">MIN(IF((申請番号=BH89)*(計画運行回数=BI89),キロ程_往))</f>
        <v>0</v>
      </c>
      <c r="BK89" s="142">
        <f t="array" ref="BK89">IFERROR((INDEX(キロ程_復,MATCH($BH89&amp;$BI89&amp;$BJ89,申請番号&amp;計画運行回数&amp;キロ程_往,0),0)),0)</f>
        <v>0</v>
      </c>
      <c r="BL89" s="142">
        <f>SUMIF(申請番号,$BH89,不定日数)+SUMIF(申請番号毎の運行日数_番号,$BH89,申請番号毎の運行回数_計)</f>
        <v>0</v>
      </c>
      <c r="BM89" s="142">
        <f>SUMIF(申請番号,$BH89,計画運行回数)</f>
        <v>0</v>
      </c>
      <c r="BN89" s="242" t="str">
        <f t="array" ref="BN89">IFERROR(IF(BS89&lt;&gt;3,(INDEX(系統名,MATCH($BH89&amp;$BI89&amp;$BJ89,申請番号&amp;計画運行回数&amp;キロ程_往,0),0)),INDEX(系統名,MATCH($BH89,申請番号,0))),"")</f>
        <v/>
      </c>
      <c r="BO89" s="242" t="str">
        <f t="array" ref="BO89">IFERROR((INDEX(起点,MATCH($BH89&amp;$BI89&amp;$BJ89,申請番号&amp;計画運行回数&amp;キロ程_往,0),0)),"")</f>
        <v/>
      </c>
      <c r="BP89" s="242" t="str">
        <f t="array" ref="BP89">IFERROR(IF(BS89&lt;&gt;3,(INDEX(経由,MATCH($BH89&amp;$BI89&amp;$BJ89,申請番号&amp;計画運行回数&amp;キロ程_往,0),0)),INDEX(経由,MATCH($BH89,申請番号,0))),"")</f>
        <v/>
      </c>
      <c r="BQ89" s="242" t="str">
        <f t="array" ref="BQ89">IFERROR((INDEX(終点,MATCH($BH89&amp;$BI89&amp;$BJ89,申請番号&amp;計画運行回数&amp;キロ程_往,0),0)),"")</f>
        <v/>
      </c>
      <c r="BR89" s="142">
        <f>+BJ89</f>
        <v>0</v>
      </c>
      <c r="BS89" s="142">
        <f>IF(SUMIF($A$5:$A$104,$BH89,$Y$5:$Y$104)&gt;0,2,IF(SUMIF($A$5:$A$104,$BH89,$AA$5:$AA$104)&gt;0,3,1))</f>
        <v>1</v>
      </c>
      <c r="BU89" s="291"/>
      <c r="BV89" s="153"/>
      <c r="BW89" s="153"/>
      <c r="BY89" s="244"/>
      <c r="BZ89" s="272"/>
      <c r="CA89" s="222"/>
      <c r="CB89" s="246"/>
      <c r="CC89" s="247" t="str">
        <f t="shared" si="565"/>
        <v/>
      </c>
      <c r="CD89" s="219">
        <f t="shared" si="566"/>
        <v>0</v>
      </c>
      <c r="CE89" s="219" t="str">
        <f t="shared" si="757"/>
        <v/>
      </c>
      <c r="CF89" s="220" t="str">
        <f t="shared" si="758"/>
        <v/>
      </c>
      <c r="CG89" s="222"/>
      <c r="CH89" s="260"/>
      <c r="CI89" s="247" t="str">
        <f t="shared" si="569"/>
        <v/>
      </c>
      <c r="CJ89" s="219">
        <f t="shared" si="570"/>
        <v>0</v>
      </c>
      <c r="CK89" s="219" t="str">
        <f t="shared" si="705"/>
        <v/>
      </c>
      <c r="CL89" s="220" t="str">
        <f t="shared" si="706"/>
        <v/>
      </c>
      <c r="CM89" s="222"/>
      <c r="CN89" s="246"/>
      <c r="CO89" s="247" t="str">
        <f t="shared" si="573"/>
        <v/>
      </c>
      <c r="CP89" s="219">
        <f t="shared" si="574"/>
        <v>0</v>
      </c>
      <c r="CQ89" s="219" t="str">
        <f t="shared" si="707"/>
        <v/>
      </c>
      <c r="CR89" s="220" t="str">
        <f t="shared" si="708"/>
        <v/>
      </c>
      <c r="CS89" s="221"/>
      <c r="CT89" s="246"/>
      <c r="CU89" s="247" t="str">
        <f t="shared" si="577"/>
        <v/>
      </c>
      <c r="CV89" s="219">
        <f t="shared" si="578"/>
        <v>0</v>
      </c>
      <c r="CW89" s="219" t="str">
        <f t="shared" si="679"/>
        <v/>
      </c>
      <c r="CX89" s="220" t="str">
        <f t="shared" si="680"/>
        <v/>
      </c>
      <c r="CY89" s="222"/>
      <c r="CZ89" s="246"/>
      <c r="DA89" s="247" t="str">
        <f t="shared" si="581"/>
        <v/>
      </c>
      <c r="DB89" s="219">
        <f t="shared" si="582"/>
        <v>0</v>
      </c>
      <c r="DC89" s="219" t="str">
        <f t="shared" si="626"/>
        <v/>
      </c>
      <c r="DD89" s="219" t="str">
        <f t="shared" si="627"/>
        <v/>
      </c>
      <c r="DE89" s="222"/>
      <c r="DF89" s="246"/>
      <c r="DG89" s="247" t="str">
        <f t="shared" si="583"/>
        <v/>
      </c>
      <c r="DH89" s="219">
        <f t="shared" si="584"/>
        <v>0</v>
      </c>
      <c r="DI89" s="219" t="str">
        <f t="shared" si="681"/>
        <v/>
      </c>
      <c r="DJ89" s="219" t="str">
        <f t="shared" si="682"/>
        <v/>
      </c>
      <c r="DK89" s="222"/>
      <c r="DL89" s="246"/>
      <c r="DM89" s="247" t="str">
        <f t="shared" si="587"/>
        <v/>
      </c>
      <c r="DN89" s="219">
        <f t="shared" si="588"/>
        <v>0</v>
      </c>
      <c r="DO89" s="219" t="str">
        <f t="shared" si="683"/>
        <v/>
      </c>
      <c r="DP89" s="220" t="str">
        <f t="shared" si="684"/>
        <v/>
      </c>
      <c r="FK89" s="155">
        <f t="shared" si="685"/>
        <v>0</v>
      </c>
      <c r="FL89" s="155" t="str">
        <f t="shared" si="686"/>
        <v/>
      </c>
      <c r="FM89" s="273">
        <f t="shared" ref="FM89:HX89" si="765">IF(IFERROR(FIND(VLOOKUP($W81,カレンダーNoごと曜日表No付き,FM$1,0),$FL89),0)&gt;=1,1,0)</f>
        <v>0</v>
      </c>
      <c r="FN89" s="273">
        <f t="shared" si="765"/>
        <v>0</v>
      </c>
      <c r="FO89" s="273">
        <f t="shared" si="765"/>
        <v>0</v>
      </c>
      <c r="FP89" s="273">
        <f t="shared" si="765"/>
        <v>0</v>
      </c>
      <c r="FQ89" s="273">
        <f t="shared" si="765"/>
        <v>0</v>
      </c>
      <c r="FR89" s="273">
        <f t="shared" si="765"/>
        <v>0</v>
      </c>
      <c r="FS89" s="273">
        <f t="shared" si="765"/>
        <v>0</v>
      </c>
      <c r="FT89" s="273">
        <f t="shared" si="765"/>
        <v>0</v>
      </c>
      <c r="FU89" s="273">
        <f t="shared" si="765"/>
        <v>0</v>
      </c>
      <c r="FV89" s="273">
        <f t="shared" si="765"/>
        <v>0</v>
      </c>
      <c r="FW89" s="273">
        <f t="shared" si="765"/>
        <v>0</v>
      </c>
      <c r="FX89" s="273">
        <f t="shared" si="765"/>
        <v>0</v>
      </c>
      <c r="FY89" s="273">
        <f t="shared" si="765"/>
        <v>0</v>
      </c>
      <c r="FZ89" s="273">
        <f t="shared" si="765"/>
        <v>0</v>
      </c>
      <c r="GA89" s="273">
        <f t="shared" si="765"/>
        <v>0</v>
      </c>
      <c r="GB89" s="273">
        <f t="shared" si="765"/>
        <v>0</v>
      </c>
      <c r="GC89" s="273">
        <f t="shared" si="765"/>
        <v>0</v>
      </c>
      <c r="GD89" s="273">
        <f t="shared" si="765"/>
        <v>0</v>
      </c>
      <c r="GE89" s="273">
        <f t="shared" si="765"/>
        <v>0</v>
      </c>
      <c r="GF89" s="273">
        <f t="shared" si="765"/>
        <v>0</v>
      </c>
      <c r="GG89" s="273">
        <f t="shared" si="765"/>
        <v>0</v>
      </c>
      <c r="GH89" s="273">
        <f t="shared" si="765"/>
        <v>0</v>
      </c>
      <c r="GI89" s="273">
        <f t="shared" si="765"/>
        <v>0</v>
      </c>
      <c r="GJ89" s="273">
        <f t="shared" si="765"/>
        <v>0</v>
      </c>
      <c r="GK89" s="273">
        <f t="shared" si="765"/>
        <v>0</v>
      </c>
      <c r="GL89" s="273">
        <f t="shared" si="765"/>
        <v>0</v>
      </c>
      <c r="GM89" s="273">
        <f t="shared" si="765"/>
        <v>0</v>
      </c>
      <c r="GN89" s="273">
        <f t="shared" si="765"/>
        <v>0</v>
      </c>
      <c r="GO89" s="273">
        <f t="shared" si="765"/>
        <v>0</v>
      </c>
      <c r="GP89" s="273">
        <f t="shared" si="765"/>
        <v>0</v>
      </c>
      <c r="GQ89" s="273">
        <f t="shared" si="765"/>
        <v>0</v>
      </c>
      <c r="GR89" s="273">
        <f t="shared" si="765"/>
        <v>0</v>
      </c>
      <c r="GS89" s="273">
        <f t="shared" si="765"/>
        <v>0</v>
      </c>
      <c r="GT89" s="273">
        <f t="shared" si="765"/>
        <v>0</v>
      </c>
      <c r="GU89" s="273">
        <f t="shared" si="765"/>
        <v>0</v>
      </c>
      <c r="GV89" s="273">
        <f t="shared" si="765"/>
        <v>0</v>
      </c>
      <c r="GW89" s="273">
        <f t="shared" si="765"/>
        <v>0</v>
      </c>
      <c r="GX89" s="273">
        <f t="shared" si="765"/>
        <v>0</v>
      </c>
      <c r="GY89" s="273">
        <f t="shared" si="765"/>
        <v>0</v>
      </c>
      <c r="GZ89" s="273">
        <f t="shared" si="765"/>
        <v>0</v>
      </c>
      <c r="HA89" s="273">
        <f t="shared" si="765"/>
        <v>0</v>
      </c>
      <c r="HB89" s="273">
        <f t="shared" si="765"/>
        <v>0</v>
      </c>
      <c r="HC89" s="273">
        <f t="shared" si="765"/>
        <v>0</v>
      </c>
      <c r="HD89" s="273">
        <f t="shared" si="765"/>
        <v>0</v>
      </c>
      <c r="HE89" s="273">
        <f t="shared" si="765"/>
        <v>0</v>
      </c>
      <c r="HF89" s="273">
        <f t="shared" si="765"/>
        <v>0</v>
      </c>
      <c r="HG89" s="273">
        <f t="shared" si="765"/>
        <v>0</v>
      </c>
      <c r="HH89" s="273">
        <f t="shared" si="765"/>
        <v>0</v>
      </c>
      <c r="HI89" s="273">
        <f t="shared" si="765"/>
        <v>0</v>
      </c>
      <c r="HJ89" s="273">
        <f t="shared" si="765"/>
        <v>0</v>
      </c>
      <c r="HK89" s="273">
        <f t="shared" si="765"/>
        <v>0</v>
      </c>
      <c r="HL89" s="273">
        <f t="shared" si="765"/>
        <v>0</v>
      </c>
      <c r="HM89" s="273">
        <f t="shared" si="765"/>
        <v>0</v>
      </c>
      <c r="HN89" s="273">
        <f t="shared" si="765"/>
        <v>0</v>
      </c>
      <c r="HO89" s="273">
        <f t="shared" si="765"/>
        <v>0</v>
      </c>
      <c r="HP89" s="273">
        <f t="shared" si="765"/>
        <v>0</v>
      </c>
      <c r="HQ89" s="273">
        <f t="shared" si="765"/>
        <v>0</v>
      </c>
      <c r="HR89" s="273">
        <f t="shared" si="765"/>
        <v>0</v>
      </c>
      <c r="HS89" s="273">
        <f t="shared" si="765"/>
        <v>0</v>
      </c>
      <c r="HT89" s="273">
        <f t="shared" si="765"/>
        <v>0</v>
      </c>
      <c r="HU89" s="273">
        <f t="shared" si="765"/>
        <v>0</v>
      </c>
      <c r="HV89" s="273">
        <f t="shared" si="765"/>
        <v>0</v>
      </c>
      <c r="HW89" s="273">
        <f t="shared" si="765"/>
        <v>0</v>
      </c>
      <c r="HX89" s="273">
        <f t="shared" si="765"/>
        <v>0</v>
      </c>
      <c r="HY89" s="273">
        <f t="shared" ref="HY89:KJ89" si="766">IF(IFERROR(FIND(VLOOKUP($W81,カレンダーNoごと曜日表No付き,HY$1,0),$FL89),0)&gt;=1,1,0)</f>
        <v>0</v>
      </c>
      <c r="HZ89" s="273">
        <f t="shared" si="766"/>
        <v>0</v>
      </c>
      <c r="IA89" s="273">
        <f t="shared" si="766"/>
        <v>0</v>
      </c>
      <c r="IB89" s="273">
        <f t="shared" si="766"/>
        <v>0</v>
      </c>
      <c r="IC89" s="273">
        <f t="shared" si="766"/>
        <v>0</v>
      </c>
      <c r="ID89" s="273">
        <f t="shared" si="766"/>
        <v>0</v>
      </c>
      <c r="IE89" s="273">
        <f t="shared" si="766"/>
        <v>0</v>
      </c>
      <c r="IF89" s="273">
        <f t="shared" si="766"/>
        <v>0</v>
      </c>
      <c r="IG89" s="273">
        <f t="shared" si="766"/>
        <v>0</v>
      </c>
      <c r="IH89" s="273">
        <f t="shared" si="766"/>
        <v>0</v>
      </c>
      <c r="II89" s="273">
        <f t="shared" si="766"/>
        <v>0</v>
      </c>
      <c r="IJ89" s="273">
        <f t="shared" si="766"/>
        <v>0</v>
      </c>
      <c r="IK89" s="273">
        <f t="shared" si="766"/>
        <v>0</v>
      </c>
      <c r="IL89" s="273">
        <f t="shared" si="766"/>
        <v>0</v>
      </c>
      <c r="IM89" s="273">
        <f t="shared" si="766"/>
        <v>0</v>
      </c>
      <c r="IN89" s="273">
        <f t="shared" si="766"/>
        <v>0</v>
      </c>
      <c r="IO89" s="273">
        <f t="shared" si="766"/>
        <v>0</v>
      </c>
      <c r="IP89" s="273">
        <f t="shared" si="766"/>
        <v>0</v>
      </c>
      <c r="IQ89" s="273">
        <f t="shared" si="766"/>
        <v>0</v>
      </c>
      <c r="IR89" s="273">
        <f t="shared" si="766"/>
        <v>0</v>
      </c>
      <c r="IS89" s="273">
        <f t="shared" si="766"/>
        <v>0</v>
      </c>
      <c r="IT89" s="273">
        <f t="shared" si="766"/>
        <v>0</v>
      </c>
      <c r="IU89" s="273">
        <f t="shared" si="766"/>
        <v>0</v>
      </c>
      <c r="IV89" s="273">
        <f t="shared" si="766"/>
        <v>0</v>
      </c>
      <c r="IW89" s="273">
        <f t="shared" si="766"/>
        <v>0</v>
      </c>
      <c r="IX89" s="273">
        <f t="shared" si="766"/>
        <v>0</v>
      </c>
      <c r="IY89" s="273">
        <f t="shared" si="766"/>
        <v>0</v>
      </c>
      <c r="IZ89" s="273">
        <f t="shared" si="766"/>
        <v>0</v>
      </c>
      <c r="JA89" s="273">
        <f t="shared" si="766"/>
        <v>0</v>
      </c>
      <c r="JB89" s="273">
        <f t="shared" si="766"/>
        <v>0</v>
      </c>
      <c r="JC89" s="273">
        <f t="shared" si="766"/>
        <v>0</v>
      </c>
      <c r="JD89" s="273">
        <f t="shared" si="766"/>
        <v>0</v>
      </c>
      <c r="JE89" s="273">
        <f t="shared" si="766"/>
        <v>0</v>
      </c>
      <c r="JF89" s="273">
        <f t="shared" si="766"/>
        <v>0</v>
      </c>
      <c r="JG89" s="273">
        <f t="shared" si="766"/>
        <v>0</v>
      </c>
      <c r="JH89" s="273">
        <f t="shared" si="766"/>
        <v>0</v>
      </c>
      <c r="JI89" s="273">
        <f t="shared" si="766"/>
        <v>0</v>
      </c>
      <c r="JJ89" s="273">
        <f t="shared" si="766"/>
        <v>0</v>
      </c>
      <c r="JK89" s="273">
        <f t="shared" si="766"/>
        <v>0</v>
      </c>
      <c r="JL89" s="273">
        <f t="shared" si="766"/>
        <v>0</v>
      </c>
      <c r="JM89" s="273">
        <f t="shared" si="766"/>
        <v>0</v>
      </c>
      <c r="JN89" s="273">
        <f t="shared" si="766"/>
        <v>0</v>
      </c>
      <c r="JO89" s="273">
        <f t="shared" si="766"/>
        <v>0</v>
      </c>
      <c r="JP89" s="273">
        <f t="shared" si="766"/>
        <v>0</v>
      </c>
      <c r="JQ89" s="273">
        <f t="shared" si="766"/>
        <v>0</v>
      </c>
      <c r="JR89" s="273">
        <f t="shared" si="766"/>
        <v>0</v>
      </c>
      <c r="JS89" s="273">
        <f t="shared" si="766"/>
        <v>0</v>
      </c>
      <c r="JT89" s="273">
        <f t="shared" si="766"/>
        <v>0</v>
      </c>
      <c r="JU89" s="273">
        <f t="shared" si="766"/>
        <v>0</v>
      </c>
      <c r="JV89" s="273">
        <f t="shared" si="766"/>
        <v>0</v>
      </c>
      <c r="JW89" s="273">
        <f t="shared" si="766"/>
        <v>0</v>
      </c>
      <c r="JX89" s="273">
        <f t="shared" si="766"/>
        <v>0</v>
      </c>
      <c r="JY89" s="273">
        <f t="shared" si="766"/>
        <v>0</v>
      </c>
      <c r="JZ89" s="273">
        <f t="shared" si="766"/>
        <v>0</v>
      </c>
      <c r="KA89" s="273">
        <f t="shared" si="766"/>
        <v>0</v>
      </c>
      <c r="KB89" s="273">
        <f t="shared" si="766"/>
        <v>0</v>
      </c>
      <c r="KC89" s="273">
        <f t="shared" si="766"/>
        <v>0</v>
      </c>
      <c r="KD89" s="273">
        <f t="shared" si="766"/>
        <v>0</v>
      </c>
      <c r="KE89" s="273">
        <f t="shared" si="766"/>
        <v>0</v>
      </c>
      <c r="KF89" s="273">
        <f t="shared" si="766"/>
        <v>0</v>
      </c>
      <c r="KG89" s="273">
        <f t="shared" si="766"/>
        <v>0</v>
      </c>
      <c r="KH89" s="273">
        <f t="shared" si="766"/>
        <v>0</v>
      </c>
      <c r="KI89" s="273">
        <f t="shared" si="766"/>
        <v>0</v>
      </c>
      <c r="KJ89" s="273">
        <f t="shared" si="766"/>
        <v>0</v>
      </c>
      <c r="KK89" s="273">
        <f t="shared" ref="KK89:MV89" si="767">IF(IFERROR(FIND(VLOOKUP($W81,カレンダーNoごと曜日表No付き,KK$1,0),$FL89),0)&gt;=1,1,0)</f>
        <v>0</v>
      </c>
      <c r="KL89" s="273">
        <f t="shared" si="767"/>
        <v>0</v>
      </c>
      <c r="KM89" s="273">
        <f t="shared" si="767"/>
        <v>0</v>
      </c>
      <c r="KN89" s="273">
        <f t="shared" si="767"/>
        <v>0</v>
      </c>
      <c r="KO89" s="273">
        <f t="shared" si="767"/>
        <v>0</v>
      </c>
      <c r="KP89" s="273">
        <f t="shared" si="767"/>
        <v>0</v>
      </c>
      <c r="KQ89" s="273">
        <f t="shared" si="767"/>
        <v>0</v>
      </c>
      <c r="KR89" s="273">
        <f t="shared" si="767"/>
        <v>0</v>
      </c>
      <c r="KS89" s="273">
        <f t="shared" si="767"/>
        <v>0</v>
      </c>
      <c r="KT89" s="273">
        <f t="shared" si="767"/>
        <v>0</v>
      </c>
      <c r="KU89" s="273">
        <f t="shared" si="767"/>
        <v>0</v>
      </c>
      <c r="KV89" s="273">
        <f t="shared" si="767"/>
        <v>0</v>
      </c>
      <c r="KW89" s="273">
        <f t="shared" si="767"/>
        <v>0</v>
      </c>
      <c r="KX89" s="273">
        <f t="shared" si="767"/>
        <v>0</v>
      </c>
      <c r="KY89" s="273">
        <f t="shared" si="767"/>
        <v>0</v>
      </c>
      <c r="KZ89" s="273">
        <f t="shared" si="767"/>
        <v>0</v>
      </c>
      <c r="LA89" s="273">
        <f t="shared" si="767"/>
        <v>0</v>
      </c>
      <c r="LB89" s="273">
        <f t="shared" si="767"/>
        <v>0</v>
      </c>
      <c r="LC89" s="273">
        <f t="shared" si="767"/>
        <v>0</v>
      </c>
      <c r="LD89" s="273">
        <f t="shared" si="767"/>
        <v>0</v>
      </c>
      <c r="LE89" s="273">
        <f t="shared" si="767"/>
        <v>0</v>
      </c>
      <c r="LF89" s="273">
        <f t="shared" si="767"/>
        <v>0</v>
      </c>
      <c r="LG89" s="273">
        <f t="shared" si="767"/>
        <v>0</v>
      </c>
      <c r="LH89" s="273">
        <f t="shared" si="767"/>
        <v>0</v>
      </c>
      <c r="LI89" s="273">
        <f t="shared" si="767"/>
        <v>0</v>
      </c>
      <c r="LJ89" s="273">
        <f t="shared" si="767"/>
        <v>0</v>
      </c>
      <c r="LK89" s="273">
        <f t="shared" si="767"/>
        <v>0</v>
      </c>
      <c r="LL89" s="273">
        <f t="shared" si="767"/>
        <v>0</v>
      </c>
      <c r="LM89" s="273">
        <f t="shared" si="767"/>
        <v>0</v>
      </c>
      <c r="LN89" s="273">
        <f t="shared" si="767"/>
        <v>0</v>
      </c>
      <c r="LO89" s="273">
        <f t="shared" si="767"/>
        <v>0</v>
      </c>
      <c r="LP89" s="273">
        <f t="shared" si="767"/>
        <v>0</v>
      </c>
      <c r="LQ89" s="273">
        <f t="shared" si="767"/>
        <v>0</v>
      </c>
      <c r="LR89" s="273">
        <f t="shared" si="767"/>
        <v>0</v>
      </c>
      <c r="LS89" s="273">
        <f t="shared" si="767"/>
        <v>0</v>
      </c>
      <c r="LT89" s="273">
        <f t="shared" si="767"/>
        <v>0</v>
      </c>
      <c r="LU89" s="273">
        <f t="shared" si="767"/>
        <v>0</v>
      </c>
      <c r="LV89" s="273">
        <f t="shared" si="767"/>
        <v>0</v>
      </c>
      <c r="LW89" s="273">
        <f t="shared" si="767"/>
        <v>0</v>
      </c>
      <c r="LX89" s="273">
        <f t="shared" si="767"/>
        <v>0</v>
      </c>
      <c r="LY89" s="273">
        <f t="shared" si="767"/>
        <v>0</v>
      </c>
      <c r="LZ89" s="273">
        <f t="shared" si="767"/>
        <v>0</v>
      </c>
      <c r="MA89" s="273">
        <f t="shared" si="767"/>
        <v>0</v>
      </c>
      <c r="MB89" s="273">
        <f t="shared" si="767"/>
        <v>0</v>
      </c>
      <c r="MC89" s="273">
        <f t="shared" si="767"/>
        <v>0</v>
      </c>
      <c r="MD89" s="273">
        <f t="shared" si="767"/>
        <v>0</v>
      </c>
      <c r="ME89" s="273">
        <f t="shared" si="767"/>
        <v>0</v>
      </c>
      <c r="MF89" s="273">
        <f t="shared" si="767"/>
        <v>0</v>
      </c>
      <c r="MG89" s="273">
        <f t="shared" si="767"/>
        <v>0</v>
      </c>
      <c r="MH89" s="273">
        <f t="shared" si="767"/>
        <v>0</v>
      </c>
      <c r="MI89" s="273">
        <f t="shared" si="767"/>
        <v>0</v>
      </c>
      <c r="MJ89" s="273">
        <f t="shared" si="767"/>
        <v>0</v>
      </c>
      <c r="MK89" s="273">
        <f t="shared" si="767"/>
        <v>0</v>
      </c>
      <c r="ML89" s="273">
        <f t="shared" si="767"/>
        <v>0</v>
      </c>
      <c r="MM89" s="273">
        <f t="shared" si="767"/>
        <v>0</v>
      </c>
      <c r="MN89" s="273">
        <f t="shared" si="767"/>
        <v>0</v>
      </c>
      <c r="MO89" s="273">
        <f t="shared" si="767"/>
        <v>0</v>
      </c>
      <c r="MP89" s="273">
        <f t="shared" si="767"/>
        <v>0</v>
      </c>
      <c r="MQ89" s="273">
        <f t="shared" si="767"/>
        <v>0</v>
      </c>
      <c r="MR89" s="273">
        <f t="shared" si="767"/>
        <v>0</v>
      </c>
      <c r="MS89" s="273">
        <f t="shared" si="767"/>
        <v>0</v>
      </c>
      <c r="MT89" s="273">
        <f t="shared" si="767"/>
        <v>0</v>
      </c>
      <c r="MU89" s="273">
        <f t="shared" si="767"/>
        <v>0</v>
      </c>
      <c r="MV89" s="273">
        <f t="shared" si="767"/>
        <v>0</v>
      </c>
      <c r="MW89" s="273">
        <f t="shared" ref="MW89:PH89" si="768">IF(IFERROR(FIND(VLOOKUP($W81,カレンダーNoごと曜日表No付き,MW$1,0),$FL89),0)&gt;=1,1,0)</f>
        <v>0</v>
      </c>
      <c r="MX89" s="273">
        <f t="shared" si="768"/>
        <v>0</v>
      </c>
      <c r="MY89" s="273">
        <f t="shared" si="768"/>
        <v>0</v>
      </c>
      <c r="MZ89" s="273">
        <f t="shared" si="768"/>
        <v>0</v>
      </c>
      <c r="NA89" s="273">
        <f t="shared" si="768"/>
        <v>0</v>
      </c>
      <c r="NB89" s="273">
        <f t="shared" si="768"/>
        <v>0</v>
      </c>
      <c r="NC89" s="273">
        <f t="shared" si="768"/>
        <v>0</v>
      </c>
      <c r="ND89" s="273">
        <f t="shared" si="768"/>
        <v>0</v>
      </c>
      <c r="NE89" s="273">
        <f t="shared" si="768"/>
        <v>0</v>
      </c>
      <c r="NF89" s="273">
        <f t="shared" si="768"/>
        <v>0</v>
      </c>
      <c r="NG89" s="273">
        <f t="shared" si="768"/>
        <v>0</v>
      </c>
      <c r="NH89" s="273">
        <f t="shared" si="768"/>
        <v>0</v>
      </c>
      <c r="NI89" s="273">
        <f t="shared" si="768"/>
        <v>0</v>
      </c>
      <c r="NJ89" s="273">
        <f t="shared" si="768"/>
        <v>0</v>
      </c>
      <c r="NK89" s="273">
        <f t="shared" si="768"/>
        <v>0</v>
      </c>
      <c r="NL89" s="273">
        <f t="shared" si="768"/>
        <v>0</v>
      </c>
      <c r="NM89" s="273">
        <f t="shared" si="768"/>
        <v>0</v>
      </c>
      <c r="NN89" s="273">
        <f t="shared" si="768"/>
        <v>0</v>
      </c>
      <c r="NO89" s="273">
        <f t="shared" si="768"/>
        <v>0</v>
      </c>
      <c r="NP89" s="273">
        <f t="shared" si="768"/>
        <v>0</v>
      </c>
      <c r="NQ89" s="273">
        <f t="shared" si="768"/>
        <v>0</v>
      </c>
      <c r="NR89" s="273">
        <f t="shared" si="768"/>
        <v>0</v>
      </c>
      <c r="NS89" s="273">
        <f t="shared" si="768"/>
        <v>0</v>
      </c>
      <c r="NT89" s="273">
        <f t="shared" si="768"/>
        <v>0</v>
      </c>
      <c r="NU89" s="273">
        <f t="shared" si="768"/>
        <v>0</v>
      </c>
      <c r="NV89" s="273">
        <f t="shared" si="768"/>
        <v>0</v>
      </c>
      <c r="NW89" s="273">
        <f t="shared" si="768"/>
        <v>0</v>
      </c>
      <c r="NX89" s="273">
        <f t="shared" si="768"/>
        <v>0</v>
      </c>
      <c r="NY89" s="273">
        <f t="shared" si="768"/>
        <v>0</v>
      </c>
      <c r="NZ89" s="273">
        <f t="shared" si="768"/>
        <v>0</v>
      </c>
      <c r="OA89" s="273">
        <f t="shared" si="768"/>
        <v>0</v>
      </c>
      <c r="OB89" s="273">
        <f t="shared" si="768"/>
        <v>0</v>
      </c>
      <c r="OC89" s="273">
        <f t="shared" si="768"/>
        <v>0</v>
      </c>
      <c r="OD89" s="273">
        <f t="shared" si="768"/>
        <v>0</v>
      </c>
      <c r="OE89" s="273">
        <f t="shared" si="768"/>
        <v>0</v>
      </c>
      <c r="OF89" s="273">
        <f t="shared" si="768"/>
        <v>0</v>
      </c>
      <c r="OG89" s="273">
        <f t="shared" si="768"/>
        <v>0</v>
      </c>
      <c r="OH89" s="273">
        <f t="shared" si="768"/>
        <v>0</v>
      </c>
      <c r="OI89" s="273">
        <f t="shared" si="768"/>
        <v>0</v>
      </c>
      <c r="OJ89" s="273">
        <f t="shared" si="768"/>
        <v>0</v>
      </c>
      <c r="OK89" s="273">
        <f t="shared" si="768"/>
        <v>0</v>
      </c>
      <c r="OL89" s="273">
        <f t="shared" si="768"/>
        <v>0</v>
      </c>
      <c r="OM89" s="273">
        <f t="shared" si="768"/>
        <v>0</v>
      </c>
      <c r="ON89" s="273">
        <f t="shared" si="768"/>
        <v>0</v>
      </c>
      <c r="OO89" s="273">
        <f t="shared" si="768"/>
        <v>0</v>
      </c>
      <c r="OP89" s="273">
        <f t="shared" si="768"/>
        <v>0</v>
      </c>
      <c r="OQ89" s="273">
        <f t="shared" si="768"/>
        <v>0</v>
      </c>
      <c r="OR89" s="273">
        <f t="shared" si="768"/>
        <v>0</v>
      </c>
      <c r="OS89" s="273">
        <f t="shared" si="768"/>
        <v>0</v>
      </c>
      <c r="OT89" s="273">
        <f t="shared" si="768"/>
        <v>0</v>
      </c>
      <c r="OU89" s="273">
        <f t="shared" si="768"/>
        <v>0</v>
      </c>
      <c r="OV89" s="273">
        <f t="shared" si="768"/>
        <v>0</v>
      </c>
      <c r="OW89" s="273">
        <f t="shared" si="768"/>
        <v>0</v>
      </c>
      <c r="OX89" s="273">
        <f t="shared" si="768"/>
        <v>0</v>
      </c>
      <c r="OY89" s="273">
        <f t="shared" si="768"/>
        <v>0</v>
      </c>
      <c r="OZ89" s="273">
        <f t="shared" si="768"/>
        <v>0</v>
      </c>
      <c r="PA89" s="273">
        <f t="shared" si="768"/>
        <v>0</v>
      </c>
      <c r="PB89" s="273">
        <f t="shared" si="768"/>
        <v>0</v>
      </c>
      <c r="PC89" s="273">
        <f t="shared" si="768"/>
        <v>0</v>
      </c>
      <c r="PD89" s="273">
        <f t="shared" si="768"/>
        <v>0</v>
      </c>
      <c r="PE89" s="273">
        <f t="shared" si="768"/>
        <v>0</v>
      </c>
      <c r="PF89" s="273">
        <f t="shared" si="768"/>
        <v>0</v>
      </c>
      <c r="PG89" s="273">
        <f t="shared" si="768"/>
        <v>0</v>
      </c>
      <c r="PH89" s="273">
        <f t="shared" si="768"/>
        <v>0</v>
      </c>
      <c r="PI89" s="273">
        <f t="shared" ref="PI89:RT89" si="769">IF(IFERROR(FIND(VLOOKUP($W81,カレンダーNoごと曜日表No付き,PI$1,0),$FL89),0)&gt;=1,1,0)</f>
        <v>0</v>
      </c>
      <c r="PJ89" s="273">
        <f t="shared" si="769"/>
        <v>0</v>
      </c>
      <c r="PK89" s="273">
        <f t="shared" si="769"/>
        <v>0</v>
      </c>
      <c r="PL89" s="273">
        <f t="shared" si="769"/>
        <v>0</v>
      </c>
      <c r="PM89" s="273">
        <f t="shared" si="769"/>
        <v>0</v>
      </c>
      <c r="PN89" s="273">
        <f t="shared" si="769"/>
        <v>0</v>
      </c>
      <c r="PO89" s="273">
        <f t="shared" si="769"/>
        <v>0</v>
      </c>
      <c r="PP89" s="273">
        <f t="shared" si="769"/>
        <v>0</v>
      </c>
      <c r="PQ89" s="273">
        <f t="shared" si="769"/>
        <v>0</v>
      </c>
      <c r="PR89" s="273">
        <f t="shared" si="769"/>
        <v>0</v>
      </c>
      <c r="PS89" s="273">
        <f t="shared" si="769"/>
        <v>0</v>
      </c>
      <c r="PT89" s="273">
        <f t="shared" si="769"/>
        <v>0</v>
      </c>
      <c r="PU89" s="273">
        <f t="shared" si="769"/>
        <v>0</v>
      </c>
      <c r="PV89" s="273">
        <f t="shared" si="769"/>
        <v>0</v>
      </c>
      <c r="PW89" s="273">
        <f t="shared" si="769"/>
        <v>0</v>
      </c>
      <c r="PX89" s="273">
        <f t="shared" si="769"/>
        <v>0</v>
      </c>
      <c r="PY89" s="273">
        <f t="shared" si="769"/>
        <v>0</v>
      </c>
      <c r="PZ89" s="273">
        <f t="shared" si="769"/>
        <v>0</v>
      </c>
      <c r="QA89" s="273">
        <f t="shared" si="769"/>
        <v>0</v>
      </c>
      <c r="QB89" s="273">
        <f t="shared" si="769"/>
        <v>0</v>
      </c>
      <c r="QC89" s="273">
        <f t="shared" si="769"/>
        <v>0</v>
      </c>
      <c r="QD89" s="273">
        <f t="shared" si="769"/>
        <v>0</v>
      </c>
      <c r="QE89" s="273">
        <f t="shared" si="769"/>
        <v>0</v>
      </c>
      <c r="QF89" s="273">
        <f t="shared" si="769"/>
        <v>0</v>
      </c>
      <c r="QG89" s="273">
        <f t="shared" si="769"/>
        <v>0</v>
      </c>
      <c r="QH89" s="273">
        <f t="shared" si="769"/>
        <v>0</v>
      </c>
      <c r="QI89" s="273">
        <f t="shared" si="769"/>
        <v>0</v>
      </c>
      <c r="QJ89" s="273">
        <f t="shared" si="769"/>
        <v>0</v>
      </c>
      <c r="QK89" s="273">
        <f t="shared" si="769"/>
        <v>0</v>
      </c>
      <c r="QL89" s="273">
        <f t="shared" si="769"/>
        <v>0</v>
      </c>
      <c r="QM89" s="273">
        <f t="shared" si="769"/>
        <v>0</v>
      </c>
      <c r="QN89" s="273">
        <f t="shared" si="769"/>
        <v>0</v>
      </c>
      <c r="QO89" s="273">
        <f t="shared" si="769"/>
        <v>0</v>
      </c>
      <c r="QP89" s="273">
        <f t="shared" si="769"/>
        <v>0</v>
      </c>
      <c r="QQ89" s="273">
        <f t="shared" si="769"/>
        <v>0</v>
      </c>
      <c r="QR89" s="273">
        <f t="shared" si="769"/>
        <v>0</v>
      </c>
      <c r="QS89" s="273">
        <f t="shared" si="769"/>
        <v>0</v>
      </c>
      <c r="QT89" s="273">
        <f t="shared" si="769"/>
        <v>0</v>
      </c>
      <c r="QU89" s="273">
        <f t="shared" si="769"/>
        <v>0</v>
      </c>
      <c r="QV89" s="273">
        <f t="shared" si="769"/>
        <v>0</v>
      </c>
      <c r="QW89" s="273">
        <f t="shared" si="769"/>
        <v>0</v>
      </c>
      <c r="QX89" s="273">
        <f t="shared" si="769"/>
        <v>0</v>
      </c>
      <c r="QY89" s="273">
        <f t="shared" si="769"/>
        <v>0</v>
      </c>
      <c r="QZ89" s="273">
        <f t="shared" si="769"/>
        <v>0</v>
      </c>
      <c r="RA89" s="273">
        <f t="shared" si="769"/>
        <v>0</v>
      </c>
      <c r="RB89" s="273">
        <f t="shared" si="769"/>
        <v>0</v>
      </c>
      <c r="RC89" s="273">
        <f t="shared" si="769"/>
        <v>0</v>
      </c>
      <c r="RD89" s="273">
        <f t="shared" si="769"/>
        <v>0</v>
      </c>
      <c r="RE89" s="273">
        <f t="shared" si="769"/>
        <v>0</v>
      </c>
      <c r="RF89" s="273">
        <f t="shared" si="769"/>
        <v>0</v>
      </c>
      <c r="RG89" s="273">
        <f t="shared" si="769"/>
        <v>0</v>
      </c>
      <c r="RH89" s="273">
        <f t="shared" si="769"/>
        <v>0</v>
      </c>
      <c r="RI89" s="273">
        <f t="shared" si="769"/>
        <v>0</v>
      </c>
      <c r="RJ89" s="273">
        <f t="shared" si="769"/>
        <v>0</v>
      </c>
      <c r="RK89" s="273">
        <f t="shared" si="769"/>
        <v>0</v>
      </c>
      <c r="RL89" s="273">
        <f t="shared" si="769"/>
        <v>0</v>
      </c>
      <c r="RM89" s="273">
        <f t="shared" si="769"/>
        <v>0</v>
      </c>
      <c r="RN89" s="273">
        <f t="shared" si="769"/>
        <v>0</v>
      </c>
      <c r="RO89" s="273">
        <f t="shared" si="769"/>
        <v>0</v>
      </c>
      <c r="RP89" s="273">
        <f t="shared" si="769"/>
        <v>0</v>
      </c>
      <c r="RQ89" s="273">
        <f t="shared" si="769"/>
        <v>0</v>
      </c>
      <c r="RR89" s="273">
        <f t="shared" si="769"/>
        <v>0</v>
      </c>
      <c r="RS89" s="273">
        <f t="shared" si="769"/>
        <v>0</v>
      </c>
      <c r="RT89" s="273">
        <f t="shared" si="769"/>
        <v>0</v>
      </c>
      <c r="RU89" s="273">
        <f t="shared" ref="RU89:TN89" si="770">IF(IFERROR(FIND(VLOOKUP($W81,カレンダーNoごと曜日表No付き,RU$1,0),$FL89),0)&gt;=1,1,0)</f>
        <v>0</v>
      </c>
      <c r="RV89" s="273">
        <f t="shared" si="770"/>
        <v>0</v>
      </c>
      <c r="RW89" s="273">
        <f t="shared" si="770"/>
        <v>0</v>
      </c>
      <c r="RX89" s="273">
        <f t="shared" si="770"/>
        <v>0</v>
      </c>
      <c r="RY89" s="273">
        <f t="shared" si="770"/>
        <v>0</v>
      </c>
      <c r="RZ89" s="273">
        <f t="shared" si="770"/>
        <v>0</v>
      </c>
      <c r="SA89" s="273">
        <f t="shared" si="770"/>
        <v>0</v>
      </c>
      <c r="SB89" s="273">
        <f t="shared" si="770"/>
        <v>0</v>
      </c>
      <c r="SC89" s="273">
        <f t="shared" si="770"/>
        <v>0</v>
      </c>
      <c r="SD89" s="273">
        <f t="shared" si="770"/>
        <v>0</v>
      </c>
      <c r="SE89" s="273">
        <f t="shared" si="770"/>
        <v>0</v>
      </c>
      <c r="SF89" s="273">
        <f t="shared" si="770"/>
        <v>0</v>
      </c>
      <c r="SG89" s="273">
        <f t="shared" si="770"/>
        <v>0</v>
      </c>
      <c r="SH89" s="273">
        <f t="shared" si="770"/>
        <v>0</v>
      </c>
      <c r="SI89" s="273">
        <f t="shared" si="770"/>
        <v>0</v>
      </c>
      <c r="SJ89" s="273">
        <f t="shared" si="770"/>
        <v>0</v>
      </c>
      <c r="SK89" s="273">
        <f t="shared" si="770"/>
        <v>0</v>
      </c>
      <c r="SL89" s="273">
        <f t="shared" si="770"/>
        <v>0</v>
      </c>
      <c r="SM89" s="273">
        <f t="shared" si="770"/>
        <v>0</v>
      </c>
      <c r="SN89" s="273">
        <f t="shared" si="770"/>
        <v>0</v>
      </c>
      <c r="SO89" s="273">
        <f t="shared" si="770"/>
        <v>0</v>
      </c>
      <c r="SP89" s="273">
        <f t="shared" si="770"/>
        <v>0</v>
      </c>
      <c r="SQ89" s="273">
        <f t="shared" si="770"/>
        <v>0</v>
      </c>
      <c r="SR89" s="273">
        <f t="shared" si="770"/>
        <v>0</v>
      </c>
      <c r="SS89" s="273">
        <f t="shared" si="770"/>
        <v>0</v>
      </c>
      <c r="ST89" s="273">
        <f t="shared" si="770"/>
        <v>0</v>
      </c>
      <c r="SU89" s="273">
        <f t="shared" si="770"/>
        <v>0</v>
      </c>
      <c r="SV89" s="273">
        <f t="shared" si="770"/>
        <v>0</v>
      </c>
      <c r="SW89" s="273">
        <f t="shared" si="770"/>
        <v>0</v>
      </c>
      <c r="SX89" s="273">
        <f t="shared" si="770"/>
        <v>0</v>
      </c>
      <c r="SY89" s="273">
        <f t="shared" si="770"/>
        <v>0</v>
      </c>
      <c r="SZ89" s="273">
        <f t="shared" si="770"/>
        <v>0</v>
      </c>
      <c r="TA89" s="273">
        <f t="shared" si="770"/>
        <v>0</v>
      </c>
      <c r="TB89" s="273">
        <f t="shared" si="770"/>
        <v>0</v>
      </c>
      <c r="TC89" s="273">
        <f t="shared" si="770"/>
        <v>0</v>
      </c>
      <c r="TD89" s="273">
        <f t="shared" si="770"/>
        <v>0</v>
      </c>
      <c r="TE89" s="273">
        <f t="shared" si="770"/>
        <v>0</v>
      </c>
      <c r="TF89" s="273">
        <f t="shared" si="770"/>
        <v>0</v>
      </c>
      <c r="TG89" s="273">
        <f t="shared" si="770"/>
        <v>0</v>
      </c>
      <c r="TH89" s="273">
        <f t="shared" si="770"/>
        <v>0</v>
      </c>
      <c r="TI89" s="273">
        <f t="shared" si="770"/>
        <v>0</v>
      </c>
      <c r="TJ89" s="273">
        <f t="shared" si="770"/>
        <v>0</v>
      </c>
      <c r="TK89" s="273">
        <f t="shared" si="770"/>
        <v>0</v>
      </c>
      <c r="TL89" s="273">
        <f t="shared" si="770"/>
        <v>0</v>
      </c>
      <c r="TM89" s="273">
        <f t="shared" si="770"/>
        <v>0</v>
      </c>
      <c r="TN89" s="273">
        <f t="shared" si="770"/>
        <v>0</v>
      </c>
    </row>
    <row r="90" spans="1:534" ht="18" customHeight="1" x14ac:dyDescent="0.15">
      <c r="A90" s="234"/>
      <c r="B90" s="268"/>
      <c r="C90" s="280"/>
      <c r="D90" s="274"/>
      <c r="E90" s="269"/>
      <c r="F90" s="287"/>
      <c r="G90" s="269"/>
      <c r="H90" s="292"/>
      <c r="I90" s="293"/>
      <c r="J90" s="288"/>
      <c r="K90" s="289"/>
      <c r="L90" s="289"/>
      <c r="M90" s="289"/>
      <c r="N90" s="289"/>
      <c r="O90" s="289"/>
      <c r="P90" s="289"/>
      <c r="Q90" s="289"/>
      <c r="R90" s="290"/>
      <c r="S90" s="289"/>
      <c r="T90" s="289"/>
      <c r="U90" s="289"/>
      <c r="V90" s="290"/>
      <c r="W90" s="278"/>
      <c r="X90" s="279"/>
      <c r="Y90" s="278"/>
      <c r="Z90" s="279"/>
      <c r="AA90" s="278"/>
      <c r="AB90" s="237">
        <f t="shared" si="634"/>
        <v>0</v>
      </c>
      <c r="AC90" s="237">
        <f t="shared" si="635"/>
        <v>0</v>
      </c>
      <c r="AD90" s="237">
        <f t="shared" si="636"/>
        <v>0</v>
      </c>
      <c r="AE90" s="267">
        <f t="shared" si="597"/>
        <v>0</v>
      </c>
      <c r="AF90" s="219" t="str">
        <f t="shared" si="598"/>
        <v/>
      </c>
      <c r="AG90" s="219" t="str">
        <f t="shared" si="599"/>
        <v/>
      </c>
      <c r="AH90" s="219" t="str">
        <f t="shared" si="600"/>
        <v/>
      </c>
      <c r="AI90" s="219" t="str">
        <f t="shared" si="601"/>
        <v/>
      </c>
      <c r="AJ90" s="219" t="str">
        <f t="shared" si="602"/>
        <v/>
      </c>
      <c r="AK90" s="219" t="str">
        <f t="shared" si="603"/>
        <v/>
      </c>
      <c r="AL90" s="219" t="str">
        <f t="shared" si="604"/>
        <v/>
      </c>
      <c r="AM90" s="219" t="str">
        <f t="shared" si="605"/>
        <v/>
      </c>
      <c r="AN90" s="219" t="str">
        <f t="shared" si="606"/>
        <v/>
      </c>
      <c r="AO90" s="219" t="str">
        <f t="shared" si="607"/>
        <v/>
      </c>
      <c r="AP90" s="219" t="str">
        <f t="shared" si="608"/>
        <v/>
      </c>
      <c r="AQ90" s="219" t="str">
        <f t="shared" si="609"/>
        <v/>
      </c>
      <c r="AR90" s="219" t="str">
        <f t="shared" si="610"/>
        <v/>
      </c>
      <c r="AS90" s="277">
        <f t="shared" si="611"/>
        <v>0</v>
      </c>
      <c r="AT90" s="267">
        <f t="shared" si="612"/>
        <v>0</v>
      </c>
      <c r="AU90" s="267">
        <f t="shared" si="613"/>
        <v>0</v>
      </c>
      <c r="AV90" s="267">
        <f t="shared" si="614"/>
        <v>0</v>
      </c>
      <c r="AW90" s="267">
        <f t="shared" si="615"/>
        <v>0</v>
      </c>
      <c r="AX90" s="267">
        <f t="shared" si="616"/>
        <v>0</v>
      </c>
      <c r="AY90" s="267">
        <f t="shared" si="617"/>
        <v>0</v>
      </c>
      <c r="AZ90" s="267">
        <f t="shared" si="618"/>
        <v>0</v>
      </c>
      <c r="BA90" s="238">
        <f t="shared" si="619"/>
        <v>0</v>
      </c>
      <c r="BB90" s="238">
        <f t="shared" si="620"/>
        <v>0</v>
      </c>
      <c r="BC90" s="238">
        <f t="shared" si="621"/>
        <v>0</v>
      </c>
      <c r="BD90" s="238">
        <f t="shared" si="622"/>
        <v>0</v>
      </c>
      <c r="BE90" s="240">
        <f t="shared" si="623"/>
        <v>0</v>
      </c>
      <c r="BF90" s="239">
        <f t="shared" si="624"/>
        <v>0</v>
      </c>
      <c r="BG90" s="241" t="str">
        <f t="shared" si="625"/>
        <v/>
      </c>
      <c r="BH90" s="142">
        <v>43</v>
      </c>
      <c r="BN90" s="242"/>
      <c r="BO90" s="242"/>
      <c r="BP90" s="242"/>
      <c r="BQ90" s="242"/>
      <c r="BR90" s="142">
        <f>+BK89</f>
        <v>0</v>
      </c>
      <c r="BU90" s="291"/>
      <c r="BV90" s="153"/>
      <c r="BW90" s="153"/>
      <c r="BY90" s="244"/>
      <c r="BZ90" s="272"/>
      <c r="CA90" s="222"/>
      <c r="CB90" s="246"/>
      <c r="CC90" s="247" t="str">
        <f t="shared" si="565"/>
        <v/>
      </c>
      <c r="CD90" s="219">
        <f t="shared" si="566"/>
        <v>0</v>
      </c>
      <c r="CE90" s="219" t="str">
        <f t="shared" si="757"/>
        <v/>
      </c>
      <c r="CF90" s="220" t="str">
        <f t="shared" si="758"/>
        <v/>
      </c>
      <c r="CG90" s="222"/>
      <c r="CH90" s="260"/>
      <c r="CI90" s="247" t="str">
        <f t="shared" si="569"/>
        <v/>
      </c>
      <c r="CJ90" s="219">
        <f t="shared" si="570"/>
        <v>0</v>
      </c>
      <c r="CK90" s="219" t="str">
        <f t="shared" si="705"/>
        <v/>
      </c>
      <c r="CL90" s="220" t="str">
        <f t="shared" si="706"/>
        <v/>
      </c>
      <c r="CM90" s="222"/>
      <c r="CN90" s="246"/>
      <c r="CO90" s="247" t="str">
        <f t="shared" si="573"/>
        <v/>
      </c>
      <c r="CP90" s="219">
        <f t="shared" si="574"/>
        <v>0</v>
      </c>
      <c r="CQ90" s="219" t="str">
        <f t="shared" si="707"/>
        <v/>
      </c>
      <c r="CR90" s="220" t="str">
        <f t="shared" si="708"/>
        <v/>
      </c>
      <c r="CS90" s="221"/>
      <c r="CT90" s="246"/>
      <c r="CU90" s="247" t="str">
        <f t="shared" si="577"/>
        <v/>
      </c>
      <c r="CV90" s="219">
        <f t="shared" si="578"/>
        <v>0</v>
      </c>
      <c r="CW90" s="219" t="str">
        <f t="shared" si="679"/>
        <v/>
      </c>
      <c r="CX90" s="220" t="str">
        <f t="shared" si="680"/>
        <v/>
      </c>
      <c r="CY90" s="222"/>
      <c r="CZ90" s="246"/>
      <c r="DA90" s="247" t="str">
        <f t="shared" si="581"/>
        <v/>
      </c>
      <c r="DB90" s="219">
        <f t="shared" si="582"/>
        <v>0</v>
      </c>
      <c r="DC90" s="219" t="str">
        <f t="shared" si="626"/>
        <v/>
      </c>
      <c r="DD90" s="219" t="str">
        <f t="shared" si="627"/>
        <v/>
      </c>
      <c r="DE90" s="222"/>
      <c r="DF90" s="246"/>
      <c r="DG90" s="247" t="str">
        <f t="shared" si="583"/>
        <v/>
      </c>
      <c r="DH90" s="219">
        <f t="shared" si="584"/>
        <v>0</v>
      </c>
      <c r="DI90" s="219" t="str">
        <f t="shared" si="681"/>
        <v/>
      </c>
      <c r="DJ90" s="219" t="str">
        <f t="shared" si="682"/>
        <v/>
      </c>
      <c r="DK90" s="222"/>
      <c r="DL90" s="246"/>
      <c r="DM90" s="247" t="str">
        <f t="shared" si="587"/>
        <v/>
      </c>
      <c r="DN90" s="219">
        <f t="shared" si="588"/>
        <v>0</v>
      </c>
      <c r="DO90" s="219" t="str">
        <f t="shared" si="683"/>
        <v/>
      </c>
      <c r="DP90" s="220" t="str">
        <f t="shared" si="684"/>
        <v/>
      </c>
      <c r="FK90" s="155">
        <f t="shared" si="685"/>
        <v>0</v>
      </c>
      <c r="FL90" s="155" t="str">
        <f t="shared" si="686"/>
        <v/>
      </c>
      <c r="FM90" s="273">
        <f t="shared" ref="FM90:HX90" si="771">IF(IFERROR(FIND(VLOOKUP($W82,カレンダーNoごと曜日表No付き,FM$1,0),$FL90),0)&gt;=1,1,0)</f>
        <v>0</v>
      </c>
      <c r="FN90" s="273">
        <f t="shared" si="771"/>
        <v>0</v>
      </c>
      <c r="FO90" s="273">
        <f t="shared" si="771"/>
        <v>0</v>
      </c>
      <c r="FP90" s="273">
        <f t="shared" si="771"/>
        <v>0</v>
      </c>
      <c r="FQ90" s="273">
        <f t="shared" si="771"/>
        <v>0</v>
      </c>
      <c r="FR90" s="273">
        <f t="shared" si="771"/>
        <v>0</v>
      </c>
      <c r="FS90" s="273">
        <f t="shared" si="771"/>
        <v>0</v>
      </c>
      <c r="FT90" s="273">
        <f t="shared" si="771"/>
        <v>0</v>
      </c>
      <c r="FU90" s="273">
        <f t="shared" si="771"/>
        <v>0</v>
      </c>
      <c r="FV90" s="273">
        <f t="shared" si="771"/>
        <v>0</v>
      </c>
      <c r="FW90" s="273">
        <f t="shared" si="771"/>
        <v>0</v>
      </c>
      <c r="FX90" s="273">
        <f t="shared" si="771"/>
        <v>0</v>
      </c>
      <c r="FY90" s="273">
        <f t="shared" si="771"/>
        <v>0</v>
      </c>
      <c r="FZ90" s="273">
        <f t="shared" si="771"/>
        <v>0</v>
      </c>
      <c r="GA90" s="273">
        <f t="shared" si="771"/>
        <v>0</v>
      </c>
      <c r="GB90" s="273">
        <f t="shared" si="771"/>
        <v>0</v>
      </c>
      <c r="GC90" s="273">
        <f t="shared" si="771"/>
        <v>0</v>
      </c>
      <c r="GD90" s="273">
        <f t="shared" si="771"/>
        <v>0</v>
      </c>
      <c r="GE90" s="273">
        <f t="shared" si="771"/>
        <v>0</v>
      </c>
      <c r="GF90" s="273">
        <f t="shared" si="771"/>
        <v>0</v>
      </c>
      <c r="GG90" s="273">
        <f t="shared" si="771"/>
        <v>0</v>
      </c>
      <c r="GH90" s="273">
        <f t="shared" si="771"/>
        <v>0</v>
      </c>
      <c r="GI90" s="273">
        <f t="shared" si="771"/>
        <v>0</v>
      </c>
      <c r="GJ90" s="273">
        <f t="shared" si="771"/>
        <v>0</v>
      </c>
      <c r="GK90" s="273">
        <f t="shared" si="771"/>
        <v>0</v>
      </c>
      <c r="GL90" s="273">
        <f t="shared" si="771"/>
        <v>0</v>
      </c>
      <c r="GM90" s="273">
        <f t="shared" si="771"/>
        <v>0</v>
      </c>
      <c r="GN90" s="273">
        <f t="shared" si="771"/>
        <v>0</v>
      </c>
      <c r="GO90" s="273">
        <f t="shared" si="771"/>
        <v>0</v>
      </c>
      <c r="GP90" s="273">
        <f t="shared" si="771"/>
        <v>0</v>
      </c>
      <c r="GQ90" s="273">
        <f t="shared" si="771"/>
        <v>0</v>
      </c>
      <c r="GR90" s="273">
        <f t="shared" si="771"/>
        <v>0</v>
      </c>
      <c r="GS90" s="273">
        <f t="shared" si="771"/>
        <v>0</v>
      </c>
      <c r="GT90" s="273">
        <f t="shared" si="771"/>
        <v>0</v>
      </c>
      <c r="GU90" s="273">
        <f t="shared" si="771"/>
        <v>0</v>
      </c>
      <c r="GV90" s="273">
        <f t="shared" si="771"/>
        <v>0</v>
      </c>
      <c r="GW90" s="273">
        <f t="shared" si="771"/>
        <v>0</v>
      </c>
      <c r="GX90" s="273">
        <f t="shared" si="771"/>
        <v>0</v>
      </c>
      <c r="GY90" s="273">
        <f t="shared" si="771"/>
        <v>0</v>
      </c>
      <c r="GZ90" s="273">
        <f t="shared" si="771"/>
        <v>0</v>
      </c>
      <c r="HA90" s="273">
        <f t="shared" si="771"/>
        <v>0</v>
      </c>
      <c r="HB90" s="273">
        <f t="shared" si="771"/>
        <v>0</v>
      </c>
      <c r="HC90" s="273">
        <f t="shared" si="771"/>
        <v>0</v>
      </c>
      <c r="HD90" s="273">
        <f t="shared" si="771"/>
        <v>0</v>
      </c>
      <c r="HE90" s="273">
        <f t="shared" si="771"/>
        <v>0</v>
      </c>
      <c r="HF90" s="273">
        <f t="shared" si="771"/>
        <v>0</v>
      </c>
      <c r="HG90" s="273">
        <f t="shared" si="771"/>
        <v>0</v>
      </c>
      <c r="HH90" s="273">
        <f t="shared" si="771"/>
        <v>0</v>
      </c>
      <c r="HI90" s="273">
        <f t="shared" si="771"/>
        <v>0</v>
      </c>
      <c r="HJ90" s="273">
        <f t="shared" si="771"/>
        <v>0</v>
      </c>
      <c r="HK90" s="273">
        <f t="shared" si="771"/>
        <v>0</v>
      </c>
      <c r="HL90" s="273">
        <f t="shared" si="771"/>
        <v>0</v>
      </c>
      <c r="HM90" s="273">
        <f t="shared" si="771"/>
        <v>0</v>
      </c>
      <c r="HN90" s="273">
        <f t="shared" si="771"/>
        <v>0</v>
      </c>
      <c r="HO90" s="273">
        <f t="shared" si="771"/>
        <v>0</v>
      </c>
      <c r="HP90" s="273">
        <f t="shared" si="771"/>
        <v>0</v>
      </c>
      <c r="HQ90" s="273">
        <f t="shared" si="771"/>
        <v>0</v>
      </c>
      <c r="HR90" s="273">
        <f t="shared" si="771"/>
        <v>0</v>
      </c>
      <c r="HS90" s="273">
        <f t="shared" si="771"/>
        <v>0</v>
      </c>
      <c r="HT90" s="273">
        <f t="shared" si="771"/>
        <v>0</v>
      </c>
      <c r="HU90" s="273">
        <f t="shared" si="771"/>
        <v>0</v>
      </c>
      <c r="HV90" s="273">
        <f t="shared" si="771"/>
        <v>0</v>
      </c>
      <c r="HW90" s="273">
        <f t="shared" si="771"/>
        <v>0</v>
      </c>
      <c r="HX90" s="273">
        <f t="shared" si="771"/>
        <v>0</v>
      </c>
      <c r="HY90" s="273">
        <f t="shared" ref="HY90:KJ90" si="772">IF(IFERROR(FIND(VLOOKUP($W82,カレンダーNoごと曜日表No付き,HY$1,0),$FL90),0)&gt;=1,1,0)</f>
        <v>0</v>
      </c>
      <c r="HZ90" s="273">
        <f t="shared" si="772"/>
        <v>0</v>
      </c>
      <c r="IA90" s="273">
        <f t="shared" si="772"/>
        <v>0</v>
      </c>
      <c r="IB90" s="273">
        <f t="shared" si="772"/>
        <v>0</v>
      </c>
      <c r="IC90" s="273">
        <f t="shared" si="772"/>
        <v>0</v>
      </c>
      <c r="ID90" s="273">
        <f t="shared" si="772"/>
        <v>0</v>
      </c>
      <c r="IE90" s="273">
        <f t="shared" si="772"/>
        <v>0</v>
      </c>
      <c r="IF90" s="273">
        <f t="shared" si="772"/>
        <v>0</v>
      </c>
      <c r="IG90" s="273">
        <f t="shared" si="772"/>
        <v>0</v>
      </c>
      <c r="IH90" s="273">
        <f t="shared" si="772"/>
        <v>0</v>
      </c>
      <c r="II90" s="273">
        <f t="shared" si="772"/>
        <v>0</v>
      </c>
      <c r="IJ90" s="273">
        <f t="shared" si="772"/>
        <v>0</v>
      </c>
      <c r="IK90" s="273">
        <f t="shared" si="772"/>
        <v>0</v>
      </c>
      <c r="IL90" s="273">
        <f t="shared" si="772"/>
        <v>0</v>
      </c>
      <c r="IM90" s="273">
        <f t="shared" si="772"/>
        <v>0</v>
      </c>
      <c r="IN90" s="273">
        <f t="shared" si="772"/>
        <v>0</v>
      </c>
      <c r="IO90" s="273">
        <f t="shared" si="772"/>
        <v>0</v>
      </c>
      <c r="IP90" s="273">
        <f t="shared" si="772"/>
        <v>0</v>
      </c>
      <c r="IQ90" s="273">
        <f t="shared" si="772"/>
        <v>0</v>
      </c>
      <c r="IR90" s="273">
        <f t="shared" si="772"/>
        <v>0</v>
      </c>
      <c r="IS90" s="273">
        <f t="shared" si="772"/>
        <v>0</v>
      </c>
      <c r="IT90" s="273">
        <f t="shared" si="772"/>
        <v>0</v>
      </c>
      <c r="IU90" s="273">
        <f t="shared" si="772"/>
        <v>0</v>
      </c>
      <c r="IV90" s="273">
        <f t="shared" si="772"/>
        <v>0</v>
      </c>
      <c r="IW90" s="273">
        <f t="shared" si="772"/>
        <v>0</v>
      </c>
      <c r="IX90" s="273">
        <f t="shared" si="772"/>
        <v>0</v>
      </c>
      <c r="IY90" s="273">
        <f t="shared" si="772"/>
        <v>0</v>
      </c>
      <c r="IZ90" s="273">
        <f t="shared" si="772"/>
        <v>0</v>
      </c>
      <c r="JA90" s="273">
        <f t="shared" si="772"/>
        <v>0</v>
      </c>
      <c r="JB90" s="273">
        <f t="shared" si="772"/>
        <v>0</v>
      </c>
      <c r="JC90" s="273">
        <f t="shared" si="772"/>
        <v>0</v>
      </c>
      <c r="JD90" s="273">
        <f t="shared" si="772"/>
        <v>0</v>
      </c>
      <c r="JE90" s="273">
        <f t="shared" si="772"/>
        <v>0</v>
      </c>
      <c r="JF90" s="273">
        <f t="shared" si="772"/>
        <v>0</v>
      </c>
      <c r="JG90" s="273">
        <f t="shared" si="772"/>
        <v>0</v>
      </c>
      <c r="JH90" s="273">
        <f t="shared" si="772"/>
        <v>0</v>
      </c>
      <c r="JI90" s="273">
        <f t="shared" si="772"/>
        <v>0</v>
      </c>
      <c r="JJ90" s="273">
        <f t="shared" si="772"/>
        <v>0</v>
      </c>
      <c r="JK90" s="273">
        <f t="shared" si="772"/>
        <v>0</v>
      </c>
      <c r="JL90" s="273">
        <f t="shared" si="772"/>
        <v>0</v>
      </c>
      <c r="JM90" s="273">
        <f t="shared" si="772"/>
        <v>0</v>
      </c>
      <c r="JN90" s="273">
        <f t="shared" si="772"/>
        <v>0</v>
      </c>
      <c r="JO90" s="273">
        <f t="shared" si="772"/>
        <v>0</v>
      </c>
      <c r="JP90" s="273">
        <f t="shared" si="772"/>
        <v>0</v>
      </c>
      <c r="JQ90" s="273">
        <f t="shared" si="772"/>
        <v>0</v>
      </c>
      <c r="JR90" s="273">
        <f t="shared" si="772"/>
        <v>0</v>
      </c>
      <c r="JS90" s="273">
        <f t="shared" si="772"/>
        <v>0</v>
      </c>
      <c r="JT90" s="273">
        <f t="shared" si="772"/>
        <v>0</v>
      </c>
      <c r="JU90" s="273">
        <f t="shared" si="772"/>
        <v>0</v>
      </c>
      <c r="JV90" s="273">
        <f t="shared" si="772"/>
        <v>0</v>
      </c>
      <c r="JW90" s="273">
        <f t="shared" si="772"/>
        <v>0</v>
      </c>
      <c r="JX90" s="273">
        <f t="shared" si="772"/>
        <v>0</v>
      </c>
      <c r="JY90" s="273">
        <f t="shared" si="772"/>
        <v>0</v>
      </c>
      <c r="JZ90" s="273">
        <f t="shared" si="772"/>
        <v>0</v>
      </c>
      <c r="KA90" s="273">
        <f t="shared" si="772"/>
        <v>0</v>
      </c>
      <c r="KB90" s="273">
        <f t="shared" si="772"/>
        <v>0</v>
      </c>
      <c r="KC90" s="273">
        <f t="shared" si="772"/>
        <v>0</v>
      </c>
      <c r="KD90" s="273">
        <f t="shared" si="772"/>
        <v>0</v>
      </c>
      <c r="KE90" s="273">
        <f t="shared" si="772"/>
        <v>0</v>
      </c>
      <c r="KF90" s="273">
        <f t="shared" si="772"/>
        <v>0</v>
      </c>
      <c r="KG90" s="273">
        <f t="shared" si="772"/>
        <v>0</v>
      </c>
      <c r="KH90" s="273">
        <f t="shared" si="772"/>
        <v>0</v>
      </c>
      <c r="KI90" s="273">
        <f t="shared" si="772"/>
        <v>0</v>
      </c>
      <c r="KJ90" s="273">
        <f t="shared" si="772"/>
        <v>0</v>
      </c>
      <c r="KK90" s="273">
        <f t="shared" ref="KK90:MV90" si="773">IF(IFERROR(FIND(VLOOKUP($W82,カレンダーNoごと曜日表No付き,KK$1,0),$FL90),0)&gt;=1,1,0)</f>
        <v>0</v>
      </c>
      <c r="KL90" s="273">
        <f t="shared" si="773"/>
        <v>0</v>
      </c>
      <c r="KM90" s="273">
        <f t="shared" si="773"/>
        <v>0</v>
      </c>
      <c r="KN90" s="273">
        <f t="shared" si="773"/>
        <v>0</v>
      </c>
      <c r="KO90" s="273">
        <f t="shared" si="773"/>
        <v>0</v>
      </c>
      <c r="KP90" s="273">
        <f t="shared" si="773"/>
        <v>0</v>
      </c>
      <c r="KQ90" s="273">
        <f t="shared" si="773"/>
        <v>0</v>
      </c>
      <c r="KR90" s="273">
        <f t="shared" si="773"/>
        <v>0</v>
      </c>
      <c r="KS90" s="273">
        <f t="shared" si="773"/>
        <v>0</v>
      </c>
      <c r="KT90" s="273">
        <f t="shared" si="773"/>
        <v>0</v>
      </c>
      <c r="KU90" s="273">
        <f t="shared" si="773"/>
        <v>0</v>
      </c>
      <c r="KV90" s="273">
        <f t="shared" si="773"/>
        <v>0</v>
      </c>
      <c r="KW90" s="273">
        <f t="shared" si="773"/>
        <v>0</v>
      </c>
      <c r="KX90" s="273">
        <f t="shared" si="773"/>
        <v>0</v>
      </c>
      <c r="KY90" s="273">
        <f t="shared" si="773"/>
        <v>0</v>
      </c>
      <c r="KZ90" s="273">
        <f t="shared" si="773"/>
        <v>0</v>
      </c>
      <c r="LA90" s="273">
        <f t="shared" si="773"/>
        <v>0</v>
      </c>
      <c r="LB90" s="273">
        <f t="shared" si="773"/>
        <v>0</v>
      </c>
      <c r="LC90" s="273">
        <f t="shared" si="773"/>
        <v>0</v>
      </c>
      <c r="LD90" s="273">
        <f t="shared" si="773"/>
        <v>0</v>
      </c>
      <c r="LE90" s="273">
        <f t="shared" si="773"/>
        <v>0</v>
      </c>
      <c r="LF90" s="273">
        <f t="shared" si="773"/>
        <v>0</v>
      </c>
      <c r="LG90" s="273">
        <f t="shared" si="773"/>
        <v>0</v>
      </c>
      <c r="LH90" s="273">
        <f t="shared" si="773"/>
        <v>0</v>
      </c>
      <c r="LI90" s="273">
        <f t="shared" si="773"/>
        <v>0</v>
      </c>
      <c r="LJ90" s="273">
        <f t="shared" si="773"/>
        <v>0</v>
      </c>
      <c r="LK90" s="273">
        <f t="shared" si="773"/>
        <v>0</v>
      </c>
      <c r="LL90" s="273">
        <f t="shared" si="773"/>
        <v>0</v>
      </c>
      <c r="LM90" s="273">
        <f t="shared" si="773"/>
        <v>0</v>
      </c>
      <c r="LN90" s="273">
        <f t="shared" si="773"/>
        <v>0</v>
      </c>
      <c r="LO90" s="273">
        <f t="shared" si="773"/>
        <v>0</v>
      </c>
      <c r="LP90" s="273">
        <f t="shared" si="773"/>
        <v>0</v>
      </c>
      <c r="LQ90" s="273">
        <f t="shared" si="773"/>
        <v>0</v>
      </c>
      <c r="LR90" s="273">
        <f t="shared" si="773"/>
        <v>0</v>
      </c>
      <c r="LS90" s="273">
        <f t="shared" si="773"/>
        <v>0</v>
      </c>
      <c r="LT90" s="273">
        <f t="shared" si="773"/>
        <v>0</v>
      </c>
      <c r="LU90" s="273">
        <f t="shared" si="773"/>
        <v>0</v>
      </c>
      <c r="LV90" s="273">
        <f t="shared" si="773"/>
        <v>0</v>
      </c>
      <c r="LW90" s="273">
        <f t="shared" si="773"/>
        <v>0</v>
      </c>
      <c r="LX90" s="273">
        <f t="shared" si="773"/>
        <v>0</v>
      </c>
      <c r="LY90" s="273">
        <f t="shared" si="773"/>
        <v>0</v>
      </c>
      <c r="LZ90" s="273">
        <f t="shared" si="773"/>
        <v>0</v>
      </c>
      <c r="MA90" s="273">
        <f t="shared" si="773"/>
        <v>0</v>
      </c>
      <c r="MB90" s="273">
        <f t="shared" si="773"/>
        <v>0</v>
      </c>
      <c r="MC90" s="273">
        <f t="shared" si="773"/>
        <v>0</v>
      </c>
      <c r="MD90" s="273">
        <f t="shared" si="773"/>
        <v>0</v>
      </c>
      <c r="ME90" s="273">
        <f t="shared" si="773"/>
        <v>0</v>
      </c>
      <c r="MF90" s="273">
        <f t="shared" si="773"/>
        <v>0</v>
      </c>
      <c r="MG90" s="273">
        <f t="shared" si="773"/>
        <v>0</v>
      </c>
      <c r="MH90" s="273">
        <f t="shared" si="773"/>
        <v>0</v>
      </c>
      <c r="MI90" s="273">
        <f t="shared" si="773"/>
        <v>0</v>
      </c>
      <c r="MJ90" s="273">
        <f t="shared" si="773"/>
        <v>0</v>
      </c>
      <c r="MK90" s="273">
        <f t="shared" si="773"/>
        <v>0</v>
      </c>
      <c r="ML90" s="273">
        <f t="shared" si="773"/>
        <v>0</v>
      </c>
      <c r="MM90" s="273">
        <f t="shared" si="773"/>
        <v>0</v>
      </c>
      <c r="MN90" s="273">
        <f t="shared" si="773"/>
        <v>0</v>
      </c>
      <c r="MO90" s="273">
        <f t="shared" si="773"/>
        <v>0</v>
      </c>
      <c r="MP90" s="273">
        <f t="shared" si="773"/>
        <v>0</v>
      </c>
      <c r="MQ90" s="273">
        <f t="shared" si="773"/>
        <v>0</v>
      </c>
      <c r="MR90" s="273">
        <f t="shared" si="773"/>
        <v>0</v>
      </c>
      <c r="MS90" s="273">
        <f t="shared" si="773"/>
        <v>0</v>
      </c>
      <c r="MT90" s="273">
        <f t="shared" si="773"/>
        <v>0</v>
      </c>
      <c r="MU90" s="273">
        <f t="shared" si="773"/>
        <v>0</v>
      </c>
      <c r="MV90" s="273">
        <f t="shared" si="773"/>
        <v>0</v>
      </c>
      <c r="MW90" s="273">
        <f t="shared" ref="MW90:PH90" si="774">IF(IFERROR(FIND(VLOOKUP($W82,カレンダーNoごと曜日表No付き,MW$1,0),$FL90),0)&gt;=1,1,0)</f>
        <v>0</v>
      </c>
      <c r="MX90" s="273">
        <f t="shared" si="774"/>
        <v>0</v>
      </c>
      <c r="MY90" s="273">
        <f t="shared" si="774"/>
        <v>0</v>
      </c>
      <c r="MZ90" s="273">
        <f t="shared" si="774"/>
        <v>0</v>
      </c>
      <c r="NA90" s="273">
        <f t="shared" si="774"/>
        <v>0</v>
      </c>
      <c r="NB90" s="273">
        <f t="shared" si="774"/>
        <v>0</v>
      </c>
      <c r="NC90" s="273">
        <f t="shared" si="774"/>
        <v>0</v>
      </c>
      <c r="ND90" s="273">
        <f t="shared" si="774"/>
        <v>0</v>
      </c>
      <c r="NE90" s="273">
        <f t="shared" si="774"/>
        <v>0</v>
      </c>
      <c r="NF90" s="273">
        <f t="shared" si="774"/>
        <v>0</v>
      </c>
      <c r="NG90" s="273">
        <f t="shared" si="774"/>
        <v>0</v>
      </c>
      <c r="NH90" s="273">
        <f t="shared" si="774"/>
        <v>0</v>
      </c>
      <c r="NI90" s="273">
        <f t="shared" si="774"/>
        <v>0</v>
      </c>
      <c r="NJ90" s="273">
        <f t="shared" si="774"/>
        <v>0</v>
      </c>
      <c r="NK90" s="273">
        <f t="shared" si="774"/>
        <v>0</v>
      </c>
      <c r="NL90" s="273">
        <f t="shared" si="774"/>
        <v>0</v>
      </c>
      <c r="NM90" s="273">
        <f t="shared" si="774"/>
        <v>0</v>
      </c>
      <c r="NN90" s="273">
        <f t="shared" si="774"/>
        <v>0</v>
      </c>
      <c r="NO90" s="273">
        <f t="shared" si="774"/>
        <v>0</v>
      </c>
      <c r="NP90" s="273">
        <f t="shared" si="774"/>
        <v>0</v>
      </c>
      <c r="NQ90" s="273">
        <f t="shared" si="774"/>
        <v>0</v>
      </c>
      <c r="NR90" s="273">
        <f t="shared" si="774"/>
        <v>0</v>
      </c>
      <c r="NS90" s="273">
        <f t="shared" si="774"/>
        <v>0</v>
      </c>
      <c r="NT90" s="273">
        <f t="shared" si="774"/>
        <v>0</v>
      </c>
      <c r="NU90" s="273">
        <f t="shared" si="774"/>
        <v>0</v>
      </c>
      <c r="NV90" s="273">
        <f t="shared" si="774"/>
        <v>0</v>
      </c>
      <c r="NW90" s="273">
        <f t="shared" si="774"/>
        <v>0</v>
      </c>
      <c r="NX90" s="273">
        <f t="shared" si="774"/>
        <v>0</v>
      </c>
      <c r="NY90" s="273">
        <f t="shared" si="774"/>
        <v>0</v>
      </c>
      <c r="NZ90" s="273">
        <f t="shared" si="774"/>
        <v>0</v>
      </c>
      <c r="OA90" s="273">
        <f t="shared" si="774"/>
        <v>0</v>
      </c>
      <c r="OB90" s="273">
        <f t="shared" si="774"/>
        <v>0</v>
      </c>
      <c r="OC90" s="273">
        <f t="shared" si="774"/>
        <v>0</v>
      </c>
      <c r="OD90" s="273">
        <f t="shared" si="774"/>
        <v>0</v>
      </c>
      <c r="OE90" s="273">
        <f t="shared" si="774"/>
        <v>0</v>
      </c>
      <c r="OF90" s="273">
        <f t="shared" si="774"/>
        <v>0</v>
      </c>
      <c r="OG90" s="273">
        <f t="shared" si="774"/>
        <v>0</v>
      </c>
      <c r="OH90" s="273">
        <f t="shared" si="774"/>
        <v>0</v>
      </c>
      <c r="OI90" s="273">
        <f t="shared" si="774"/>
        <v>0</v>
      </c>
      <c r="OJ90" s="273">
        <f t="shared" si="774"/>
        <v>0</v>
      </c>
      <c r="OK90" s="273">
        <f t="shared" si="774"/>
        <v>0</v>
      </c>
      <c r="OL90" s="273">
        <f t="shared" si="774"/>
        <v>0</v>
      </c>
      <c r="OM90" s="273">
        <f t="shared" si="774"/>
        <v>0</v>
      </c>
      <c r="ON90" s="273">
        <f t="shared" si="774"/>
        <v>0</v>
      </c>
      <c r="OO90" s="273">
        <f t="shared" si="774"/>
        <v>0</v>
      </c>
      <c r="OP90" s="273">
        <f t="shared" si="774"/>
        <v>0</v>
      </c>
      <c r="OQ90" s="273">
        <f t="shared" si="774"/>
        <v>0</v>
      </c>
      <c r="OR90" s="273">
        <f t="shared" si="774"/>
        <v>0</v>
      </c>
      <c r="OS90" s="273">
        <f t="shared" si="774"/>
        <v>0</v>
      </c>
      <c r="OT90" s="273">
        <f t="shared" si="774"/>
        <v>0</v>
      </c>
      <c r="OU90" s="273">
        <f t="shared" si="774"/>
        <v>0</v>
      </c>
      <c r="OV90" s="273">
        <f t="shared" si="774"/>
        <v>0</v>
      </c>
      <c r="OW90" s="273">
        <f t="shared" si="774"/>
        <v>0</v>
      </c>
      <c r="OX90" s="273">
        <f t="shared" si="774"/>
        <v>0</v>
      </c>
      <c r="OY90" s="273">
        <f t="shared" si="774"/>
        <v>0</v>
      </c>
      <c r="OZ90" s="273">
        <f t="shared" si="774"/>
        <v>0</v>
      </c>
      <c r="PA90" s="273">
        <f t="shared" si="774"/>
        <v>0</v>
      </c>
      <c r="PB90" s="273">
        <f t="shared" si="774"/>
        <v>0</v>
      </c>
      <c r="PC90" s="273">
        <f t="shared" si="774"/>
        <v>0</v>
      </c>
      <c r="PD90" s="273">
        <f t="shared" si="774"/>
        <v>0</v>
      </c>
      <c r="PE90" s="273">
        <f t="shared" si="774"/>
        <v>0</v>
      </c>
      <c r="PF90" s="273">
        <f t="shared" si="774"/>
        <v>0</v>
      </c>
      <c r="PG90" s="273">
        <f t="shared" si="774"/>
        <v>0</v>
      </c>
      <c r="PH90" s="273">
        <f t="shared" si="774"/>
        <v>0</v>
      </c>
      <c r="PI90" s="273">
        <f t="shared" ref="PI90:RT90" si="775">IF(IFERROR(FIND(VLOOKUP($W82,カレンダーNoごと曜日表No付き,PI$1,0),$FL90),0)&gt;=1,1,0)</f>
        <v>0</v>
      </c>
      <c r="PJ90" s="273">
        <f t="shared" si="775"/>
        <v>0</v>
      </c>
      <c r="PK90" s="273">
        <f t="shared" si="775"/>
        <v>0</v>
      </c>
      <c r="PL90" s="273">
        <f t="shared" si="775"/>
        <v>0</v>
      </c>
      <c r="PM90" s="273">
        <f t="shared" si="775"/>
        <v>0</v>
      </c>
      <c r="PN90" s="273">
        <f t="shared" si="775"/>
        <v>0</v>
      </c>
      <c r="PO90" s="273">
        <f t="shared" si="775"/>
        <v>0</v>
      </c>
      <c r="PP90" s="273">
        <f t="shared" si="775"/>
        <v>0</v>
      </c>
      <c r="PQ90" s="273">
        <f t="shared" si="775"/>
        <v>0</v>
      </c>
      <c r="PR90" s="273">
        <f t="shared" si="775"/>
        <v>0</v>
      </c>
      <c r="PS90" s="273">
        <f t="shared" si="775"/>
        <v>0</v>
      </c>
      <c r="PT90" s="273">
        <f t="shared" si="775"/>
        <v>0</v>
      </c>
      <c r="PU90" s="273">
        <f t="shared" si="775"/>
        <v>0</v>
      </c>
      <c r="PV90" s="273">
        <f t="shared" si="775"/>
        <v>0</v>
      </c>
      <c r="PW90" s="273">
        <f t="shared" si="775"/>
        <v>0</v>
      </c>
      <c r="PX90" s="273">
        <f t="shared" si="775"/>
        <v>0</v>
      </c>
      <c r="PY90" s="273">
        <f t="shared" si="775"/>
        <v>0</v>
      </c>
      <c r="PZ90" s="273">
        <f t="shared" si="775"/>
        <v>0</v>
      </c>
      <c r="QA90" s="273">
        <f t="shared" si="775"/>
        <v>0</v>
      </c>
      <c r="QB90" s="273">
        <f t="shared" si="775"/>
        <v>0</v>
      </c>
      <c r="QC90" s="273">
        <f t="shared" si="775"/>
        <v>0</v>
      </c>
      <c r="QD90" s="273">
        <f t="shared" si="775"/>
        <v>0</v>
      </c>
      <c r="QE90" s="273">
        <f t="shared" si="775"/>
        <v>0</v>
      </c>
      <c r="QF90" s="273">
        <f t="shared" si="775"/>
        <v>0</v>
      </c>
      <c r="QG90" s="273">
        <f t="shared" si="775"/>
        <v>0</v>
      </c>
      <c r="QH90" s="273">
        <f t="shared" si="775"/>
        <v>0</v>
      </c>
      <c r="QI90" s="273">
        <f t="shared" si="775"/>
        <v>0</v>
      </c>
      <c r="QJ90" s="273">
        <f t="shared" si="775"/>
        <v>0</v>
      </c>
      <c r="QK90" s="273">
        <f t="shared" si="775"/>
        <v>0</v>
      </c>
      <c r="QL90" s="273">
        <f t="shared" si="775"/>
        <v>0</v>
      </c>
      <c r="QM90" s="273">
        <f t="shared" si="775"/>
        <v>0</v>
      </c>
      <c r="QN90" s="273">
        <f t="shared" si="775"/>
        <v>0</v>
      </c>
      <c r="QO90" s="273">
        <f t="shared" si="775"/>
        <v>0</v>
      </c>
      <c r="QP90" s="273">
        <f t="shared" si="775"/>
        <v>0</v>
      </c>
      <c r="QQ90" s="273">
        <f t="shared" si="775"/>
        <v>0</v>
      </c>
      <c r="QR90" s="273">
        <f t="shared" si="775"/>
        <v>0</v>
      </c>
      <c r="QS90" s="273">
        <f t="shared" si="775"/>
        <v>0</v>
      </c>
      <c r="QT90" s="273">
        <f t="shared" si="775"/>
        <v>0</v>
      </c>
      <c r="QU90" s="273">
        <f t="shared" si="775"/>
        <v>0</v>
      </c>
      <c r="QV90" s="273">
        <f t="shared" si="775"/>
        <v>0</v>
      </c>
      <c r="QW90" s="273">
        <f t="shared" si="775"/>
        <v>0</v>
      </c>
      <c r="QX90" s="273">
        <f t="shared" si="775"/>
        <v>0</v>
      </c>
      <c r="QY90" s="273">
        <f t="shared" si="775"/>
        <v>0</v>
      </c>
      <c r="QZ90" s="273">
        <f t="shared" si="775"/>
        <v>0</v>
      </c>
      <c r="RA90" s="273">
        <f t="shared" si="775"/>
        <v>0</v>
      </c>
      <c r="RB90" s="273">
        <f t="shared" si="775"/>
        <v>0</v>
      </c>
      <c r="RC90" s="273">
        <f t="shared" si="775"/>
        <v>0</v>
      </c>
      <c r="RD90" s="273">
        <f t="shared" si="775"/>
        <v>0</v>
      </c>
      <c r="RE90" s="273">
        <f t="shared" si="775"/>
        <v>0</v>
      </c>
      <c r="RF90" s="273">
        <f t="shared" si="775"/>
        <v>0</v>
      </c>
      <c r="RG90" s="273">
        <f t="shared" si="775"/>
        <v>0</v>
      </c>
      <c r="RH90" s="273">
        <f t="shared" si="775"/>
        <v>0</v>
      </c>
      <c r="RI90" s="273">
        <f t="shared" si="775"/>
        <v>0</v>
      </c>
      <c r="RJ90" s="273">
        <f t="shared" si="775"/>
        <v>0</v>
      </c>
      <c r="RK90" s="273">
        <f t="shared" si="775"/>
        <v>0</v>
      </c>
      <c r="RL90" s="273">
        <f t="shared" si="775"/>
        <v>0</v>
      </c>
      <c r="RM90" s="273">
        <f t="shared" si="775"/>
        <v>0</v>
      </c>
      <c r="RN90" s="273">
        <f t="shared" si="775"/>
        <v>0</v>
      </c>
      <c r="RO90" s="273">
        <f t="shared" si="775"/>
        <v>0</v>
      </c>
      <c r="RP90" s="273">
        <f t="shared" si="775"/>
        <v>0</v>
      </c>
      <c r="RQ90" s="273">
        <f t="shared" si="775"/>
        <v>0</v>
      </c>
      <c r="RR90" s="273">
        <f t="shared" si="775"/>
        <v>0</v>
      </c>
      <c r="RS90" s="273">
        <f t="shared" si="775"/>
        <v>0</v>
      </c>
      <c r="RT90" s="273">
        <f t="shared" si="775"/>
        <v>0</v>
      </c>
      <c r="RU90" s="273">
        <f t="shared" ref="RU90:TN90" si="776">IF(IFERROR(FIND(VLOOKUP($W82,カレンダーNoごと曜日表No付き,RU$1,0),$FL90),0)&gt;=1,1,0)</f>
        <v>0</v>
      </c>
      <c r="RV90" s="273">
        <f t="shared" si="776"/>
        <v>0</v>
      </c>
      <c r="RW90" s="273">
        <f t="shared" si="776"/>
        <v>0</v>
      </c>
      <c r="RX90" s="273">
        <f t="shared" si="776"/>
        <v>0</v>
      </c>
      <c r="RY90" s="273">
        <f t="shared" si="776"/>
        <v>0</v>
      </c>
      <c r="RZ90" s="273">
        <f t="shared" si="776"/>
        <v>0</v>
      </c>
      <c r="SA90" s="273">
        <f t="shared" si="776"/>
        <v>0</v>
      </c>
      <c r="SB90" s="273">
        <f t="shared" si="776"/>
        <v>0</v>
      </c>
      <c r="SC90" s="273">
        <f t="shared" si="776"/>
        <v>0</v>
      </c>
      <c r="SD90" s="273">
        <f t="shared" si="776"/>
        <v>0</v>
      </c>
      <c r="SE90" s="273">
        <f t="shared" si="776"/>
        <v>0</v>
      </c>
      <c r="SF90" s="273">
        <f t="shared" si="776"/>
        <v>0</v>
      </c>
      <c r="SG90" s="273">
        <f t="shared" si="776"/>
        <v>0</v>
      </c>
      <c r="SH90" s="273">
        <f t="shared" si="776"/>
        <v>0</v>
      </c>
      <c r="SI90" s="273">
        <f t="shared" si="776"/>
        <v>0</v>
      </c>
      <c r="SJ90" s="273">
        <f t="shared" si="776"/>
        <v>0</v>
      </c>
      <c r="SK90" s="273">
        <f t="shared" si="776"/>
        <v>0</v>
      </c>
      <c r="SL90" s="273">
        <f t="shared" si="776"/>
        <v>0</v>
      </c>
      <c r="SM90" s="273">
        <f t="shared" si="776"/>
        <v>0</v>
      </c>
      <c r="SN90" s="273">
        <f t="shared" si="776"/>
        <v>0</v>
      </c>
      <c r="SO90" s="273">
        <f t="shared" si="776"/>
        <v>0</v>
      </c>
      <c r="SP90" s="273">
        <f t="shared" si="776"/>
        <v>0</v>
      </c>
      <c r="SQ90" s="273">
        <f t="shared" si="776"/>
        <v>0</v>
      </c>
      <c r="SR90" s="273">
        <f t="shared" si="776"/>
        <v>0</v>
      </c>
      <c r="SS90" s="273">
        <f t="shared" si="776"/>
        <v>0</v>
      </c>
      <c r="ST90" s="273">
        <f t="shared" si="776"/>
        <v>0</v>
      </c>
      <c r="SU90" s="273">
        <f t="shared" si="776"/>
        <v>0</v>
      </c>
      <c r="SV90" s="273">
        <f t="shared" si="776"/>
        <v>0</v>
      </c>
      <c r="SW90" s="273">
        <f t="shared" si="776"/>
        <v>0</v>
      </c>
      <c r="SX90" s="273">
        <f t="shared" si="776"/>
        <v>0</v>
      </c>
      <c r="SY90" s="273">
        <f t="shared" si="776"/>
        <v>0</v>
      </c>
      <c r="SZ90" s="273">
        <f t="shared" si="776"/>
        <v>0</v>
      </c>
      <c r="TA90" s="273">
        <f t="shared" si="776"/>
        <v>0</v>
      </c>
      <c r="TB90" s="273">
        <f t="shared" si="776"/>
        <v>0</v>
      </c>
      <c r="TC90" s="273">
        <f t="shared" si="776"/>
        <v>0</v>
      </c>
      <c r="TD90" s="273">
        <f t="shared" si="776"/>
        <v>0</v>
      </c>
      <c r="TE90" s="273">
        <f t="shared" si="776"/>
        <v>0</v>
      </c>
      <c r="TF90" s="273">
        <f t="shared" si="776"/>
        <v>0</v>
      </c>
      <c r="TG90" s="273">
        <f t="shared" si="776"/>
        <v>0</v>
      </c>
      <c r="TH90" s="273">
        <f t="shared" si="776"/>
        <v>0</v>
      </c>
      <c r="TI90" s="273">
        <f t="shared" si="776"/>
        <v>0</v>
      </c>
      <c r="TJ90" s="273">
        <f t="shared" si="776"/>
        <v>0</v>
      </c>
      <c r="TK90" s="273">
        <f t="shared" si="776"/>
        <v>0</v>
      </c>
      <c r="TL90" s="273">
        <f t="shared" si="776"/>
        <v>0</v>
      </c>
      <c r="TM90" s="273">
        <f t="shared" si="776"/>
        <v>0</v>
      </c>
      <c r="TN90" s="273">
        <f t="shared" si="776"/>
        <v>0</v>
      </c>
    </row>
    <row r="91" spans="1:534" ht="18" customHeight="1" x14ac:dyDescent="0.15">
      <c r="A91" s="234"/>
      <c r="B91" s="268"/>
      <c r="C91" s="280"/>
      <c r="D91" s="274"/>
      <c r="E91" s="269"/>
      <c r="F91" s="287"/>
      <c r="G91" s="269"/>
      <c r="H91" s="292"/>
      <c r="I91" s="293"/>
      <c r="J91" s="288"/>
      <c r="K91" s="289"/>
      <c r="L91" s="289"/>
      <c r="M91" s="289"/>
      <c r="N91" s="289"/>
      <c r="O91" s="289"/>
      <c r="P91" s="289"/>
      <c r="Q91" s="289"/>
      <c r="R91" s="290"/>
      <c r="S91" s="289"/>
      <c r="T91" s="289"/>
      <c r="U91" s="289"/>
      <c r="V91" s="290"/>
      <c r="W91" s="278"/>
      <c r="X91" s="279"/>
      <c r="Y91" s="278"/>
      <c r="Z91" s="279"/>
      <c r="AA91" s="278"/>
      <c r="AB91" s="237">
        <f t="shared" si="634"/>
        <v>0</v>
      </c>
      <c r="AC91" s="237">
        <f t="shared" si="635"/>
        <v>0</v>
      </c>
      <c r="AD91" s="237">
        <f t="shared" si="636"/>
        <v>0</v>
      </c>
      <c r="AE91" s="267">
        <f t="shared" si="597"/>
        <v>0</v>
      </c>
      <c r="AF91" s="219" t="str">
        <f t="shared" si="598"/>
        <v/>
      </c>
      <c r="AG91" s="219" t="str">
        <f t="shared" si="599"/>
        <v/>
      </c>
      <c r="AH91" s="219" t="str">
        <f t="shared" si="600"/>
        <v/>
      </c>
      <c r="AI91" s="219" t="str">
        <f t="shared" si="601"/>
        <v/>
      </c>
      <c r="AJ91" s="219" t="str">
        <f t="shared" si="602"/>
        <v/>
      </c>
      <c r="AK91" s="219" t="str">
        <f t="shared" si="603"/>
        <v/>
      </c>
      <c r="AL91" s="219" t="str">
        <f t="shared" si="604"/>
        <v/>
      </c>
      <c r="AM91" s="219" t="str">
        <f t="shared" si="605"/>
        <v/>
      </c>
      <c r="AN91" s="219" t="str">
        <f t="shared" si="606"/>
        <v/>
      </c>
      <c r="AO91" s="219" t="str">
        <f t="shared" si="607"/>
        <v/>
      </c>
      <c r="AP91" s="219" t="str">
        <f t="shared" si="608"/>
        <v/>
      </c>
      <c r="AQ91" s="219" t="str">
        <f t="shared" si="609"/>
        <v/>
      </c>
      <c r="AR91" s="219" t="str">
        <f t="shared" si="610"/>
        <v/>
      </c>
      <c r="AS91" s="277">
        <f t="shared" si="611"/>
        <v>0</v>
      </c>
      <c r="AT91" s="267">
        <f t="shared" si="612"/>
        <v>0</v>
      </c>
      <c r="AU91" s="267">
        <f t="shared" si="613"/>
        <v>0</v>
      </c>
      <c r="AV91" s="267">
        <f t="shared" si="614"/>
        <v>0</v>
      </c>
      <c r="AW91" s="267">
        <f t="shared" si="615"/>
        <v>0</v>
      </c>
      <c r="AX91" s="267">
        <f t="shared" si="616"/>
        <v>0</v>
      </c>
      <c r="AY91" s="267">
        <f t="shared" si="617"/>
        <v>0</v>
      </c>
      <c r="AZ91" s="267">
        <f t="shared" si="618"/>
        <v>0</v>
      </c>
      <c r="BA91" s="238">
        <f t="shared" si="619"/>
        <v>0</v>
      </c>
      <c r="BB91" s="238">
        <f t="shared" si="620"/>
        <v>0</v>
      </c>
      <c r="BC91" s="238">
        <f t="shared" si="621"/>
        <v>0</v>
      </c>
      <c r="BD91" s="238">
        <f t="shared" si="622"/>
        <v>0</v>
      </c>
      <c r="BE91" s="240">
        <f t="shared" si="623"/>
        <v>0</v>
      </c>
      <c r="BF91" s="239">
        <f t="shared" si="624"/>
        <v>0</v>
      </c>
      <c r="BG91" s="241" t="str">
        <f t="shared" si="625"/>
        <v/>
      </c>
      <c r="BH91" s="142">
        <v>44</v>
      </c>
      <c r="BI91" s="142">
        <f t="array" ref="BI91">MAX(IF(申請番号=BH91,計画運行回数))</f>
        <v>0</v>
      </c>
      <c r="BJ91" s="142">
        <f t="array" ref="BJ91">MIN(IF((申請番号=BH91)*(計画運行回数=BI91),キロ程_往))</f>
        <v>0</v>
      </c>
      <c r="BK91" s="142">
        <f t="array" ref="BK91">IFERROR((INDEX(キロ程_復,MATCH($BH91&amp;$BI91&amp;$BJ91,申請番号&amp;計画運行回数&amp;キロ程_往,0),0)),0)</f>
        <v>0</v>
      </c>
      <c r="BL91" s="142">
        <f>SUMIF(申請番号,$BH91,不定日数)+SUMIF(申請番号毎の運行日数_番号,$BH91,申請番号毎の運行回数_計)</f>
        <v>0</v>
      </c>
      <c r="BM91" s="142">
        <f>SUMIF(申請番号,$BH91,計画運行回数)</f>
        <v>0</v>
      </c>
      <c r="BN91" s="242" t="str">
        <f t="array" ref="BN91">IFERROR(IF(BS91&lt;&gt;3,(INDEX(系統名,MATCH($BH91&amp;$BI91&amp;$BJ91,申請番号&amp;計画運行回数&amp;キロ程_往,0),0)),INDEX(系統名,MATCH($BH91,申請番号,0))),"")</f>
        <v/>
      </c>
      <c r="BO91" s="242" t="str">
        <f t="array" ref="BO91">IFERROR((INDEX(起点,MATCH($BH91&amp;$BI91&amp;$BJ91,申請番号&amp;計画運行回数&amp;キロ程_往,0),0)),"")</f>
        <v/>
      </c>
      <c r="BP91" s="242" t="str">
        <f t="array" ref="BP91">IFERROR(IF(BS91&lt;&gt;3,(INDEX(経由,MATCH($BH91&amp;$BI91&amp;$BJ91,申請番号&amp;計画運行回数&amp;キロ程_往,0),0)),INDEX(経由,MATCH($BH91,申請番号,0))),"")</f>
        <v/>
      </c>
      <c r="BQ91" s="242" t="str">
        <f t="array" ref="BQ91">IFERROR((INDEX(終点,MATCH($BH91&amp;$BI91&amp;$BJ91,申請番号&amp;計画運行回数&amp;キロ程_往,0),0)),"")</f>
        <v/>
      </c>
      <c r="BR91" s="142">
        <f>+BJ91</f>
        <v>0</v>
      </c>
      <c r="BS91" s="142">
        <f>IF(SUMIF($A$5:$A$104,$BH91,$Y$5:$Y$104)&gt;0,2,IF(SUMIF($A$5:$A$104,$BH91,$AA$5:$AA$104)&gt;0,3,1))</f>
        <v>1</v>
      </c>
      <c r="BU91" s="291"/>
      <c r="BV91" s="153"/>
      <c r="BW91" s="153"/>
      <c r="BY91" s="244"/>
      <c r="BZ91" s="272"/>
      <c r="CA91" s="222"/>
      <c r="CB91" s="246"/>
      <c r="CC91" s="247" t="str">
        <f t="shared" si="565"/>
        <v/>
      </c>
      <c r="CD91" s="219">
        <f t="shared" si="566"/>
        <v>0</v>
      </c>
      <c r="CE91" s="219" t="str">
        <f t="shared" si="757"/>
        <v/>
      </c>
      <c r="CF91" s="220" t="str">
        <f t="shared" si="758"/>
        <v/>
      </c>
      <c r="CG91" s="222"/>
      <c r="CH91" s="260"/>
      <c r="CI91" s="247" t="str">
        <f t="shared" si="569"/>
        <v/>
      </c>
      <c r="CJ91" s="219">
        <f t="shared" si="570"/>
        <v>0</v>
      </c>
      <c r="CK91" s="219" t="str">
        <f t="shared" si="705"/>
        <v/>
      </c>
      <c r="CL91" s="220" t="str">
        <f t="shared" si="706"/>
        <v/>
      </c>
      <c r="CM91" s="222"/>
      <c r="CN91" s="246"/>
      <c r="CO91" s="247" t="str">
        <f t="shared" si="573"/>
        <v/>
      </c>
      <c r="CP91" s="219">
        <f t="shared" si="574"/>
        <v>0</v>
      </c>
      <c r="CQ91" s="219" t="str">
        <f t="shared" si="707"/>
        <v/>
      </c>
      <c r="CR91" s="220" t="str">
        <f t="shared" si="708"/>
        <v/>
      </c>
      <c r="CS91" s="221"/>
      <c r="CT91" s="246"/>
      <c r="CU91" s="247" t="str">
        <f t="shared" si="577"/>
        <v/>
      </c>
      <c r="CV91" s="219">
        <f t="shared" si="578"/>
        <v>0</v>
      </c>
      <c r="CW91" s="219" t="str">
        <f t="shared" si="679"/>
        <v/>
      </c>
      <c r="CX91" s="220" t="str">
        <f t="shared" si="680"/>
        <v/>
      </c>
      <c r="CY91" s="222"/>
      <c r="CZ91" s="246"/>
      <c r="DA91" s="247" t="str">
        <f t="shared" si="581"/>
        <v/>
      </c>
      <c r="DB91" s="219">
        <f t="shared" si="582"/>
        <v>0</v>
      </c>
      <c r="DC91" s="219" t="str">
        <f t="shared" si="626"/>
        <v/>
      </c>
      <c r="DD91" s="219" t="str">
        <f t="shared" si="627"/>
        <v/>
      </c>
      <c r="DE91" s="222"/>
      <c r="DF91" s="246"/>
      <c r="DG91" s="247" t="str">
        <f t="shared" si="583"/>
        <v/>
      </c>
      <c r="DH91" s="219">
        <f t="shared" si="584"/>
        <v>0</v>
      </c>
      <c r="DI91" s="219" t="str">
        <f t="shared" si="681"/>
        <v/>
      </c>
      <c r="DJ91" s="219" t="str">
        <f t="shared" si="682"/>
        <v/>
      </c>
      <c r="DK91" s="222"/>
      <c r="DL91" s="246"/>
      <c r="DM91" s="247" t="str">
        <f t="shared" si="587"/>
        <v/>
      </c>
      <c r="DN91" s="219">
        <f t="shared" si="588"/>
        <v>0</v>
      </c>
      <c r="DO91" s="219" t="str">
        <f t="shared" si="683"/>
        <v/>
      </c>
      <c r="DP91" s="220" t="str">
        <f t="shared" si="684"/>
        <v/>
      </c>
      <c r="FK91" s="155">
        <f t="shared" si="685"/>
        <v>0</v>
      </c>
      <c r="FL91" s="155" t="str">
        <f t="shared" si="686"/>
        <v/>
      </c>
      <c r="FM91" s="273">
        <f t="shared" ref="FM91:HX91" si="777">IF(IFERROR(FIND(VLOOKUP($W83,カレンダーNoごと曜日表No付き,FM$1,0),$FL91),0)&gt;=1,1,0)</f>
        <v>0</v>
      </c>
      <c r="FN91" s="273">
        <f t="shared" si="777"/>
        <v>0</v>
      </c>
      <c r="FO91" s="273">
        <f t="shared" si="777"/>
        <v>0</v>
      </c>
      <c r="FP91" s="273">
        <f t="shared" si="777"/>
        <v>0</v>
      </c>
      <c r="FQ91" s="273">
        <f t="shared" si="777"/>
        <v>0</v>
      </c>
      <c r="FR91" s="273">
        <f t="shared" si="777"/>
        <v>0</v>
      </c>
      <c r="FS91" s="273">
        <f t="shared" si="777"/>
        <v>0</v>
      </c>
      <c r="FT91" s="273">
        <f t="shared" si="777"/>
        <v>0</v>
      </c>
      <c r="FU91" s="273">
        <f t="shared" si="777"/>
        <v>0</v>
      </c>
      <c r="FV91" s="273">
        <f t="shared" si="777"/>
        <v>0</v>
      </c>
      <c r="FW91" s="273">
        <f t="shared" si="777"/>
        <v>0</v>
      </c>
      <c r="FX91" s="273">
        <f t="shared" si="777"/>
        <v>0</v>
      </c>
      <c r="FY91" s="273">
        <f t="shared" si="777"/>
        <v>0</v>
      </c>
      <c r="FZ91" s="273">
        <f t="shared" si="777"/>
        <v>0</v>
      </c>
      <c r="GA91" s="273">
        <f t="shared" si="777"/>
        <v>0</v>
      </c>
      <c r="GB91" s="273">
        <f t="shared" si="777"/>
        <v>0</v>
      </c>
      <c r="GC91" s="273">
        <f t="shared" si="777"/>
        <v>0</v>
      </c>
      <c r="GD91" s="273">
        <f t="shared" si="777"/>
        <v>0</v>
      </c>
      <c r="GE91" s="273">
        <f t="shared" si="777"/>
        <v>0</v>
      </c>
      <c r="GF91" s="273">
        <f t="shared" si="777"/>
        <v>0</v>
      </c>
      <c r="GG91" s="273">
        <f t="shared" si="777"/>
        <v>0</v>
      </c>
      <c r="GH91" s="273">
        <f t="shared" si="777"/>
        <v>0</v>
      </c>
      <c r="GI91" s="273">
        <f t="shared" si="777"/>
        <v>0</v>
      </c>
      <c r="GJ91" s="273">
        <f t="shared" si="777"/>
        <v>0</v>
      </c>
      <c r="GK91" s="273">
        <f t="shared" si="777"/>
        <v>0</v>
      </c>
      <c r="GL91" s="273">
        <f t="shared" si="777"/>
        <v>0</v>
      </c>
      <c r="GM91" s="273">
        <f t="shared" si="777"/>
        <v>0</v>
      </c>
      <c r="GN91" s="273">
        <f t="shared" si="777"/>
        <v>0</v>
      </c>
      <c r="GO91" s="273">
        <f t="shared" si="777"/>
        <v>0</v>
      </c>
      <c r="GP91" s="273">
        <f t="shared" si="777"/>
        <v>0</v>
      </c>
      <c r="GQ91" s="273">
        <f t="shared" si="777"/>
        <v>0</v>
      </c>
      <c r="GR91" s="273">
        <f t="shared" si="777"/>
        <v>0</v>
      </c>
      <c r="GS91" s="273">
        <f t="shared" si="777"/>
        <v>0</v>
      </c>
      <c r="GT91" s="273">
        <f t="shared" si="777"/>
        <v>0</v>
      </c>
      <c r="GU91" s="273">
        <f t="shared" si="777"/>
        <v>0</v>
      </c>
      <c r="GV91" s="273">
        <f t="shared" si="777"/>
        <v>0</v>
      </c>
      <c r="GW91" s="273">
        <f t="shared" si="777"/>
        <v>0</v>
      </c>
      <c r="GX91" s="273">
        <f t="shared" si="777"/>
        <v>0</v>
      </c>
      <c r="GY91" s="273">
        <f t="shared" si="777"/>
        <v>0</v>
      </c>
      <c r="GZ91" s="273">
        <f t="shared" si="777"/>
        <v>0</v>
      </c>
      <c r="HA91" s="273">
        <f t="shared" si="777"/>
        <v>0</v>
      </c>
      <c r="HB91" s="273">
        <f t="shared" si="777"/>
        <v>0</v>
      </c>
      <c r="HC91" s="273">
        <f t="shared" si="777"/>
        <v>0</v>
      </c>
      <c r="HD91" s="273">
        <f t="shared" si="777"/>
        <v>0</v>
      </c>
      <c r="HE91" s="273">
        <f t="shared" si="777"/>
        <v>0</v>
      </c>
      <c r="HF91" s="273">
        <f t="shared" si="777"/>
        <v>0</v>
      </c>
      <c r="HG91" s="273">
        <f t="shared" si="777"/>
        <v>0</v>
      </c>
      <c r="HH91" s="273">
        <f t="shared" si="777"/>
        <v>0</v>
      </c>
      <c r="HI91" s="273">
        <f t="shared" si="777"/>
        <v>0</v>
      </c>
      <c r="HJ91" s="273">
        <f t="shared" si="777"/>
        <v>0</v>
      </c>
      <c r="HK91" s="273">
        <f t="shared" si="777"/>
        <v>0</v>
      </c>
      <c r="HL91" s="273">
        <f t="shared" si="777"/>
        <v>0</v>
      </c>
      <c r="HM91" s="273">
        <f t="shared" si="777"/>
        <v>0</v>
      </c>
      <c r="HN91" s="273">
        <f t="shared" si="777"/>
        <v>0</v>
      </c>
      <c r="HO91" s="273">
        <f t="shared" si="777"/>
        <v>0</v>
      </c>
      <c r="HP91" s="273">
        <f t="shared" si="777"/>
        <v>0</v>
      </c>
      <c r="HQ91" s="273">
        <f t="shared" si="777"/>
        <v>0</v>
      </c>
      <c r="HR91" s="273">
        <f t="shared" si="777"/>
        <v>0</v>
      </c>
      <c r="HS91" s="273">
        <f t="shared" si="777"/>
        <v>0</v>
      </c>
      <c r="HT91" s="273">
        <f t="shared" si="777"/>
        <v>0</v>
      </c>
      <c r="HU91" s="273">
        <f t="shared" si="777"/>
        <v>0</v>
      </c>
      <c r="HV91" s="273">
        <f t="shared" si="777"/>
        <v>0</v>
      </c>
      <c r="HW91" s="273">
        <f t="shared" si="777"/>
        <v>0</v>
      </c>
      <c r="HX91" s="273">
        <f t="shared" si="777"/>
        <v>0</v>
      </c>
      <c r="HY91" s="273">
        <f t="shared" ref="HY91:KJ91" si="778">IF(IFERROR(FIND(VLOOKUP($W83,カレンダーNoごと曜日表No付き,HY$1,0),$FL91),0)&gt;=1,1,0)</f>
        <v>0</v>
      </c>
      <c r="HZ91" s="273">
        <f t="shared" si="778"/>
        <v>0</v>
      </c>
      <c r="IA91" s="273">
        <f t="shared" si="778"/>
        <v>0</v>
      </c>
      <c r="IB91" s="273">
        <f t="shared" si="778"/>
        <v>0</v>
      </c>
      <c r="IC91" s="273">
        <f t="shared" si="778"/>
        <v>0</v>
      </c>
      <c r="ID91" s="273">
        <f t="shared" si="778"/>
        <v>0</v>
      </c>
      <c r="IE91" s="273">
        <f t="shared" si="778"/>
        <v>0</v>
      </c>
      <c r="IF91" s="273">
        <f t="shared" si="778"/>
        <v>0</v>
      </c>
      <c r="IG91" s="273">
        <f t="shared" si="778"/>
        <v>0</v>
      </c>
      <c r="IH91" s="273">
        <f t="shared" si="778"/>
        <v>0</v>
      </c>
      <c r="II91" s="273">
        <f t="shared" si="778"/>
        <v>0</v>
      </c>
      <c r="IJ91" s="273">
        <f t="shared" si="778"/>
        <v>0</v>
      </c>
      <c r="IK91" s="273">
        <f t="shared" si="778"/>
        <v>0</v>
      </c>
      <c r="IL91" s="273">
        <f t="shared" si="778"/>
        <v>0</v>
      </c>
      <c r="IM91" s="273">
        <f t="shared" si="778"/>
        <v>0</v>
      </c>
      <c r="IN91" s="273">
        <f t="shared" si="778"/>
        <v>0</v>
      </c>
      <c r="IO91" s="273">
        <f t="shared" si="778"/>
        <v>0</v>
      </c>
      <c r="IP91" s="273">
        <f t="shared" si="778"/>
        <v>0</v>
      </c>
      <c r="IQ91" s="273">
        <f t="shared" si="778"/>
        <v>0</v>
      </c>
      <c r="IR91" s="273">
        <f t="shared" si="778"/>
        <v>0</v>
      </c>
      <c r="IS91" s="273">
        <f t="shared" si="778"/>
        <v>0</v>
      </c>
      <c r="IT91" s="273">
        <f t="shared" si="778"/>
        <v>0</v>
      </c>
      <c r="IU91" s="273">
        <f t="shared" si="778"/>
        <v>0</v>
      </c>
      <c r="IV91" s="273">
        <f t="shared" si="778"/>
        <v>0</v>
      </c>
      <c r="IW91" s="273">
        <f t="shared" si="778"/>
        <v>0</v>
      </c>
      <c r="IX91" s="273">
        <f t="shared" si="778"/>
        <v>0</v>
      </c>
      <c r="IY91" s="273">
        <f t="shared" si="778"/>
        <v>0</v>
      </c>
      <c r="IZ91" s="273">
        <f t="shared" si="778"/>
        <v>0</v>
      </c>
      <c r="JA91" s="273">
        <f t="shared" si="778"/>
        <v>0</v>
      </c>
      <c r="JB91" s="273">
        <f t="shared" si="778"/>
        <v>0</v>
      </c>
      <c r="JC91" s="273">
        <f t="shared" si="778"/>
        <v>0</v>
      </c>
      <c r="JD91" s="273">
        <f t="shared" si="778"/>
        <v>0</v>
      </c>
      <c r="JE91" s="273">
        <f t="shared" si="778"/>
        <v>0</v>
      </c>
      <c r="JF91" s="273">
        <f t="shared" si="778"/>
        <v>0</v>
      </c>
      <c r="JG91" s="273">
        <f t="shared" si="778"/>
        <v>0</v>
      </c>
      <c r="JH91" s="273">
        <f t="shared" si="778"/>
        <v>0</v>
      </c>
      <c r="JI91" s="273">
        <f t="shared" si="778"/>
        <v>0</v>
      </c>
      <c r="JJ91" s="273">
        <f t="shared" si="778"/>
        <v>0</v>
      </c>
      <c r="JK91" s="273">
        <f t="shared" si="778"/>
        <v>0</v>
      </c>
      <c r="JL91" s="273">
        <f t="shared" si="778"/>
        <v>0</v>
      </c>
      <c r="JM91" s="273">
        <f t="shared" si="778"/>
        <v>0</v>
      </c>
      <c r="JN91" s="273">
        <f t="shared" si="778"/>
        <v>0</v>
      </c>
      <c r="JO91" s="273">
        <f t="shared" si="778"/>
        <v>0</v>
      </c>
      <c r="JP91" s="273">
        <f t="shared" si="778"/>
        <v>0</v>
      </c>
      <c r="JQ91" s="273">
        <f t="shared" si="778"/>
        <v>0</v>
      </c>
      <c r="JR91" s="273">
        <f t="shared" si="778"/>
        <v>0</v>
      </c>
      <c r="JS91" s="273">
        <f t="shared" si="778"/>
        <v>0</v>
      </c>
      <c r="JT91" s="273">
        <f t="shared" si="778"/>
        <v>0</v>
      </c>
      <c r="JU91" s="273">
        <f t="shared" si="778"/>
        <v>0</v>
      </c>
      <c r="JV91" s="273">
        <f t="shared" si="778"/>
        <v>0</v>
      </c>
      <c r="JW91" s="273">
        <f t="shared" si="778"/>
        <v>0</v>
      </c>
      <c r="JX91" s="273">
        <f t="shared" si="778"/>
        <v>0</v>
      </c>
      <c r="JY91" s="273">
        <f t="shared" si="778"/>
        <v>0</v>
      </c>
      <c r="JZ91" s="273">
        <f t="shared" si="778"/>
        <v>0</v>
      </c>
      <c r="KA91" s="273">
        <f t="shared" si="778"/>
        <v>0</v>
      </c>
      <c r="KB91" s="273">
        <f t="shared" si="778"/>
        <v>0</v>
      </c>
      <c r="KC91" s="273">
        <f t="shared" si="778"/>
        <v>0</v>
      </c>
      <c r="KD91" s="273">
        <f t="shared" si="778"/>
        <v>0</v>
      </c>
      <c r="KE91" s="273">
        <f t="shared" si="778"/>
        <v>0</v>
      </c>
      <c r="KF91" s="273">
        <f t="shared" si="778"/>
        <v>0</v>
      </c>
      <c r="KG91" s="273">
        <f t="shared" si="778"/>
        <v>0</v>
      </c>
      <c r="KH91" s="273">
        <f t="shared" si="778"/>
        <v>0</v>
      </c>
      <c r="KI91" s="273">
        <f t="shared" si="778"/>
        <v>0</v>
      </c>
      <c r="KJ91" s="273">
        <f t="shared" si="778"/>
        <v>0</v>
      </c>
      <c r="KK91" s="273">
        <f t="shared" ref="KK91:MV91" si="779">IF(IFERROR(FIND(VLOOKUP($W83,カレンダーNoごと曜日表No付き,KK$1,0),$FL91),0)&gt;=1,1,0)</f>
        <v>0</v>
      </c>
      <c r="KL91" s="273">
        <f t="shared" si="779"/>
        <v>0</v>
      </c>
      <c r="KM91" s="273">
        <f t="shared" si="779"/>
        <v>0</v>
      </c>
      <c r="KN91" s="273">
        <f t="shared" si="779"/>
        <v>0</v>
      </c>
      <c r="KO91" s="273">
        <f t="shared" si="779"/>
        <v>0</v>
      </c>
      <c r="KP91" s="273">
        <f t="shared" si="779"/>
        <v>0</v>
      </c>
      <c r="KQ91" s="273">
        <f t="shared" si="779"/>
        <v>0</v>
      </c>
      <c r="KR91" s="273">
        <f t="shared" si="779"/>
        <v>0</v>
      </c>
      <c r="KS91" s="273">
        <f t="shared" si="779"/>
        <v>0</v>
      </c>
      <c r="KT91" s="273">
        <f t="shared" si="779"/>
        <v>0</v>
      </c>
      <c r="KU91" s="273">
        <f t="shared" si="779"/>
        <v>0</v>
      </c>
      <c r="KV91" s="273">
        <f t="shared" si="779"/>
        <v>0</v>
      </c>
      <c r="KW91" s="273">
        <f t="shared" si="779"/>
        <v>0</v>
      </c>
      <c r="KX91" s="273">
        <f t="shared" si="779"/>
        <v>0</v>
      </c>
      <c r="KY91" s="273">
        <f t="shared" si="779"/>
        <v>0</v>
      </c>
      <c r="KZ91" s="273">
        <f t="shared" si="779"/>
        <v>0</v>
      </c>
      <c r="LA91" s="273">
        <f t="shared" si="779"/>
        <v>0</v>
      </c>
      <c r="LB91" s="273">
        <f t="shared" si="779"/>
        <v>0</v>
      </c>
      <c r="LC91" s="273">
        <f t="shared" si="779"/>
        <v>0</v>
      </c>
      <c r="LD91" s="273">
        <f t="shared" si="779"/>
        <v>0</v>
      </c>
      <c r="LE91" s="273">
        <f t="shared" si="779"/>
        <v>0</v>
      </c>
      <c r="LF91" s="273">
        <f t="shared" si="779"/>
        <v>0</v>
      </c>
      <c r="LG91" s="273">
        <f t="shared" si="779"/>
        <v>0</v>
      </c>
      <c r="LH91" s="273">
        <f t="shared" si="779"/>
        <v>0</v>
      </c>
      <c r="LI91" s="273">
        <f t="shared" si="779"/>
        <v>0</v>
      </c>
      <c r="LJ91" s="273">
        <f t="shared" si="779"/>
        <v>0</v>
      </c>
      <c r="LK91" s="273">
        <f t="shared" si="779"/>
        <v>0</v>
      </c>
      <c r="LL91" s="273">
        <f t="shared" si="779"/>
        <v>0</v>
      </c>
      <c r="LM91" s="273">
        <f t="shared" si="779"/>
        <v>0</v>
      </c>
      <c r="LN91" s="273">
        <f t="shared" si="779"/>
        <v>0</v>
      </c>
      <c r="LO91" s="273">
        <f t="shared" si="779"/>
        <v>0</v>
      </c>
      <c r="LP91" s="273">
        <f t="shared" si="779"/>
        <v>0</v>
      </c>
      <c r="LQ91" s="273">
        <f t="shared" si="779"/>
        <v>0</v>
      </c>
      <c r="LR91" s="273">
        <f t="shared" si="779"/>
        <v>0</v>
      </c>
      <c r="LS91" s="273">
        <f t="shared" si="779"/>
        <v>0</v>
      </c>
      <c r="LT91" s="273">
        <f t="shared" si="779"/>
        <v>0</v>
      </c>
      <c r="LU91" s="273">
        <f t="shared" si="779"/>
        <v>0</v>
      </c>
      <c r="LV91" s="273">
        <f t="shared" si="779"/>
        <v>0</v>
      </c>
      <c r="LW91" s="273">
        <f t="shared" si="779"/>
        <v>0</v>
      </c>
      <c r="LX91" s="273">
        <f t="shared" si="779"/>
        <v>0</v>
      </c>
      <c r="LY91" s="273">
        <f t="shared" si="779"/>
        <v>0</v>
      </c>
      <c r="LZ91" s="273">
        <f t="shared" si="779"/>
        <v>0</v>
      </c>
      <c r="MA91" s="273">
        <f t="shared" si="779"/>
        <v>0</v>
      </c>
      <c r="MB91" s="273">
        <f t="shared" si="779"/>
        <v>0</v>
      </c>
      <c r="MC91" s="273">
        <f t="shared" si="779"/>
        <v>0</v>
      </c>
      <c r="MD91" s="273">
        <f t="shared" si="779"/>
        <v>0</v>
      </c>
      <c r="ME91" s="273">
        <f t="shared" si="779"/>
        <v>0</v>
      </c>
      <c r="MF91" s="273">
        <f t="shared" si="779"/>
        <v>0</v>
      </c>
      <c r="MG91" s="273">
        <f t="shared" si="779"/>
        <v>0</v>
      </c>
      <c r="MH91" s="273">
        <f t="shared" si="779"/>
        <v>0</v>
      </c>
      <c r="MI91" s="273">
        <f t="shared" si="779"/>
        <v>0</v>
      </c>
      <c r="MJ91" s="273">
        <f t="shared" si="779"/>
        <v>0</v>
      </c>
      <c r="MK91" s="273">
        <f t="shared" si="779"/>
        <v>0</v>
      </c>
      <c r="ML91" s="273">
        <f t="shared" si="779"/>
        <v>0</v>
      </c>
      <c r="MM91" s="273">
        <f t="shared" si="779"/>
        <v>0</v>
      </c>
      <c r="MN91" s="273">
        <f t="shared" si="779"/>
        <v>0</v>
      </c>
      <c r="MO91" s="273">
        <f t="shared" si="779"/>
        <v>0</v>
      </c>
      <c r="MP91" s="273">
        <f t="shared" si="779"/>
        <v>0</v>
      </c>
      <c r="MQ91" s="273">
        <f t="shared" si="779"/>
        <v>0</v>
      </c>
      <c r="MR91" s="273">
        <f t="shared" si="779"/>
        <v>0</v>
      </c>
      <c r="MS91" s="273">
        <f t="shared" si="779"/>
        <v>0</v>
      </c>
      <c r="MT91" s="273">
        <f t="shared" si="779"/>
        <v>0</v>
      </c>
      <c r="MU91" s="273">
        <f t="shared" si="779"/>
        <v>0</v>
      </c>
      <c r="MV91" s="273">
        <f t="shared" si="779"/>
        <v>0</v>
      </c>
      <c r="MW91" s="273">
        <f t="shared" ref="MW91:PH91" si="780">IF(IFERROR(FIND(VLOOKUP($W83,カレンダーNoごと曜日表No付き,MW$1,0),$FL91),0)&gt;=1,1,0)</f>
        <v>0</v>
      </c>
      <c r="MX91" s="273">
        <f t="shared" si="780"/>
        <v>0</v>
      </c>
      <c r="MY91" s="273">
        <f t="shared" si="780"/>
        <v>0</v>
      </c>
      <c r="MZ91" s="273">
        <f t="shared" si="780"/>
        <v>0</v>
      </c>
      <c r="NA91" s="273">
        <f t="shared" si="780"/>
        <v>0</v>
      </c>
      <c r="NB91" s="273">
        <f t="shared" si="780"/>
        <v>0</v>
      </c>
      <c r="NC91" s="273">
        <f t="shared" si="780"/>
        <v>0</v>
      </c>
      <c r="ND91" s="273">
        <f t="shared" si="780"/>
        <v>0</v>
      </c>
      <c r="NE91" s="273">
        <f t="shared" si="780"/>
        <v>0</v>
      </c>
      <c r="NF91" s="273">
        <f t="shared" si="780"/>
        <v>0</v>
      </c>
      <c r="NG91" s="273">
        <f t="shared" si="780"/>
        <v>0</v>
      </c>
      <c r="NH91" s="273">
        <f t="shared" si="780"/>
        <v>0</v>
      </c>
      <c r="NI91" s="273">
        <f t="shared" si="780"/>
        <v>0</v>
      </c>
      <c r="NJ91" s="273">
        <f t="shared" si="780"/>
        <v>0</v>
      </c>
      <c r="NK91" s="273">
        <f t="shared" si="780"/>
        <v>0</v>
      </c>
      <c r="NL91" s="273">
        <f t="shared" si="780"/>
        <v>0</v>
      </c>
      <c r="NM91" s="273">
        <f t="shared" si="780"/>
        <v>0</v>
      </c>
      <c r="NN91" s="273">
        <f t="shared" si="780"/>
        <v>0</v>
      </c>
      <c r="NO91" s="273">
        <f t="shared" si="780"/>
        <v>0</v>
      </c>
      <c r="NP91" s="273">
        <f t="shared" si="780"/>
        <v>0</v>
      </c>
      <c r="NQ91" s="273">
        <f t="shared" si="780"/>
        <v>0</v>
      </c>
      <c r="NR91" s="273">
        <f t="shared" si="780"/>
        <v>0</v>
      </c>
      <c r="NS91" s="273">
        <f t="shared" si="780"/>
        <v>0</v>
      </c>
      <c r="NT91" s="273">
        <f t="shared" si="780"/>
        <v>0</v>
      </c>
      <c r="NU91" s="273">
        <f t="shared" si="780"/>
        <v>0</v>
      </c>
      <c r="NV91" s="273">
        <f t="shared" si="780"/>
        <v>0</v>
      </c>
      <c r="NW91" s="273">
        <f t="shared" si="780"/>
        <v>0</v>
      </c>
      <c r="NX91" s="273">
        <f t="shared" si="780"/>
        <v>0</v>
      </c>
      <c r="NY91" s="273">
        <f t="shared" si="780"/>
        <v>0</v>
      </c>
      <c r="NZ91" s="273">
        <f t="shared" si="780"/>
        <v>0</v>
      </c>
      <c r="OA91" s="273">
        <f t="shared" si="780"/>
        <v>0</v>
      </c>
      <c r="OB91" s="273">
        <f t="shared" si="780"/>
        <v>0</v>
      </c>
      <c r="OC91" s="273">
        <f t="shared" si="780"/>
        <v>0</v>
      </c>
      <c r="OD91" s="273">
        <f t="shared" si="780"/>
        <v>0</v>
      </c>
      <c r="OE91" s="273">
        <f t="shared" si="780"/>
        <v>0</v>
      </c>
      <c r="OF91" s="273">
        <f t="shared" si="780"/>
        <v>0</v>
      </c>
      <c r="OG91" s="273">
        <f t="shared" si="780"/>
        <v>0</v>
      </c>
      <c r="OH91" s="273">
        <f t="shared" si="780"/>
        <v>0</v>
      </c>
      <c r="OI91" s="273">
        <f t="shared" si="780"/>
        <v>0</v>
      </c>
      <c r="OJ91" s="273">
        <f t="shared" si="780"/>
        <v>0</v>
      </c>
      <c r="OK91" s="273">
        <f t="shared" si="780"/>
        <v>0</v>
      </c>
      <c r="OL91" s="273">
        <f t="shared" si="780"/>
        <v>0</v>
      </c>
      <c r="OM91" s="273">
        <f t="shared" si="780"/>
        <v>0</v>
      </c>
      <c r="ON91" s="273">
        <f t="shared" si="780"/>
        <v>0</v>
      </c>
      <c r="OO91" s="273">
        <f t="shared" si="780"/>
        <v>0</v>
      </c>
      <c r="OP91" s="273">
        <f t="shared" si="780"/>
        <v>0</v>
      </c>
      <c r="OQ91" s="273">
        <f t="shared" si="780"/>
        <v>0</v>
      </c>
      <c r="OR91" s="273">
        <f t="shared" si="780"/>
        <v>0</v>
      </c>
      <c r="OS91" s="273">
        <f t="shared" si="780"/>
        <v>0</v>
      </c>
      <c r="OT91" s="273">
        <f t="shared" si="780"/>
        <v>0</v>
      </c>
      <c r="OU91" s="273">
        <f t="shared" si="780"/>
        <v>0</v>
      </c>
      <c r="OV91" s="273">
        <f t="shared" si="780"/>
        <v>0</v>
      </c>
      <c r="OW91" s="273">
        <f t="shared" si="780"/>
        <v>0</v>
      </c>
      <c r="OX91" s="273">
        <f t="shared" si="780"/>
        <v>0</v>
      </c>
      <c r="OY91" s="273">
        <f t="shared" si="780"/>
        <v>0</v>
      </c>
      <c r="OZ91" s="273">
        <f t="shared" si="780"/>
        <v>0</v>
      </c>
      <c r="PA91" s="273">
        <f t="shared" si="780"/>
        <v>0</v>
      </c>
      <c r="PB91" s="273">
        <f t="shared" si="780"/>
        <v>0</v>
      </c>
      <c r="PC91" s="273">
        <f t="shared" si="780"/>
        <v>0</v>
      </c>
      <c r="PD91" s="273">
        <f t="shared" si="780"/>
        <v>0</v>
      </c>
      <c r="PE91" s="273">
        <f t="shared" si="780"/>
        <v>0</v>
      </c>
      <c r="PF91" s="273">
        <f t="shared" si="780"/>
        <v>0</v>
      </c>
      <c r="PG91" s="273">
        <f t="shared" si="780"/>
        <v>0</v>
      </c>
      <c r="PH91" s="273">
        <f t="shared" si="780"/>
        <v>0</v>
      </c>
      <c r="PI91" s="273">
        <f t="shared" ref="PI91:RT91" si="781">IF(IFERROR(FIND(VLOOKUP($W83,カレンダーNoごと曜日表No付き,PI$1,0),$FL91),0)&gt;=1,1,0)</f>
        <v>0</v>
      </c>
      <c r="PJ91" s="273">
        <f t="shared" si="781"/>
        <v>0</v>
      </c>
      <c r="PK91" s="273">
        <f t="shared" si="781"/>
        <v>0</v>
      </c>
      <c r="PL91" s="273">
        <f t="shared" si="781"/>
        <v>0</v>
      </c>
      <c r="PM91" s="273">
        <f t="shared" si="781"/>
        <v>0</v>
      </c>
      <c r="PN91" s="273">
        <f t="shared" si="781"/>
        <v>0</v>
      </c>
      <c r="PO91" s="273">
        <f t="shared" si="781"/>
        <v>0</v>
      </c>
      <c r="PP91" s="273">
        <f t="shared" si="781"/>
        <v>0</v>
      </c>
      <c r="PQ91" s="273">
        <f t="shared" si="781"/>
        <v>0</v>
      </c>
      <c r="PR91" s="273">
        <f t="shared" si="781"/>
        <v>0</v>
      </c>
      <c r="PS91" s="273">
        <f t="shared" si="781"/>
        <v>0</v>
      </c>
      <c r="PT91" s="273">
        <f t="shared" si="781"/>
        <v>0</v>
      </c>
      <c r="PU91" s="273">
        <f t="shared" si="781"/>
        <v>0</v>
      </c>
      <c r="PV91" s="273">
        <f t="shared" si="781"/>
        <v>0</v>
      </c>
      <c r="PW91" s="273">
        <f t="shared" si="781"/>
        <v>0</v>
      </c>
      <c r="PX91" s="273">
        <f t="shared" si="781"/>
        <v>0</v>
      </c>
      <c r="PY91" s="273">
        <f t="shared" si="781"/>
        <v>0</v>
      </c>
      <c r="PZ91" s="273">
        <f t="shared" si="781"/>
        <v>0</v>
      </c>
      <c r="QA91" s="273">
        <f t="shared" si="781"/>
        <v>0</v>
      </c>
      <c r="QB91" s="273">
        <f t="shared" si="781"/>
        <v>0</v>
      </c>
      <c r="QC91" s="273">
        <f t="shared" si="781"/>
        <v>0</v>
      </c>
      <c r="QD91" s="273">
        <f t="shared" si="781"/>
        <v>0</v>
      </c>
      <c r="QE91" s="273">
        <f t="shared" si="781"/>
        <v>0</v>
      </c>
      <c r="QF91" s="273">
        <f t="shared" si="781"/>
        <v>0</v>
      </c>
      <c r="QG91" s="273">
        <f t="shared" si="781"/>
        <v>0</v>
      </c>
      <c r="QH91" s="273">
        <f t="shared" si="781"/>
        <v>0</v>
      </c>
      <c r="QI91" s="273">
        <f t="shared" si="781"/>
        <v>0</v>
      </c>
      <c r="QJ91" s="273">
        <f t="shared" si="781"/>
        <v>0</v>
      </c>
      <c r="QK91" s="273">
        <f t="shared" si="781"/>
        <v>0</v>
      </c>
      <c r="QL91" s="273">
        <f t="shared" si="781"/>
        <v>0</v>
      </c>
      <c r="QM91" s="273">
        <f t="shared" si="781"/>
        <v>0</v>
      </c>
      <c r="QN91" s="273">
        <f t="shared" si="781"/>
        <v>0</v>
      </c>
      <c r="QO91" s="273">
        <f t="shared" si="781"/>
        <v>0</v>
      </c>
      <c r="QP91" s="273">
        <f t="shared" si="781"/>
        <v>0</v>
      </c>
      <c r="QQ91" s="273">
        <f t="shared" si="781"/>
        <v>0</v>
      </c>
      <c r="QR91" s="273">
        <f t="shared" si="781"/>
        <v>0</v>
      </c>
      <c r="QS91" s="273">
        <f t="shared" si="781"/>
        <v>0</v>
      </c>
      <c r="QT91" s="273">
        <f t="shared" si="781"/>
        <v>0</v>
      </c>
      <c r="QU91" s="273">
        <f t="shared" si="781"/>
        <v>0</v>
      </c>
      <c r="QV91" s="273">
        <f t="shared" si="781"/>
        <v>0</v>
      </c>
      <c r="QW91" s="273">
        <f t="shared" si="781"/>
        <v>0</v>
      </c>
      <c r="QX91" s="273">
        <f t="shared" si="781"/>
        <v>0</v>
      </c>
      <c r="QY91" s="273">
        <f t="shared" si="781"/>
        <v>0</v>
      </c>
      <c r="QZ91" s="273">
        <f t="shared" si="781"/>
        <v>0</v>
      </c>
      <c r="RA91" s="273">
        <f t="shared" si="781"/>
        <v>0</v>
      </c>
      <c r="RB91" s="273">
        <f t="shared" si="781"/>
        <v>0</v>
      </c>
      <c r="RC91" s="273">
        <f t="shared" si="781"/>
        <v>0</v>
      </c>
      <c r="RD91" s="273">
        <f t="shared" si="781"/>
        <v>0</v>
      </c>
      <c r="RE91" s="273">
        <f t="shared" si="781"/>
        <v>0</v>
      </c>
      <c r="RF91" s="273">
        <f t="shared" si="781"/>
        <v>0</v>
      </c>
      <c r="RG91" s="273">
        <f t="shared" si="781"/>
        <v>0</v>
      </c>
      <c r="RH91" s="273">
        <f t="shared" si="781"/>
        <v>0</v>
      </c>
      <c r="RI91" s="273">
        <f t="shared" si="781"/>
        <v>0</v>
      </c>
      <c r="RJ91" s="273">
        <f t="shared" si="781"/>
        <v>0</v>
      </c>
      <c r="RK91" s="273">
        <f t="shared" si="781"/>
        <v>0</v>
      </c>
      <c r="RL91" s="273">
        <f t="shared" si="781"/>
        <v>0</v>
      </c>
      <c r="RM91" s="273">
        <f t="shared" si="781"/>
        <v>0</v>
      </c>
      <c r="RN91" s="273">
        <f t="shared" si="781"/>
        <v>0</v>
      </c>
      <c r="RO91" s="273">
        <f t="shared" si="781"/>
        <v>0</v>
      </c>
      <c r="RP91" s="273">
        <f t="shared" si="781"/>
        <v>0</v>
      </c>
      <c r="RQ91" s="273">
        <f t="shared" si="781"/>
        <v>0</v>
      </c>
      <c r="RR91" s="273">
        <f t="shared" si="781"/>
        <v>0</v>
      </c>
      <c r="RS91" s="273">
        <f t="shared" si="781"/>
        <v>0</v>
      </c>
      <c r="RT91" s="273">
        <f t="shared" si="781"/>
        <v>0</v>
      </c>
      <c r="RU91" s="273">
        <f t="shared" ref="RU91:TN91" si="782">IF(IFERROR(FIND(VLOOKUP($W83,カレンダーNoごと曜日表No付き,RU$1,0),$FL91),0)&gt;=1,1,0)</f>
        <v>0</v>
      </c>
      <c r="RV91" s="273">
        <f t="shared" si="782"/>
        <v>0</v>
      </c>
      <c r="RW91" s="273">
        <f t="shared" si="782"/>
        <v>0</v>
      </c>
      <c r="RX91" s="273">
        <f t="shared" si="782"/>
        <v>0</v>
      </c>
      <c r="RY91" s="273">
        <f t="shared" si="782"/>
        <v>0</v>
      </c>
      <c r="RZ91" s="273">
        <f t="shared" si="782"/>
        <v>0</v>
      </c>
      <c r="SA91" s="273">
        <f t="shared" si="782"/>
        <v>0</v>
      </c>
      <c r="SB91" s="273">
        <f t="shared" si="782"/>
        <v>0</v>
      </c>
      <c r="SC91" s="273">
        <f t="shared" si="782"/>
        <v>0</v>
      </c>
      <c r="SD91" s="273">
        <f t="shared" si="782"/>
        <v>0</v>
      </c>
      <c r="SE91" s="273">
        <f t="shared" si="782"/>
        <v>0</v>
      </c>
      <c r="SF91" s="273">
        <f t="shared" si="782"/>
        <v>0</v>
      </c>
      <c r="SG91" s="273">
        <f t="shared" si="782"/>
        <v>0</v>
      </c>
      <c r="SH91" s="273">
        <f t="shared" si="782"/>
        <v>0</v>
      </c>
      <c r="SI91" s="273">
        <f t="shared" si="782"/>
        <v>0</v>
      </c>
      <c r="SJ91" s="273">
        <f t="shared" si="782"/>
        <v>0</v>
      </c>
      <c r="SK91" s="273">
        <f t="shared" si="782"/>
        <v>0</v>
      </c>
      <c r="SL91" s="273">
        <f t="shared" si="782"/>
        <v>0</v>
      </c>
      <c r="SM91" s="273">
        <f t="shared" si="782"/>
        <v>0</v>
      </c>
      <c r="SN91" s="273">
        <f t="shared" si="782"/>
        <v>0</v>
      </c>
      <c r="SO91" s="273">
        <f t="shared" si="782"/>
        <v>0</v>
      </c>
      <c r="SP91" s="273">
        <f t="shared" si="782"/>
        <v>0</v>
      </c>
      <c r="SQ91" s="273">
        <f t="shared" si="782"/>
        <v>0</v>
      </c>
      <c r="SR91" s="273">
        <f t="shared" si="782"/>
        <v>0</v>
      </c>
      <c r="SS91" s="273">
        <f t="shared" si="782"/>
        <v>0</v>
      </c>
      <c r="ST91" s="273">
        <f t="shared" si="782"/>
        <v>0</v>
      </c>
      <c r="SU91" s="273">
        <f t="shared" si="782"/>
        <v>0</v>
      </c>
      <c r="SV91" s="273">
        <f t="shared" si="782"/>
        <v>0</v>
      </c>
      <c r="SW91" s="273">
        <f t="shared" si="782"/>
        <v>0</v>
      </c>
      <c r="SX91" s="273">
        <f t="shared" si="782"/>
        <v>0</v>
      </c>
      <c r="SY91" s="273">
        <f t="shared" si="782"/>
        <v>0</v>
      </c>
      <c r="SZ91" s="273">
        <f t="shared" si="782"/>
        <v>0</v>
      </c>
      <c r="TA91" s="273">
        <f t="shared" si="782"/>
        <v>0</v>
      </c>
      <c r="TB91" s="273">
        <f t="shared" si="782"/>
        <v>0</v>
      </c>
      <c r="TC91" s="273">
        <f t="shared" si="782"/>
        <v>0</v>
      </c>
      <c r="TD91" s="273">
        <f t="shared" si="782"/>
        <v>0</v>
      </c>
      <c r="TE91" s="273">
        <f t="shared" si="782"/>
        <v>0</v>
      </c>
      <c r="TF91" s="273">
        <f t="shared" si="782"/>
        <v>0</v>
      </c>
      <c r="TG91" s="273">
        <f t="shared" si="782"/>
        <v>0</v>
      </c>
      <c r="TH91" s="273">
        <f t="shared" si="782"/>
        <v>0</v>
      </c>
      <c r="TI91" s="273">
        <f t="shared" si="782"/>
        <v>0</v>
      </c>
      <c r="TJ91" s="273">
        <f t="shared" si="782"/>
        <v>0</v>
      </c>
      <c r="TK91" s="273">
        <f t="shared" si="782"/>
        <v>0</v>
      </c>
      <c r="TL91" s="273">
        <f t="shared" si="782"/>
        <v>0</v>
      </c>
      <c r="TM91" s="273">
        <f t="shared" si="782"/>
        <v>0</v>
      </c>
      <c r="TN91" s="273">
        <f t="shared" si="782"/>
        <v>0</v>
      </c>
    </row>
    <row r="92" spans="1:534" ht="18" customHeight="1" x14ac:dyDescent="0.15">
      <c r="A92" s="234"/>
      <c r="B92" s="268"/>
      <c r="C92" s="280"/>
      <c r="D92" s="274"/>
      <c r="E92" s="269"/>
      <c r="F92" s="287"/>
      <c r="G92" s="269"/>
      <c r="H92" s="292"/>
      <c r="I92" s="293"/>
      <c r="J92" s="288"/>
      <c r="K92" s="289"/>
      <c r="L92" s="289"/>
      <c r="M92" s="289"/>
      <c r="N92" s="289"/>
      <c r="O92" s="289"/>
      <c r="P92" s="289"/>
      <c r="Q92" s="289"/>
      <c r="R92" s="290"/>
      <c r="S92" s="289"/>
      <c r="T92" s="289"/>
      <c r="U92" s="289"/>
      <c r="V92" s="290"/>
      <c r="W92" s="278"/>
      <c r="X92" s="279"/>
      <c r="Y92" s="278"/>
      <c r="Z92" s="279"/>
      <c r="AA92" s="278"/>
      <c r="AB92" s="237">
        <f t="shared" si="634"/>
        <v>0</v>
      </c>
      <c r="AC92" s="237">
        <f t="shared" si="635"/>
        <v>0</v>
      </c>
      <c r="AD92" s="237">
        <f t="shared" si="636"/>
        <v>0</v>
      </c>
      <c r="AE92" s="267">
        <f t="shared" si="597"/>
        <v>0</v>
      </c>
      <c r="AF92" s="219" t="str">
        <f t="shared" si="598"/>
        <v/>
      </c>
      <c r="AG92" s="219" t="str">
        <f t="shared" si="599"/>
        <v/>
      </c>
      <c r="AH92" s="219" t="str">
        <f t="shared" si="600"/>
        <v/>
      </c>
      <c r="AI92" s="219" t="str">
        <f t="shared" si="601"/>
        <v/>
      </c>
      <c r="AJ92" s="219" t="str">
        <f t="shared" si="602"/>
        <v/>
      </c>
      <c r="AK92" s="219" t="str">
        <f t="shared" si="603"/>
        <v/>
      </c>
      <c r="AL92" s="219" t="str">
        <f t="shared" si="604"/>
        <v/>
      </c>
      <c r="AM92" s="219" t="str">
        <f t="shared" si="605"/>
        <v/>
      </c>
      <c r="AN92" s="219" t="str">
        <f t="shared" si="606"/>
        <v/>
      </c>
      <c r="AO92" s="219" t="str">
        <f t="shared" si="607"/>
        <v/>
      </c>
      <c r="AP92" s="219" t="str">
        <f t="shared" si="608"/>
        <v/>
      </c>
      <c r="AQ92" s="219" t="str">
        <f t="shared" si="609"/>
        <v/>
      </c>
      <c r="AR92" s="219" t="str">
        <f t="shared" si="610"/>
        <v/>
      </c>
      <c r="AS92" s="277">
        <f t="shared" si="611"/>
        <v>0</v>
      </c>
      <c r="AT92" s="267">
        <f t="shared" si="612"/>
        <v>0</v>
      </c>
      <c r="AU92" s="267">
        <f t="shared" si="613"/>
        <v>0</v>
      </c>
      <c r="AV92" s="267">
        <f t="shared" si="614"/>
        <v>0</v>
      </c>
      <c r="AW92" s="267">
        <f t="shared" si="615"/>
        <v>0</v>
      </c>
      <c r="AX92" s="267">
        <f t="shared" si="616"/>
        <v>0</v>
      </c>
      <c r="AY92" s="267">
        <f t="shared" si="617"/>
        <v>0</v>
      </c>
      <c r="AZ92" s="267">
        <f t="shared" si="618"/>
        <v>0</v>
      </c>
      <c r="BA92" s="238">
        <f t="shared" si="619"/>
        <v>0</v>
      </c>
      <c r="BB92" s="238">
        <f t="shared" si="620"/>
        <v>0</v>
      </c>
      <c r="BC92" s="238">
        <f t="shared" si="621"/>
        <v>0</v>
      </c>
      <c r="BD92" s="238">
        <f t="shared" si="622"/>
        <v>0</v>
      </c>
      <c r="BE92" s="240">
        <f t="shared" si="623"/>
        <v>0</v>
      </c>
      <c r="BF92" s="239">
        <f t="shared" si="624"/>
        <v>0</v>
      </c>
      <c r="BG92" s="241" t="str">
        <f t="shared" si="625"/>
        <v/>
      </c>
      <c r="BH92" s="142">
        <v>44</v>
      </c>
      <c r="BN92" s="242"/>
      <c r="BO92" s="242"/>
      <c r="BP92" s="242"/>
      <c r="BQ92" s="242"/>
      <c r="BR92" s="142">
        <f>+BK91</f>
        <v>0</v>
      </c>
      <c r="BU92" s="291"/>
      <c r="BV92" s="153"/>
      <c r="BW92" s="153"/>
      <c r="BY92" s="244"/>
      <c r="BZ92" s="272"/>
      <c r="CA92" s="222"/>
      <c r="CB92" s="246"/>
      <c r="CC92" s="247" t="str">
        <f t="shared" si="565"/>
        <v/>
      </c>
      <c r="CD92" s="219">
        <f t="shared" si="566"/>
        <v>0</v>
      </c>
      <c r="CE92" s="219" t="str">
        <f t="shared" si="757"/>
        <v/>
      </c>
      <c r="CF92" s="220" t="str">
        <f t="shared" si="758"/>
        <v/>
      </c>
      <c r="CG92" s="222"/>
      <c r="CH92" s="260"/>
      <c r="CI92" s="247" t="str">
        <f t="shared" si="569"/>
        <v/>
      </c>
      <c r="CJ92" s="219">
        <f t="shared" si="570"/>
        <v>0</v>
      </c>
      <c r="CK92" s="219" t="str">
        <f t="shared" si="705"/>
        <v/>
      </c>
      <c r="CL92" s="220" t="str">
        <f t="shared" si="706"/>
        <v/>
      </c>
      <c r="CM92" s="222"/>
      <c r="CN92" s="246"/>
      <c r="CO92" s="247" t="str">
        <f t="shared" si="573"/>
        <v/>
      </c>
      <c r="CP92" s="219">
        <f t="shared" si="574"/>
        <v>0</v>
      </c>
      <c r="CQ92" s="219" t="str">
        <f t="shared" si="707"/>
        <v/>
      </c>
      <c r="CR92" s="220" t="str">
        <f t="shared" si="708"/>
        <v/>
      </c>
      <c r="CS92" s="221"/>
      <c r="CT92" s="246"/>
      <c r="CU92" s="247" t="str">
        <f t="shared" si="577"/>
        <v/>
      </c>
      <c r="CV92" s="219">
        <f t="shared" si="578"/>
        <v>0</v>
      </c>
      <c r="CW92" s="219" t="str">
        <f t="shared" si="679"/>
        <v/>
      </c>
      <c r="CX92" s="220" t="str">
        <f t="shared" si="680"/>
        <v/>
      </c>
      <c r="CY92" s="222"/>
      <c r="CZ92" s="246"/>
      <c r="DA92" s="247" t="str">
        <f t="shared" si="581"/>
        <v/>
      </c>
      <c r="DB92" s="219">
        <f t="shared" si="582"/>
        <v>0</v>
      </c>
      <c r="DC92" s="219" t="str">
        <f t="shared" si="626"/>
        <v/>
      </c>
      <c r="DD92" s="219" t="str">
        <f t="shared" si="627"/>
        <v/>
      </c>
      <c r="DE92" s="222"/>
      <c r="DF92" s="246"/>
      <c r="DG92" s="247" t="str">
        <f t="shared" si="583"/>
        <v/>
      </c>
      <c r="DH92" s="219">
        <f t="shared" si="584"/>
        <v>0</v>
      </c>
      <c r="DI92" s="219" t="str">
        <f t="shared" si="681"/>
        <v/>
      </c>
      <c r="DJ92" s="219" t="str">
        <f t="shared" si="682"/>
        <v/>
      </c>
      <c r="DK92" s="222"/>
      <c r="DL92" s="246"/>
      <c r="DM92" s="247" t="str">
        <f t="shared" si="587"/>
        <v/>
      </c>
      <c r="DN92" s="219">
        <f t="shared" si="588"/>
        <v>0</v>
      </c>
      <c r="DO92" s="219" t="str">
        <f t="shared" si="683"/>
        <v/>
      </c>
      <c r="DP92" s="220" t="str">
        <f t="shared" si="684"/>
        <v/>
      </c>
      <c r="FK92" s="155">
        <f t="shared" si="685"/>
        <v>0</v>
      </c>
      <c r="FL92" s="155" t="str">
        <f t="shared" si="686"/>
        <v/>
      </c>
      <c r="FM92" s="273">
        <f t="shared" ref="FM92:HX92" si="783">IF(IFERROR(FIND(VLOOKUP($W84,カレンダーNoごと曜日表No付き,FM$1,0),$FL92),0)&gt;=1,1,0)</f>
        <v>0</v>
      </c>
      <c r="FN92" s="273">
        <f t="shared" si="783"/>
        <v>0</v>
      </c>
      <c r="FO92" s="273">
        <f t="shared" si="783"/>
        <v>0</v>
      </c>
      <c r="FP92" s="273">
        <f t="shared" si="783"/>
        <v>0</v>
      </c>
      <c r="FQ92" s="273">
        <f t="shared" si="783"/>
        <v>0</v>
      </c>
      <c r="FR92" s="273">
        <f t="shared" si="783"/>
        <v>0</v>
      </c>
      <c r="FS92" s="273">
        <f t="shared" si="783"/>
        <v>0</v>
      </c>
      <c r="FT92" s="273">
        <f t="shared" si="783"/>
        <v>0</v>
      </c>
      <c r="FU92" s="273">
        <f t="shared" si="783"/>
        <v>0</v>
      </c>
      <c r="FV92" s="273">
        <f t="shared" si="783"/>
        <v>0</v>
      </c>
      <c r="FW92" s="273">
        <f t="shared" si="783"/>
        <v>0</v>
      </c>
      <c r="FX92" s="273">
        <f t="shared" si="783"/>
        <v>0</v>
      </c>
      <c r="FY92" s="273">
        <f t="shared" si="783"/>
        <v>0</v>
      </c>
      <c r="FZ92" s="273">
        <f t="shared" si="783"/>
        <v>0</v>
      </c>
      <c r="GA92" s="273">
        <f t="shared" si="783"/>
        <v>0</v>
      </c>
      <c r="GB92" s="273">
        <f t="shared" si="783"/>
        <v>0</v>
      </c>
      <c r="GC92" s="273">
        <f t="shared" si="783"/>
        <v>0</v>
      </c>
      <c r="GD92" s="273">
        <f t="shared" si="783"/>
        <v>0</v>
      </c>
      <c r="GE92" s="273">
        <f t="shared" si="783"/>
        <v>0</v>
      </c>
      <c r="GF92" s="273">
        <f t="shared" si="783"/>
        <v>0</v>
      </c>
      <c r="GG92" s="273">
        <f t="shared" si="783"/>
        <v>0</v>
      </c>
      <c r="GH92" s="273">
        <f t="shared" si="783"/>
        <v>0</v>
      </c>
      <c r="GI92" s="273">
        <f t="shared" si="783"/>
        <v>0</v>
      </c>
      <c r="GJ92" s="273">
        <f t="shared" si="783"/>
        <v>0</v>
      </c>
      <c r="GK92" s="273">
        <f t="shared" si="783"/>
        <v>0</v>
      </c>
      <c r="GL92" s="273">
        <f t="shared" si="783"/>
        <v>0</v>
      </c>
      <c r="GM92" s="273">
        <f t="shared" si="783"/>
        <v>0</v>
      </c>
      <c r="GN92" s="273">
        <f t="shared" si="783"/>
        <v>0</v>
      </c>
      <c r="GO92" s="273">
        <f t="shared" si="783"/>
        <v>0</v>
      </c>
      <c r="GP92" s="273">
        <f t="shared" si="783"/>
        <v>0</v>
      </c>
      <c r="GQ92" s="273">
        <f t="shared" si="783"/>
        <v>0</v>
      </c>
      <c r="GR92" s="273">
        <f t="shared" si="783"/>
        <v>0</v>
      </c>
      <c r="GS92" s="273">
        <f t="shared" si="783"/>
        <v>0</v>
      </c>
      <c r="GT92" s="273">
        <f t="shared" si="783"/>
        <v>0</v>
      </c>
      <c r="GU92" s="273">
        <f t="shared" si="783"/>
        <v>0</v>
      </c>
      <c r="GV92" s="273">
        <f t="shared" si="783"/>
        <v>0</v>
      </c>
      <c r="GW92" s="273">
        <f t="shared" si="783"/>
        <v>0</v>
      </c>
      <c r="GX92" s="273">
        <f t="shared" si="783"/>
        <v>0</v>
      </c>
      <c r="GY92" s="273">
        <f t="shared" si="783"/>
        <v>0</v>
      </c>
      <c r="GZ92" s="273">
        <f t="shared" si="783"/>
        <v>0</v>
      </c>
      <c r="HA92" s="273">
        <f t="shared" si="783"/>
        <v>0</v>
      </c>
      <c r="HB92" s="273">
        <f t="shared" si="783"/>
        <v>0</v>
      </c>
      <c r="HC92" s="273">
        <f t="shared" si="783"/>
        <v>0</v>
      </c>
      <c r="HD92" s="273">
        <f t="shared" si="783"/>
        <v>0</v>
      </c>
      <c r="HE92" s="273">
        <f t="shared" si="783"/>
        <v>0</v>
      </c>
      <c r="HF92" s="273">
        <f t="shared" si="783"/>
        <v>0</v>
      </c>
      <c r="HG92" s="273">
        <f t="shared" si="783"/>
        <v>0</v>
      </c>
      <c r="HH92" s="273">
        <f t="shared" si="783"/>
        <v>0</v>
      </c>
      <c r="HI92" s="273">
        <f t="shared" si="783"/>
        <v>0</v>
      </c>
      <c r="HJ92" s="273">
        <f t="shared" si="783"/>
        <v>0</v>
      </c>
      <c r="HK92" s="273">
        <f t="shared" si="783"/>
        <v>0</v>
      </c>
      <c r="HL92" s="273">
        <f t="shared" si="783"/>
        <v>0</v>
      </c>
      <c r="HM92" s="273">
        <f t="shared" si="783"/>
        <v>0</v>
      </c>
      <c r="HN92" s="273">
        <f t="shared" si="783"/>
        <v>0</v>
      </c>
      <c r="HO92" s="273">
        <f t="shared" si="783"/>
        <v>0</v>
      </c>
      <c r="HP92" s="273">
        <f t="shared" si="783"/>
        <v>0</v>
      </c>
      <c r="HQ92" s="273">
        <f t="shared" si="783"/>
        <v>0</v>
      </c>
      <c r="HR92" s="273">
        <f t="shared" si="783"/>
        <v>0</v>
      </c>
      <c r="HS92" s="273">
        <f t="shared" si="783"/>
        <v>0</v>
      </c>
      <c r="HT92" s="273">
        <f t="shared" si="783"/>
        <v>0</v>
      </c>
      <c r="HU92" s="273">
        <f t="shared" si="783"/>
        <v>0</v>
      </c>
      <c r="HV92" s="273">
        <f t="shared" si="783"/>
        <v>0</v>
      </c>
      <c r="HW92" s="273">
        <f t="shared" si="783"/>
        <v>0</v>
      </c>
      <c r="HX92" s="273">
        <f t="shared" si="783"/>
        <v>0</v>
      </c>
      <c r="HY92" s="273">
        <f t="shared" ref="HY92:KJ92" si="784">IF(IFERROR(FIND(VLOOKUP($W84,カレンダーNoごと曜日表No付き,HY$1,0),$FL92),0)&gt;=1,1,0)</f>
        <v>0</v>
      </c>
      <c r="HZ92" s="273">
        <f t="shared" si="784"/>
        <v>0</v>
      </c>
      <c r="IA92" s="273">
        <f t="shared" si="784"/>
        <v>0</v>
      </c>
      <c r="IB92" s="273">
        <f t="shared" si="784"/>
        <v>0</v>
      </c>
      <c r="IC92" s="273">
        <f t="shared" si="784"/>
        <v>0</v>
      </c>
      <c r="ID92" s="273">
        <f t="shared" si="784"/>
        <v>0</v>
      </c>
      <c r="IE92" s="273">
        <f t="shared" si="784"/>
        <v>0</v>
      </c>
      <c r="IF92" s="273">
        <f t="shared" si="784"/>
        <v>0</v>
      </c>
      <c r="IG92" s="273">
        <f t="shared" si="784"/>
        <v>0</v>
      </c>
      <c r="IH92" s="273">
        <f t="shared" si="784"/>
        <v>0</v>
      </c>
      <c r="II92" s="273">
        <f t="shared" si="784"/>
        <v>0</v>
      </c>
      <c r="IJ92" s="273">
        <f t="shared" si="784"/>
        <v>0</v>
      </c>
      <c r="IK92" s="273">
        <f t="shared" si="784"/>
        <v>0</v>
      </c>
      <c r="IL92" s="273">
        <f t="shared" si="784"/>
        <v>0</v>
      </c>
      <c r="IM92" s="273">
        <f t="shared" si="784"/>
        <v>0</v>
      </c>
      <c r="IN92" s="273">
        <f t="shared" si="784"/>
        <v>0</v>
      </c>
      <c r="IO92" s="273">
        <f t="shared" si="784"/>
        <v>0</v>
      </c>
      <c r="IP92" s="273">
        <f t="shared" si="784"/>
        <v>0</v>
      </c>
      <c r="IQ92" s="273">
        <f t="shared" si="784"/>
        <v>0</v>
      </c>
      <c r="IR92" s="273">
        <f t="shared" si="784"/>
        <v>0</v>
      </c>
      <c r="IS92" s="273">
        <f t="shared" si="784"/>
        <v>0</v>
      </c>
      <c r="IT92" s="273">
        <f t="shared" si="784"/>
        <v>0</v>
      </c>
      <c r="IU92" s="273">
        <f t="shared" si="784"/>
        <v>0</v>
      </c>
      <c r="IV92" s="273">
        <f t="shared" si="784"/>
        <v>0</v>
      </c>
      <c r="IW92" s="273">
        <f t="shared" si="784"/>
        <v>0</v>
      </c>
      <c r="IX92" s="273">
        <f t="shared" si="784"/>
        <v>0</v>
      </c>
      <c r="IY92" s="273">
        <f t="shared" si="784"/>
        <v>0</v>
      </c>
      <c r="IZ92" s="273">
        <f t="shared" si="784"/>
        <v>0</v>
      </c>
      <c r="JA92" s="273">
        <f t="shared" si="784"/>
        <v>0</v>
      </c>
      <c r="JB92" s="273">
        <f t="shared" si="784"/>
        <v>0</v>
      </c>
      <c r="JC92" s="273">
        <f t="shared" si="784"/>
        <v>0</v>
      </c>
      <c r="JD92" s="273">
        <f t="shared" si="784"/>
        <v>0</v>
      </c>
      <c r="JE92" s="273">
        <f t="shared" si="784"/>
        <v>0</v>
      </c>
      <c r="JF92" s="273">
        <f t="shared" si="784"/>
        <v>0</v>
      </c>
      <c r="JG92" s="273">
        <f t="shared" si="784"/>
        <v>0</v>
      </c>
      <c r="JH92" s="273">
        <f t="shared" si="784"/>
        <v>0</v>
      </c>
      <c r="JI92" s="273">
        <f t="shared" si="784"/>
        <v>0</v>
      </c>
      <c r="JJ92" s="273">
        <f t="shared" si="784"/>
        <v>0</v>
      </c>
      <c r="JK92" s="273">
        <f t="shared" si="784"/>
        <v>0</v>
      </c>
      <c r="JL92" s="273">
        <f t="shared" si="784"/>
        <v>0</v>
      </c>
      <c r="JM92" s="273">
        <f t="shared" si="784"/>
        <v>0</v>
      </c>
      <c r="JN92" s="273">
        <f t="shared" si="784"/>
        <v>0</v>
      </c>
      <c r="JO92" s="273">
        <f t="shared" si="784"/>
        <v>0</v>
      </c>
      <c r="JP92" s="273">
        <f t="shared" si="784"/>
        <v>0</v>
      </c>
      <c r="JQ92" s="273">
        <f t="shared" si="784"/>
        <v>0</v>
      </c>
      <c r="JR92" s="273">
        <f t="shared" si="784"/>
        <v>0</v>
      </c>
      <c r="JS92" s="273">
        <f t="shared" si="784"/>
        <v>0</v>
      </c>
      <c r="JT92" s="273">
        <f t="shared" si="784"/>
        <v>0</v>
      </c>
      <c r="JU92" s="273">
        <f t="shared" si="784"/>
        <v>0</v>
      </c>
      <c r="JV92" s="273">
        <f t="shared" si="784"/>
        <v>0</v>
      </c>
      <c r="JW92" s="273">
        <f t="shared" si="784"/>
        <v>0</v>
      </c>
      <c r="JX92" s="273">
        <f t="shared" si="784"/>
        <v>0</v>
      </c>
      <c r="JY92" s="273">
        <f t="shared" si="784"/>
        <v>0</v>
      </c>
      <c r="JZ92" s="273">
        <f t="shared" si="784"/>
        <v>0</v>
      </c>
      <c r="KA92" s="273">
        <f t="shared" si="784"/>
        <v>0</v>
      </c>
      <c r="KB92" s="273">
        <f t="shared" si="784"/>
        <v>0</v>
      </c>
      <c r="KC92" s="273">
        <f t="shared" si="784"/>
        <v>0</v>
      </c>
      <c r="KD92" s="273">
        <f t="shared" si="784"/>
        <v>0</v>
      </c>
      <c r="KE92" s="273">
        <f t="shared" si="784"/>
        <v>0</v>
      </c>
      <c r="KF92" s="273">
        <f t="shared" si="784"/>
        <v>0</v>
      </c>
      <c r="KG92" s="273">
        <f t="shared" si="784"/>
        <v>0</v>
      </c>
      <c r="KH92" s="273">
        <f t="shared" si="784"/>
        <v>0</v>
      </c>
      <c r="KI92" s="273">
        <f t="shared" si="784"/>
        <v>0</v>
      </c>
      <c r="KJ92" s="273">
        <f t="shared" si="784"/>
        <v>0</v>
      </c>
      <c r="KK92" s="273">
        <f t="shared" ref="KK92:MV92" si="785">IF(IFERROR(FIND(VLOOKUP($W84,カレンダーNoごと曜日表No付き,KK$1,0),$FL92),0)&gt;=1,1,0)</f>
        <v>0</v>
      </c>
      <c r="KL92" s="273">
        <f t="shared" si="785"/>
        <v>0</v>
      </c>
      <c r="KM92" s="273">
        <f t="shared" si="785"/>
        <v>0</v>
      </c>
      <c r="KN92" s="273">
        <f t="shared" si="785"/>
        <v>0</v>
      </c>
      <c r="KO92" s="273">
        <f t="shared" si="785"/>
        <v>0</v>
      </c>
      <c r="KP92" s="273">
        <f t="shared" si="785"/>
        <v>0</v>
      </c>
      <c r="KQ92" s="273">
        <f t="shared" si="785"/>
        <v>0</v>
      </c>
      <c r="KR92" s="273">
        <f t="shared" si="785"/>
        <v>0</v>
      </c>
      <c r="KS92" s="273">
        <f t="shared" si="785"/>
        <v>0</v>
      </c>
      <c r="KT92" s="273">
        <f t="shared" si="785"/>
        <v>0</v>
      </c>
      <c r="KU92" s="273">
        <f t="shared" si="785"/>
        <v>0</v>
      </c>
      <c r="KV92" s="273">
        <f t="shared" si="785"/>
        <v>0</v>
      </c>
      <c r="KW92" s="273">
        <f t="shared" si="785"/>
        <v>0</v>
      </c>
      <c r="KX92" s="273">
        <f t="shared" si="785"/>
        <v>0</v>
      </c>
      <c r="KY92" s="273">
        <f t="shared" si="785"/>
        <v>0</v>
      </c>
      <c r="KZ92" s="273">
        <f t="shared" si="785"/>
        <v>0</v>
      </c>
      <c r="LA92" s="273">
        <f t="shared" si="785"/>
        <v>0</v>
      </c>
      <c r="LB92" s="273">
        <f t="shared" si="785"/>
        <v>0</v>
      </c>
      <c r="LC92" s="273">
        <f t="shared" si="785"/>
        <v>0</v>
      </c>
      <c r="LD92" s="273">
        <f t="shared" si="785"/>
        <v>0</v>
      </c>
      <c r="LE92" s="273">
        <f t="shared" si="785"/>
        <v>0</v>
      </c>
      <c r="LF92" s="273">
        <f t="shared" si="785"/>
        <v>0</v>
      </c>
      <c r="LG92" s="273">
        <f t="shared" si="785"/>
        <v>0</v>
      </c>
      <c r="LH92" s="273">
        <f t="shared" si="785"/>
        <v>0</v>
      </c>
      <c r="LI92" s="273">
        <f t="shared" si="785"/>
        <v>0</v>
      </c>
      <c r="LJ92" s="273">
        <f t="shared" si="785"/>
        <v>0</v>
      </c>
      <c r="LK92" s="273">
        <f t="shared" si="785"/>
        <v>0</v>
      </c>
      <c r="LL92" s="273">
        <f t="shared" si="785"/>
        <v>0</v>
      </c>
      <c r="LM92" s="273">
        <f t="shared" si="785"/>
        <v>0</v>
      </c>
      <c r="LN92" s="273">
        <f t="shared" si="785"/>
        <v>0</v>
      </c>
      <c r="LO92" s="273">
        <f t="shared" si="785"/>
        <v>0</v>
      </c>
      <c r="LP92" s="273">
        <f t="shared" si="785"/>
        <v>0</v>
      </c>
      <c r="LQ92" s="273">
        <f t="shared" si="785"/>
        <v>0</v>
      </c>
      <c r="LR92" s="273">
        <f t="shared" si="785"/>
        <v>0</v>
      </c>
      <c r="LS92" s="273">
        <f t="shared" si="785"/>
        <v>0</v>
      </c>
      <c r="LT92" s="273">
        <f t="shared" si="785"/>
        <v>0</v>
      </c>
      <c r="LU92" s="273">
        <f t="shared" si="785"/>
        <v>0</v>
      </c>
      <c r="LV92" s="273">
        <f t="shared" si="785"/>
        <v>0</v>
      </c>
      <c r="LW92" s="273">
        <f t="shared" si="785"/>
        <v>0</v>
      </c>
      <c r="LX92" s="273">
        <f t="shared" si="785"/>
        <v>0</v>
      </c>
      <c r="LY92" s="273">
        <f t="shared" si="785"/>
        <v>0</v>
      </c>
      <c r="LZ92" s="273">
        <f t="shared" si="785"/>
        <v>0</v>
      </c>
      <c r="MA92" s="273">
        <f t="shared" si="785"/>
        <v>0</v>
      </c>
      <c r="MB92" s="273">
        <f t="shared" si="785"/>
        <v>0</v>
      </c>
      <c r="MC92" s="273">
        <f t="shared" si="785"/>
        <v>0</v>
      </c>
      <c r="MD92" s="273">
        <f t="shared" si="785"/>
        <v>0</v>
      </c>
      <c r="ME92" s="273">
        <f t="shared" si="785"/>
        <v>0</v>
      </c>
      <c r="MF92" s="273">
        <f t="shared" si="785"/>
        <v>0</v>
      </c>
      <c r="MG92" s="273">
        <f t="shared" si="785"/>
        <v>0</v>
      </c>
      <c r="MH92" s="273">
        <f t="shared" si="785"/>
        <v>0</v>
      </c>
      <c r="MI92" s="273">
        <f t="shared" si="785"/>
        <v>0</v>
      </c>
      <c r="MJ92" s="273">
        <f t="shared" si="785"/>
        <v>0</v>
      </c>
      <c r="MK92" s="273">
        <f t="shared" si="785"/>
        <v>0</v>
      </c>
      <c r="ML92" s="273">
        <f t="shared" si="785"/>
        <v>0</v>
      </c>
      <c r="MM92" s="273">
        <f t="shared" si="785"/>
        <v>0</v>
      </c>
      <c r="MN92" s="273">
        <f t="shared" si="785"/>
        <v>0</v>
      </c>
      <c r="MO92" s="273">
        <f t="shared" si="785"/>
        <v>0</v>
      </c>
      <c r="MP92" s="273">
        <f t="shared" si="785"/>
        <v>0</v>
      </c>
      <c r="MQ92" s="273">
        <f t="shared" si="785"/>
        <v>0</v>
      </c>
      <c r="MR92" s="273">
        <f t="shared" si="785"/>
        <v>0</v>
      </c>
      <c r="MS92" s="273">
        <f t="shared" si="785"/>
        <v>0</v>
      </c>
      <c r="MT92" s="273">
        <f t="shared" si="785"/>
        <v>0</v>
      </c>
      <c r="MU92" s="273">
        <f t="shared" si="785"/>
        <v>0</v>
      </c>
      <c r="MV92" s="273">
        <f t="shared" si="785"/>
        <v>0</v>
      </c>
      <c r="MW92" s="273">
        <f t="shared" ref="MW92:PH92" si="786">IF(IFERROR(FIND(VLOOKUP($W84,カレンダーNoごと曜日表No付き,MW$1,0),$FL92),0)&gt;=1,1,0)</f>
        <v>0</v>
      </c>
      <c r="MX92" s="273">
        <f t="shared" si="786"/>
        <v>0</v>
      </c>
      <c r="MY92" s="273">
        <f t="shared" si="786"/>
        <v>0</v>
      </c>
      <c r="MZ92" s="273">
        <f t="shared" si="786"/>
        <v>0</v>
      </c>
      <c r="NA92" s="273">
        <f t="shared" si="786"/>
        <v>0</v>
      </c>
      <c r="NB92" s="273">
        <f t="shared" si="786"/>
        <v>0</v>
      </c>
      <c r="NC92" s="273">
        <f t="shared" si="786"/>
        <v>0</v>
      </c>
      <c r="ND92" s="273">
        <f t="shared" si="786"/>
        <v>0</v>
      </c>
      <c r="NE92" s="273">
        <f t="shared" si="786"/>
        <v>0</v>
      </c>
      <c r="NF92" s="273">
        <f t="shared" si="786"/>
        <v>0</v>
      </c>
      <c r="NG92" s="273">
        <f t="shared" si="786"/>
        <v>0</v>
      </c>
      <c r="NH92" s="273">
        <f t="shared" si="786"/>
        <v>0</v>
      </c>
      <c r="NI92" s="273">
        <f t="shared" si="786"/>
        <v>0</v>
      </c>
      <c r="NJ92" s="273">
        <f t="shared" si="786"/>
        <v>0</v>
      </c>
      <c r="NK92" s="273">
        <f t="shared" si="786"/>
        <v>0</v>
      </c>
      <c r="NL92" s="273">
        <f t="shared" si="786"/>
        <v>0</v>
      </c>
      <c r="NM92" s="273">
        <f t="shared" si="786"/>
        <v>0</v>
      </c>
      <c r="NN92" s="273">
        <f t="shared" si="786"/>
        <v>0</v>
      </c>
      <c r="NO92" s="273">
        <f t="shared" si="786"/>
        <v>0</v>
      </c>
      <c r="NP92" s="273">
        <f t="shared" si="786"/>
        <v>0</v>
      </c>
      <c r="NQ92" s="273">
        <f t="shared" si="786"/>
        <v>0</v>
      </c>
      <c r="NR92" s="273">
        <f t="shared" si="786"/>
        <v>0</v>
      </c>
      <c r="NS92" s="273">
        <f t="shared" si="786"/>
        <v>0</v>
      </c>
      <c r="NT92" s="273">
        <f t="shared" si="786"/>
        <v>0</v>
      </c>
      <c r="NU92" s="273">
        <f t="shared" si="786"/>
        <v>0</v>
      </c>
      <c r="NV92" s="273">
        <f t="shared" si="786"/>
        <v>0</v>
      </c>
      <c r="NW92" s="273">
        <f t="shared" si="786"/>
        <v>0</v>
      </c>
      <c r="NX92" s="273">
        <f t="shared" si="786"/>
        <v>0</v>
      </c>
      <c r="NY92" s="273">
        <f t="shared" si="786"/>
        <v>0</v>
      </c>
      <c r="NZ92" s="273">
        <f t="shared" si="786"/>
        <v>0</v>
      </c>
      <c r="OA92" s="273">
        <f t="shared" si="786"/>
        <v>0</v>
      </c>
      <c r="OB92" s="273">
        <f t="shared" si="786"/>
        <v>0</v>
      </c>
      <c r="OC92" s="273">
        <f t="shared" si="786"/>
        <v>0</v>
      </c>
      <c r="OD92" s="273">
        <f t="shared" si="786"/>
        <v>0</v>
      </c>
      <c r="OE92" s="273">
        <f t="shared" si="786"/>
        <v>0</v>
      </c>
      <c r="OF92" s="273">
        <f t="shared" si="786"/>
        <v>0</v>
      </c>
      <c r="OG92" s="273">
        <f t="shared" si="786"/>
        <v>0</v>
      </c>
      <c r="OH92" s="273">
        <f t="shared" si="786"/>
        <v>0</v>
      </c>
      <c r="OI92" s="273">
        <f t="shared" si="786"/>
        <v>0</v>
      </c>
      <c r="OJ92" s="273">
        <f t="shared" si="786"/>
        <v>0</v>
      </c>
      <c r="OK92" s="273">
        <f t="shared" si="786"/>
        <v>0</v>
      </c>
      <c r="OL92" s="273">
        <f t="shared" si="786"/>
        <v>0</v>
      </c>
      <c r="OM92" s="273">
        <f t="shared" si="786"/>
        <v>0</v>
      </c>
      <c r="ON92" s="273">
        <f t="shared" si="786"/>
        <v>0</v>
      </c>
      <c r="OO92" s="273">
        <f t="shared" si="786"/>
        <v>0</v>
      </c>
      <c r="OP92" s="273">
        <f t="shared" si="786"/>
        <v>0</v>
      </c>
      <c r="OQ92" s="273">
        <f t="shared" si="786"/>
        <v>0</v>
      </c>
      <c r="OR92" s="273">
        <f t="shared" si="786"/>
        <v>0</v>
      </c>
      <c r="OS92" s="273">
        <f t="shared" si="786"/>
        <v>0</v>
      </c>
      <c r="OT92" s="273">
        <f t="shared" si="786"/>
        <v>0</v>
      </c>
      <c r="OU92" s="273">
        <f t="shared" si="786"/>
        <v>0</v>
      </c>
      <c r="OV92" s="273">
        <f t="shared" si="786"/>
        <v>0</v>
      </c>
      <c r="OW92" s="273">
        <f t="shared" si="786"/>
        <v>0</v>
      </c>
      <c r="OX92" s="273">
        <f t="shared" si="786"/>
        <v>0</v>
      </c>
      <c r="OY92" s="273">
        <f t="shared" si="786"/>
        <v>0</v>
      </c>
      <c r="OZ92" s="273">
        <f t="shared" si="786"/>
        <v>0</v>
      </c>
      <c r="PA92" s="273">
        <f t="shared" si="786"/>
        <v>0</v>
      </c>
      <c r="PB92" s="273">
        <f t="shared" si="786"/>
        <v>0</v>
      </c>
      <c r="PC92" s="273">
        <f t="shared" si="786"/>
        <v>0</v>
      </c>
      <c r="PD92" s="273">
        <f t="shared" si="786"/>
        <v>0</v>
      </c>
      <c r="PE92" s="273">
        <f t="shared" si="786"/>
        <v>0</v>
      </c>
      <c r="PF92" s="273">
        <f t="shared" si="786"/>
        <v>0</v>
      </c>
      <c r="PG92" s="273">
        <f t="shared" si="786"/>
        <v>0</v>
      </c>
      <c r="PH92" s="273">
        <f t="shared" si="786"/>
        <v>0</v>
      </c>
      <c r="PI92" s="273">
        <f t="shared" ref="PI92:RT92" si="787">IF(IFERROR(FIND(VLOOKUP($W84,カレンダーNoごと曜日表No付き,PI$1,0),$FL92),0)&gt;=1,1,0)</f>
        <v>0</v>
      </c>
      <c r="PJ92" s="273">
        <f t="shared" si="787"/>
        <v>0</v>
      </c>
      <c r="PK92" s="273">
        <f t="shared" si="787"/>
        <v>0</v>
      </c>
      <c r="PL92" s="273">
        <f t="shared" si="787"/>
        <v>0</v>
      </c>
      <c r="PM92" s="273">
        <f t="shared" si="787"/>
        <v>0</v>
      </c>
      <c r="PN92" s="273">
        <f t="shared" si="787"/>
        <v>0</v>
      </c>
      <c r="PO92" s="273">
        <f t="shared" si="787"/>
        <v>0</v>
      </c>
      <c r="PP92" s="273">
        <f t="shared" si="787"/>
        <v>0</v>
      </c>
      <c r="PQ92" s="273">
        <f t="shared" si="787"/>
        <v>0</v>
      </c>
      <c r="PR92" s="273">
        <f t="shared" si="787"/>
        <v>0</v>
      </c>
      <c r="PS92" s="273">
        <f t="shared" si="787"/>
        <v>0</v>
      </c>
      <c r="PT92" s="273">
        <f t="shared" si="787"/>
        <v>0</v>
      </c>
      <c r="PU92" s="273">
        <f t="shared" si="787"/>
        <v>0</v>
      </c>
      <c r="PV92" s="273">
        <f t="shared" si="787"/>
        <v>0</v>
      </c>
      <c r="PW92" s="273">
        <f t="shared" si="787"/>
        <v>0</v>
      </c>
      <c r="PX92" s="273">
        <f t="shared" si="787"/>
        <v>0</v>
      </c>
      <c r="PY92" s="273">
        <f t="shared" si="787"/>
        <v>0</v>
      </c>
      <c r="PZ92" s="273">
        <f t="shared" si="787"/>
        <v>0</v>
      </c>
      <c r="QA92" s="273">
        <f t="shared" si="787"/>
        <v>0</v>
      </c>
      <c r="QB92" s="273">
        <f t="shared" si="787"/>
        <v>0</v>
      </c>
      <c r="QC92" s="273">
        <f t="shared" si="787"/>
        <v>0</v>
      </c>
      <c r="QD92" s="273">
        <f t="shared" si="787"/>
        <v>0</v>
      </c>
      <c r="QE92" s="273">
        <f t="shared" si="787"/>
        <v>0</v>
      </c>
      <c r="QF92" s="273">
        <f t="shared" si="787"/>
        <v>0</v>
      </c>
      <c r="QG92" s="273">
        <f t="shared" si="787"/>
        <v>0</v>
      </c>
      <c r="QH92" s="273">
        <f t="shared" si="787"/>
        <v>0</v>
      </c>
      <c r="QI92" s="273">
        <f t="shared" si="787"/>
        <v>0</v>
      </c>
      <c r="QJ92" s="273">
        <f t="shared" si="787"/>
        <v>0</v>
      </c>
      <c r="QK92" s="273">
        <f t="shared" si="787"/>
        <v>0</v>
      </c>
      <c r="QL92" s="273">
        <f t="shared" si="787"/>
        <v>0</v>
      </c>
      <c r="QM92" s="273">
        <f t="shared" si="787"/>
        <v>0</v>
      </c>
      <c r="QN92" s="273">
        <f t="shared" si="787"/>
        <v>0</v>
      </c>
      <c r="QO92" s="273">
        <f t="shared" si="787"/>
        <v>0</v>
      </c>
      <c r="QP92" s="273">
        <f t="shared" si="787"/>
        <v>0</v>
      </c>
      <c r="QQ92" s="273">
        <f t="shared" si="787"/>
        <v>0</v>
      </c>
      <c r="QR92" s="273">
        <f t="shared" si="787"/>
        <v>0</v>
      </c>
      <c r="QS92" s="273">
        <f t="shared" si="787"/>
        <v>0</v>
      </c>
      <c r="QT92" s="273">
        <f t="shared" si="787"/>
        <v>0</v>
      </c>
      <c r="QU92" s="273">
        <f t="shared" si="787"/>
        <v>0</v>
      </c>
      <c r="QV92" s="273">
        <f t="shared" si="787"/>
        <v>0</v>
      </c>
      <c r="QW92" s="273">
        <f t="shared" si="787"/>
        <v>0</v>
      </c>
      <c r="QX92" s="273">
        <f t="shared" si="787"/>
        <v>0</v>
      </c>
      <c r="QY92" s="273">
        <f t="shared" si="787"/>
        <v>0</v>
      </c>
      <c r="QZ92" s="273">
        <f t="shared" si="787"/>
        <v>0</v>
      </c>
      <c r="RA92" s="273">
        <f t="shared" si="787"/>
        <v>0</v>
      </c>
      <c r="RB92" s="273">
        <f t="shared" si="787"/>
        <v>0</v>
      </c>
      <c r="RC92" s="273">
        <f t="shared" si="787"/>
        <v>0</v>
      </c>
      <c r="RD92" s="273">
        <f t="shared" si="787"/>
        <v>0</v>
      </c>
      <c r="RE92" s="273">
        <f t="shared" si="787"/>
        <v>0</v>
      </c>
      <c r="RF92" s="273">
        <f t="shared" si="787"/>
        <v>0</v>
      </c>
      <c r="RG92" s="273">
        <f t="shared" si="787"/>
        <v>0</v>
      </c>
      <c r="RH92" s="273">
        <f t="shared" si="787"/>
        <v>0</v>
      </c>
      <c r="RI92" s="273">
        <f t="shared" si="787"/>
        <v>0</v>
      </c>
      <c r="RJ92" s="273">
        <f t="shared" si="787"/>
        <v>0</v>
      </c>
      <c r="RK92" s="273">
        <f t="shared" si="787"/>
        <v>0</v>
      </c>
      <c r="RL92" s="273">
        <f t="shared" si="787"/>
        <v>0</v>
      </c>
      <c r="RM92" s="273">
        <f t="shared" si="787"/>
        <v>0</v>
      </c>
      <c r="RN92" s="273">
        <f t="shared" si="787"/>
        <v>0</v>
      </c>
      <c r="RO92" s="273">
        <f t="shared" si="787"/>
        <v>0</v>
      </c>
      <c r="RP92" s="273">
        <f t="shared" si="787"/>
        <v>0</v>
      </c>
      <c r="RQ92" s="273">
        <f t="shared" si="787"/>
        <v>0</v>
      </c>
      <c r="RR92" s="273">
        <f t="shared" si="787"/>
        <v>0</v>
      </c>
      <c r="RS92" s="273">
        <f t="shared" si="787"/>
        <v>0</v>
      </c>
      <c r="RT92" s="273">
        <f t="shared" si="787"/>
        <v>0</v>
      </c>
      <c r="RU92" s="273">
        <f t="shared" ref="RU92:TN92" si="788">IF(IFERROR(FIND(VLOOKUP($W84,カレンダーNoごと曜日表No付き,RU$1,0),$FL92),0)&gt;=1,1,0)</f>
        <v>0</v>
      </c>
      <c r="RV92" s="273">
        <f t="shared" si="788"/>
        <v>0</v>
      </c>
      <c r="RW92" s="273">
        <f t="shared" si="788"/>
        <v>0</v>
      </c>
      <c r="RX92" s="273">
        <f t="shared" si="788"/>
        <v>0</v>
      </c>
      <c r="RY92" s="273">
        <f t="shared" si="788"/>
        <v>0</v>
      </c>
      <c r="RZ92" s="273">
        <f t="shared" si="788"/>
        <v>0</v>
      </c>
      <c r="SA92" s="273">
        <f t="shared" si="788"/>
        <v>0</v>
      </c>
      <c r="SB92" s="273">
        <f t="shared" si="788"/>
        <v>0</v>
      </c>
      <c r="SC92" s="273">
        <f t="shared" si="788"/>
        <v>0</v>
      </c>
      <c r="SD92" s="273">
        <f t="shared" si="788"/>
        <v>0</v>
      </c>
      <c r="SE92" s="273">
        <f t="shared" si="788"/>
        <v>0</v>
      </c>
      <c r="SF92" s="273">
        <f t="shared" si="788"/>
        <v>0</v>
      </c>
      <c r="SG92" s="273">
        <f t="shared" si="788"/>
        <v>0</v>
      </c>
      <c r="SH92" s="273">
        <f t="shared" si="788"/>
        <v>0</v>
      </c>
      <c r="SI92" s="273">
        <f t="shared" si="788"/>
        <v>0</v>
      </c>
      <c r="SJ92" s="273">
        <f t="shared" si="788"/>
        <v>0</v>
      </c>
      <c r="SK92" s="273">
        <f t="shared" si="788"/>
        <v>0</v>
      </c>
      <c r="SL92" s="273">
        <f t="shared" si="788"/>
        <v>0</v>
      </c>
      <c r="SM92" s="273">
        <f t="shared" si="788"/>
        <v>0</v>
      </c>
      <c r="SN92" s="273">
        <f t="shared" si="788"/>
        <v>0</v>
      </c>
      <c r="SO92" s="273">
        <f t="shared" si="788"/>
        <v>0</v>
      </c>
      <c r="SP92" s="273">
        <f t="shared" si="788"/>
        <v>0</v>
      </c>
      <c r="SQ92" s="273">
        <f t="shared" si="788"/>
        <v>0</v>
      </c>
      <c r="SR92" s="273">
        <f t="shared" si="788"/>
        <v>0</v>
      </c>
      <c r="SS92" s="273">
        <f t="shared" si="788"/>
        <v>0</v>
      </c>
      <c r="ST92" s="273">
        <f t="shared" si="788"/>
        <v>0</v>
      </c>
      <c r="SU92" s="273">
        <f t="shared" si="788"/>
        <v>0</v>
      </c>
      <c r="SV92" s="273">
        <f t="shared" si="788"/>
        <v>0</v>
      </c>
      <c r="SW92" s="273">
        <f t="shared" si="788"/>
        <v>0</v>
      </c>
      <c r="SX92" s="273">
        <f t="shared" si="788"/>
        <v>0</v>
      </c>
      <c r="SY92" s="273">
        <f t="shared" si="788"/>
        <v>0</v>
      </c>
      <c r="SZ92" s="273">
        <f t="shared" si="788"/>
        <v>0</v>
      </c>
      <c r="TA92" s="273">
        <f t="shared" si="788"/>
        <v>0</v>
      </c>
      <c r="TB92" s="273">
        <f t="shared" si="788"/>
        <v>0</v>
      </c>
      <c r="TC92" s="273">
        <f t="shared" si="788"/>
        <v>0</v>
      </c>
      <c r="TD92" s="273">
        <f t="shared" si="788"/>
        <v>0</v>
      </c>
      <c r="TE92" s="273">
        <f t="shared" si="788"/>
        <v>0</v>
      </c>
      <c r="TF92" s="273">
        <f t="shared" si="788"/>
        <v>0</v>
      </c>
      <c r="TG92" s="273">
        <f t="shared" si="788"/>
        <v>0</v>
      </c>
      <c r="TH92" s="273">
        <f t="shared" si="788"/>
        <v>0</v>
      </c>
      <c r="TI92" s="273">
        <f t="shared" si="788"/>
        <v>0</v>
      </c>
      <c r="TJ92" s="273">
        <f t="shared" si="788"/>
        <v>0</v>
      </c>
      <c r="TK92" s="273">
        <f t="shared" si="788"/>
        <v>0</v>
      </c>
      <c r="TL92" s="273">
        <f t="shared" si="788"/>
        <v>0</v>
      </c>
      <c r="TM92" s="273">
        <f t="shared" si="788"/>
        <v>0</v>
      </c>
      <c r="TN92" s="273">
        <f t="shared" si="788"/>
        <v>0</v>
      </c>
    </row>
    <row r="93" spans="1:534" ht="18" customHeight="1" x14ac:dyDescent="0.15">
      <c r="A93" s="234"/>
      <c r="B93" s="268"/>
      <c r="C93" s="280"/>
      <c r="D93" s="274"/>
      <c r="E93" s="269"/>
      <c r="F93" s="287"/>
      <c r="G93" s="269"/>
      <c r="H93" s="292"/>
      <c r="I93" s="293"/>
      <c r="J93" s="288"/>
      <c r="K93" s="289"/>
      <c r="L93" s="289"/>
      <c r="M93" s="289"/>
      <c r="N93" s="289"/>
      <c r="O93" s="289"/>
      <c r="P93" s="289"/>
      <c r="Q93" s="289"/>
      <c r="R93" s="290"/>
      <c r="S93" s="289"/>
      <c r="T93" s="289"/>
      <c r="U93" s="289"/>
      <c r="V93" s="290"/>
      <c r="W93" s="278"/>
      <c r="X93" s="279"/>
      <c r="Y93" s="278"/>
      <c r="Z93" s="279"/>
      <c r="AA93" s="278"/>
      <c r="AB93" s="237">
        <f t="shared" si="634"/>
        <v>0</v>
      </c>
      <c r="AC93" s="237">
        <f t="shared" si="635"/>
        <v>0</v>
      </c>
      <c r="AD93" s="237">
        <f t="shared" si="636"/>
        <v>0</v>
      </c>
      <c r="AE93" s="267">
        <f t="shared" si="597"/>
        <v>0</v>
      </c>
      <c r="AF93" s="219" t="str">
        <f t="shared" si="598"/>
        <v/>
      </c>
      <c r="AG93" s="219" t="str">
        <f t="shared" si="599"/>
        <v/>
      </c>
      <c r="AH93" s="219" t="str">
        <f t="shared" si="600"/>
        <v/>
      </c>
      <c r="AI93" s="219" t="str">
        <f t="shared" si="601"/>
        <v/>
      </c>
      <c r="AJ93" s="219" t="str">
        <f t="shared" si="602"/>
        <v/>
      </c>
      <c r="AK93" s="219" t="str">
        <f t="shared" si="603"/>
        <v/>
      </c>
      <c r="AL93" s="219" t="str">
        <f t="shared" si="604"/>
        <v/>
      </c>
      <c r="AM93" s="219" t="str">
        <f t="shared" si="605"/>
        <v/>
      </c>
      <c r="AN93" s="219" t="str">
        <f t="shared" si="606"/>
        <v/>
      </c>
      <c r="AO93" s="219" t="str">
        <f t="shared" si="607"/>
        <v/>
      </c>
      <c r="AP93" s="219" t="str">
        <f t="shared" si="608"/>
        <v/>
      </c>
      <c r="AQ93" s="219" t="str">
        <f t="shared" si="609"/>
        <v/>
      </c>
      <c r="AR93" s="219" t="str">
        <f t="shared" si="610"/>
        <v/>
      </c>
      <c r="AS93" s="277">
        <f t="shared" si="611"/>
        <v>0</v>
      </c>
      <c r="AT93" s="267">
        <f t="shared" si="612"/>
        <v>0</v>
      </c>
      <c r="AU93" s="267">
        <f t="shared" si="613"/>
        <v>0</v>
      </c>
      <c r="AV93" s="267">
        <f t="shared" si="614"/>
        <v>0</v>
      </c>
      <c r="AW93" s="267">
        <f t="shared" si="615"/>
        <v>0</v>
      </c>
      <c r="AX93" s="267">
        <f t="shared" si="616"/>
        <v>0</v>
      </c>
      <c r="AY93" s="267">
        <f t="shared" si="617"/>
        <v>0</v>
      </c>
      <c r="AZ93" s="267">
        <f t="shared" si="618"/>
        <v>0</v>
      </c>
      <c r="BA93" s="238">
        <f t="shared" si="619"/>
        <v>0</v>
      </c>
      <c r="BB93" s="238">
        <f t="shared" si="620"/>
        <v>0</v>
      </c>
      <c r="BC93" s="238">
        <f t="shared" si="621"/>
        <v>0</v>
      </c>
      <c r="BD93" s="238">
        <f t="shared" si="622"/>
        <v>0</v>
      </c>
      <c r="BE93" s="240">
        <f t="shared" si="623"/>
        <v>0</v>
      </c>
      <c r="BF93" s="239">
        <f t="shared" si="624"/>
        <v>0</v>
      </c>
      <c r="BG93" s="241" t="str">
        <f t="shared" si="625"/>
        <v/>
      </c>
      <c r="BH93" s="142">
        <v>45</v>
      </c>
      <c r="BI93" s="142">
        <f t="array" ref="BI93">MAX(IF(申請番号=BH93,計画運行回数))</f>
        <v>0</v>
      </c>
      <c r="BJ93" s="142">
        <f t="array" ref="BJ93">MIN(IF((申請番号=BH93)*(計画運行回数=BI93),キロ程_往))</f>
        <v>0</v>
      </c>
      <c r="BK93" s="142">
        <f t="array" ref="BK93">IFERROR((INDEX(キロ程_復,MATCH($BH93&amp;$BI93&amp;$BJ93,申請番号&amp;計画運行回数&amp;キロ程_往,0),0)),0)</f>
        <v>0</v>
      </c>
      <c r="BL93" s="142">
        <f>SUMIF(申請番号,$BH93,不定日数)+SUMIF(申請番号毎の運行日数_番号,$BH93,申請番号毎の運行回数_計)</f>
        <v>0</v>
      </c>
      <c r="BM93" s="142">
        <f>SUMIF(申請番号,$BH93,計画運行回数)</f>
        <v>0</v>
      </c>
      <c r="BN93" s="242" t="str">
        <f t="array" ref="BN93">IFERROR(IF(BS93&lt;&gt;3,(INDEX(系統名,MATCH($BH93&amp;$BI93&amp;$BJ93,申請番号&amp;計画運行回数&amp;キロ程_往,0),0)),INDEX(系統名,MATCH($BH93,申請番号,0))),"")</f>
        <v/>
      </c>
      <c r="BO93" s="242" t="str">
        <f t="array" ref="BO93">IFERROR((INDEX(起点,MATCH($BH93&amp;$BI93&amp;$BJ93,申請番号&amp;計画運行回数&amp;キロ程_往,0),0)),"")</f>
        <v/>
      </c>
      <c r="BP93" s="242" t="str">
        <f t="array" ref="BP93">IFERROR(IF(BS93&lt;&gt;3,(INDEX(経由,MATCH($BH93&amp;$BI93&amp;$BJ93,申請番号&amp;計画運行回数&amp;キロ程_往,0),0)),INDEX(経由,MATCH($BH93,申請番号,0))),"")</f>
        <v/>
      </c>
      <c r="BQ93" s="242" t="str">
        <f t="array" ref="BQ93">IFERROR((INDEX(終点,MATCH($BH93&amp;$BI93&amp;$BJ93,申請番号&amp;計画運行回数&amp;キロ程_往,0),0)),"")</f>
        <v/>
      </c>
      <c r="BR93" s="142">
        <f>+BJ93</f>
        <v>0</v>
      </c>
      <c r="BS93" s="142">
        <f>IF(SUMIF($A$5:$A$104,$BH93,$Y$5:$Y$104)&gt;0,2,IF(SUMIF($A$5:$A$104,$BH93,$AA$5:$AA$104)&gt;0,3,1))</f>
        <v>1</v>
      </c>
      <c r="BU93" s="291"/>
      <c r="BV93" s="153"/>
      <c r="BW93" s="153"/>
      <c r="BY93" s="244"/>
      <c r="BZ93" s="272"/>
      <c r="CA93" s="222"/>
      <c r="CB93" s="246"/>
      <c r="CC93" s="247" t="str">
        <f t="shared" si="565"/>
        <v/>
      </c>
      <c r="CD93" s="219">
        <f t="shared" si="566"/>
        <v>0</v>
      </c>
      <c r="CE93" s="219" t="str">
        <f t="shared" si="757"/>
        <v/>
      </c>
      <c r="CF93" s="220" t="str">
        <f t="shared" si="758"/>
        <v/>
      </c>
      <c r="CG93" s="222"/>
      <c r="CH93" s="260"/>
      <c r="CI93" s="247" t="str">
        <f t="shared" si="569"/>
        <v/>
      </c>
      <c r="CJ93" s="219">
        <f t="shared" si="570"/>
        <v>0</v>
      </c>
      <c r="CK93" s="219" t="str">
        <f t="shared" si="705"/>
        <v/>
      </c>
      <c r="CL93" s="220" t="str">
        <f t="shared" si="706"/>
        <v/>
      </c>
      <c r="CM93" s="222"/>
      <c r="CN93" s="246"/>
      <c r="CO93" s="247" t="str">
        <f t="shared" si="573"/>
        <v/>
      </c>
      <c r="CP93" s="219">
        <f t="shared" si="574"/>
        <v>0</v>
      </c>
      <c r="CQ93" s="219" t="str">
        <f t="shared" si="707"/>
        <v/>
      </c>
      <c r="CR93" s="220" t="str">
        <f t="shared" si="708"/>
        <v/>
      </c>
      <c r="CS93" s="221"/>
      <c r="CT93" s="246"/>
      <c r="CU93" s="247" t="str">
        <f t="shared" si="577"/>
        <v/>
      </c>
      <c r="CV93" s="219">
        <f t="shared" si="578"/>
        <v>0</v>
      </c>
      <c r="CW93" s="219" t="str">
        <f t="shared" si="679"/>
        <v/>
      </c>
      <c r="CX93" s="220" t="str">
        <f t="shared" si="680"/>
        <v/>
      </c>
      <c r="CY93" s="222"/>
      <c r="CZ93" s="246"/>
      <c r="DA93" s="247" t="str">
        <f t="shared" si="581"/>
        <v/>
      </c>
      <c r="DB93" s="219">
        <f t="shared" si="582"/>
        <v>0</v>
      </c>
      <c r="DC93" s="219" t="str">
        <f t="shared" si="626"/>
        <v/>
      </c>
      <c r="DD93" s="219" t="str">
        <f t="shared" si="627"/>
        <v/>
      </c>
      <c r="DE93" s="222"/>
      <c r="DF93" s="246"/>
      <c r="DG93" s="247" t="str">
        <f t="shared" si="583"/>
        <v/>
      </c>
      <c r="DH93" s="219">
        <f t="shared" si="584"/>
        <v>0</v>
      </c>
      <c r="DI93" s="219" t="str">
        <f t="shared" si="681"/>
        <v/>
      </c>
      <c r="DJ93" s="219" t="str">
        <f t="shared" si="682"/>
        <v/>
      </c>
      <c r="DK93" s="222"/>
      <c r="DL93" s="246"/>
      <c r="DM93" s="247" t="str">
        <f t="shared" si="587"/>
        <v/>
      </c>
      <c r="DN93" s="219">
        <f t="shared" si="588"/>
        <v>0</v>
      </c>
      <c r="DO93" s="219" t="str">
        <f t="shared" si="683"/>
        <v/>
      </c>
      <c r="DP93" s="220" t="str">
        <f t="shared" si="684"/>
        <v/>
      </c>
      <c r="FK93" s="155">
        <f t="shared" si="685"/>
        <v>0</v>
      </c>
      <c r="FL93" s="155" t="str">
        <f t="shared" si="686"/>
        <v/>
      </c>
      <c r="FM93" s="273">
        <f t="shared" ref="FM93:HX93" si="789">IF(IFERROR(FIND(VLOOKUP($W85,カレンダーNoごと曜日表No付き,FM$1,0),$FL93),0)&gt;=1,1,0)</f>
        <v>0</v>
      </c>
      <c r="FN93" s="273">
        <f t="shared" si="789"/>
        <v>0</v>
      </c>
      <c r="FO93" s="273">
        <f t="shared" si="789"/>
        <v>0</v>
      </c>
      <c r="FP93" s="273">
        <f t="shared" si="789"/>
        <v>0</v>
      </c>
      <c r="FQ93" s="273">
        <f t="shared" si="789"/>
        <v>0</v>
      </c>
      <c r="FR93" s="273">
        <f t="shared" si="789"/>
        <v>0</v>
      </c>
      <c r="FS93" s="273">
        <f t="shared" si="789"/>
        <v>0</v>
      </c>
      <c r="FT93" s="273">
        <f t="shared" si="789"/>
        <v>0</v>
      </c>
      <c r="FU93" s="273">
        <f t="shared" si="789"/>
        <v>0</v>
      </c>
      <c r="FV93" s="273">
        <f t="shared" si="789"/>
        <v>0</v>
      </c>
      <c r="FW93" s="273">
        <f t="shared" si="789"/>
        <v>0</v>
      </c>
      <c r="FX93" s="273">
        <f t="shared" si="789"/>
        <v>0</v>
      </c>
      <c r="FY93" s="273">
        <f t="shared" si="789"/>
        <v>0</v>
      </c>
      <c r="FZ93" s="273">
        <f t="shared" si="789"/>
        <v>0</v>
      </c>
      <c r="GA93" s="273">
        <f t="shared" si="789"/>
        <v>0</v>
      </c>
      <c r="GB93" s="273">
        <f t="shared" si="789"/>
        <v>0</v>
      </c>
      <c r="GC93" s="273">
        <f t="shared" si="789"/>
        <v>0</v>
      </c>
      <c r="GD93" s="273">
        <f t="shared" si="789"/>
        <v>0</v>
      </c>
      <c r="GE93" s="273">
        <f t="shared" si="789"/>
        <v>0</v>
      </c>
      <c r="GF93" s="273">
        <f t="shared" si="789"/>
        <v>0</v>
      </c>
      <c r="GG93" s="273">
        <f t="shared" si="789"/>
        <v>0</v>
      </c>
      <c r="GH93" s="273">
        <f t="shared" si="789"/>
        <v>0</v>
      </c>
      <c r="GI93" s="273">
        <f t="shared" si="789"/>
        <v>0</v>
      </c>
      <c r="GJ93" s="273">
        <f t="shared" si="789"/>
        <v>0</v>
      </c>
      <c r="GK93" s="273">
        <f t="shared" si="789"/>
        <v>0</v>
      </c>
      <c r="GL93" s="273">
        <f t="shared" si="789"/>
        <v>0</v>
      </c>
      <c r="GM93" s="273">
        <f t="shared" si="789"/>
        <v>0</v>
      </c>
      <c r="GN93" s="273">
        <f t="shared" si="789"/>
        <v>0</v>
      </c>
      <c r="GO93" s="273">
        <f t="shared" si="789"/>
        <v>0</v>
      </c>
      <c r="GP93" s="273">
        <f t="shared" si="789"/>
        <v>0</v>
      </c>
      <c r="GQ93" s="273">
        <f t="shared" si="789"/>
        <v>0</v>
      </c>
      <c r="GR93" s="273">
        <f t="shared" si="789"/>
        <v>0</v>
      </c>
      <c r="GS93" s="273">
        <f t="shared" si="789"/>
        <v>0</v>
      </c>
      <c r="GT93" s="273">
        <f t="shared" si="789"/>
        <v>0</v>
      </c>
      <c r="GU93" s="273">
        <f t="shared" si="789"/>
        <v>0</v>
      </c>
      <c r="GV93" s="273">
        <f t="shared" si="789"/>
        <v>0</v>
      </c>
      <c r="GW93" s="273">
        <f t="shared" si="789"/>
        <v>0</v>
      </c>
      <c r="GX93" s="273">
        <f t="shared" si="789"/>
        <v>0</v>
      </c>
      <c r="GY93" s="273">
        <f t="shared" si="789"/>
        <v>0</v>
      </c>
      <c r="GZ93" s="273">
        <f t="shared" si="789"/>
        <v>0</v>
      </c>
      <c r="HA93" s="273">
        <f t="shared" si="789"/>
        <v>0</v>
      </c>
      <c r="HB93" s="273">
        <f t="shared" si="789"/>
        <v>0</v>
      </c>
      <c r="HC93" s="273">
        <f t="shared" si="789"/>
        <v>0</v>
      </c>
      <c r="HD93" s="273">
        <f t="shared" si="789"/>
        <v>0</v>
      </c>
      <c r="HE93" s="273">
        <f t="shared" si="789"/>
        <v>0</v>
      </c>
      <c r="HF93" s="273">
        <f t="shared" si="789"/>
        <v>0</v>
      </c>
      <c r="HG93" s="273">
        <f t="shared" si="789"/>
        <v>0</v>
      </c>
      <c r="HH93" s="273">
        <f t="shared" si="789"/>
        <v>0</v>
      </c>
      <c r="HI93" s="273">
        <f t="shared" si="789"/>
        <v>0</v>
      </c>
      <c r="HJ93" s="273">
        <f t="shared" si="789"/>
        <v>0</v>
      </c>
      <c r="HK93" s="273">
        <f t="shared" si="789"/>
        <v>0</v>
      </c>
      <c r="HL93" s="273">
        <f t="shared" si="789"/>
        <v>0</v>
      </c>
      <c r="HM93" s="273">
        <f t="shared" si="789"/>
        <v>0</v>
      </c>
      <c r="HN93" s="273">
        <f t="shared" si="789"/>
        <v>0</v>
      </c>
      <c r="HO93" s="273">
        <f t="shared" si="789"/>
        <v>0</v>
      </c>
      <c r="HP93" s="273">
        <f t="shared" si="789"/>
        <v>0</v>
      </c>
      <c r="HQ93" s="273">
        <f t="shared" si="789"/>
        <v>0</v>
      </c>
      <c r="HR93" s="273">
        <f t="shared" si="789"/>
        <v>0</v>
      </c>
      <c r="HS93" s="273">
        <f t="shared" si="789"/>
        <v>0</v>
      </c>
      <c r="HT93" s="273">
        <f t="shared" si="789"/>
        <v>0</v>
      </c>
      <c r="HU93" s="273">
        <f t="shared" si="789"/>
        <v>0</v>
      </c>
      <c r="HV93" s="273">
        <f t="shared" si="789"/>
        <v>0</v>
      </c>
      <c r="HW93" s="273">
        <f t="shared" si="789"/>
        <v>0</v>
      </c>
      <c r="HX93" s="273">
        <f t="shared" si="789"/>
        <v>0</v>
      </c>
      <c r="HY93" s="273">
        <f t="shared" ref="HY93:KJ93" si="790">IF(IFERROR(FIND(VLOOKUP($W85,カレンダーNoごと曜日表No付き,HY$1,0),$FL93),0)&gt;=1,1,0)</f>
        <v>0</v>
      </c>
      <c r="HZ93" s="273">
        <f t="shared" si="790"/>
        <v>0</v>
      </c>
      <c r="IA93" s="273">
        <f t="shared" si="790"/>
        <v>0</v>
      </c>
      <c r="IB93" s="273">
        <f t="shared" si="790"/>
        <v>0</v>
      </c>
      <c r="IC93" s="273">
        <f t="shared" si="790"/>
        <v>0</v>
      </c>
      <c r="ID93" s="273">
        <f t="shared" si="790"/>
        <v>0</v>
      </c>
      <c r="IE93" s="273">
        <f t="shared" si="790"/>
        <v>0</v>
      </c>
      <c r="IF93" s="273">
        <f t="shared" si="790"/>
        <v>0</v>
      </c>
      <c r="IG93" s="273">
        <f t="shared" si="790"/>
        <v>0</v>
      </c>
      <c r="IH93" s="273">
        <f t="shared" si="790"/>
        <v>0</v>
      </c>
      <c r="II93" s="273">
        <f t="shared" si="790"/>
        <v>0</v>
      </c>
      <c r="IJ93" s="273">
        <f t="shared" si="790"/>
        <v>0</v>
      </c>
      <c r="IK93" s="273">
        <f t="shared" si="790"/>
        <v>0</v>
      </c>
      <c r="IL93" s="273">
        <f t="shared" si="790"/>
        <v>0</v>
      </c>
      <c r="IM93" s="273">
        <f t="shared" si="790"/>
        <v>0</v>
      </c>
      <c r="IN93" s="273">
        <f t="shared" si="790"/>
        <v>0</v>
      </c>
      <c r="IO93" s="273">
        <f t="shared" si="790"/>
        <v>0</v>
      </c>
      <c r="IP93" s="273">
        <f t="shared" si="790"/>
        <v>0</v>
      </c>
      <c r="IQ93" s="273">
        <f t="shared" si="790"/>
        <v>0</v>
      </c>
      <c r="IR93" s="273">
        <f t="shared" si="790"/>
        <v>0</v>
      </c>
      <c r="IS93" s="273">
        <f t="shared" si="790"/>
        <v>0</v>
      </c>
      <c r="IT93" s="273">
        <f t="shared" si="790"/>
        <v>0</v>
      </c>
      <c r="IU93" s="273">
        <f t="shared" si="790"/>
        <v>0</v>
      </c>
      <c r="IV93" s="273">
        <f t="shared" si="790"/>
        <v>0</v>
      </c>
      <c r="IW93" s="273">
        <f t="shared" si="790"/>
        <v>0</v>
      </c>
      <c r="IX93" s="273">
        <f t="shared" si="790"/>
        <v>0</v>
      </c>
      <c r="IY93" s="273">
        <f t="shared" si="790"/>
        <v>0</v>
      </c>
      <c r="IZ93" s="273">
        <f t="shared" si="790"/>
        <v>0</v>
      </c>
      <c r="JA93" s="273">
        <f t="shared" si="790"/>
        <v>0</v>
      </c>
      <c r="JB93" s="273">
        <f t="shared" si="790"/>
        <v>0</v>
      </c>
      <c r="JC93" s="273">
        <f t="shared" si="790"/>
        <v>0</v>
      </c>
      <c r="JD93" s="273">
        <f t="shared" si="790"/>
        <v>0</v>
      </c>
      <c r="JE93" s="273">
        <f t="shared" si="790"/>
        <v>0</v>
      </c>
      <c r="JF93" s="273">
        <f t="shared" si="790"/>
        <v>0</v>
      </c>
      <c r="JG93" s="273">
        <f t="shared" si="790"/>
        <v>0</v>
      </c>
      <c r="JH93" s="273">
        <f t="shared" si="790"/>
        <v>0</v>
      </c>
      <c r="JI93" s="273">
        <f t="shared" si="790"/>
        <v>0</v>
      </c>
      <c r="JJ93" s="273">
        <f t="shared" si="790"/>
        <v>0</v>
      </c>
      <c r="JK93" s="273">
        <f t="shared" si="790"/>
        <v>0</v>
      </c>
      <c r="JL93" s="273">
        <f t="shared" si="790"/>
        <v>0</v>
      </c>
      <c r="JM93" s="273">
        <f t="shared" si="790"/>
        <v>0</v>
      </c>
      <c r="JN93" s="273">
        <f t="shared" si="790"/>
        <v>0</v>
      </c>
      <c r="JO93" s="273">
        <f t="shared" si="790"/>
        <v>0</v>
      </c>
      <c r="JP93" s="273">
        <f t="shared" si="790"/>
        <v>0</v>
      </c>
      <c r="JQ93" s="273">
        <f t="shared" si="790"/>
        <v>0</v>
      </c>
      <c r="JR93" s="273">
        <f t="shared" si="790"/>
        <v>0</v>
      </c>
      <c r="JS93" s="273">
        <f t="shared" si="790"/>
        <v>0</v>
      </c>
      <c r="JT93" s="273">
        <f t="shared" si="790"/>
        <v>0</v>
      </c>
      <c r="JU93" s="273">
        <f t="shared" si="790"/>
        <v>0</v>
      </c>
      <c r="JV93" s="273">
        <f t="shared" si="790"/>
        <v>0</v>
      </c>
      <c r="JW93" s="273">
        <f t="shared" si="790"/>
        <v>0</v>
      </c>
      <c r="JX93" s="273">
        <f t="shared" si="790"/>
        <v>0</v>
      </c>
      <c r="JY93" s="273">
        <f t="shared" si="790"/>
        <v>0</v>
      </c>
      <c r="JZ93" s="273">
        <f t="shared" si="790"/>
        <v>0</v>
      </c>
      <c r="KA93" s="273">
        <f t="shared" si="790"/>
        <v>0</v>
      </c>
      <c r="KB93" s="273">
        <f t="shared" si="790"/>
        <v>0</v>
      </c>
      <c r="KC93" s="273">
        <f t="shared" si="790"/>
        <v>0</v>
      </c>
      <c r="KD93" s="273">
        <f t="shared" si="790"/>
        <v>0</v>
      </c>
      <c r="KE93" s="273">
        <f t="shared" si="790"/>
        <v>0</v>
      </c>
      <c r="KF93" s="273">
        <f t="shared" si="790"/>
        <v>0</v>
      </c>
      <c r="KG93" s="273">
        <f t="shared" si="790"/>
        <v>0</v>
      </c>
      <c r="KH93" s="273">
        <f t="shared" si="790"/>
        <v>0</v>
      </c>
      <c r="KI93" s="273">
        <f t="shared" si="790"/>
        <v>0</v>
      </c>
      <c r="KJ93" s="273">
        <f t="shared" si="790"/>
        <v>0</v>
      </c>
      <c r="KK93" s="273">
        <f t="shared" ref="KK93:MV93" si="791">IF(IFERROR(FIND(VLOOKUP($W85,カレンダーNoごと曜日表No付き,KK$1,0),$FL93),0)&gt;=1,1,0)</f>
        <v>0</v>
      </c>
      <c r="KL93" s="273">
        <f t="shared" si="791"/>
        <v>0</v>
      </c>
      <c r="KM93" s="273">
        <f t="shared" si="791"/>
        <v>0</v>
      </c>
      <c r="KN93" s="273">
        <f t="shared" si="791"/>
        <v>0</v>
      </c>
      <c r="KO93" s="273">
        <f t="shared" si="791"/>
        <v>0</v>
      </c>
      <c r="KP93" s="273">
        <f t="shared" si="791"/>
        <v>0</v>
      </c>
      <c r="KQ93" s="273">
        <f t="shared" si="791"/>
        <v>0</v>
      </c>
      <c r="KR93" s="273">
        <f t="shared" si="791"/>
        <v>0</v>
      </c>
      <c r="KS93" s="273">
        <f t="shared" si="791"/>
        <v>0</v>
      </c>
      <c r="KT93" s="273">
        <f t="shared" si="791"/>
        <v>0</v>
      </c>
      <c r="KU93" s="273">
        <f t="shared" si="791"/>
        <v>0</v>
      </c>
      <c r="KV93" s="273">
        <f t="shared" si="791"/>
        <v>0</v>
      </c>
      <c r="KW93" s="273">
        <f t="shared" si="791"/>
        <v>0</v>
      </c>
      <c r="KX93" s="273">
        <f t="shared" si="791"/>
        <v>0</v>
      </c>
      <c r="KY93" s="273">
        <f t="shared" si="791"/>
        <v>0</v>
      </c>
      <c r="KZ93" s="273">
        <f t="shared" si="791"/>
        <v>0</v>
      </c>
      <c r="LA93" s="273">
        <f t="shared" si="791"/>
        <v>0</v>
      </c>
      <c r="LB93" s="273">
        <f t="shared" si="791"/>
        <v>0</v>
      </c>
      <c r="LC93" s="273">
        <f t="shared" si="791"/>
        <v>0</v>
      </c>
      <c r="LD93" s="273">
        <f t="shared" si="791"/>
        <v>0</v>
      </c>
      <c r="LE93" s="273">
        <f t="shared" si="791"/>
        <v>0</v>
      </c>
      <c r="LF93" s="273">
        <f t="shared" si="791"/>
        <v>0</v>
      </c>
      <c r="LG93" s="273">
        <f t="shared" si="791"/>
        <v>0</v>
      </c>
      <c r="LH93" s="273">
        <f t="shared" si="791"/>
        <v>0</v>
      </c>
      <c r="LI93" s="273">
        <f t="shared" si="791"/>
        <v>0</v>
      </c>
      <c r="LJ93" s="273">
        <f t="shared" si="791"/>
        <v>0</v>
      </c>
      <c r="LK93" s="273">
        <f t="shared" si="791"/>
        <v>0</v>
      </c>
      <c r="LL93" s="273">
        <f t="shared" si="791"/>
        <v>0</v>
      </c>
      <c r="LM93" s="273">
        <f t="shared" si="791"/>
        <v>0</v>
      </c>
      <c r="LN93" s="273">
        <f t="shared" si="791"/>
        <v>0</v>
      </c>
      <c r="LO93" s="273">
        <f t="shared" si="791"/>
        <v>0</v>
      </c>
      <c r="LP93" s="273">
        <f t="shared" si="791"/>
        <v>0</v>
      </c>
      <c r="LQ93" s="273">
        <f t="shared" si="791"/>
        <v>0</v>
      </c>
      <c r="LR93" s="273">
        <f t="shared" si="791"/>
        <v>0</v>
      </c>
      <c r="LS93" s="273">
        <f t="shared" si="791"/>
        <v>0</v>
      </c>
      <c r="LT93" s="273">
        <f t="shared" si="791"/>
        <v>0</v>
      </c>
      <c r="LU93" s="273">
        <f t="shared" si="791"/>
        <v>0</v>
      </c>
      <c r="LV93" s="273">
        <f t="shared" si="791"/>
        <v>0</v>
      </c>
      <c r="LW93" s="273">
        <f t="shared" si="791"/>
        <v>0</v>
      </c>
      <c r="LX93" s="273">
        <f t="shared" si="791"/>
        <v>0</v>
      </c>
      <c r="LY93" s="273">
        <f t="shared" si="791"/>
        <v>0</v>
      </c>
      <c r="LZ93" s="273">
        <f t="shared" si="791"/>
        <v>0</v>
      </c>
      <c r="MA93" s="273">
        <f t="shared" si="791"/>
        <v>0</v>
      </c>
      <c r="MB93" s="273">
        <f t="shared" si="791"/>
        <v>0</v>
      </c>
      <c r="MC93" s="273">
        <f t="shared" si="791"/>
        <v>0</v>
      </c>
      <c r="MD93" s="273">
        <f t="shared" si="791"/>
        <v>0</v>
      </c>
      <c r="ME93" s="273">
        <f t="shared" si="791"/>
        <v>0</v>
      </c>
      <c r="MF93" s="273">
        <f t="shared" si="791"/>
        <v>0</v>
      </c>
      <c r="MG93" s="273">
        <f t="shared" si="791"/>
        <v>0</v>
      </c>
      <c r="MH93" s="273">
        <f t="shared" si="791"/>
        <v>0</v>
      </c>
      <c r="MI93" s="273">
        <f t="shared" si="791"/>
        <v>0</v>
      </c>
      <c r="MJ93" s="273">
        <f t="shared" si="791"/>
        <v>0</v>
      </c>
      <c r="MK93" s="273">
        <f t="shared" si="791"/>
        <v>0</v>
      </c>
      <c r="ML93" s="273">
        <f t="shared" si="791"/>
        <v>0</v>
      </c>
      <c r="MM93" s="273">
        <f t="shared" si="791"/>
        <v>0</v>
      </c>
      <c r="MN93" s="273">
        <f t="shared" si="791"/>
        <v>0</v>
      </c>
      <c r="MO93" s="273">
        <f t="shared" si="791"/>
        <v>0</v>
      </c>
      <c r="MP93" s="273">
        <f t="shared" si="791"/>
        <v>0</v>
      </c>
      <c r="MQ93" s="273">
        <f t="shared" si="791"/>
        <v>0</v>
      </c>
      <c r="MR93" s="273">
        <f t="shared" si="791"/>
        <v>0</v>
      </c>
      <c r="MS93" s="273">
        <f t="shared" si="791"/>
        <v>0</v>
      </c>
      <c r="MT93" s="273">
        <f t="shared" si="791"/>
        <v>0</v>
      </c>
      <c r="MU93" s="273">
        <f t="shared" si="791"/>
        <v>0</v>
      </c>
      <c r="MV93" s="273">
        <f t="shared" si="791"/>
        <v>0</v>
      </c>
      <c r="MW93" s="273">
        <f t="shared" ref="MW93:PH93" si="792">IF(IFERROR(FIND(VLOOKUP($W85,カレンダーNoごと曜日表No付き,MW$1,0),$FL93),0)&gt;=1,1,0)</f>
        <v>0</v>
      </c>
      <c r="MX93" s="273">
        <f t="shared" si="792"/>
        <v>0</v>
      </c>
      <c r="MY93" s="273">
        <f t="shared" si="792"/>
        <v>0</v>
      </c>
      <c r="MZ93" s="273">
        <f t="shared" si="792"/>
        <v>0</v>
      </c>
      <c r="NA93" s="273">
        <f t="shared" si="792"/>
        <v>0</v>
      </c>
      <c r="NB93" s="273">
        <f t="shared" si="792"/>
        <v>0</v>
      </c>
      <c r="NC93" s="273">
        <f t="shared" si="792"/>
        <v>0</v>
      </c>
      <c r="ND93" s="273">
        <f t="shared" si="792"/>
        <v>0</v>
      </c>
      <c r="NE93" s="273">
        <f t="shared" si="792"/>
        <v>0</v>
      </c>
      <c r="NF93" s="273">
        <f t="shared" si="792"/>
        <v>0</v>
      </c>
      <c r="NG93" s="273">
        <f t="shared" si="792"/>
        <v>0</v>
      </c>
      <c r="NH93" s="273">
        <f t="shared" si="792"/>
        <v>0</v>
      </c>
      <c r="NI93" s="273">
        <f t="shared" si="792"/>
        <v>0</v>
      </c>
      <c r="NJ93" s="273">
        <f t="shared" si="792"/>
        <v>0</v>
      </c>
      <c r="NK93" s="273">
        <f t="shared" si="792"/>
        <v>0</v>
      </c>
      <c r="NL93" s="273">
        <f t="shared" si="792"/>
        <v>0</v>
      </c>
      <c r="NM93" s="273">
        <f t="shared" si="792"/>
        <v>0</v>
      </c>
      <c r="NN93" s="273">
        <f t="shared" si="792"/>
        <v>0</v>
      </c>
      <c r="NO93" s="273">
        <f t="shared" si="792"/>
        <v>0</v>
      </c>
      <c r="NP93" s="273">
        <f t="shared" si="792"/>
        <v>0</v>
      </c>
      <c r="NQ93" s="273">
        <f t="shared" si="792"/>
        <v>0</v>
      </c>
      <c r="NR93" s="273">
        <f t="shared" si="792"/>
        <v>0</v>
      </c>
      <c r="NS93" s="273">
        <f t="shared" si="792"/>
        <v>0</v>
      </c>
      <c r="NT93" s="273">
        <f t="shared" si="792"/>
        <v>0</v>
      </c>
      <c r="NU93" s="273">
        <f t="shared" si="792"/>
        <v>0</v>
      </c>
      <c r="NV93" s="273">
        <f t="shared" si="792"/>
        <v>0</v>
      </c>
      <c r="NW93" s="273">
        <f t="shared" si="792"/>
        <v>0</v>
      </c>
      <c r="NX93" s="273">
        <f t="shared" si="792"/>
        <v>0</v>
      </c>
      <c r="NY93" s="273">
        <f t="shared" si="792"/>
        <v>0</v>
      </c>
      <c r="NZ93" s="273">
        <f t="shared" si="792"/>
        <v>0</v>
      </c>
      <c r="OA93" s="273">
        <f t="shared" si="792"/>
        <v>0</v>
      </c>
      <c r="OB93" s="273">
        <f t="shared" si="792"/>
        <v>0</v>
      </c>
      <c r="OC93" s="273">
        <f t="shared" si="792"/>
        <v>0</v>
      </c>
      <c r="OD93" s="273">
        <f t="shared" si="792"/>
        <v>0</v>
      </c>
      <c r="OE93" s="273">
        <f t="shared" si="792"/>
        <v>0</v>
      </c>
      <c r="OF93" s="273">
        <f t="shared" si="792"/>
        <v>0</v>
      </c>
      <c r="OG93" s="273">
        <f t="shared" si="792"/>
        <v>0</v>
      </c>
      <c r="OH93" s="273">
        <f t="shared" si="792"/>
        <v>0</v>
      </c>
      <c r="OI93" s="273">
        <f t="shared" si="792"/>
        <v>0</v>
      </c>
      <c r="OJ93" s="273">
        <f t="shared" si="792"/>
        <v>0</v>
      </c>
      <c r="OK93" s="273">
        <f t="shared" si="792"/>
        <v>0</v>
      </c>
      <c r="OL93" s="273">
        <f t="shared" si="792"/>
        <v>0</v>
      </c>
      <c r="OM93" s="273">
        <f t="shared" si="792"/>
        <v>0</v>
      </c>
      <c r="ON93" s="273">
        <f t="shared" si="792"/>
        <v>0</v>
      </c>
      <c r="OO93" s="273">
        <f t="shared" si="792"/>
        <v>0</v>
      </c>
      <c r="OP93" s="273">
        <f t="shared" si="792"/>
        <v>0</v>
      </c>
      <c r="OQ93" s="273">
        <f t="shared" si="792"/>
        <v>0</v>
      </c>
      <c r="OR93" s="273">
        <f t="shared" si="792"/>
        <v>0</v>
      </c>
      <c r="OS93" s="273">
        <f t="shared" si="792"/>
        <v>0</v>
      </c>
      <c r="OT93" s="273">
        <f t="shared" si="792"/>
        <v>0</v>
      </c>
      <c r="OU93" s="273">
        <f t="shared" si="792"/>
        <v>0</v>
      </c>
      <c r="OV93" s="273">
        <f t="shared" si="792"/>
        <v>0</v>
      </c>
      <c r="OW93" s="273">
        <f t="shared" si="792"/>
        <v>0</v>
      </c>
      <c r="OX93" s="273">
        <f t="shared" si="792"/>
        <v>0</v>
      </c>
      <c r="OY93" s="273">
        <f t="shared" si="792"/>
        <v>0</v>
      </c>
      <c r="OZ93" s="273">
        <f t="shared" si="792"/>
        <v>0</v>
      </c>
      <c r="PA93" s="273">
        <f t="shared" si="792"/>
        <v>0</v>
      </c>
      <c r="PB93" s="273">
        <f t="shared" si="792"/>
        <v>0</v>
      </c>
      <c r="PC93" s="273">
        <f t="shared" si="792"/>
        <v>0</v>
      </c>
      <c r="PD93" s="273">
        <f t="shared" si="792"/>
        <v>0</v>
      </c>
      <c r="PE93" s="273">
        <f t="shared" si="792"/>
        <v>0</v>
      </c>
      <c r="PF93" s="273">
        <f t="shared" si="792"/>
        <v>0</v>
      </c>
      <c r="PG93" s="273">
        <f t="shared" si="792"/>
        <v>0</v>
      </c>
      <c r="PH93" s="273">
        <f t="shared" si="792"/>
        <v>0</v>
      </c>
      <c r="PI93" s="273">
        <f t="shared" ref="PI93:RT93" si="793">IF(IFERROR(FIND(VLOOKUP($W85,カレンダーNoごと曜日表No付き,PI$1,0),$FL93),0)&gt;=1,1,0)</f>
        <v>0</v>
      </c>
      <c r="PJ93" s="273">
        <f t="shared" si="793"/>
        <v>0</v>
      </c>
      <c r="PK93" s="273">
        <f t="shared" si="793"/>
        <v>0</v>
      </c>
      <c r="PL93" s="273">
        <f t="shared" si="793"/>
        <v>0</v>
      </c>
      <c r="PM93" s="273">
        <f t="shared" si="793"/>
        <v>0</v>
      </c>
      <c r="PN93" s="273">
        <f t="shared" si="793"/>
        <v>0</v>
      </c>
      <c r="PO93" s="273">
        <f t="shared" si="793"/>
        <v>0</v>
      </c>
      <c r="PP93" s="273">
        <f t="shared" si="793"/>
        <v>0</v>
      </c>
      <c r="PQ93" s="273">
        <f t="shared" si="793"/>
        <v>0</v>
      </c>
      <c r="PR93" s="273">
        <f t="shared" si="793"/>
        <v>0</v>
      </c>
      <c r="PS93" s="273">
        <f t="shared" si="793"/>
        <v>0</v>
      </c>
      <c r="PT93" s="273">
        <f t="shared" si="793"/>
        <v>0</v>
      </c>
      <c r="PU93" s="273">
        <f t="shared" si="793"/>
        <v>0</v>
      </c>
      <c r="PV93" s="273">
        <f t="shared" si="793"/>
        <v>0</v>
      </c>
      <c r="PW93" s="273">
        <f t="shared" si="793"/>
        <v>0</v>
      </c>
      <c r="PX93" s="273">
        <f t="shared" si="793"/>
        <v>0</v>
      </c>
      <c r="PY93" s="273">
        <f t="shared" si="793"/>
        <v>0</v>
      </c>
      <c r="PZ93" s="273">
        <f t="shared" si="793"/>
        <v>0</v>
      </c>
      <c r="QA93" s="273">
        <f t="shared" si="793"/>
        <v>0</v>
      </c>
      <c r="QB93" s="273">
        <f t="shared" si="793"/>
        <v>0</v>
      </c>
      <c r="QC93" s="273">
        <f t="shared" si="793"/>
        <v>0</v>
      </c>
      <c r="QD93" s="273">
        <f t="shared" si="793"/>
        <v>0</v>
      </c>
      <c r="QE93" s="273">
        <f t="shared" si="793"/>
        <v>0</v>
      </c>
      <c r="QF93" s="273">
        <f t="shared" si="793"/>
        <v>0</v>
      </c>
      <c r="QG93" s="273">
        <f t="shared" si="793"/>
        <v>0</v>
      </c>
      <c r="QH93" s="273">
        <f t="shared" si="793"/>
        <v>0</v>
      </c>
      <c r="QI93" s="273">
        <f t="shared" si="793"/>
        <v>0</v>
      </c>
      <c r="QJ93" s="273">
        <f t="shared" si="793"/>
        <v>0</v>
      </c>
      <c r="QK93" s="273">
        <f t="shared" si="793"/>
        <v>0</v>
      </c>
      <c r="QL93" s="273">
        <f t="shared" si="793"/>
        <v>0</v>
      </c>
      <c r="QM93" s="273">
        <f t="shared" si="793"/>
        <v>0</v>
      </c>
      <c r="QN93" s="273">
        <f t="shared" si="793"/>
        <v>0</v>
      </c>
      <c r="QO93" s="273">
        <f t="shared" si="793"/>
        <v>0</v>
      </c>
      <c r="QP93" s="273">
        <f t="shared" si="793"/>
        <v>0</v>
      </c>
      <c r="QQ93" s="273">
        <f t="shared" si="793"/>
        <v>0</v>
      </c>
      <c r="QR93" s="273">
        <f t="shared" si="793"/>
        <v>0</v>
      </c>
      <c r="QS93" s="273">
        <f t="shared" si="793"/>
        <v>0</v>
      </c>
      <c r="QT93" s="273">
        <f t="shared" si="793"/>
        <v>0</v>
      </c>
      <c r="QU93" s="273">
        <f t="shared" si="793"/>
        <v>0</v>
      </c>
      <c r="QV93" s="273">
        <f t="shared" si="793"/>
        <v>0</v>
      </c>
      <c r="QW93" s="273">
        <f t="shared" si="793"/>
        <v>0</v>
      </c>
      <c r="QX93" s="273">
        <f t="shared" si="793"/>
        <v>0</v>
      </c>
      <c r="QY93" s="273">
        <f t="shared" si="793"/>
        <v>0</v>
      </c>
      <c r="QZ93" s="273">
        <f t="shared" si="793"/>
        <v>0</v>
      </c>
      <c r="RA93" s="273">
        <f t="shared" si="793"/>
        <v>0</v>
      </c>
      <c r="RB93" s="273">
        <f t="shared" si="793"/>
        <v>0</v>
      </c>
      <c r="RC93" s="273">
        <f t="shared" si="793"/>
        <v>0</v>
      </c>
      <c r="RD93" s="273">
        <f t="shared" si="793"/>
        <v>0</v>
      </c>
      <c r="RE93" s="273">
        <f t="shared" si="793"/>
        <v>0</v>
      </c>
      <c r="RF93" s="273">
        <f t="shared" si="793"/>
        <v>0</v>
      </c>
      <c r="RG93" s="273">
        <f t="shared" si="793"/>
        <v>0</v>
      </c>
      <c r="RH93" s="273">
        <f t="shared" si="793"/>
        <v>0</v>
      </c>
      <c r="RI93" s="273">
        <f t="shared" si="793"/>
        <v>0</v>
      </c>
      <c r="RJ93" s="273">
        <f t="shared" si="793"/>
        <v>0</v>
      </c>
      <c r="RK93" s="273">
        <f t="shared" si="793"/>
        <v>0</v>
      </c>
      <c r="RL93" s="273">
        <f t="shared" si="793"/>
        <v>0</v>
      </c>
      <c r="RM93" s="273">
        <f t="shared" si="793"/>
        <v>0</v>
      </c>
      <c r="RN93" s="273">
        <f t="shared" si="793"/>
        <v>0</v>
      </c>
      <c r="RO93" s="273">
        <f t="shared" si="793"/>
        <v>0</v>
      </c>
      <c r="RP93" s="273">
        <f t="shared" si="793"/>
        <v>0</v>
      </c>
      <c r="RQ93" s="273">
        <f t="shared" si="793"/>
        <v>0</v>
      </c>
      <c r="RR93" s="273">
        <f t="shared" si="793"/>
        <v>0</v>
      </c>
      <c r="RS93" s="273">
        <f t="shared" si="793"/>
        <v>0</v>
      </c>
      <c r="RT93" s="273">
        <f t="shared" si="793"/>
        <v>0</v>
      </c>
      <c r="RU93" s="273">
        <f t="shared" ref="RU93:TN93" si="794">IF(IFERROR(FIND(VLOOKUP($W85,カレンダーNoごと曜日表No付き,RU$1,0),$FL93),0)&gt;=1,1,0)</f>
        <v>0</v>
      </c>
      <c r="RV93" s="273">
        <f t="shared" si="794"/>
        <v>0</v>
      </c>
      <c r="RW93" s="273">
        <f t="shared" si="794"/>
        <v>0</v>
      </c>
      <c r="RX93" s="273">
        <f t="shared" si="794"/>
        <v>0</v>
      </c>
      <c r="RY93" s="273">
        <f t="shared" si="794"/>
        <v>0</v>
      </c>
      <c r="RZ93" s="273">
        <f t="shared" si="794"/>
        <v>0</v>
      </c>
      <c r="SA93" s="273">
        <f t="shared" si="794"/>
        <v>0</v>
      </c>
      <c r="SB93" s="273">
        <f t="shared" si="794"/>
        <v>0</v>
      </c>
      <c r="SC93" s="273">
        <f t="shared" si="794"/>
        <v>0</v>
      </c>
      <c r="SD93" s="273">
        <f t="shared" si="794"/>
        <v>0</v>
      </c>
      <c r="SE93" s="273">
        <f t="shared" si="794"/>
        <v>0</v>
      </c>
      <c r="SF93" s="273">
        <f t="shared" si="794"/>
        <v>0</v>
      </c>
      <c r="SG93" s="273">
        <f t="shared" si="794"/>
        <v>0</v>
      </c>
      <c r="SH93" s="273">
        <f t="shared" si="794"/>
        <v>0</v>
      </c>
      <c r="SI93" s="273">
        <f t="shared" si="794"/>
        <v>0</v>
      </c>
      <c r="SJ93" s="273">
        <f t="shared" si="794"/>
        <v>0</v>
      </c>
      <c r="SK93" s="273">
        <f t="shared" si="794"/>
        <v>0</v>
      </c>
      <c r="SL93" s="273">
        <f t="shared" si="794"/>
        <v>0</v>
      </c>
      <c r="SM93" s="273">
        <f t="shared" si="794"/>
        <v>0</v>
      </c>
      <c r="SN93" s="273">
        <f t="shared" si="794"/>
        <v>0</v>
      </c>
      <c r="SO93" s="273">
        <f t="shared" si="794"/>
        <v>0</v>
      </c>
      <c r="SP93" s="273">
        <f t="shared" si="794"/>
        <v>0</v>
      </c>
      <c r="SQ93" s="273">
        <f t="shared" si="794"/>
        <v>0</v>
      </c>
      <c r="SR93" s="273">
        <f t="shared" si="794"/>
        <v>0</v>
      </c>
      <c r="SS93" s="273">
        <f t="shared" si="794"/>
        <v>0</v>
      </c>
      <c r="ST93" s="273">
        <f t="shared" si="794"/>
        <v>0</v>
      </c>
      <c r="SU93" s="273">
        <f t="shared" si="794"/>
        <v>0</v>
      </c>
      <c r="SV93" s="273">
        <f t="shared" si="794"/>
        <v>0</v>
      </c>
      <c r="SW93" s="273">
        <f t="shared" si="794"/>
        <v>0</v>
      </c>
      <c r="SX93" s="273">
        <f t="shared" si="794"/>
        <v>0</v>
      </c>
      <c r="SY93" s="273">
        <f t="shared" si="794"/>
        <v>0</v>
      </c>
      <c r="SZ93" s="273">
        <f t="shared" si="794"/>
        <v>0</v>
      </c>
      <c r="TA93" s="273">
        <f t="shared" si="794"/>
        <v>0</v>
      </c>
      <c r="TB93" s="273">
        <f t="shared" si="794"/>
        <v>0</v>
      </c>
      <c r="TC93" s="273">
        <f t="shared" si="794"/>
        <v>0</v>
      </c>
      <c r="TD93" s="273">
        <f t="shared" si="794"/>
        <v>0</v>
      </c>
      <c r="TE93" s="273">
        <f t="shared" si="794"/>
        <v>0</v>
      </c>
      <c r="TF93" s="273">
        <f t="shared" si="794"/>
        <v>0</v>
      </c>
      <c r="TG93" s="273">
        <f t="shared" si="794"/>
        <v>0</v>
      </c>
      <c r="TH93" s="273">
        <f t="shared" si="794"/>
        <v>0</v>
      </c>
      <c r="TI93" s="273">
        <f t="shared" si="794"/>
        <v>0</v>
      </c>
      <c r="TJ93" s="273">
        <f t="shared" si="794"/>
        <v>0</v>
      </c>
      <c r="TK93" s="273">
        <f t="shared" si="794"/>
        <v>0</v>
      </c>
      <c r="TL93" s="273">
        <f t="shared" si="794"/>
        <v>0</v>
      </c>
      <c r="TM93" s="273">
        <f t="shared" si="794"/>
        <v>0</v>
      </c>
      <c r="TN93" s="273">
        <f t="shared" si="794"/>
        <v>0</v>
      </c>
    </row>
    <row r="94" spans="1:534" ht="18" customHeight="1" x14ac:dyDescent="0.15">
      <c r="A94" s="234"/>
      <c r="B94" s="268"/>
      <c r="C94" s="280"/>
      <c r="D94" s="274"/>
      <c r="E94" s="269"/>
      <c r="F94" s="287"/>
      <c r="G94" s="269"/>
      <c r="H94" s="292"/>
      <c r="I94" s="293"/>
      <c r="J94" s="288"/>
      <c r="K94" s="289"/>
      <c r="L94" s="289"/>
      <c r="M94" s="289"/>
      <c r="N94" s="289"/>
      <c r="O94" s="289"/>
      <c r="P94" s="289"/>
      <c r="Q94" s="289"/>
      <c r="R94" s="290"/>
      <c r="S94" s="289"/>
      <c r="T94" s="289"/>
      <c r="U94" s="289"/>
      <c r="V94" s="290"/>
      <c r="W94" s="278"/>
      <c r="X94" s="279"/>
      <c r="Y94" s="278"/>
      <c r="Z94" s="279"/>
      <c r="AA94" s="278"/>
      <c r="AB94" s="237">
        <f t="shared" si="634"/>
        <v>0</v>
      </c>
      <c r="AC94" s="237">
        <f t="shared" si="635"/>
        <v>0</v>
      </c>
      <c r="AD94" s="237">
        <f t="shared" si="636"/>
        <v>0</v>
      </c>
      <c r="AE94" s="267">
        <f t="shared" si="597"/>
        <v>0</v>
      </c>
      <c r="AF94" s="219" t="str">
        <f t="shared" si="598"/>
        <v/>
      </c>
      <c r="AG94" s="219" t="str">
        <f t="shared" si="599"/>
        <v/>
      </c>
      <c r="AH94" s="219" t="str">
        <f t="shared" si="600"/>
        <v/>
      </c>
      <c r="AI94" s="219" t="str">
        <f t="shared" si="601"/>
        <v/>
      </c>
      <c r="AJ94" s="219" t="str">
        <f t="shared" si="602"/>
        <v/>
      </c>
      <c r="AK94" s="219" t="str">
        <f t="shared" si="603"/>
        <v/>
      </c>
      <c r="AL94" s="219" t="str">
        <f t="shared" si="604"/>
        <v/>
      </c>
      <c r="AM94" s="219" t="str">
        <f t="shared" si="605"/>
        <v/>
      </c>
      <c r="AN94" s="219" t="str">
        <f t="shared" si="606"/>
        <v/>
      </c>
      <c r="AO94" s="219" t="str">
        <f t="shared" si="607"/>
        <v/>
      </c>
      <c r="AP94" s="219" t="str">
        <f t="shared" si="608"/>
        <v/>
      </c>
      <c r="AQ94" s="219" t="str">
        <f t="shared" si="609"/>
        <v/>
      </c>
      <c r="AR94" s="219" t="str">
        <f t="shared" si="610"/>
        <v/>
      </c>
      <c r="AS94" s="277">
        <f t="shared" si="611"/>
        <v>0</v>
      </c>
      <c r="AT94" s="267">
        <f t="shared" si="612"/>
        <v>0</v>
      </c>
      <c r="AU94" s="267">
        <f t="shared" si="613"/>
        <v>0</v>
      </c>
      <c r="AV94" s="267">
        <f t="shared" si="614"/>
        <v>0</v>
      </c>
      <c r="AW94" s="267">
        <f t="shared" si="615"/>
        <v>0</v>
      </c>
      <c r="AX94" s="267">
        <f t="shared" si="616"/>
        <v>0</v>
      </c>
      <c r="AY94" s="267">
        <f t="shared" si="617"/>
        <v>0</v>
      </c>
      <c r="AZ94" s="267">
        <f t="shared" si="618"/>
        <v>0</v>
      </c>
      <c r="BA94" s="238">
        <f t="shared" si="619"/>
        <v>0</v>
      </c>
      <c r="BB94" s="238">
        <f t="shared" si="620"/>
        <v>0</v>
      </c>
      <c r="BC94" s="238">
        <f t="shared" si="621"/>
        <v>0</v>
      </c>
      <c r="BD94" s="238">
        <f t="shared" si="622"/>
        <v>0</v>
      </c>
      <c r="BE94" s="240">
        <f t="shared" si="623"/>
        <v>0</v>
      </c>
      <c r="BF94" s="239">
        <f t="shared" si="624"/>
        <v>0</v>
      </c>
      <c r="BG94" s="241" t="str">
        <f t="shared" si="625"/>
        <v/>
      </c>
      <c r="BH94" s="142">
        <v>45</v>
      </c>
      <c r="BN94" s="242"/>
      <c r="BO94" s="242"/>
      <c r="BP94" s="242"/>
      <c r="BQ94" s="242"/>
      <c r="BR94" s="142">
        <f>+BK93</f>
        <v>0</v>
      </c>
      <c r="BU94" s="291"/>
      <c r="BV94" s="153"/>
      <c r="BW94" s="153"/>
      <c r="BY94" s="244"/>
      <c r="BZ94" s="272"/>
      <c r="CA94" s="222"/>
      <c r="CB94" s="246"/>
      <c r="CC94" s="247" t="str">
        <f t="shared" si="565"/>
        <v/>
      </c>
      <c r="CD94" s="219">
        <f t="shared" si="566"/>
        <v>0</v>
      </c>
      <c r="CE94" s="219" t="str">
        <f t="shared" si="757"/>
        <v/>
      </c>
      <c r="CF94" s="220" t="str">
        <f t="shared" si="758"/>
        <v/>
      </c>
      <c r="CG94" s="222"/>
      <c r="CH94" s="260"/>
      <c r="CI94" s="247" t="str">
        <f t="shared" si="569"/>
        <v/>
      </c>
      <c r="CJ94" s="219">
        <f t="shared" si="570"/>
        <v>0</v>
      </c>
      <c r="CK94" s="219" t="str">
        <f t="shared" si="705"/>
        <v/>
      </c>
      <c r="CL94" s="220" t="str">
        <f t="shared" si="706"/>
        <v/>
      </c>
      <c r="CM94" s="222"/>
      <c r="CN94" s="246"/>
      <c r="CO94" s="247" t="str">
        <f t="shared" si="573"/>
        <v/>
      </c>
      <c r="CP94" s="219">
        <f t="shared" si="574"/>
        <v>0</v>
      </c>
      <c r="CQ94" s="219" t="str">
        <f t="shared" si="707"/>
        <v/>
      </c>
      <c r="CR94" s="220" t="str">
        <f t="shared" si="708"/>
        <v/>
      </c>
      <c r="CS94" s="221"/>
      <c r="CT94" s="246"/>
      <c r="CU94" s="247" t="str">
        <f t="shared" si="577"/>
        <v/>
      </c>
      <c r="CV94" s="219">
        <f t="shared" si="578"/>
        <v>0</v>
      </c>
      <c r="CW94" s="219" t="str">
        <f t="shared" si="679"/>
        <v/>
      </c>
      <c r="CX94" s="220" t="str">
        <f t="shared" si="680"/>
        <v/>
      </c>
      <c r="CY94" s="222"/>
      <c r="CZ94" s="246"/>
      <c r="DA94" s="247" t="str">
        <f t="shared" si="581"/>
        <v/>
      </c>
      <c r="DB94" s="219">
        <f t="shared" si="582"/>
        <v>0</v>
      </c>
      <c r="DC94" s="219" t="str">
        <f t="shared" si="626"/>
        <v/>
      </c>
      <c r="DD94" s="219" t="str">
        <f t="shared" si="627"/>
        <v/>
      </c>
      <c r="DE94" s="222"/>
      <c r="DF94" s="246"/>
      <c r="DG94" s="247" t="str">
        <f t="shared" si="583"/>
        <v/>
      </c>
      <c r="DH94" s="219">
        <f t="shared" si="584"/>
        <v>0</v>
      </c>
      <c r="DI94" s="219" t="str">
        <f t="shared" si="681"/>
        <v/>
      </c>
      <c r="DJ94" s="219" t="str">
        <f t="shared" si="682"/>
        <v/>
      </c>
      <c r="DK94" s="222"/>
      <c r="DL94" s="246"/>
      <c r="DM94" s="247" t="str">
        <f t="shared" si="587"/>
        <v/>
      </c>
      <c r="DN94" s="219">
        <f t="shared" si="588"/>
        <v>0</v>
      </c>
      <c r="DO94" s="219" t="str">
        <f t="shared" si="683"/>
        <v/>
      </c>
      <c r="DP94" s="220" t="str">
        <f t="shared" si="684"/>
        <v/>
      </c>
      <c r="FK94" s="155">
        <f t="shared" si="685"/>
        <v>0</v>
      </c>
      <c r="FL94" s="155" t="str">
        <f t="shared" si="686"/>
        <v/>
      </c>
      <c r="FM94" s="273">
        <f t="shared" ref="FM94:HX94" si="795">IF(IFERROR(FIND(VLOOKUP($W86,カレンダーNoごと曜日表No付き,FM$1,0),$FL94),0)&gt;=1,1,0)</f>
        <v>0</v>
      </c>
      <c r="FN94" s="273">
        <f t="shared" si="795"/>
        <v>0</v>
      </c>
      <c r="FO94" s="273">
        <f t="shared" si="795"/>
        <v>0</v>
      </c>
      <c r="FP94" s="273">
        <f t="shared" si="795"/>
        <v>0</v>
      </c>
      <c r="FQ94" s="273">
        <f t="shared" si="795"/>
        <v>0</v>
      </c>
      <c r="FR94" s="273">
        <f t="shared" si="795"/>
        <v>0</v>
      </c>
      <c r="FS94" s="273">
        <f t="shared" si="795"/>
        <v>0</v>
      </c>
      <c r="FT94" s="273">
        <f t="shared" si="795"/>
        <v>0</v>
      </c>
      <c r="FU94" s="273">
        <f t="shared" si="795"/>
        <v>0</v>
      </c>
      <c r="FV94" s="273">
        <f t="shared" si="795"/>
        <v>0</v>
      </c>
      <c r="FW94" s="273">
        <f t="shared" si="795"/>
        <v>0</v>
      </c>
      <c r="FX94" s="273">
        <f t="shared" si="795"/>
        <v>0</v>
      </c>
      <c r="FY94" s="273">
        <f t="shared" si="795"/>
        <v>0</v>
      </c>
      <c r="FZ94" s="273">
        <f t="shared" si="795"/>
        <v>0</v>
      </c>
      <c r="GA94" s="273">
        <f t="shared" si="795"/>
        <v>0</v>
      </c>
      <c r="GB94" s="273">
        <f t="shared" si="795"/>
        <v>0</v>
      </c>
      <c r="GC94" s="273">
        <f t="shared" si="795"/>
        <v>0</v>
      </c>
      <c r="GD94" s="273">
        <f t="shared" si="795"/>
        <v>0</v>
      </c>
      <c r="GE94" s="273">
        <f t="shared" si="795"/>
        <v>0</v>
      </c>
      <c r="GF94" s="273">
        <f t="shared" si="795"/>
        <v>0</v>
      </c>
      <c r="GG94" s="273">
        <f t="shared" si="795"/>
        <v>0</v>
      </c>
      <c r="GH94" s="273">
        <f t="shared" si="795"/>
        <v>0</v>
      </c>
      <c r="GI94" s="273">
        <f t="shared" si="795"/>
        <v>0</v>
      </c>
      <c r="GJ94" s="273">
        <f t="shared" si="795"/>
        <v>0</v>
      </c>
      <c r="GK94" s="273">
        <f t="shared" si="795"/>
        <v>0</v>
      </c>
      <c r="GL94" s="273">
        <f t="shared" si="795"/>
        <v>0</v>
      </c>
      <c r="GM94" s="273">
        <f t="shared" si="795"/>
        <v>0</v>
      </c>
      <c r="GN94" s="273">
        <f t="shared" si="795"/>
        <v>0</v>
      </c>
      <c r="GO94" s="273">
        <f t="shared" si="795"/>
        <v>0</v>
      </c>
      <c r="GP94" s="273">
        <f t="shared" si="795"/>
        <v>0</v>
      </c>
      <c r="GQ94" s="273">
        <f t="shared" si="795"/>
        <v>0</v>
      </c>
      <c r="GR94" s="273">
        <f t="shared" si="795"/>
        <v>0</v>
      </c>
      <c r="GS94" s="273">
        <f t="shared" si="795"/>
        <v>0</v>
      </c>
      <c r="GT94" s="273">
        <f t="shared" si="795"/>
        <v>0</v>
      </c>
      <c r="GU94" s="273">
        <f t="shared" si="795"/>
        <v>0</v>
      </c>
      <c r="GV94" s="273">
        <f t="shared" si="795"/>
        <v>0</v>
      </c>
      <c r="GW94" s="273">
        <f t="shared" si="795"/>
        <v>0</v>
      </c>
      <c r="GX94" s="273">
        <f t="shared" si="795"/>
        <v>0</v>
      </c>
      <c r="GY94" s="273">
        <f t="shared" si="795"/>
        <v>0</v>
      </c>
      <c r="GZ94" s="273">
        <f t="shared" si="795"/>
        <v>0</v>
      </c>
      <c r="HA94" s="273">
        <f t="shared" si="795"/>
        <v>0</v>
      </c>
      <c r="HB94" s="273">
        <f t="shared" si="795"/>
        <v>0</v>
      </c>
      <c r="HC94" s="273">
        <f t="shared" si="795"/>
        <v>0</v>
      </c>
      <c r="HD94" s="273">
        <f t="shared" si="795"/>
        <v>0</v>
      </c>
      <c r="HE94" s="273">
        <f t="shared" si="795"/>
        <v>0</v>
      </c>
      <c r="HF94" s="273">
        <f t="shared" si="795"/>
        <v>0</v>
      </c>
      <c r="HG94" s="273">
        <f t="shared" si="795"/>
        <v>0</v>
      </c>
      <c r="HH94" s="273">
        <f t="shared" si="795"/>
        <v>0</v>
      </c>
      <c r="HI94" s="273">
        <f t="shared" si="795"/>
        <v>0</v>
      </c>
      <c r="HJ94" s="273">
        <f t="shared" si="795"/>
        <v>0</v>
      </c>
      <c r="HK94" s="273">
        <f t="shared" si="795"/>
        <v>0</v>
      </c>
      <c r="HL94" s="273">
        <f t="shared" si="795"/>
        <v>0</v>
      </c>
      <c r="HM94" s="273">
        <f t="shared" si="795"/>
        <v>0</v>
      </c>
      <c r="HN94" s="273">
        <f t="shared" si="795"/>
        <v>0</v>
      </c>
      <c r="HO94" s="273">
        <f t="shared" si="795"/>
        <v>0</v>
      </c>
      <c r="HP94" s="273">
        <f t="shared" si="795"/>
        <v>0</v>
      </c>
      <c r="HQ94" s="273">
        <f t="shared" si="795"/>
        <v>0</v>
      </c>
      <c r="HR94" s="273">
        <f t="shared" si="795"/>
        <v>0</v>
      </c>
      <c r="HS94" s="273">
        <f t="shared" si="795"/>
        <v>0</v>
      </c>
      <c r="HT94" s="273">
        <f t="shared" si="795"/>
        <v>0</v>
      </c>
      <c r="HU94" s="273">
        <f t="shared" si="795"/>
        <v>0</v>
      </c>
      <c r="HV94" s="273">
        <f t="shared" si="795"/>
        <v>0</v>
      </c>
      <c r="HW94" s="273">
        <f t="shared" si="795"/>
        <v>0</v>
      </c>
      <c r="HX94" s="273">
        <f t="shared" si="795"/>
        <v>0</v>
      </c>
      <c r="HY94" s="273">
        <f t="shared" ref="HY94:KJ94" si="796">IF(IFERROR(FIND(VLOOKUP($W86,カレンダーNoごと曜日表No付き,HY$1,0),$FL94),0)&gt;=1,1,0)</f>
        <v>0</v>
      </c>
      <c r="HZ94" s="273">
        <f t="shared" si="796"/>
        <v>0</v>
      </c>
      <c r="IA94" s="273">
        <f t="shared" si="796"/>
        <v>0</v>
      </c>
      <c r="IB94" s="273">
        <f t="shared" si="796"/>
        <v>0</v>
      </c>
      <c r="IC94" s="273">
        <f t="shared" si="796"/>
        <v>0</v>
      </c>
      <c r="ID94" s="273">
        <f t="shared" si="796"/>
        <v>0</v>
      </c>
      <c r="IE94" s="273">
        <f t="shared" si="796"/>
        <v>0</v>
      </c>
      <c r="IF94" s="273">
        <f t="shared" si="796"/>
        <v>0</v>
      </c>
      <c r="IG94" s="273">
        <f t="shared" si="796"/>
        <v>0</v>
      </c>
      <c r="IH94" s="273">
        <f t="shared" si="796"/>
        <v>0</v>
      </c>
      <c r="II94" s="273">
        <f t="shared" si="796"/>
        <v>0</v>
      </c>
      <c r="IJ94" s="273">
        <f t="shared" si="796"/>
        <v>0</v>
      </c>
      <c r="IK94" s="273">
        <f t="shared" si="796"/>
        <v>0</v>
      </c>
      <c r="IL94" s="273">
        <f t="shared" si="796"/>
        <v>0</v>
      </c>
      <c r="IM94" s="273">
        <f t="shared" si="796"/>
        <v>0</v>
      </c>
      <c r="IN94" s="273">
        <f t="shared" si="796"/>
        <v>0</v>
      </c>
      <c r="IO94" s="273">
        <f t="shared" si="796"/>
        <v>0</v>
      </c>
      <c r="IP94" s="273">
        <f t="shared" si="796"/>
        <v>0</v>
      </c>
      <c r="IQ94" s="273">
        <f t="shared" si="796"/>
        <v>0</v>
      </c>
      <c r="IR94" s="273">
        <f t="shared" si="796"/>
        <v>0</v>
      </c>
      <c r="IS94" s="273">
        <f t="shared" si="796"/>
        <v>0</v>
      </c>
      <c r="IT94" s="273">
        <f t="shared" si="796"/>
        <v>0</v>
      </c>
      <c r="IU94" s="273">
        <f t="shared" si="796"/>
        <v>0</v>
      </c>
      <c r="IV94" s="273">
        <f t="shared" si="796"/>
        <v>0</v>
      </c>
      <c r="IW94" s="273">
        <f t="shared" si="796"/>
        <v>0</v>
      </c>
      <c r="IX94" s="273">
        <f t="shared" si="796"/>
        <v>0</v>
      </c>
      <c r="IY94" s="273">
        <f t="shared" si="796"/>
        <v>0</v>
      </c>
      <c r="IZ94" s="273">
        <f t="shared" si="796"/>
        <v>0</v>
      </c>
      <c r="JA94" s="273">
        <f t="shared" si="796"/>
        <v>0</v>
      </c>
      <c r="JB94" s="273">
        <f t="shared" si="796"/>
        <v>0</v>
      </c>
      <c r="JC94" s="273">
        <f t="shared" si="796"/>
        <v>0</v>
      </c>
      <c r="JD94" s="273">
        <f t="shared" si="796"/>
        <v>0</v>
      </c>
      <c r="JE94" s="273">
        <f t="shared" si="796"/>
        <v>0</v>
      </c>
      <c r="JF94" s="273">
        <f t="shared" si="796"/>
        <v>0</v>
      </c>
      <c r="JG94" s="273">
        <f t="shared" si="796"/>
        <v>0</v>
      </c>
      <c r="JH94" s="273">
        <f t="shared" si="796"/>
        <v>0</v>
      </c>
      <c r="JI94" s="273">
        <f t="shared" si="796"/>
        <v>0</v>
      </c>
      <c r="JJ94" s="273">
        <f t="shared" si="796"/>
        <v>0</v>
      </c>
      <c r="JK94" s="273">
        <f t="shared" si="796"/>
        <v>0</v>
      </c>
      <c r="JL94" s="273">
        <f t="shared" si="796"/>
        <v>0</v>
      </c>
      <c r="JM94" s="273">
        <f t="shared" si="796"/>
        <v>0</v>
      </c>
      <c r="JN94" s="273">
        <f t="shared" si="796"/>
        <v>0</v>
      </c>
      <c r="JO94" s="273">
        <f t="shared" si="796"/>
        <v>0</v>
      </c>
      <c r="JP94" s="273">
        <f t="shared" si="796"/>
        <v>0</v>
      </c>
      <c r="JQ94" s="273">
        <f t="shared" si="796"/>
        <v>0</v>
      </c>
      <c r="JR94" s="273">
        <f t="shared" si="796"/>
        <v>0</v>
      </c>
      <c r="JS94" s="273">
        <f t="shared" si="796"/>
        <v>0</v>
      </c>
      <c r="JT94" s="273">
        <f t="shared" si="796"/>
        <v>0</v>
      </c>
      <c r="JU94" s="273">
        <f t="shared" si="796"/>
        <v>0</v>
      </c>
      <c r="JV94" s="273">
        <f t="shared" si="796"/>
        <v>0</v>
      </c>
      <c r="JW94" s="273">
        <f t="shared" si="796"/>
        <v>0</v>
      </c>
      <c r="JX94" s="273">
        <f t="shared" si="796"/>
        <v>0</v>
      </c>
      <c r="JY94" s="273">
        <f t="shared" si="796"/>
        <v>0</v>
      </c>
      <c r="JZ94" s="273">
        <f t="shared" si="796"/>
        <v>0</v>
      </c>
      <c r="KA94" s="273">
        <f t="shared" si="796"/>
        <v>0</v>
      </c>
      <c r="KB94" s="273">
        <f t="shared" si="796"/>
        <v>0</v>
      </c>
      <c r="KC94" s="273">
        <f t="shared" si="796"/>
        <v>0</v>
      </c>
      <c r="KD94" s="273">
        <f t="shared" si="796"/>
        <v>0</v>
      </c>
      <c r="KE94" s="273">
        <f t="shared" si="796"/>
        <v>0</v>
      </c>
      <c r="KF94" s="273">
        <f t="shared" si="796"/>
        <v>0</v>
      </c>
      <c r="KG94" s="273">
        <f t="shared" si="796"/>
        <v>0</v>
      </c>
      <c r="KH94" s="273">
        <f t="shared" si="796"/>
        <v>0</v>
      </c>
      <c r="KI94" s="273">
        <f t="shared" si="796"/>
        <v>0</v>
      </c>
      <c r="KJ94" s="273">
        <f t="shared" si="796"/>
        <v>0</v>
      </c>
      <c r="KK94" s="273">
        <f t="shared" ref="KK94:MV94" si="797">IF(IFERROR(FIND(VLOOKUP($W86,カレンダーNoごと曜日表No付き,KK$1,0),$FL94),0)&gt;=1,1,0)</f>
        <v>0</v>
      </c>
      <c r="KL94" s="273">
        <f t="shared" si="797"/>
        <v>0</v>
      </c>
      <c r="KM94" s="273">
        <f t="shared" si="797"/>
        <v>0</v>
      </c>
      <c r="KN94" s="273">
        <f t="shared" si="797"/>
        <v>0</v>
      </c>
      <c r="KO94" s="273">
        <f t="shared" si="797"/>
        <v>0</v>
      </c>
      <c r="KP94" s="273">
        <f t="shared" si="797"/>
        <v>0</v>
      </c>
      <c r="KQ94" s="273">
        <f t="shared" si="797"/>
        <v>0</v>
      </c>
      <c r="KR94" s="273">
        <f t="shared" si="797"/>
        <v>0</v>
      </c>
      <c r="KS94" s="273">
        <f t="shared" si="797"/>
        <v>0</v>
      </c>
      <c r="KT94" s="273">
        <f t="shared" si="797"/>
        <v>0</v>
      </c>
      <c r="KU94" s="273">
        <f t="shared" si="797"/>
        <v>0</v>
      </c>
      <c r="KV94" s="273">
        <f t="shared" si="797"/>
        <v>0</v>
      </c>
      <c r="KW94" s="273">
        <f t="shared" si="797"/>
        <v>0</v>
      </c>
      <c r="KX94" s="273">
        <f t="shared" si="797"/>
        <v>0</v>
      </c>
      <c r="KY94" s="273">
        <f t="shared" si="797"/>
        <v>0</v>
      </c>
      <c r="KZ94" s="273">
        <f t="shared" si="797"/>
        <v>0</v>
      </c>
      <c r="LA94" s="273">
        <f t="shared" si="797"/>
        <v>0</v>
      </c>
      <c r="LB94" s="273">
        <f t="shared" si="797"/>
        <v>0</v>
      </c>
      <c r="LC94" s="273">
        <f t="shared" si="797"/>
        <v>0</v>
      </c>
      <c r="LD94" s="273">
        <f t="shared" si="797"/>
        <v>0</v>
      </c>
      <c r="LE94" s="273">
        <f t="shared" si="797"/>
        <v>0</v>
      </c>
      <c r="LF94" s="273">
        <f t="shared" si="797"/>
        <v>0</v>
      </c>
      <c r="LG94" s="273">
        <f t="shared" si="797"/>
        <v>0</v>
      </c>
      <c r="LH94" s="273">
        <f t="shared" si="797"/>
        <v>0</v>
      </c>
      <c r="LI94" s="273">
        <f t="shared" si="797"/>
        <v>0</v>
      </c>
      <c r="LJ94" s="273">
        <f t="shared" si="797"/>
        <v>0</v>
      </c>
      <c r="LK94" s="273">
        <f t="shared" si="797"/>
        <v>0</v>
      </c>
      <c r="LL94" s="273">
        <f t="shared" si="797"/>
        <v>0</v>
      </c>
      <c r="LM94" s="273">
        <f t="shared" si="797"/>
        <v>0</v>
      </c>
      <c r="LN94" s="273">
        <f t="shared" si="797"/>
        <v>0</v>
      </c>
      <c r="LO94" s="273">
        <f t="shared" si="797"/>
        <v>0</v>
      </c>
      <c r="LP94" s="273">
        <f t="shared" si="797"/>
        <v>0</v>
      </c>
      <c r="LQ94" s="273">
        <f t="shared" si="797"/>
        <v>0</v>
      </c>
      <c r="LR94" s="273">
        <f t="shared" si="797"/>
        <v>0</v>
      </c>
      <c r="LS94" s="273">
        <f t="shared" si="797"/>
        <v>0</v>
      </c>
      <c r="LT94" s="273">
        <f t="shared" si="797"/>
        <v>0</v>
      </c>
      <c r="LU94" s="273">
        <f t="shared" si="797"/>
        <v>0</v>
      </c>
      <c r="LV94" s="273">
        <f t="shared" si="797"/>
        <v>0</v>
      </c>
      <c r="LW94" s="273">
        <f t="shared" si="797"/>
        <v>0</v>
      </c>
      <c r="LX94" s="273">
        <f t="shared" si="797"/>
        <v>0</v>
      </c>
      <c r="LY94" s="273">
        <f t="shared" si="797"/>
        <v>0</v>
      </c>
      <c r="LZ94" s="273">
        <f t="shared" si="797"/>
        <v>0</v>
      </c>
      <c r="MA94" s="273">
        <f t="shared" si="797"/>
        <v>0</v>
      </c>
      <c r="MB94" s="273">
        <f t="shared" si="797"/>
        <v>0</v>
      </c>
      <c r="MC94" s="273">
        <f t="shared" si="797"/>
        <v>0</v>
      </c>
      <c r="MD94" s="273">
        <f t="shared" si="797"/>
        <v>0</v>
      </c>
      <c r="ME94" s="273">
        <f t="shared" si="797"/>
        <v>0</v>
      </c>
      <c r="MF94" s="273">
        <f t="shared" si="797"/>
        <v>0</v>
      </c>
      <c r="MG94" s="273">
        <f t="shared" si="797"/>
        <v>0</v>
      </c>
      <c r="MH94" s="273">
        <f t="shared" si="797"/>
        <v>0</v>
      </c>
      <c r="MI94" s="273">
        <f t="shared" si="797"/>
        <v>0</v>
      </c>
      <c r="MJ94" s="273">
        <f t="shared" si="797"/>
        <v>0</v>
      </c>
      <c r="MK94" s="273">
        <f t="shared" si="797"/>
        <v>0</v>
      </c>
      <c r="ML94" s="273">
        <f t="shared" si="797"/>
        <v>0</v>
      </c>
      <c r="MM94" s="273">
        <f t="shared" si="797"/>
        <v>0</v>
      </c>
      <c r="MN94" s="273">
        <f t="shared" si="797"/>
        <v>0</v>
      </c>
      <c r="MO94" s="273">
        <f t="shared" si="797"/>
        <v>0</v>
      </c>
      <c r="MP94" s="273">
        <f t="shared" si="797"/>
        <v>0</v>
      </c>
      <c r="MQ94" s="273">
        <f t="shared" si="797"/>
        <v>0</v>
      </c>
      <c r="MR94" s="273">
        <f t="shared" si="797"/>
        <v>0</v>
      </c>
      <c r="MS94" s="273">
        <f t="shared" si="797"/>
        <v>0</v>
      </c>
      <c r="MT94" s="273">
        <f t="shared" si="797"/>
        <v>0</v>
      </c>
      <c r="MU94" s="273">
        <f t="shared" si="797"/>
        <v>0</v>
      </c>
      <c r="MV94" s="273">
        <f t="shared" si="797"/>
        <v>0</v>
      </c>
      <c r="MW94" s="273">
        <f t="shared" ref="MW94:PH94" si="798">IF(IFERROR(FIND(VLOOKUP($W86,カレンダーNoごと曜日表No付き,MW$1,0),$FL94),0)&gt;=1,1,0)</f>
        <v>0</v>
      </c>
      <c r="MX94" s="273">
        <f t="shared" si="798"/>
        <v>0</v>
      </c>
      <c r="MY94" s="273">
        <f t="shared" si="798"/>
        <v>0</v>
      </c>
      <c r="MZ94" s="273">
        <f t="shared" si="798"/>
        <v>0</v>
      </c>
      <c r="NA94" s="273">
        <f t="shared" si="798"/>
        <v>0</v>
      </c>
      <c r="NB94" s="273">
        <f t="shared" si="798"/>
        <v>0</v>
      </c>
      <c r="NC94" s="273">
        <f t="shared" si="798"/>
        <v>0</v>
      </c>
      <c r="ND94" s="273">
        <f t="shared" si="798"/>
        <v>0</v>
      </c>
      <c r="NE94" s="273">
        <f t="shared" si="798"/>
        <v>0</v>
      </c>
      <c r="NF94" s="273">
        <f t="shared" si="798"/>
        <v>0</v>
      </c>
      <c r="NG94" s="273">
        <f t="shared" si="798"/>
        <v>0</v>
      </c>
      <c r="NH94" s="273">
        <f t="shared" si="798"/>
        <v>0</v>
      </c>
      <c r="NI94" s="273">
        <f t="shared" si="798"/>
        <v>0</v>
      </c>
      <c r="NJ94" s="273">
        <f t="shared" si="798"/>
        <v>0</v>
      </c>
      <c r="NK94" s="273">
        <f t="shared" si="798"/>
        <v>0</v>
      </c>
      <c r="NL94" s="273">
        <f t="shared" si="798"/>
        <v>0</v>
      </c>
      <c r="NM94" s="273">
        <f t="shared" si="798"/>
        <v>0</v>
      </c>
      <c r="NN94" s="273">
        <f t="shared" si="798"/>
        <v>0</v>
      </c>
      <c r="NO94" s="273">
        <f t="shared" si="798"/>
        <v>0</v>
      </c>
      <c r="NP94" s="273">
        <f t="shared" si="798"/>
        <v>0</v>
      </c>
      <c r="NQ94" s="273">
        <f t="shared" si="798"/>
        <v>0</v>
      </c>
      <c r="NR94" s="273">
        <f t="shared" si="798"/>
        <v>0</v>
      </c>
      <c r="NS94" s="273">
        <f t="shared" si="798"/>
        <v>0</v>
      </c>
      <c r="NT94" s="273">
        <f t="shared" si="798"/>
        <v>0</v>
      </c>
      <c r="NU94" s="273">
        <f t="shared" si="798"/>
        <v>0</v>
      </c>
      <c r="NV94" s="273">
        <f t="shared" si="798"/>
        <v>0</v>
      </c>
      <c r="NW94" s="273">
        <f t="shared" si="798"/>
        <v>0</v>
      </c>
      <c r="NX94" s="273">
        <f t="shared" si="798"/>
        <v>0</v>
      </c>
      <c r="NY94" s="273">
        <f t="shared" si="798"/>
        <v>0</v>
      </c>
      <c r="NZ94" s="273">
        <f t="shared" si="798"/>
        <v>0</v>
      </c>
      <c r="OA94" s="273">
        <f t="shared" si="798"/>
        <v>0</v>
      </c>
      <c r="OB94" s="273">
        <f t="shared" si="798"/>
        <v>0</v>
      </c>
      <c r="OC94" s="273">
        <f t="shared" si="798"/>
        <v>0</v>
      </c>
      <c r="OD94" s="273">
        <f t="shared" si="798"/>
        <v>0</v>
      </c>
      <c r="OE94" s="273">
        <f t="shared" si="798"/>
        <v>0</v>
      </c>
      <c r="OF94" s="273">
        <f t="shared" si="798"/>
        <v>0</v>
      </c>
      <c r="OG94" s="273">
        <f t="shared" si="798"/>
        <v>0</v>
      </c>
      <c r="OH94" s="273">
        <f t="shared" si="798"/>
        <v>0</v>
      </c>
      <c r="OI94" s="273">
        <f t="shared" si="798"/>
        <v>0</v>
      </c>
      <c r="OJ94" s="273">
        <f t="shared" si="798"/>
        <v>0</v>
      </c>
      <c r="OK94" s="273">
        <f t="shared" si="798"/>
        <v>0</v>
      </c>
      <c r="OL94" s="273">
        <f t="shared" si="798"/>
        <v>0</v>
      </c>
      <c r="OM94" s="273">
        <f t="shared" si="798"/>
        <v>0</v>
      </c>
      <c r="ON94" s="273">
        <f t="shared" si="798"/>
        <v>0</v>
      </c>
      <c r="OO94" s="273">
        <f t="shared" si="798"/>
        <v>0</v>
      </c>
      <c r="OP94" s="273">
        <f t="shared" si="798"/>
        <v>0</v>
      </c>
      <c r="OQ94" s="273">
        <f t="shared" si="798"/>
        <v>0</v>
      </c>
      <c r="OR94" s="273">
        <f t="shared" si="798"/>
        <v>0</v>
      </c>
      <c r="OS94" s="273">
        <f t="shared" si="798"/>
        <v>0</v>
      </c>
      <c r="OT94" s="273">
        <f t="shared" si="798"/>
        <v>0</v>
      </c>
      <c r="OU94" s="273">
        <f t="shared" si="798"/>
        <v>0</v>
      </c>
      <c r="OV94" s="273">
        <f t="shared" si="798"/>
        <v>0</v>
      </c>
      <c r="OW94" s="273">
        <f t="shared" si="798"/>
        <v>0</v>
      </c>
      <c r="OX94" s="273">
        <f t="shared" si="798"/>
        <v>0</v>
      </c>
      <c r="OY94" s="273">
        <f t="shared" si="798"/>
        <v>0</v>
      </c>
      <c r="OZ94" s="273">
        <f t="shared" si="798"/>
        <v>0</v>
      </c>
      <c r="PA94" s="273">
        <f t="shared" si="798"/>
        <v>0</v>
      </c>
      <c r="PB94" s="273">
        <f t="shared" si="798"/>
        <v>0</v>
      </c>
      <c r="PC94" s="273">
        <f t="shared" si="798"/>
        <v>0</v>
      </c>
      <c r="PD94" s="273">
        <f t="shared" si="798"/>
        <v>0</v>
      </c>
      <c r="PE94" s="273">
        <f t="shared" si="798"/>
        <v>0</v>
      </c>
      <c r="PF94" s="273">
        <f t="shared" si="798"/>
        <v>0</v>
      </c>
      <c r="PG94" s="273">
        <f t="shared" si="798"/>
        <v>0</v>
      </c>
      <c r="PH94" s="273">
        <f t="shared" si="798"/>
        <v>0</v>
      </c>
      <c r="PI94" s="273">
        <f t="shared" ref="PI94:RT94" si="799">IF(IFERROR(FIND(VLOOKUP($W86,カレンダーNoごと曜日表No付き,PI$1,0),$FL94),0)&gt;=1,1,0)</f>
        <v>0</v>
      </c>
      <c r="PJ94" s="273">
        <f t="shared" si="799"/>
        <v>0</v>
      </c>
      <c r="PK94" s="273">
        <f t="shared" si="799"/>
        <v>0</v>
      </c>
      <c r="PL94" s="273">
        <f t="shared" si="799"/>
        <v>0</v>
      </c>
      <c r="PM94" s="273">
        <f t="shared" si="799"/>
        <v>0</v>
      </c>
      <c r="PN94" s="273">
        <f t="shared" si="799"/>
        <v>0</v>
      </c>
      <c r="PO94" s="273">
        <f t="shared" si="799"/>
        <v>0</v>
      </c>
      <c r="PP94" s="273">
        <f t="shared" si="799"/>
        <v>0</v>
      </c>
      <c r="PQ94" s="273">
        <f t="shared" si="799"/>
        <v>0</v>
      </c>
      <c r="PR94" s="273">
        <f t="shared" si="799"/>
        <v>0</v>
      </c>
      <c r="PS94" s="273">
        <f t="shared" si="799"/>
        <v>0</v>
      </c>
      <c r="PT94" s="273">
        <f t="shared" si="799"/>
        <v>0</v>
      </c>
      <c r="PU94" s="273">
        <f t="shared" si="799"/>
        <v>0</v>
      </c>
      <c r="PV94" s="273">
        <f t="shared" si="799"/>
        <v>0</v>
      </c>
      <c r="PW94" s="273">
        <f t="shared" si="799"/>
        <v>0</v>
      </c>
      <c r="PX94" s="273">
        <f t="shared" si="799"/>
        <v>0</v>
      </c>
      <c r="PY94" s="273">
        <f t="shared" si="799"/>
        <v>0</v>
      </c>
      <c r="PZ94" s="273">
        <f t="shared" si="799"/>
        <v>0</v>
      </c>
      <c r="QA94" s="273">
        <f t="shared" si="799"/>
        <v>0</v>
      </c>
      <c r="QB94" s="273">
        <f t="shared" si="799"/>
        <v>0</v>
      </c>
      <c r="QC94" s="273">
        <f t="shared" si="799"/>
        <v>0</v>
      </c>
      <c r="QD94" s="273">
        <f t="shared" si="799"/>
        <v>0</v>
      </c>
      <c r="QE94" s="273">
        <f t="shared" si="799"/>
        <v>0</v>
      </c>
      <c r="QF94" s="273">
        <f t="shared" si="799"/>
        <v>0</v>
      </c>
      <c r="QG94" s="273">
        <f t="shared" si="799"/>
        <v>0</v>
      </c>
      <c r="QH94" s="273">
        <f t="shared" si="799"/>
        <v>0</v>
      </c>
      <c r="QI94" s="273">
        <f t="shared" si="799"/>
        <v>0</v>
      </c>
      <c r="QJ94" s="273">
        <f t="shared" si="799"/>
        <v>0</v>
      </c>
      <c r="QK94" s="273">
        <f t="shared" si="799"/>
        <v>0</v>
      </c>
      <c r="QL94" s="273">
        <f t="shared" si="799"/>
        <v>0</v>
      </c>
      <c r="QM94" s="273">
        <f t="shared" si="799"/>
        <v>0</v>
      </c>
      <c r="QN94" s="273">
        <f t="shared" si="799"/>
        <v>0</v>
      </c>
      <c r="QO94" s="273">
        <f t="shared" si="799"/>
        <v>0</v>
      </c>
      <c r="QP94" s="273">
        <f t="shared" si="799"/>
        <v>0</v>
      </c>
      <c r="QQ94" s="273">
        <f t="shared" si="799"/>
        <v>0</v>
      </c>
      <c r="QR94" s="273">
        <f t="shared" si="799"/>
        <v>0</v>
      </c>
      <c r="QS94" s="273">
        <f t="shared" si="799"/>
        <v>0</v>
      </c>
      <c r="QT94" s="273">
        <f t="shared" si="799"/>
        <v>0</v>
      </c>
      <c r="QU94" s="273">
        <f t="shared" si="799"/>
        <v>0</v>
      </c>
      <c r="QV94" s="273">
        <f t="shared" si="799"/>
        <v>0</v>
      </c>
      <c r="QW94" s="273">
        <f t="shared" si="799"/>
        <v>0</v>
      </c>
      <c r="QX94" s="273">
        <f t="shared" si="799"/>
        <v>0</v>
      </c>
      <c r="QY94" s="273">
        <f t="shared" si="799"/>
        <v>0</v>
      </c>
      <c r="QZ94" s="273">
        <f t="shared" si="799"/>
        <v>0</v>
      </c>
      <c r="RA94" s="273">
        <f t="shared" si="799"/>
        <v>0</v>
      </c>
      <c r="RB94" s="273">
        <f t="shared" si="799"/>
        <v>0</v>
      </c>
      <c r="RC94" s="273">
        <f t="shared" si="799"/>
        <v>0</v>
      </c>
      <c r="RD94" s="273">
        <f t="shared" si="799"/>
        <v>0</v>
      </c>
      <c r="RE94" s="273">
        <f t="shared" si="799"/>
        <v>0</v>
      </c>
      <c r="RF94" s="273">
        <f t="shared" si="799"/>
        <v>0</v>
      </c>
      <c r="RG94" s="273">
        <f t="shared" si="799"/>
        <v>0</v>
      </c>
      <c r="RH94" s="273">
        <f t="shared" si="799"/>
        <v>0</v>
      </c>
      <c r="RI94" s="273">
        <f t="shared" si="799"/>
        <v>0</v>
      </c>
      <c r="RJ94" s="273">
        <f t="shared" si="799"/>
        <v>0</v>
      </c>
      <c r="RK94" s="273">
        <f t="shared" si="799"/>
        <v>0</v>
      </c>
      <c r="RL94" s="273">
        <f t="shared" si="799"/>
        <v>0</v>
      </c>
      <c r="RM94" s="273">
        <f t="shared" si="799"/>
        <v>0</v>
      </c>
      <c r="RN94" s="273">
        <f t="shared" si="799"/>
        <v>0</v>
      </c>
      <c r="RO94" s="273">
        <f t="shared" si="799"/>
        <v>0</v>
      </c>
      <c r="RP94" s="273">
        <f t="shared" si="799"/>
        <v>0</v>
      </c>
      <c r="RQ94" s="273">
        <f t="shared" si="799"/>
        <v>0</v>
      </c>
      <c r="RR94" s="273">
        <f t="shared" si="799"/>
        <v>0</v>
      </c>
      <c r="RS94" s="273">
        <f t="shared" si="799"/>
        <v>0</v>
      </c>
      <c r="RT94" s="273">
        <f t="shared" si="799"/>
        <v>0</v>
      </c>
      <c r="RU94" s="273">
        <f t="shared" ref="RU94:TN94" si="800">IF(IFERROR(FIND(VLOOKUP($W86,カレンダーNoごと曜日表No付き,RU$1,0),$FL94),0)&gt;=1,1,0)</f>
        <v>0</v>
      </c>
      <c r="RV94" s="273">
        <f t="shared" si="800"/>
        <v>0</v>
      </c>
      <c r="RW94" s="273">
        <f t="shared" si="800"/>
        <v>0</v>
      </c>
      <c r="RX94" s="273">
        <f t="shared" si="800"/>
        <v>0</v>
      </c>
      <c r="RY94" s="273">
        <f t="shared" si="800"/>
        <v>0</v>
      </c>
      <c r="RZ94" s="273">
        <f t="shared" si="800"/>
        <v>0</v>
      </c>
      <c r="SA94" s="273">
        <f t="shared" si="800"/>
        <v>0</v>
      </c>
      <c r="SB94" s="273">
        <f t="shared" si="800"/>
        <v>0</v>
      </c>
      <c r="SC94" s="273">
        <f t="shared" si="800"/>
        <v>0</v>
      </c>
      <c r="SD94" s="273">
        <f t="shared" si="800"/>
        <v>0</v>
      </c>
      <c r="SE94" s="273">
        <f t="shared" si="800"/>
        <v>0</v>
      </c>
      <c r="SF94" s="273">
        <f t="shared" si="800"/>
        <v>0</v>
      </c>
      <c r="SG94" s="273">
        <f t="shared" si="800"/>
        <v>0</v>
      </c>
      <c r="SH94" s="273">
        <f t="shared" si="800"/>
        <v>0</v>
      </c>
      <c r="SI94" s="273">
        <f t="shared" si="800"/>
        <v>0</v>
      </c>
      <c r="SJ94" s="273">
        <f t="shared" si="800"/>
        <v>0</v>
      </c>
      <c r="SK94" s="273">
        <f t="shared" si="800"/>
        <v>0</v>
      </c>
      <c r="SL94" s="273">
        <f t="shared" si="800"/>
        <v>0</v>
      </c>
      <c r="SM94" s="273">
        <f t="shared" si="800"/>
        <v>0</v>
      </c>
      <c r="SN94" s="273">
        <f t="shared" si="800"/>
        <v>0</v>
      </c>
      <c r="SO94" s="273">
        <f t="shared" si="800"/>
        <v>0</v>
      </c>
      <c r="SP94" s="273">
        <f t="shared" si="800"/>
        <v>0</v>
      </c>
      <c r="SQ94" s="273">
        <f t="shared" si="800"/>
        <v>0</v>
      </c>
      <c r="SR94" s="273">
        <f t="shared" si="800"/>
        <v>0</v>
      </c>
      <c r="SS94" s="273">
        <f t="shared" si="800"/>
        <v>0</v>
      </c>
      <c r="ST94" s="273">
        <f t="shared" si="800"/>
        <v>0</v>
      </c>
      <c r="SU94" s="273">
        <f t="shared" si="800"/>
        <v>0</v>
      </c>
      <c r="SV94" s="273">
        <f t="shared" si="800"/>
        <v>0</v>
      </c>
      <c r="SW94" s="273">
        <f t="shared" si="800"/>
        <v>0</v>
      </c>
      <c r="SX94" s="273">
        <f t="shared" si="800"/>
        <v>0</v>
      </c>
      <c r="SY94" s="273">
        <f t="shared" si="800"/>
        <v>0</v>
      </c>
      <c r="SZ94" s="273">
        <f t="shared" si="800"/>
        <v>0</v>
      </c>
      <c r="TA94" s="273">
        <f t="shared" si="800"/>
        <v>0</v>
      </c>
      <c r="TB94" s="273">
        <f t="shared" si="800"/>
        <v>0</v>
      </c>
      <c r="TC94" s="273">
        <f t="shared" si="800"/>
        <v>0</v>
      </c>
      <c r="TD94" s="273">
        <f t="shared" si="800"/>
        <v>0</v>
      </c>
      <c r="TE94" s="273">
        <f t="shared" si="800"/>
        <v>0</v>
      </c>
      <c r="TF94" s="273">
        <f t="shared" si="800"/>
        <v>0</v>
      </c>
      <c r="TG94" s="273">
        <f t="shared" si="800"/>
        <v>0</v>
      </c>
      <c r="TH94" s="273">
        <f t="shared" si="800"/>
        <v>0</v>
      </c>
      <c r="TI94" s="273">
        <f t="shared" si="800"/>
        <v>0</v>
      </c>
      <c r="TJ94" s="273">
        <f t="shared" si="800"/>
        <v>0</v>
      </c>
      <c r="TK94" s="273">
        <f t="shared" si="800"/>
        <v>0</v>
      </c>
      <c r="TL94" s="273">
        <f t="shared" si="800"/>
        <v>0</v>
      </c>
      <c r="TM94" s="273">
        <f t="shared" si="800"/>
        <v>0</v>
      </c>
      <c r="TN94" s="273">
        <f t="shared" si="800"/>
        <v>0</v>
      </c>
    </row>
    <row r="95" spans="1:534" ht="18" customHeight="1" x14ac:dyDescent="0.15">
      <c r="A95" s="234"/>
      <c r="B95" s="268"/>
      <c r="C95" s="280"/>
      <c r="D95" s="274"/>
      <c r="E95" s="269"/>
      <c r="F95" s="287"/>
      <c r="G95" s="269"/>
      <c r="H95" s="292"/>
      <c r="I95" s="293"/>
      <c r="J95" s="288"/>
      <c r="K95" s="289"/>
      <c r="L95" s="289"/>
      <c r="M95" s="289"/>
      <c r="N95" s="289"/>
      <c r="O95" s="289"/>
      <c r="P95" s="289"/>
      <c r="Q95" s="289"/>
      <c r="R95" s="290"/>
      <c r="S95" s="289"/>
      <c r="T95" s="289"/>
      <c r="U95" s="289"/>
      <c r="V95" s="290"/>
      <c r="W95" s="278"/>
      <c r="X95" s="279"/>
      <c r="Y95" s="278"/>
      <c r="Z95" s="279"/>
      <c r="AA95" s="278"/>
      <c r="AB95" s="237">
        <f t="shared" si="634"/>
        <v>0</v>
      </c>
      <c r="AC95" s="237">
        <f t="shared" si="635"/>
        <v>0</v>
      </c>
      <c r="AD95" s="237">
        <f t="shared" si="636"/>
        <v>0</v>
      </c>
      <c r="AE95" s="267">
        <f t="shared" si="597"/>
        <v>0</v>
      </c>
      <c r="AF95" s="219" t="str">
        <f t="shared" si="598"/>
        <v/>
      </c>
      <c r="AG95" s="219" t="str">
        <f t="shared" si="599"/>
        <v/>
      </c>
      <c r="AH95" s="219" t="str">
        <f t="shared" si="600"/>
        <v/>
      </c>
      <c r="AI95" s="219" t="str">
        <f t="shared" si="601"/>
        <v/>
      </c>
      <c r="AJ95" s="219" t="str">
        <f t="shared" si="602"/>
        <v/>
      </c>
      <c r="AK95" s="219" t="str">
        <f t="shared" si="603"/>
        <v/>
      </c>
      <c r="AL95" s="219" t="str">
        <f t="shared" si="604"/>
        <v/>
      </c>
      <c r="AM95" s="219" t="str">
        <f t="shared" si="605"/>
        <v/>
      </c>
      <c r="AN95" s="219" t="str">
        <f t="shared" si="606"/>
        <v/>
      </c>
      <c r="AO95" s="219" t="str">
        <f t="shared" si="607"/>
        <v/>
      </c>
      <c r="AP95" s="219" t="str">
        <f t="shared" si="608"/>
        <v/>
      </c>
      <c r="AQ95" s="219" t="str">
        <f t="shared" si="609"/>
        <v/>
      </c>
      <c r="AR95" s="219" t="str">
        <f t="shared" si="610"/>
        <v/>
      </c>
      <c r="AS95" s="277">
        <f t="shared" si="611"/>
        <v>0</v>
      </c>
      <c r="AT95" s="267">
        <f t="shared" si="612"/>
        <v>0</v>
      </c>
      <c r="AU95" s="267">
        <f t="shared" si="613"/>
        <v>0</v>
      </c>
      <c r="AV95" s="267">
        <f t="shared" si="614"/>
        <v>0</v>
      </c>
      <c r="AW95" s="267">
        <f t="shared" si="615"/>
        <v>0</v>
      </c>
      <c r="AX95" s="267">
        <f t="shared" si="616"/>
        <v>0</v>
      </c>
      <c r="AY95" s="267">
        <f t="shared" si="617"/>
        <v>0</v>
      </c>
      <c r="AZ95" s="267">
        <f t="shared" si="618"/>
        <v>0</v>
      </c>
      <c r="BA95" s="238">
        <f t="shared" si="619"/>
        <v>0</v>
      </c>
      <c r="BB95" s="238">
        <f t="shared" si="620"/>
        <v>0</v>
      </c>
      <c r="BC95" s="238">
        <f t="shared" si="621"/>
        <v>0</v>
      </c>
      <c r="BD95" s="238">
        <f t="shared" si="622"/>
        <v>0</v>
      </c>
      <c r="BE95" s="240">
        <f t="shared" si="623"/>
        <v>0</v>
      </c>
      <c r="BF95" s="239">
        <f t="shared" si="624"/>
        <v>0</v>
      </c>
      <c r="BG95" s="241" t="str">
        <f t="shared" si="625"/>
        <v/>
      </c>
      <c r="BH95" s="142">
        <v>46</v>
      </c>
      <c r="BI95" s="142">
        <f t="array" ref="BI95">MAX(IF(申請番号=BH95,計画運行回数))</f>
        <v>0</v>
      </c>
      <c r="BJ95" s="142">
        <f t="array" ref="BJ95">MIN(IF((申請番号=BH95)*(計画運行回数=BI95),キロ程_往))</f>
        <v>0</v>
      </c>
      <c r="BK95" s="142">
        <f t="array" ref="BK95">IFERROR((INDEX(キロ程_復,MATCH($BH95&amp;$BI95&amp;$BJ95,申請番号&amp;計画運行回数&amp;キロ程_往,0),0)),0)</f>
        <v>0</v>
      </c>
      <c r="BL95" s="142">
        <f>SUMIF(申請番号,$BH95,不定日数)+SUMIF(申請番号毎の運行日数_番号,$BH95,申請番号毎の運行回数_計)</f>
        <v>0</v>
      </c>
      <c r="BM95" s="142">
        <f>SUMIF(申請番号,$BH95,計画運行回数)</f>
        <v>0</v>
      </c>
      <c r="BN95" s="242" t="str">
        <f t="array" ref="BN95">IFERROR(IF(BS95&lt;&gt;3,(INDEX(系統名,MATCH($BH95&amp;$BI95&amp;$BJ95,申請番号&amp;計画運行回数&amp;キロ程_往,0),0)),INDEX(系統名,MATCH($BH95,申請番号,0))),"")</f>
        <v/>
      </c>
      <c r="BO95" s="242" t="str">
        <f t="array" ref="BO95">IFERROR((INDEX(起点,MATCH($BH95&amp;$BI95&amp;$BJ95,申請番号&amp;計画運行回数&amp;キロ程_往,0),0)),"")</f>
        <v/>
      </c>
      <c r="BP95" s="242" t="str">
        <f t="array" ref="BP95">IFERROR(IF(BS95&lt;&gt;3,(INDEX(経由,MATCH($BH95&amp;$BI95&amp;$BJ95,申請番号&amp;計画運行回数&amp;キロ程_往,0),0)),INDEX(経由,MATCH($BH95,申請番号,0))),"")</f>
        <v/>
      </c>
      <c r="BQ95" s="242" t="str">
        <f t="array" ref="BQ95">IFERROR((INDEX(終点,MATCH($BH95&amp;$BI95&amp;$BJ95,申請番号&amp;計画運行回数&amp;キロ程_往,0),0)),"")</f>
        <v/>
      </c>
      <c r="BR95" s="142">
        <f>+BJ95</f>
        <v>0</v>
      </c>
      <c r="BS95" s="142">
        <f>IF(SUMIF($A$5:$A$104,$BH95,$Y$5:$Y$104)&gt;0,2,IF(SUMIF($A$5:$A$104,$BH95,$AA$5:$AA$104)&gt;0,3,1))</f>
        <v>1</v>
      </c>
      <c r="BU95" s="291"/>
      <c r="BV95" s="153"/>
      <c r="BW95" s="153"/>
      <c r="BY95" s="244"/>
      <c r="BZ95" s="272"/>
      <c r="CA95" s="222"/>
      <c r="CB95" s="246"/>
      <c r="CC95" s="247" t="str">
        <f t="shared" si="565"/>
        <v/>
      </c>
      <c r="CD95" s="219">
        <f t="shared" si="566"/>
        <v>0</v>
      </c>
      <c r="CE95" s="219" t="str">
        <f t="shared" si="757"/>
        <v/>
      </c>
      <c r="CF95" s="220" t="str">
        <f t="shared" si="758"/>
        <v/>
      </c>
      <c r="CG95" s="222"/>
      <c r="CH95" s="260"/>
      <c r="CI95" s="247" t="str">
        <f t="shared" si="569"/>
        <v/>
      </c>
      <c r="CJ95" s="219">
        <f t="shared" si="570"/>
        <v>0</v>
      </c>
      <c r="CK95" s="219" t="str">
        <f t="shared" si="705"/>
        <v/>
      </c>
      <c r="CL95" s="220" t="str">
        <f t="shared" si="706"/>
        <v/>
      </c>
      <c r="CM95" s="222"/>
      <c r="CN95" s="246"/>
      <c r="CO95" s="247" t="str">
        <f t="shared" si="573"/>
        <v/>
      </c>
      <c r="CP95" s="219">
        <f t="shared" si="574"/>
        <v>0</v>
      </c>
      <c r="CQ95" s="219" t="str">
        <f t="shared" si="707"/>
        <v/>
      </c>
      <c r="CR95" s="220" t="str">
        <f t="shared" si="708"/>
        <v/>
      </c>
      <c r="CS95" s="221"/>
      <c r="CT95" s="246"/>
      <c r="CU95" s="247" t="str">
        <f t="shared" si="577"/>
        <v/>
      </c>
      <c r="CV95" s="219">
        <f t="shared" si="578"/>
        <v>0</v>
      </c>
      <c r="CW95" s="219" t="str">
        <f t="shared" si="679"/>
        <v/>
      </c>
      <c r="CX95" s="220" t="str">
        <f t="shared" si="680"/>
        <v/>
      </c>
      <c r="CY95" s="222"/>
      <c r="CZ95" s="246"/>
      <c r="DA95" s="247" t="str">
        <f t="shared" si="581"/>
        <v/>
      </c>
      <c r="DB95" s="219">
        <f t="shared" si="582"/>
        <v>0</v>
      </c>
      <c r="DC95" s="219" t="str">
        <f t="shared" si="626"/>
        <v/>
      </c>
      <c r="DD95" s="219" t="str">
        <f t="shared" si="627"/>
        <v/>
      </c>
      <c r="DE95" s="222"/>
      <c r="DF95" s="246"/>
      <c r="DG95" s="247" t="str">
        <f t="shared" si="583"/>
        <v/>
      </c>
      <c r="DH95" s="219">
        <f t="shared" si="584"/>
        <v>0</v>
      </c>
      <c r="DI95" s="219" t="str">
        <f t="shared" si="681"/>
        <v/>
      </c>
      <c r="DJ95" s="219" t="str">
        <f t="shared" si="682"/>
        <v/>
      </c>
      <c r="DK95" s="222"/>
      <c r="DL95" s="246"/>
      <c r="DM95" s="247" t="str">
        <f t="shared" si="587"/>
        <v/>
      </c>
      <c r="DN95" s="219">
        <f t="shared" si="588"/>
        <v>0</v>
      </c>
      <c r="DO95" s="219" t="str">
        <f t="shared" si="683"/>
        <v/>
      </c>
      <c r="DP95" s="220" t="str">
        <f t="shared" si="684"/>
        <v/>
      </c>
      <c r="FK95" s="155">
        <f t="shared" si="685"/>
        <v>0</v>
      </c>
      <c r="FL95" s="155" t="str">
        <f t="shared" si="686"/>
        <v/>
      </c>
      <c r="FM95" s="273">
        <f t="shared" ref="FM95:HX95" si="801">IF(IFERROR(FIND(VLOOKUP($W87,カレンダーNoごと曜日表No付き,FM$1,0),$FL95),0)&gt;=1,1,0)</f>
        <v>0</v>
      </c>
      <c r="FN95" s="273">
        <f t="shared" si="801"/>
        <v>0</v>
      </c>
      <c r="FO95" s="273">
        <f t="shared" si="801"/>
        <v>0</v>
      </c>
      <c r="FP95" s="273">
        <f t="shared" si="801"/>
        <v>0</v>
      </c>
      <c r="FQ95" s="273">
        <f t="shared" si="801"/>
        <v>0</v>
      </c>
      <c r="FR95" s="273">
        <f t="shared" si="801"/>
        <v>0</v>
      </c>
      <c r="FS95" s="273">
        <f t="shared" si="801"/>
        <v>0</v>
      </c>
      <c r="FT95" s="273">
        <f t="shared" si="801"/>
        <v>0</v>
      </c>
      <c r="FU95" s="273">
        <f t="shared" si="801"/>
        <v>0</v>
      </c>
      <c r="FV95" s="273">
        <f t="shared" si="801"/>
        <v>0</v>
      </c>
      <c r="FW95" s="273">
        <f t="shared" si="801"/>
        <v>0</v>
      </c>
      <c r="FX95" s="273">
        <f t="shared" si="801"/>
        <v>0</v>
      </c>
      <c r="FY95" s="273">
        <f t="shared" si="801"/>
        <v>0</v>
      </c>
      <c r="FZ95" s="273">
        <f t="shared" si="801"/>
        <v>0</v>
      </c>
      <c r="GA95" s="273">
        <f t="shared" si="801"/>
        <v>0</v>
      </c>
      <c r="GB95" s="273">
        <f t="shared" si="801"/>
        <v>0</v>
      </c>
      <c r="GC95" s="273">
        <f t="shared" si="801"/>
        <v>0</v>
      </c>
      <c r="GD95" s="273">
        <f t="shared" si="801"/>
        <v>0</v>
      </c>
      <c r="GE95" s="273">
        <f t="shared" si="801"/>
        <v>0</v>
      </c>
      <c r="GF95" s="273">
        <f t="shared" si="801"/>
        <v>0</v>
      </c>
      <c r="GG95" s="273">
        <f t="shared" si="801"/>
        <v>0</v>
      </c>
      <c r="GH95" s="273">
        <f t="shared" si="801"/>
        <v>0</v>
      </c>
      <c r="GI95" s="273">
        <f t="shared" si="801"/>
        <v>0</v>
      </c>
      <c r="GJ95" s="273">
        <f t="shared" si="801"/>
        <v>0</v>
      </c>
      <c r="GK95" s="273">
        <f t="shared" si="801"/>
        <v>0</v>
      </c>
      <c r="GL95" s="273">
        <f t="shared" si="801"/>
        <v>0</v>
      </c>
      <c r="GM95" s="273">
        <f t="shared" si="801"/>
        <v>0</v>
      </c>
      <c r="GN95" s="273">
        <f t="shared" si="801"/>
        <v>0</v>
      </c>
      <c r="GO95" s="273">
        <f t="shared" si="801"/>
        <v>0</v>
      </c>
      <c r="GP95" s="273">
        <f t="shared" si="801"/>
        <v>0</v>
      </c>
      <c r="GQ95" s="273">
        <f t="shared" si="801"/>
        <v>0</v>
      </c>
      <c r="GR95" s="273">
        <f t="shared" si="801"/>
        <v>0</v>
      </c>
      <c r="GS95" s="273">
        <f t="shared" si="801"/>
        <v>0</v>
      </c>
      <c r="GT95" s="273">
        <f t="shared" si="801"/>
        <v>0</v>
      </c>
      <c r="GU95" s="273">
        <f t="shared" si="801"/>
        <v>0</v>
      </c>
      <c r="GV95" s="273">
        <f t="shared" si="801"/>
        <v>0</v>
      </c>
      <c r="GW95" s="273">
        <f t="shared" si="801"/>
        <v>0</v>
      </c>
      <c r="GX95" s="273">
        <f t="shared" si="801"/>
        <v>0</v>
      </c>
      <c r="GY95" s="273">
        <f t="shared" si="801"/>
        <v>0</v>
      </c>
      <c r="GZ95" s="273">
        <f t="shared" si="801"/>
        <v>0</v>
      </c>
      <c r="HA95" s="273">
        <f t="shared" si="801"/>
        <v>0</v>
      </c>
      <c r="HB95" s="273">
        <f t="shared" si="801"/>
        <v>0</v>
      </c>
      <c r="HC95" s="273">
        <f t="shared" si="801"/>
        <v>0</v>
      </c>
      <c r="HD95" s="273">
        <f t="shared" si="801"/>
        <v>0</v>
      </c>
      <c r="HE95" s="273">
        <f t="shared" si="801"/>
        <v>0</v>
      </c>
      <c r="HF95" s="273">
        <f t="shared" si="801"/>
        <v>0</v>
      </c>
      <c r="HG95" s="273">
        <f t="shared" si="801"/>
        <v>0</v>
      </c>
      <c r="HH95" s="273">
        <f t="shared" si="801"/>
        <v>0</v>
      </c>
      <c r="HI95" s="273">
        <f t="shared" si="801"/>
        <v>0</v>
      </c>
      <c r="HJ95" s="273">
        <f t="shared" si="801"/>
        <v>0</v>
      </c>
      <c r="HK95" s="273">
        <f t="shared" si="801"/>
        <v>0</v>
      </c>
      <c r="HL95" s="273">
        <f t="shared" si="801"/>
        <v>0</v>
      </c>
      <c r="HM95" s="273">
        <f t="shared" si="801"/>
        <v>0</v>
      </c>
      <c r="HN95" s="273">
        <f t="shared" si="801"/>
        <v>0</v>
      </c>
      <c r="HO95" s="273">
        <f t="shared" si="801"/>
        <v>0</v>
      </c>
      <c r="HP95" s="273">
        <f t="shared" si="801"/>
        <v>0</v>
      </c>
      <c r="HQ95" s="273">
        <f t="shared" si="801"/>
        <v>0</v>
      </c>
      <c r="HR95" s="273">
        <f t="shared" si="801"/>
        <v>0</v>
      </c>
      <c r="HS95" s="273">
        <f t="shared" si="801"/>
        <v>0</v>
      </c>
      <c r="HT95" s="273">
        <f t="shared" si="801"/>
        <v>0</v>
      </c>
      <c r="HU95" s="273">
        <f t="shared" si="801"/>
        <v>0</v>
      </c>
      <c r="HV95" s="273">
        <f t="shared" si="801"/>
        <v>0</v>
      </c>
      <c r="HW95" s="273">
        <f t="shared" si="801"/>
        <v>0</v>
      </c>
      <c r="HX95" s="273">
        <f t="shared" si="801"/>
        <v>0</v>
      </c>
      <c r="HY95" s="273">
        <f t="shared" ref="HY95:KJ95" si="802">IF(IFERROR(FIND(VLOOKUP($W87,カレンダーNoごと曜日表No付き,HY$1,0),$FL95),0)&gt;=1,1,0)</f>
        <v>0</v>
      </c>
      <c r="HZ95" s="273">
        <f t="shared" si="802"/>
        <v>0</v>
      </c>
      <c r="IA95" s="273">
        <f t="shared" si="802"/>
        <v>0</v>
      </c>
      <c r="IB95" s="273">
        <f t="shared" si="802"/>
        <v>0</v>
      </c>
      <c r="IC95" s="273">
        <f t="shared" si="802"/>
        <v>0</v>
      </c>
      <c r="ID95" s="273">
        <f t="shared" si="802"/>
        <v>0</v>
      </c>
      <c r="IE95" s="273">
        <f t="shared" si="802"/>
        <v>0</v>
      </c>
      <c r="IF95" s="273">
        <f t="shared" si="802"/>
        <v>0</v>
      </c>
      <c r="IG95" s="273">
        <f t="shared" si="802"/>
        <v>0</v>
      </c>
      <c r="IH95" s="273">
        <f t="shared" si="802"/>
        <v>0</v>
      </c>
      <c r="II95" s="273">
        <f t="shared" si="802"/>
        <v>0</v>
      </c>
      <c r="IJ95" s="273">
        <f t="shared" si="802"/>
        <v>0</v>
      </c>
      <c r="IK95" s="273">
        <f t="shared" si="802"/>
        <v>0</v>
      </c>
      <c r="IL95" s="273">
        <f t="shared" si="802"/>
        <v>0</v>
      </c>
      <c r="IM95" s="273">
        <f t="shared" si="802"/>
        <v>0</v>
      </c>
      <c r="IN95" s="273">
        <f t="shared" si="802"/>
        <v>0</v>
      </c>
      <c r="IO95" s="273">
        <f t="shared" si="802"/>
        <v>0</v>
      </c>
      <c r="IP95" s="273">
        <f t="shared" si="802"/>
        <v>0</v>
      </c>
      <c r="IQ95" s="273">
        <f t="shared" si="802"/>
        <v>0</v>
      </c>
      <c r="IR95" s="273">
        <f t="shared" si="802"/>
        <v>0</v>
      </c>
      <c r="IS95" s="273">
        <f t="shared" si="802"/>
        <v>0</v>
      </c>
      <c r="IT95" s="273">
        <f t="shared" si="802"/>
        <v>0</v>
      </c>
      <c r="IU95" s="273">
        <f t="shared" si="802"/>
        <v>0</v>
      </c>
      <c r="IV95" s="273">
        <f t="shared" si="802"/>
        <v>0</v>
      </c>
      <c r="IW95" s="273">
        <f t="shared" si="802"/>
        <v>0</v>
      </c>
      <c r="IX95" s="273">
        <f t="shared" si="802"/>
        <v>0</v>
      </c>
      <c r="IY95" s="273">
        <f t="shared" si="802"/>
        <v>0</v>
      </c>
      <c r="IZ95" s="273">
        <f t="shared" si="802"/>
        <v>0</v>
      </c>
      <c r="JA95" s="273">
        <f t="shared" si="802"/>
        <v>0</v>
      </c>
      <c r="JB95" s="273">
        <f t="shared" si="802"/>
        <v>0</v>
      </c>
      <c r="JC95" s="273">
        <f t="shared" si="802"/>
        <v>0</v>
      </c>
      <c r="JD95" s="273">
        <f t="shared" si="802"/>
        <v>0</v>
      </c>
      <c r="JE95" s="273">
        <f t="shared" si="802"/>
        <v>0</v>
      </c>
      <c r="JF95" s="273">
        <f t="shared" si="802"/>
        <v>0</v>
      </c>
      <c r="JG95" s="273">
        <f t="shared" si="802"/>
        <v>0</v>
      </c>
      <c r="JH95" s="273">
        <f t="shared" si="802"/>
        <v>0</v>
      </c>
      <c r="JI95" s="273">
        <f t="shared" si="802"/>
        <v>0</v>
      </c>
      <c r="JJ95" s="273">
        <f t="shared" si="802"/>
        <v>0</v>
      </c>
      <c r="JK95" s="273">
        <f t="shared" si="802"/>
        <v>0</v>
      </c>
      <c r="JL95" s="273">
        <f t="shared" si="802"/>
        <v>0</v>
      </c>
      <c r="JM95" s="273">
        <f t="shared" si="802"/>
        <v>0</v>
      </c>
      <c r="JN95" s="273">
        <f t="shared" si="802"/>
        <v>0</v>
      </c>
      <c r="JO95" s="273">
        <f t="shared" si="802"/>
        <v>0</v>
      </c>
      <c r="JP95" s="273">
        <f t="shared" si="802"/>
        <v>0</v>
      </c>
      <c r="JQ95" s="273">
        <f t="shared" si="802"/>
        <v>0</v>
      </c>
      <c r="JR95" s="273">
        <f t="shared" si="802"/>
        <v>0</v>
      </c>
      <c r="JS95" s="273">
        <f t="shared" si="802"/>
        <v>0</v>
      </c>
      <c r="JT95" s="273">
        <f t="shared" si="802"/>
        <v>0</v>
      </c>
      <c r="JU95" s="273">
        <f t="shared" si="802"/>
        <v>0</v>
      </c>
      <c r="JV95" s="273">
        <f t="shared" si="802"/>
        <v>0</v>
      </c>
      <c r="JW95" s="273">
        <f t="shared" si="802"/>
        <v>0</v>
      </c>
      <c r="JX95" s="273">
        <f t="shared" si="802"/>
        <v>0</v>
      </c>
      <c r="JY95" s="273">
        <f t="shared" si="802"/>
        <v>0</v>
      </c>
      <c r="JZ95" s="273">
        <f t="shared" si="802"/>
        <v>0</v>
      </c>
      <c r="KA95" s="273">
        <f t="shared" si="802"/>
        <v>0</v>
      </c>
      <c r="KB95" s="273">
        <f t="shared" si="802"/>
        <v>0</v>
      </c>
      <c r="KC95" s="273">
        <f t="shared" si="802"/>
        <v>0</v>
      </c>
      <c r="KD95" s="273">
        <f t="shared" si="802"/>
        <v>0</v>
      </c>
      <c r="KE95" s="273">
        <f t="shared" si="802"/>
        <v>0</v>
      </c>
      <c r="KF95" s="273">
        <f t="shared" si="802"/>
        <v>0</v>
      </c>
      <c r="KG95" s="273">
        <f t="shared" si="802"/>
        <v>0</v>
      </c>
      <c r="KH95" s="273">
        <f t="shared" si="802"/>
        <v>0</v>
      </c>
      <c r="KI95" s="273">
        <f t="shared" si="802"/>
        <v>0</v>
      </c>
      <c r="KJ95" s="273">
        <f t="shared" si="802"/>
        <v>0</v>
      </c>
      <c r="KK95" s="273">
        <f t="shared" ref="KK95:MV95" si="803">IF(IFERROR(FIND(VLOOKUP($W87,カレンダーNoごと曜日表No付き,KK$1,0),$FL95),0)&gt;=1,1,0)</f>
        <v>0</v>
      </c>
      <c r="KL95" s="273">
        <f t="shared" si="803"/>
        <v>0</v>
      </c>
      <c r="KM95" s="273">
        <f t="shared" si="803"/>
        <v>0</v>
      </c>
      <c r="KN95" s="273">
        <f t="shared" si="803"/>
        <v>0</v>
      </c>
      <c r="KO95" s="273">
        <f t="shared" si="803"/>
        <v>0</v>
      </c>
      <c r="KP95" s="273">
        <f t="shared" si="803"/>
        <v>0</v>
      </c>
      <c r="KQ95" s="273">
        <f t="shared" si="803"/>
        <v>0</v>
      </c>
      <c r="KR95" s="273">
        <f t="shared" si="803"/>
        <v>0</v>
      </c>
      <c r="KS95" s="273">
        <f t="shared" si="803"/>
        <v>0</v>
      </c>
      <c r="KT95" s="273">
        <f t="shared" si="803"/>
        <v>0</v>
      </c>
      <c r="KU95" s="273">
        <f t="shared" si="803"/>
        <v>0</v>
      </c>
      <c r="KV95" s="273">
        <f t="shared" si="803"/>
        <v>0</v>
      </c>
      <c r="KW95" s="273">
        <f t="shared" si="803"/>
        <v>0</v>
      </c>
      <c r="KX95" s="273">
        <f t="shared" si="803"/>
        <v>0</v>
      </c>
      <c r="KY95" s="273">
        <f t="shared" si="803"/>
        <v>0</v>
      </c>
      <c r="KZ95" s="273">
        <f t="shared" si="803"/>
        <v>0</v>
      </c>
      <c r="LA95" s="273">
        <f t="shared" si="803"/>
        <v>0</v>
      </c>
      <c r="LB95" s="273">
        <f t="shared" si="803"/>
        <v>0</v>
      </c>
      <c r="LC95" s="273">
        <f t="shared" si="803"/>
        <v>0</v>
      </c>
      <c r="LD95" s="273">
        <f t="shared" si="803"/>
        <v>0</v>
      </c>
      <c r="LE95" s="273">
        <f t="shared" si="803"/>
        <v>0</v>
      </c>
      <c r="LF95" s="273">
        <f t="shared" si="803"/>
        <v>0</v>
      </c>
      <c r="LG95" s="273">
        <f t="shared" si="803"/>
        <v>0</v>
      </c>
      <c r="LH95" s="273">
        <f t="shared" si="803"/>
        <v>0</v>
      </c>
      <c r="LI95" s="273">
        <f t="shared" si="803"/>
        <v>0</v>
      </c>
      <c r="LJ95" s="273">
        <f t="shared" si="803"/>
        <v>0</v>
      </c>
      <c r="LK95" s="273">
        <f t="shared" si="803"/>
        <v>0</v>
      </c>
      <c r="LL95" s="273">
        <f t="shared" si="803"/>
        <v>0</v>
      </c>
      <c r="LM95" s="273">
        <f t="shared" si="803"/>
        <v>0</v>
      </c>
      <c r="LN95" s="273">
        <f t="shared" si="803"/>
        <v>0</v>
      </c>
      <c r="LO95" s="273">
        <f t="shared" si="803"/>
        <v>0</v>
      </c>
      <c r="LP95" s="273">
        <f t="shared" si="803"/>
        <v>0</v>
      </c>
      <c r="LQ95" s="273">
        <f t="shared" si="803"/>
        <v>0</v>
      </c>
      <c r="LR95" s="273">
        <f t="shared" si="803"/>
        <v>0</v>
      </c>
      <c r="LS95" s="273">
        <f t="shared" si="803"/>
        <v>0</v>
      </c>
      <c r="LT95" s="273">
        <f t="shared" si="803"/>
        <v>0</v>
      </c>
      <c r="LU95" s="273">
        <f t="shared" si="803"/>
        <v>0</v>
      </c>
      <c r="LV95" s="273">
        <f t="shared" si="803"/>
        <v>0</v>
      </c>
      <c r="LW95" s="273">
        <f t="shared" si="803"/>
        <v>0</v>
      </c>
      <c r="LX95" s="273">
        <f t="shared" si="803"/>
        <v>0</v>
      </c>
      <c r="LY95" s="273">
        <f t="shared" si="803"/>
        <v>0</v>
      </c>
      <c r="LZ95" s="273">
        <f t="shared" si="803"/>
        <v>0</v>
      </c>
      <c r="MA95" s="273">
        <f t="shared" si="803"/>
        <v>0</v>
      </c>
      <c r="MB95" s="273">
        <f t="shared" si="803"/>
        <v>0</v>
      </c>
      <c r="MC95" s="273">
        <f t="shared" si="803"/>
        <v>0</v>
      </c>
      <c r="MD95" s="273">
        <f t="shared" si="803"/>
        <v>0</v>
      </c>
      <c r="ME95" s="273">
        <f t="shared" si="803"/>
        <v>0</v>
      </c>
      <c r="MF95" s="273">
        <f t="shared" si="803"/>
        <v>0</v>
      </c>
      <c r="MG95" s="273">
        <f t="shared" si="803"/>
        <v>0</v>
      </c>
      <c r="MH95" s="273">
        <f t="shared" si="803"/>
        <v>0</v>
      </c>
      <c r="MI95" s="273">
        <f t="shared" si="803"/>
        <v>0</v>
      </c>
      <c r="MJ95" s="273">
        <f t="shared" si="803"/>
        <v>0</v>
      </c>
      <c r="MK95" s="273">
        <f t="shared" si="803"/>
        <v>0</v>
      </c>
      <c r="ML95" s="273">
        <f t="shared" si="803"/>
        <v>0</v>
      </c>
      <c r="MM95" s="273">
        <f t="shared" si="803"/>
        <v>0</v>
      </c>
      <c r="MN95" s="273">
        <f t="shared" si="803"/>
        <v>0</v>
      </c>
      <c r="MO95" s="273">
        <f t="shared" si="803"/>
        <v>0</v>
      </c>
      <c r="MP95" s="273">
        <f t="shared" si="803"/>
        <v>0</v>
      </c>
      <c r="MQ95" s="273">
        <f t="shared" si="803"/>
        <v>0</v>
      </c>
      <c r="MR95" s="273">
        <f t="shared" si="803"/>
        <v>0</v>
      </c>
      <c r="MS95" s="273">
        <f t="shared" si="803"/>
        <v>0</v>
      </c>
      <c r="MT95" s="273">
        <f t="shared" si="803"/>
        <v>0</v>
      </c>
      <c r="MU95" s="273">
        <f t="shared" si="803"/>
        <v>0</v>
      </c>
      <c r="MV95" s="273">
        <f t="shared" si="803"/>
        <v>0</v>
      </c>
      <c r="MW95" s="273">
        <f t="shared" ref="MW95:PH95" si="804">IF(IFERROR(FIND(VLOOKUP($W87,カレンダーNoごと曜日表No付き,MW$1,0),$FL95),0)&gt;=1,1,0)</f>
        <v>0</v>
      </c>
      <c r="MX95" s="273">
        <f t="shared" si="804"/>
        <v>0</v>
      </c>
      <c r="MY95" s="273">
        <f t="shared" si="804"/>
        <v>0</v>
      </c>
      <c r="MZ95" s="273">
        <f t="shared" si="804"/>
        <v>0</v>
      </c>
      <c r="NA95" s="273">
        <f t="shared" si="804"/>
        <v>0</v>
      </c>
      <c r="NB95" s="273">
        <f t="shared" si="804"/>
        <v>0</v>
      </c>
      <c r="NC95" s="273">
        <f t="shared" si="804"/>
        <v>0</v>
      </c>
      <c r="ND95" s="273">
        <f t="shared" si="804"/>
        <v>0</v>
      </c>
      <c r="NE95" s="273">
        <f t="shared" si="804"/>
        <v>0</v>
      </c>
      <c r="NF95" s="273">
        <f t="shared" si="804"/>
        <v>0</v>
      </c>
      <c r="NG95" s="273">
        <f t="shared" si="804"/>
        <v>0</v>
      </c>
      <c r="NH95" s="273">
        <f t="shared" si="804"/>
        <v>0</v>
      </c>
      <c r="NI95" s="273">
        <f t="shared" si="804"/>
        <v>0</v>
      </c>
      <c r="NJ95" s="273">
        <f t="shared" si="804"/>
        <v>0</v>
      </c>
      <c r="NK95" s="273">
        <f t="shared" si="804"/>
        <v>0</v>
      </c>
      <c r="NL95" s="273">
        <f t="shared" si="804"/>
        <v>0</v>
      </c>
      <c r="NM95" s="273">
        <f t="shared" si="804"/>
        <v>0</v>
      </c>
      <c r="NN95" s="273">
        <f t="shared" si="804"/>
        <v>0</v>
      </c>
      <c r="NO95" s="273">
        <f t="shared" si="804"/>
        <v>0</v>
      </c>
      <c r="NP95" s="273">
        <f t="shared" si="804"/>
        <v>0</v>
      </c>
      <c r="NQ95" s="273">
        <f t="shared" si="804"/>
        <v>0</v>
      </c>
      <c r="NR95" s="273">
        <f t="shared" si="804"/>
        <v>0</v>
      </c>
      <c r="NS95" s="273">
        <f t="shared" si="804"/>
        <v>0</v>
      </c>
      <c r="NT95" s="273">
        <f t="shared" si="804"/>
        <v>0</v>
      </c>
      <c r="NU95" s="273">
        <f t="shared" si="804"/>
        <v>0</v>
      </c>
      <c r="NV95" s="273">
        <f t="shared" si="804"/>
        <v>0</v>
      </c>
      <c r="NW95" s="273">
        <f t="shared" si="804"/>
        <v>0</v>
      </c>
      <c r="NX95" s="273">
        <f t="shared" si="804"/>
        <v>0</v>
      </c>
      <c r="NY95" s="273">
        <f t="shared" si="804"/>
        <v>0</v>
      </c>
      <c r="NZ95" s="273">
        <f t="shared" si="804"/>
        <v>0</v>
      </c>
      <c r="OA95" s="273">
        <f t="shared" si="804"/>
        <v>0</v>
      </c>
      <c r="OB95" s="273">
        <f t="shared" si="804"/>
        <v>0</v>
      </c>
      <c r="OC95" s="273">
        <f t="shared" si="804"/>
        <v>0</v>
      </c>
      <c r="OD95" s="273">
        <f t="shared" si="804"/>
        <v>0</v>
      </c>
      <c r="OE95" s="273">
        <f t="shared" si="804"/>
        <v>0</v>
      </c>
      <c r="OF95" s="273">
        <f t="shared" si="804"/>
        <v>0</v>
      </c>
      <c r="OG95" s="273">
        <f t="shared" si="804"/>
        <v>0</v>
      </c>
      <c r="OH95" s="273">
        <f t="shared" si="804"/>
        <v>0</v>
      </c>
      <c r="OI95" s="273">
        <f t="shared" si="804"/>
        <v>0</v>
      </c>
      <c r="OJ95" s="273">
        <f t="shared" si="804"/>
        <v>0</v>
      </c>
      <c r="OK95" s="273">
        <f t="shared" si="804"/>
        <v>0</v>
      </c>
      <c r="OL95" s="273">
        <f t="shared" si="804"/>
        <v>0</v>
      </c>
      <c r="OM95" s="273">
        <f t="shared" si="804"/>
        <v>0</v>
      </c>
      <c r="ON95" s="273">
        <f t="shared" si="804"/>
        <v>0</v>
      </c>
      <c r="OO95" s="273">
        <f t="shared" si="804"/>
        <v>0</v>
      </c>
      <c r="OP95" s="273">
        <f t="shared" si="804"/>
        <v>0</v>
      </c>
      <c r="OQ95" s="273">
        <f t="shared" si="804"/>
        <v>0</v>
      </c>
      <c r="OR95" s="273">
        <f t="shared" si="804"/>
        <v>0</v>
      </c>
      <c r="OS95" s="273">
        <f t="shared" si="804"/>
        <v>0</v>
      </c>
      <c r="OT95" s="273">
        <f t="shared" si="804"/>
        <v>0</v>
      </c>
      <c r="OU95" s="273">
        <f t="shared" si="804"/>
        <v>0</v>
      </c>
      <c r="OV95" s="273">
        <f t="shared" si="804"/>
        <v>0</v>
      </c>
      <c r="OW95" s="273">
        <f t="shared" si="804"/>
        <v>0</v>
      </c>
      <c r="OX95" s="273">
        <f t="shared" si="804"/>
        <v>0</v>
      </c>
      <c r="OY95" s="273">
        <f t="shared" si="804"/>
        <v>0</v>
      </c>
      <c r="OZ95" s="273">
        <f t="shared" si="804"/>
        <v>0</v>
      </c>
      <c r="PA95" s="273">
        <f t="shared" si="804"/>
        <v>0</v>
      </c>
      <c r="PB95" s="273">
        <f t="shared" si="804"/>
        <v>0</v>
      </c>
      <c r="PC95" s="273">
        <f t="shared" si="804"/>
        <v>0</v>
      </c>
      <c r="PD95" s="273">
        <f t="shared" si="804"/>
        <v>0</v>
      </c>
      <c r="PE95" s="273">
        <f t="shared" si="804"/>
        <v>0</v>
      </c>
      <c r="PF95" s="273">
        <f t="shared" si="804"/>
        <v>0</v>
      </c>
      <c r="PG95" s="273">
        <f t="shared" si="804"/>
        <v>0</v>
      </c>
      <c r="PH95" s="273">
        <f t="shared" si="804"/>
        <v>0</v>
      </c>
      <c r="PI95" s="273">
        <f t="shared" ref="PI95:RT95" si="805">IF(IFERROR(FIND(VLOOKUP($W87,カレンダーNoごと曜日表No付き,PI$1,0),$FL95),0)&gt;=1,1,0)</f>
        <v>0</v>
      </c>
      <c r="PJ95" s="273">
        <f t="shared" si="805"/>
        <v>0</v>
      </c>
      <c r="PK95" s="273">
        <f t="shared" si="805"/>
        <v>0</v>
      </c>
      <c r="PL95" s="273">
        <f t="shared" si="805"/>
        <v>0</v>
      </c>
      <c r="PM95" s="273">
        <f t="shared" si="805"/>
        <v>0</v>
      </c>
      <c r="PN95" s="273">
        <f t="shared" si="805"/>
        <v>0</v>
      </c>
      <c r="PO95" s="273">
        <f t="shared" si="805"/>
        <v>0</v>
      </c>
      <c r="PP95" s="273">
        <f t="shared" si="805"/>
        <v>0</v>
      </c>
      <c r="PQ95" s="273">
        <f t="shared" si="805"/>
        <v>0</v>
      </c>
      <c r="PR95" s="273">
        <f t="shared" si="805"/>
        <v>0</v>
      </c>
      <c r="PS95" s="273">
        <f t="shared" si="805"/>
        <v>0</v>
      </c>
      <c r="PT95" s="273">
        <f t="shared" si="805"/>
        <v>0</v>
      </c>
      <c r="PU95" s="273">
        <f t="shared" si="805"/>
        <v>0</v>
      </c>
      <c r="PV95" s="273">
        <f t="shared" si="805"/>
        <v>0</v>
      </c>
      <c r="PW95" s="273">
        <f t="shared" si="805"/>
        <v>0</v>
      </c>
      <c r="PX95" s="273">
        <f t="shared" si="805"/>
        <v>0</v>
      </c>
      <c r="PY95" s="273">
        <f t="shared" si="805"/>
        <v>0</v>
      </c>
      <c r="PZ95" s="273">
        <f t="shared" si="805"/>
        <v>0</v>
      </c>
      <c r="QA95" s="273">
        <f t="shared" si="805"/>
        <v>0</v>
      </c>
      <c r="QB95" s="273">
        <f t="shared" si="805"/>
        <v>0</v>
      </c>
      <c r="QC95" s="273">
        <f t="shared" si="805"/>
        <v>0</v>
      </c>
      <c r="QD95" s="273">
        <f t="shared" si="805"/>
        <v>0</v>
      </c>
      <c r="QE95" s="273">
        <f t="shared" si="805"/>
        <v>0</v>
      </c>
      <c r="QF95" s="273">
        <f t="shared" si="805"/>
        <v>0</v>
      </c>
      <c r="QG95" s="273">
        <f t="shared" si="805"/>
        <v>0</v>
      </c>
      <c r="QH95" s="273">
        <f t="shared" si="805"/>
        <v>0</v>
      </c>
      <c r="QI95" s="273">
        <f t="shared" si="805"/>
        <v>0</v>
      </c>
      <c r="QJ95" s="273">
        <f t="shared" si="805"/>
        <v>0</v>
      </c>
      <c r="QK95" s="273">
        <f t="shared" si="805"/>
        <v>0</v>
      </c>
      <c r="QL95" s="273">
        <f t="shared" si="805"/>
        <v>0</v>
      </c>
      <c r="QM95" s="273">
        <f t="shared" si="805"/>
        <v>0</v>
      </c>
      <c r="QN95" s="273">
        <f t="shared" si="805"/>
        <v>0</v>
      </c>
      <c r="QO95" s="273">
        <f t="shared" si="805"/>
        <v>0</v>
      </c>
      <c r="QP95" s="273">
        <f t="shared" si="805"/>
        <v>0</v>
      </c>
      <c r="QQ95" s="273">
        <f t="shared" si="805"/>
        <v>0</v>
      </c>
      <c r="QR95" s="273">
        <f t="shared" si="805"/>
        <v>0</v>
      </c>
      <c r="QS95" s="273">
        <f t="shared" si="805"/>
        <v>0</v>
      </c>
      <c r="QT95" s="273">
        <f t="shared" si="805"/>
        <v>0</v>
      </c>
      <c r="QU95" s="273">
        <f t="shared" si="805"/>
        <v>0</v>
      </c>
      <c r="QV95" s="273">
        <f t="shared" si="805"/>
        <v>0</v>
      </c>
      <c r="QW95" s="273">
        <f t="shared" si="805"/>
        <v>0</v>
      </c>
      <c r="QX95" s="273">
        <f t="shared" si="805"/>
        <v>0</v>
      </c>
      <c r="QY95" s="273">
        <f t="shared" si="805"/>
        <v>0</v>
      </c>
      <c r="QZ95" s="273">
        <f t="shared" si="805"/>
        <v>0</v>
      </c>
      <c r="RA95" s="273">
        <f t="shared" si="805"/>
        <v>0</v>
      </c>
      <c r="RB95" s="273">
        <f t="shared" si="805"/>
        <v>0</v>
      </c>
      <c r="RC95" s="273">
        <f t="shared" si="805"/>
        <v>0</v>
      </c>
      <c r="RD95" s="273">
        <f t="shared" si="805"/>
        <v>0</v>
      </c>
      <c r="RE95" s="273">
        <f t="shared" si="805"/>
        <v>0</v>
      </c>
      <c r="RF95" s="273">
        <f t="shared" si="805"/>
        <v>0</v>
      </c>
      <c r="RG95" s="273">
        <f t="shared" si="805"/>
        <v>0</v>
      </c>
      <c r="RH95" s="273">
        <f t="shared" si="805"/>
        <v>0</v>
      </c>
      <c r="RI95" s="273">
        <f t="shared" si="805"/>
        <v>0</v>
      </c>
      <c r="RJ95" s="273">
        <f t="shared" si="805"/>
        <v>0</v>
      </c>
      <c r="RK95" s="273">
        <f t="shared" si="805"/>
        <v>0</v>
      </c>
      <c r="RL95" s="273">
        <f t="shared" si="805"/>
        <v>0</v>
      </c>
      <c r="RM95" s="273">
        <f t="shared" si="805"/>
        <v>0</v>
      </c>
      <c r="RN95" s="273">
        <f t="shared" si="805"/>
        <v>0</v>
      </c>
      <c r="RO95" s="273">
        <f t="shared" si="805"/>
        <v>0</v>
      </c>
      <c r="RP95" s="273">
        <f t="shared" si="805"/>
        <v>0</v>
      </c>
      <c r="RQ95" s="273">
        <f t="shared" si="805"/>
        <v>0</v>
      </c>
      <c r="RR95" s="273">
        <f t="shared" si="805"/>
        <v>0</v>
      </c>
      <c r="RS95" s="273">
        <f t="shared" si="805"/>
        <v>0</v>
      </c>
      <c r="RT95" s="273">
        <f t="shared" si="805"/>
        <v>0</v>
      </c>
      <c r="RU95" s="273">
        <f t="shared" ref="RU95:TN95" si="806">IF(IFERROR(FIND(VLOOKUP($W87,カレンダーNoごと曜日表No付き,RU$1,0),$FL95),0)&gt;=1,1,0)</f>
        <v>0</v>
      </c>
      <c r="RV95" s="273">
        <f t="shared" si="806"/>
        <v>0</v>
      </c>
      <c r="RW95" s="273">
        <f t="shared" si="806"/>
        <v>0</v>
      </c>
      <c r="RX95" s="273">
        <f t="shared" si="806"/>
        <v>0</v>
      </c>
      <c r="RY95" s="273">
        <f t="shared" si="806"/>
        <v>0</v>
      </c>
      <c r="RZ95" s="273">
        <f t="shared" si="806"/>
        <v>0</v>
      </c>
      <c r="SA95" s="273">
        <f t="shared" si="806"/>
        <v>0</v>
      </c>
      <c r="SB95" s="273">
        <f t="shared" si="806"/>
        <v>0</v>
      </c>
      <c r="SC95" s="273">
        <f t="shared" si="806"/>
        <v>0</v>
      </c>
      <c r="SD95" s="273">
        <f t="shared" si="806"/>
        <v>0</v>
      </c>
      <c r="SE95" s="273">
        <f t="shared" si="806"/>
        <v>0</v>
      </c>
      <c r="SF95" s="273">
        <f t="shared" si="806"/>
        <v>0</v>
      </c>
      <c r="SG95" s="273">
        <f t="shared" si="806"/>
        <v>0</v>
      </c>
      <c r="SH95" s="273">
        <f t="shared" si="806"/>
        <v>0</v>
      </c>
      <c r="SI95" s="273">
        <f t="shared" si="806"/>
        <v>0</v>
      </c>
      <c r="SJ95" s="273">
        <f t="shared" si="806"/>
        <v>0</v>
      </c>
      <c r="SK95" s="273">
        <f t="shared" si="806"/>
        <v>0</v>
      </c>
      <c r="SL95" s="273">
        <f t="shared" si="806"/>
        <v>0</v>
      </c>
      <c r="SM95" s="273">
        <f t="shared" si="806"/>
        <v>0</v>
      </c>
      <c r="SN95" s="273">
        <f t="shared" si="806"/>
        <v>0</v>
      </c>
      <c r="SO95" s="273">
        <f t="shared" si="806"/>
        <v>0</v>
      </c>
      <c r="SP95" s="273">
        <f t="shared" si="806"/>
        <v>0</v>
      </c>
      <c r="SQ95" s="273">
        <f t="shared" si="806"/>
        <v>0</v>
      </c>
      <c r="SR95" s="273">
        <f t="shared" si="806"/>
        <v>0</v>
      </c>
      <c r="SS95" s="273">
        <f t="shared" si="806"/>
        <v>0</v>
      </c>
      <c r="ST95" s="273">
        <f t="shared" si="806"/>
        <v>0</v>
      </c>
      <c r="SU95" s="273">
        <f t="shared" si="806"/>
        <v>0</v>
      </c>
      <c r="SV95" s="273">
        <f t="shared" si="806"/>
        <v>0</v>
      </c>
      <c r="SW95" s="273">
        <f t="shared" si="806"/>
        <v>0</v>
      </c>
      <c r="SX95" s="273">
        <f t="shared" si="806"/>
        <v>0</v>
      </c>
      <c r="SY95" s="273">
        <f t="shared" si="806"/>
        <v>0</v>
      </c>
      <c r="SZ95" s="273">
        <f t="shared" si="806"/>
        <v>0</v>
      </c>
      <c r="TA95" s="273">
        <f t="shared" si="806"/>
        <v>0</v>
      </c>
      <c r="TB95" s="273">
        <f t="shared" si="806"/>
        <v>0</v>
      </c>
      <c r="TC95" s="273">
        <f t="shared" si="806"/>
        <v>0</v>
      </c>
      <c r="TD95" s="273">
        <f t="shared" si="806"/>
        <v>0</v>
      </c>
      <c r="TE95" s="273">
        <f t="shared" si="806"/>
        <v>0</v>
      </c>
      <c r="TF95" s="273">
        <f t="shared" si="806"/>
        <v>0</v>
      </c>
      <c r="TG95" s="273">
        <f t="shared" si="806"/>
        <v>0</v>
      </c>
      <c r="TH95" s="273">
        <f t="shared" si="806"/>
        <v>0</v>
      </c>
      <c r="TI95" s="273">
        <f t="shared" si="806"/>
        <v>0</v>
      </c>
      <c r="TJ95" s="273">
        <f t="shared" si="806"/>
        <v>0</v>
      </c>
      <c r="TK95" s="273">
        <f t="shared" si="806"/>
        <v>0</v>
      </c>
      <c r="TL95" s="273">
        <f t="shared" si="806"/>
        <v>0</v>
      </c>
      <c r="TM95" s="273">
        <f t="shared" si="806"/>
        <v>0</v>
      </c>
      <c r="TN95" s="273">
        <f t="shared" si="806"/>
        <v>0</v>
      </c>
    </row>
    <row r="96" spans="1:534" ht="18" customHeight="1" x14ac:dyDescent="0.15">
      <c r="A96" s="234"/>
      <c r="B96" s="268"/>
      <c r="C96" s="280"/>
      <c r="D96" s="274"/>
      <c r="E96" s="269"/>
      <c r="F96" s="287"/>
      <c r="G96" s="269"/>
      <c r="H96" s="292"/>
      <c r="I96" s="293"/>
      <c r="J96" s="288"/>
      <c r="K96" s="289"/>
      <c r="L96" s="289"/>
      <c r="M96" s="289"/>
      <c r="N96" s="289"/>
      <c r="O96" s="289"/>
      <c r="P96" s="289"/>
      <c r="Q96" s="289"/>
      <c r="R96" s="290"/>
      <c r="S96" s="289"/>
      <c r="T96" s="289"/>
      <c r="U96" s="289"/>
      <c r="V96" s="290"/>
      <c r="W96" s="278"/>
      <c r="X96" s="279"/>
      <c r="Y96" s="278"/>
      <c r="Z96" s="279"/>
      <c r="AA96" s="278"/>
      <c r="AB96" s="237">
        <f t="shared" si="634"/>
        <v>0</v>
      </c>
      <c r="AC96" s="237">
        <f t="shared" si="635"/>
        <v>0</v>
      </c>
      <c r="AD96" s="237">
        <f t="shared" si="636"/>
        <v>0</v>
      </c>
      <c r="AE96" s="267">
        <f t="shared" si="597"/>
        <v>0</v>
      </c>
      <c r="AF96" s="219" t="str">
        <f t="shared" si="598"/>
        <v/>
      </c>
      <c r="AG96" s="219" t="str">
        <f t="shared" si="599"/>
        <v/>
      </c>
      <c r="AH96" s="219" t="str">
        <f t="shared" si="600"/>
        <v/>
      </c>
      <c r="AI96" s="219" t="str">
        <f t="shared" si="601"/>
        <v/>
      </c>
      <c r="AJ96" s="219" t="str">
        <f t="shared" si="602"/>
        <v/>
      </c>
      <c r="AK96" s="219" t="str">
        <f t="shared" si="603"/>
        <v/>
      </c>
      <c r="AL96" s="219" t="str">
        <f t="shared" si="604"/>
        <v/>
      </c>
      <c r="AM96" s="219" t="str">
        <f t="shared" si="605"/>
        <v/>
      </c>
      <c r="AN96" s="219" t="str">
        <f t="shared" si="606"/>
        <v/>
      </c>
      <c r="AO96" s="219" t="str">
        <f t="shared" si="607"/>
        <v/>
      </c>
      <c r="AP96" s="219" t="str">
        <f t="shared" si="608"/>
        <v/>
      </c>
      <c r="AQ96" s="219" t="str">
        <f t="shared" si="609"/>
        <v/>
      </c>
      <c r="AR96" s="219" t="str">
        <f t="shared" si="610"/>
        <v/>
      </c>
      <c r="AS96" s="277">
        <f t="shared" si="611"/>
        <v>0</v>
      </c>
      <c r="AT96" s="267">
        <f t="shared" si="612"/>
        <v>0</v>
      </c>
      <c r="AU96" s="267">
        <f t="shared" si="613"/>
        <v>0</v>
      </c>
      <c r="AV96" s="267">
        <f t="shared" si="614"/>
        <v>0</v>
      </c>
      <c r="AW96" s="267">
        <f t="shared" si="615"/>
        <v>0</v>
      </c>
      <c r="AX96" s="267">
        <f t="shared" si="616"/>
        <v>0</v>
      </c>
      <c r="AY96" s="267">
        <f t="shared" si="617"/>
        <v>0</v>
      </c>
      <c r="AZ96" s="267">
        <f t="shared" si="618"/>
        <v>0</v>
      </c>
      <c r="BA96" s="238">
        <f t="shared" si="619"/>
        <v>0</v>
      </c>
      <c r="BB96" s="238">
        <f t="shared" si="620"/>
        <v>0</v>
      </c>
      <c r="BC96" s="238">
        <f t="shared" si="621"/>
        <v>0</v>
      </c>
      <c r="BD96" s="238">
        <f t="shared" si="622"/>
        <v>0</v>
      </c>
      <c r="BE96" s="240">
        <f t="shared" si="623"/>
        <v>0</v>
      </c>
      <c r="BF96" s="239">
        <f t="shared" si="624"/>
        <v>0</v>
      </c>
      <c r="BG96" s="241" t="str">
        <f t="shared" si="625"/>
        <v/>
      </c>
      <c r="BH96" s="142">
        <v>46</v>
      </c>
      <c r="BN96" s="242"/>
      <c r="BO96" s="242"/>
      <c r="BP96" s="242"/>
      <c r="BQ96" s="242"/>
      <c r="BR96" s="142">
        <f>+BK95</f>
        <v>0</v>
      </c>
      <c r="BU96" s="291"/>
      <c r="BV96" s="153"/>
      <c r="BW96" s="153"/>
      <c r="BY96" s="244"/>
      <c r="BZ96" s="272"/>
      <c r="CA96" s="222"/>
      <c r="CB96" s="246"/>
      <c r="CC96" s="247" t="str">
        <f t="shared" si="565"/>
        <v/>
      </c>
      <c r="CD96" s="219">
        <f t="shared" si="566"/>
        <v>0</v>
      </c>
      <c r="CE96" s="219" t="str">
        <f t="shared" si="757"/>
        <v/>
      </c>
      <c r="CF96" s="220" t="str">
        <f t="shared" si="758"/>
        <v/>
      </c>
      <c r="CG96" s="222"/>
      <c r="CH96" s="260"/>
      <c r="CI96" s="247" t="str">
        <f t="shared" si="569"/>
        <v/>
      </c>
      <c r="CJ96" s="219">
        <f t="shared" si="570"/>
        <v>0</v>
      </c>
      <c r="CK96" s="219" t="str">
        <f t="shared" si="705"/>
        <v/>
      </c>
      <c r="CL96" s="220" t="str">
        <f t="shared" si="706"/>
        <v/>
      </c>
      <c r="CM96" s="222"/>
      <c r="CN96" s="246"/>
      <c r="CO96" s="247" t="str">
        <f t="shared" si="573"/>
        <v/>
      </c>
      <c r="CP96" s="219">
        <f t="shared" si="574"/>
        <v>0</v>
      </c>
      <c r="CQ96" s="219" t="str">
        <f t="shared" si="707"/>
        <v/>
      </c>
      <c r="CR96" s="220" t="str">
        <f t="shared" si="708"/>
        <v/>
      </c>
      <c r="CS96" s="221"/>
      <c r="CT96" s="246"/>
      <c r="CU96" s="247" t="str">
        <f t="shared" si="577"/>
        <v/>
      </c>
      <c r="CV96" s="219">
        <f t="shared" si="578"/>
        <v>0</v>
      </c>
      <c r="CW96" s="219" t="str">
        <f t="shared" si="679"/>
        <v/>
      </c>
      <c r="CX96" s="220" t="str">
        <f t="shared" si="680"/>
        <v/>
      </c>
      <c r="CY96" s="222"/>
      <c r="CZ96" s="246"/>
      <c r="DA96" s="247" t="str">
        <f t="shared" si="581"/>
        <v/>
      </c>
      <c r="DB96" s="219">
        <f t="shared" si="582"/>
        <v>0</v>
      </c>
      <c r="DC96" s="219" t="str">
        <f t="shared" si="626"/>
        <v/>
      </c>
      <c r="DD96" s="219" t="str">
        <f t="shared" si="627"/>
        <v/>
      </c>
      <c r="DE96" s="222"/>
      <c r="DF96" s="246"/>
      <c r="DG96" s="247" t="str">
        <f t="shared" si="583"/>
        <v/>
      </c>
      <c r="DH96" s="219">
        <f t="shared" si="584"/>
        <v>0</v>
      </c>
      <c r="DI96" s="219" t="str">
        <f t="shared" si="681"/>
        <v/>
      </c>
      <c r="DJ96" s="219" t="str">
        <f t="shared" si="682"/>
        <v/>
      </c>
      <c r="DK96" s="222"/>
      <c r="DL96" s="246"/>
      <c r="DM96" s="247" t="str">
        <f t="shared" si="587"/>
        <v/>
      </c>
      <c r="DN96" s="219">
        <f t="shared" si="588"/>
        <v>0</v>
      </c>
      <c r="DO96" s="219" t="str">
        <f t="shared" si="683"/>
        <v/>
      </c>
      <c r="DP96" s="220" t="str">
        <f t="shared" si="684"/>
        <v/>
      </c>
      <c r="FK96" s="155">
        <f t="shared" si="685"/>
        <v>0</v>
      </c>
      <c r="FL96" s="155" t="str">
        <f t="shared" si="686"/>
        <v/>
      </c>
      <c r="FM96" s="273">
        <f t="shared" ref="FM96:HX96" si="807">IF(IFERROR(FIND(VLOOKUP($W88,カレンダーNoごと曜日表No付き,FM$1,0),$FL96),0)&gt;=1,1,0)</f>
        <v>0</v>
      </c>
      <c r="FN96" s="273">
        <f t="shared" si="807"/>
        <v>0</v>
      </c>
      <c r="FO96" s="273">
        <f t="shared" si="807"/>
        <v>0</v>
      </c>
      <c r="FP96" s="273">
        <f t="shared" si="807"/>
        <v>0</v>
      </c>
      <c r="FQ96" s="273">
        <f t="shared" si="807"/>
        <v>0</v>
      </c>
      <c r="FR96" s="273">
        <f t="shared" si="807"/>
        <v>0</v>
      </c>
      <c r="FS96" s="273">
        <f t="shared" si="807"/>
        <v>0</v>
      </c>
      <c r="FT96" s="273">
        <f t="shared" si="807"/>
        <v>0</v>
      </c>
      <c r="FU96" s="273">
        <f t="shared" si="807"/>
        <v>0</v>
      </c>
      <c r="FV96" s="273">
        <f t="shared" si="807"/>
        <v>0</v>
      </c>
      <c r="FW96" s="273">
        <f t="shared" si="807"/>
        <v>0</v>
      </c>
      <c r="FX96" s="273">
        <f t="shared" si="807"/>
        <v>0</v>
      </c>
      <c r="FY96" s="273">
        <f t="shared" si="807"/>
        <v>0</v>
      </c>
      <c r="FZ96" s="273">
        <f t="shared" si="807"/>
        <v>0</v>
      </c>
      <c r="GA96" s="273">
        <f t="shared" si="807"/>
        <v>0</v>
      </c>
      <c r="GB96" s="273">
        <f t="shared" si="807"/>
        <v>0</v>
      </c>
      <c r="GC96" s="273">
        <f t="shared" si="807"/>
        <v>0</v>
      </c>
      <c r="GD96" s="273">
        <f t="shared" si="807"/>
        <v>0</v>
      </c>
      <c r="GE96" s="273">
        <f t="shared" si="807"/>
        <v>0</v>
      </c>
      <c r="GF96" s="273">
        <f t="shared" si="807"/>
        <v>0</v>
      </c>
      <c r="GG96" s="273">
        <f t="shared" si="807"/>
        <v>0</v>
      </c>
      <c r="GH96" s="273">
        <f t="shared" si="807"/>
        <v>0</v>
      </c>
      <c r="GI96" s="273">
        <f t="shared" si="807"/>
        <v>0</v>
      </c>
      <c r="GJ96" s="273">
        <f t="shared" si="807"/>
        <v>0</v>
      </c>
      <c r="GK96" s="273">
        <f t="shared" si="807"/>
        <v>0</v>
      </c>
      <c r="GL96" s="273">
        <f t="shared" si="807"/>
        <v>0</v>
      </c>
      <c r="GM96" s="273">
        <f t="shared" si="807"/>
        <v>0</v>
      </c>
      <c r="GN96" s="273">
        <f t="shared" si="807"/>
        <v>0</v>
      </c>
      <c r="GO96" s="273">
        <f t="shared" si="807"/>
        <v>0</v>
      </c>
      <c r="GP96" s="273">
        <f t="shared" si="807"/>
        <v>0</v>
      </c>
      <c r="GQ96" s="273">
        <f t="shared" si="807"/>
        <v>0</v>
      </c>
      <c r="GR96" s="273">
        <f t="shared" si="807"/>
        <v>0</v>
      </c>
      <c r="GS96" s="273">
        <f t="shared" si="807"/>
        <v>0</v>
      </c>
      <c r="GT96" s="273">
        <f t="shared" si="807"/>
        <v>0</v>
      </c>
      <c r="GU96" s="273">
        <f t="shared" si="807"/>
        <v>0</v>
      </c>
      <c r="GV96" s="273">
        <f t="shared" si="807"/>
        <v>0</v>
      </c>
      <c r="GW96" s="273">
        <f t="shared" si="807"/>
        <v>0</v>
      </c>
      <c r="GX96" s="273">
        <f t="shared" si="807"/>
        <v>0</v>
      </c>
      <c r="GY96" s="273">
        <f t="shared" si="807"/>
        <v>0</v>
      </c>
      <c r="GZ96" s="273">
        <f t="shared" si="807"/>
        <v>0</v>
      </c>
      <c r="HA96" s="273">
        <f t="shared" si="807"/>
        <v>0</v>
      </c>
      <c r="HB96" s="273">
        <f t="shared" si="807"/>
        <v>0</v>
      </c>
      <c r="HC96" s="273">
        <f t="shared" si="807"/>
        <v>0</v>
      </c>
      <c r="HD96" s="273">
        <f t="shared" si="807"/>
        <v>0</v>
      </c>
      <c r="HE96" s="273">
        <f t="shared" si="807"/>
        <v>0</v>
      </c>
      <c r="HF96" s="273">
        <f t="shared" si="807"/>
        <v>0</v>
      </c>
      <c r="HG96" s="273">
        <f t="shared" si="807"/>
        <v>0</v>
      </c>
      <c r="HH96" s="273">
        <f t="shared" si="807"/>
        <v>0</v>
      </c>
      <c r="HI96" s="273">
        <f t="shared" si="807"/>
        <v>0</v>
      </c>
      <c r="HJ96" s="273">
        <f t="shared" si="807"/>
        <v>0</v>
      </c>
      <c r="HK96" s="273">
        <f t="shared" si="807"/>
        <v>0</v>
      </c>
      <c r="HL96" s="273">
        <f t="shared" si="807"/>
        <v>0</v>
      </c>
      <c r="HM96" s="273">
        <f t="shared" si="807"/>
        <v>0</v>
      </c>
      <c r="HN96" s="273">
        <f t="shared" si="807"/>
        <v>0</v>
      </c>
      <c r="HO96" s="273">
        <f t="shared" si="807"/>
        <v>0</v>
      </c>
      <c r="HP96" s="273">
        <f t="shared" si="807"/>
        <v>0</v>
      </c>
      <c r="HQ96" s="273">
        <f t="shared" si="807"/>
        <v>0</v>
      </c>
      <c r="HR96" s="273">
        <f t="shared" si="807"/>
        <v>0</v>
      </c>
      <c r="HS96" s="273">
        <f t="shared" si="807"/>
        <v>0</v>
      </c>
      <c r="HT96" s="273">
        <f t="shared" si="807"/>
        <v>0</v>
      </c>
      <c r="HU96" s="273">
        <f t="shared" si="807"/>
        <v>0</v>
      </c>
      <c r="HV96" s="273">
        <f t="shared" si="807"/>
        <v>0</v>
      </c>
      <c r="HW96" s="273">
        <f t="shared" si="807"/>
        <v>0</v>
      </c>
      <c r="HX96" s="273">
        <f t="shared" si="807"/>
        <v>0</v>
      </c>
      <c r="HY96" s="273">
        <f t="shared" ref="HY96:KJ96" si="808">IF(IFERROR(FIND(VLOOKUP($W88,カレンダーNoごと曜日表No付き,HY$1,0),$FL96),0)&gt;=1,1,0)</f>
        <v>0</v>
      </c>
      <c r="HZ96" s="273">
        <f t="shared" si="808"/>
        <v>0</v>
      </c>
      <c r="IA96" s="273">
        <f t="shared" si="808"/>
        <v>0</v>
      </c>
      <c r="IB96" s="273">
        <f t="shared" si="808"/>
        <v>0</v>
      </c>
      <c r="IC96" s="273">
        <f t="shared" si="808"/>
        <v>0</v>
      </c>
      <c r="ID96" s="273">
        <f t="shared" si="808"/>
        <v>0</v>
      </c>
      <c r="IE96" s="273">
        <f t="shared" si="808"/>
        <v>0</v>
      </c>
      <c r="IF96" s="273">
        <f t="shared" si="808"/>
        <v>0</v>
      </c>
      <c r="IG96" s="273">
        <f t="shared" si="808"/>
        <v>0</v>
      </c>
      <c r="IH96" s="273">
        <f t="shared" si="808"/>
        <v>0</v>
      </c>
      <c r="II96" s="273">
        <f t="shared" si="808"/>
        <v>0</v>
      </c>
      <c r="IJ96" s="273">
        <f t="shared" si="808"/>
        <v>0</v>
      </c>
      <c r="IK96" s="273">
        <f t="shared" si="808"/>
        <v>0</v>
      </c>
      <c r="IL96" s="273">
        <f t="shared" si="808"/>
        <v>0</v>
      </c>
      <c r="IM96" s="273">
        <f t="shared" si="808"/>
        <v>0</v>
      </c>
      <c r="IN96" s="273">
        <f t="shared" si="808"/>
        <v>0</v>
      </c>
      <c r="IO96" s="273">
        <f t="shared" si="808"/>
        <v>0</v>
      </c>
      <c r="IP96" s="273">
        <f t="shared" si="808"/>
        <v>0</v>
      </c>
      <c r="IQ96" s="273">
        <f t="shared" si="808"/>
        <v>0</v>
      </c>
      <c r="IR96" s="273">
        <f t="shared" si="808"/>
        <v>0</v>
      </c>
      <c r="IS96" s="273">
        <f t="shared" si="808"/>
        <v>0</v>
      </c>
      <c r="IT96" s="273">
        <f t="shared" si="808"/>
        <v>0</v>
      </c>
      <c r="IU96" s="273">
        <f t="shared" si="808"/>
        <v>0</v>
      </c>
      <c r="IV96" s="273">
        <f t="shared" si="808"/>
        <v>0</v>
      </c>
      <c r="IW96" s="273">
        <f t="shared" si="808"/>
        <v>0</v>
      </c>
      <c r="IX96" s="273">
        <f t="shared" si="808"/>
        <v>0</v>
      </c>
      <c r="IY96" s="273">
        <f t="shared" si="808"/>
        <v>0</v>
      </c>
      <c r="IZ96" s="273">
        <f t="shared" si="808"/>
        <v>0</v>
      </c>
      <c r="JA96" s="273">
        <f t="shared" si="808"/>
        <v>0</v>
      </c>
      <c r="JB96" s="273">
        <f t="shared" si="808"/>
        <v>0</v>
      </c>
      <c r="JC96" s="273">
        <f t="shared" si="808"/>
        <v>0</v>
      </c>
      <c r="JD96" s="273">
        <f t="shared" si="808"/>
        <v>0</v>
      </c>
      <c r="JE96" s="273">
        <f t="shared" si="808"/>
        <v>0</v>
      </c>
      <c r="JF96" s="273">
        <f t="shared" si="808"/>
        <v>0</v>
      </c>
      <c r="JG96" s="273">
        <f t="shared" si="808"/>
        <v>0</v>
      </c>
      <c r="JH96" s="273">
        <f t="shared" si="808"/>
        <v>0</v>
      </c>
      <c r="JI96" s="273">
        <f t="shared" si="808"/>
        <v>0</v>
      </c>
      <c r="JJ96" s="273">
        <f t="shared" si="808"/>
        <v>0</v>
      </c>
      <c r="JK96" s="273">
        <f t="shared" si="808"/>
        <v>0</v>
      </c>
      <c r="JL96" s="273">
        <f t="shared" si="808"/>
        <v>0</v>
      </c>
      <c r="JM96" s="273">
        <f t="shared" si="808"/>
        <v>0</v>
      </c>
      <c r="JN96" s="273">
        <f t="shared" si="808"/>
        <v>0</v>
      </c>
      <c r="JO96" s="273">
        <f t="shared" si="808"/>
        <v>0</v>
      </c>
      <c r="JP96" s="273">
        <f t="shared" si="808"/>
        <v>0</v>
      </c>
      <c r="JQ96" s="273">
        <f t="shared" si="808"/>
        <v>0</v>
      </c>
      <c r="JR96" s="273">
        <f t="shared" si="808"/>
        <v>0</v>
      </c>
      <c r="JS96" s="273">
        <f t="shared" si="808"/>
        <v>0</v>
      </c>
      <c r="JT96" s="273">
        <f t="shared" si="808"/>
        <v>0</v>
      </c>
      <c r="JU96" s="273">
        <f t="shared" si="808"/>
        <v>0</v>
      </c>
      <c r="JV96" s="273">
        <f t="shared" si="808"/>
        <v>0</v>
      </c>
      <c r="JW96" s="273">
        <f t="shared" si="808"/>
        <v>0</v>
      </c>
      <c r="JX96" s="273">
        <f t="shared" si="808"/>
        <v>0</v>
      </c>
      <c r="JY96" s="273">
        <f t="shared" si="808"/>
        <v>0</v>
      </c>
      <c r="JZ96" s="273">
        <f t="shared" si="808"/>
        <v>0</v>
      </c>
      <c r="KA96" s="273">
        <f t="shared" si="808"/>
        <v>0</v>
      </c>
      <c r="KB96" s="273">
        <f t="shared" si="808"/>
        <v>0</v>
      </c>
      <c r="KC96" s="273">
        <f t="shared" si="808"/>
        <v>0</v>
      </c>
      <c r="KD96" s="273">
        <f t="shared" si="808"/>
        <v>0</v>
      </c>
      <c r="KE96" s="273">
        <f t="shared" si="808"/>
        <v>0</v>
      </c>
      <c r="KF96" s="273">
        <f t="shared" si="808"/>
        <v>0</v>
      </c>
      <c r="KG96" s="273">
        <f t="shared" si="808"/>
        <v>0</v>
      </c>
      <c r="KH96" s="273">
        <f t="shared" si="808"/>
        <v>0</v>
      </c>
      <c r="KI96" s="273">
        <f t="shared" si="808"/>
        <v>0</v>
      </c>
      <c r="KJ96" s="273">
        <f t="shared" si="808"/>
        <v>0</v>
      </c>
      <c r="KK96" s="273">
        <f t="shared" ref="KK96:MV96" si="809">IF(IFERROR(FIND(VLOOKUP($W88,カレンダーNoごと曜日表No付き,KK$1,0),$FL96),0)&gt;=1,1,0)</f>
        <v>0</v>
      </c>
      <c r="KL96" s="273">
        <f t="shared" si="809"/>
        <v>0</v>
      </c>
      <c r="KM96" s="273">
        <f t="shared" si="809"/>
        <v>0</v>
      </c>
      <c r="KN96" s="273">
        <f t="shared" si="809"/>
        <v>0</v>
      </c>
      <c r="KO96" s="273">
        <f t="shared" si="809"/>
        <v>0</v>
      </c>
      <c r="KP96" s="273">
        <f t="shared" si="809"/>
        <v>0</v>
      </c>
      <c r="KQ96" s="273">
        <f t="shared" si="809"/>
        <v>0</v>
      </c>
      <c r="KR96" s="273">
        <f t="shared" si="809"/>
        <v>0</v>
      </c>
      <c r="KS96" s="273">
        <f t="shared" si="809"/>
        <v>0</v>
      </c>
      <c r="KT96" s="273">
        <f t="shared" si="809"/>
        <v>0</v>
      </c>
      <c r="KU96" s="273">
        <f t="shared" si="809"/>
        <v>0</v>
      </c>
      <c r="KV96" s="273">
        <f t="shared" si="809"/>
        <v>0</v>
      </c>
      <c r="KW96" s="273">
        <f t="shared" si="809"/>
        <v>0</v>
      </c>
      <c r="KX96" s="273">
        <f t="shared" si="809"/>
        <v>0</v>
      </c>
      <c r="KY96" s="273">
        <f t="shared" si="809"/>
        <v>0</v>
      </c>
      <c r="KZ96" s="273">
        <f t="shared" si="809"/>
        <v>0</v>
      </c>
      <c r="LA96" s="273">
        <f t="shared" si="809"/>
        <v>0</v>
      </c>
      <c r="LB96" s="273">
        <f t="shared" si="809"/>
        <v>0</v>
      </c>
      <c r="LC96" s="273">
        <f t="shared" si="809"/>
        <v>0</v>
      </c>
      <c r="LD96" s="273">
        <f t="shared" si="809"/>
        <v>0</v>
      </c>
      <c r="LE96" s="273">
        <f t="shared" si="809"/>
        <v>0</v>
      </c>
      <c r="LF96" s="273">
        <f t="shared" si="809"/>
        <v>0</v>
      </c>
      <c r="LG96" s="273">
        <f t="shared" si="809"/>
        <v>0</v>
      </c>
      <c r="LH96" s="273">
        <f t="shared" si="809"/>
        <v>0</v>
      </c>
      <c r="LI96" s="273">
        <f t="shared" si="809"/>
        <v>0</v>
      </c>
      <c r="LJ96" s="273">
        <f t="shared" si="809"/>
        <v>0</v>
      </c>
      <c r="LK96" s="273">
        <f t="shared" si="809"/>
        <v>0</v>
      </c>
      <c r="LL96" s="273">
        <f t="shared" si="809"/>
        <v>0</v>
      </c>
      <c r="LM96" s="273">
        <f t="shared" si="809"/>
        <v>0</v>
      </c>
      <c r="LN96" s="273">
        <f t="shared" si="809"/>
        <v>0</v>
      </c>
      <c r="LO96" s="273">
        <f t="shared" si="809"/>
        <v>0</v>
      </c>
      <c r="LP96" s="273">
        <f t="shared" si="809"/>
        <v>0</v>
      </c>
      <c r="LQ96" s="273">
        <f t="shared" si="809"/>
        <v>0</v>
      </c>
      <c r="LR96" s="273">
        <f t="shared" si="809"/>
        <v>0</v>
      </c>
      <c r="LS96" s="273">
        <f t="shared" si="809"/>
        <v>0</v>
      </c>
      <c r="LT96" s="273">
        <f t="shared" si="809"/>
        <v>0</v>
      </c>
      <c r="LU96" s="273">
        <f t="shared" si="809"/>
        <v>0</v>
      </c>
      <c r="LV96" s="273">
        <f t="shared" si="809"/>
        <v>0</v>
      </c>
      <c r="LW96" s="273">
        <f t="shared" si="809"/>
        <v>0</v>
      </c>
      <c r="LX96" s="273">
        <f t="shared" si="809"/>
        <v>0</v>
      </c>
      <c r="LY96" s="273">
        <f t="shared" si="809"/>
        <v>0</v>
      </c>
      <c r="LZ96" s="273">
        <f t="shared" si="809"/>
        <v>0</v>
      </c>
      <c r="MA96" s="273">
        <f t="shared" si="809"/>
        <v>0</v>
      </c>
      <c r="MB96" s="273">
        <f t="shared" si="809"/>
        <v>0</v>
      </c>
      <c r="MC96" s="273">
        <f t="shared" si="809"/>
        <v>0</v>
      </c>
      <c r="MD96" s="273">
        <f t="shared" si="809"/>
        <v>0</v>
      </c>
      <c r="ME96" s="273">
        <f t="shared" si="809"/>
        <v>0</v>
      </c>
      <c r="MF96" s="273">
        <f t="shared" si="809"/>
        <v>0</v>
      </c>
      <c r="MG96" s="273">
        <f t="shared" si="809"/>
        <v>0</v>
      </c>
      <c r="MH96" s="273">
        <f t="shared" si="809"/>
        <v>0</v>
      </c>
      <c r="MI96" s="273">
        <f t="shared" si="809"/>
        <v>0</v>
      </c>
      <c r="MJ96" s="273">
        <f t="shared" si="809"/>
        <v>0</v>
      </c>
      <c r="MK96" s="273">
        <f t="shared" si="809"/>
        <v>0</v>
      </c>
      <c r="ML96" s="273">
        <f t="shared" si="809"/>
        <v>0</v>
      </c>
      <c r="MM96" s="273">
        <f t="shared" si="809"/>
        <v>0</v>
      </c>
      <c r="MN96" s="273">
        <f t="shared" si="809"/>
        <v>0</v>
      </c>
      <c r="MO96" s="273">
        <f t="shared" si="809"/>
        <v>0</v>
      </c>
      <c r="MP96" s="273">
        <f t="shared" si="809"/>
        <v>0</v>
      </c>
      <c r="MQ96" s="273">
        <f t="shared" si="809"/>
        <v>0</v>
      </c>
      <c r="MR96" s="273">
        <f t="shared" si="809"/>
        <v>0</v>
      </c>
      <c r="MS96" s="273">
        <f t="shared" si="809"/>
        <v>0</v>
      </c>
      <c r="MT96" s="273">
        <f t="shared" si="809"/>
        <v>0</v>
      </c>
      <c r="MU96" s="273">
        <f t="shared" si="809"/>
        <v>0</v>
      </c>
      <c r="MV96" s="273">
        <f t="shared" si="809"/>
        <v>0</v>
      </c>
      <c r="MW96" s="273">
        <f t="shared" ref="MW96:PH96" si="810">IF(IFERROR(FIND(VLOOKUP($W88,カレンダーNoごと曜日表No付き,MW$1,0),$FL96),0)&gt;=1,1,0)</f>
        <v>0</v>
      </c>
      <c r="MX96" s="273">
        <f t="shared" si="810"/>
        <v>0</v>
      </c>
      <c r="MY96" s="273">
        <f t="shared" si="810"/>
        <v>0</v>
      </c>
      <c r="MZ96" s="273">
        <f t="shared" si="810"/>
        <v>0</v>
      </c>
      <c r="NA96" s="273">
        <f t="shared" si="810"/>
        <v>0</v>
      </c>
      <c r="NB96" s="273">
        <f t="shared" si="810"/>
        <v>0</v>
      </c>
      <c r="NC96" s="273">
        <f t="shared" si="810"/>
        <v>0</v>
      </c>
      <c r="ND96" s="273">
        <f t="shared" si="810"/>
        <v>0</v>
      </c>
      <c r="NE96" s="273">
        <f t="shared" si="810"/>
        <v>0</v>
      </c>
      <c r="NF96" s="273">
        <f t="shared" si="810"/>
        <v>0</v>
      </c>
      <c r="NG96" s="273">
        <f t="shared" si="810"/>
        <v>0</v>
      </c>
      <c r="NH96" s="273">
        <f t="shared" si="810"/>
        <v>0</v>
      </c>
      <c r="NI96" s="273">
        <f t="shared" si="810"/>
        <v>0</v>
      </c>
      <c r="NJ96" s="273">
        <f t="shared" si="810"/>
        <v>0</v>
      </c>
      <c r="NK96" s="273">
        <f t="shared" si="810"/>
        <v>0</v>
      </c>
      <c r="NL96" s="273">
        <f t="shared" si="810"/>
        <v>0</v>
      </c>
      <c r="NM96" s="273">
        <f t="shared" si="810"/>
        <v>0</v>
      </c>
      <c r="NN96" s="273">
        <f t="shared" si="810"/>
        <v>0</v>
      </c>
      <c r="NO96" s="273">
        <f t="shared" si="810"/>
        <v>0</v>
      </c>
      <c r="NP96" s="273">
        <f t="shared" si="810"/>
        <v>0</v>
      </c>
      <c r="NQ96" s="273">
        <f t="shared" si="810"/>
        <v>0</v>
      </c>
      <c r="NR96" s="273">
        <f t="shared" si="810"/>
        <v>0</v>
      </c>
      <c r="NS96" s="273">
        <f t="shared" si="810"/>
        <v>0</v>
      </c>
      <c r="NT96" s="273">
        <f t="shared" si="810"/>
        <v>0</v>
      </c>
      <c r="NU96" s="273">
        <f t="shared" si="810"/>
        <v>0</v>
      </c>
      <c r="NV96" s="273">
        <f t="shared" si="810"/>
        <v>0</v>
      </c>
      <c r="NW96" s="273">
        <f t="shared" si="810"/>
        <v>0</v>
      </c>
      <c r="NX96" s="273">
        <f t="shared" si="810"/>
        <v>0</v>
      </c>
      <c r="NY96" s="273">
        <f t="shared" si="810"/>
        <v>0</v>
      </c>
      <c r="NZ96" s="273">
        <f t="shared" si="810"/>
        <v>0</v>
      </c>
      <c r="OA96" s="273">
        <f t="shared" si="810"/>
        <v>0</v>
      </c>
      <c r="OB96" s="273">
        <f t="shared" si="810"/>
        <v>0</v>
      </c>
      <c r="OC96" s="273">
        <f t="shared" si="810"/>
        <v>0</v>
      </c>
      <c r="OD96" s="273">
        <f t="shared" si="810"/>
        <v>0</v>
      </c>
      <c r="OE96" s="273">
        <f t="shared" si="810"/>
        <v>0</v>
      </c>
      <c r="OF96" s="273">
        <f t="shared" si="810"/>
        <v>0</v>
      </c>
      <c r="OG96" s="273">
        <f t="shared" si="810"/>
        <v>0</v>
      </c>
      <c r="OH96" s="273">
        <f t="shared" si="810"/>
        <v>0</v>
      </c>
      <c r="OI96" s="273">
        <f t="shared" si="810"/>
        <v>0</v>
      </c>
      <c r="OJ96" s="273">
        <f t="shared" si="810"/>
        <v>0</v>
      </c>
      <c r="OK96" s="273">
        <f t="shared" si="810"/>
        <v>0</v>
      </c>
      <c r="OL96" s="273">
        <f t="shared" si="810"/>
        <v>0</v>
      </c>
      <c r="OM96" s="273">
        <f t="shared" si="810"/>
        <v>0</v>
      </c>
      <c r="ON96" s="273">
        <f t="shared" si="810"/>
        <v>0</v>
      </c>
      <c r="OO96" s="273">
        <f t="shared" si="810"/>
        <v>0</v>
      </c>
      <c r="OP96" s="273">
        <f t="shared" si="810"/>
        <v>0</v>
      </c>
      <c r="OQ96" s="273">
        <f t="shared" si="810"/>
        <v>0</v>
      </c>
      <c r="OR96" s="273">
        <f t="shared" si="810"/>
        <v>0</v>
      </c>
      <c r="OS96" s="273">
        <f t="shared" si="810"/>
        <v>0</v>
      </c>
      <c r="OT96" s="273">
        <f t="shared" si="810"/>
        <v>0</v>
      </c>
      <c r="OU96" s="273">
        <f t="shared" si="810"/>
        <v>0</v>
      </c>
      <c r="OV96" s="273">
        <f t="shared" si="810"/>
        <v>0</v>
      </c>
      <c r="OW96" s="273">
        <f t="shared" si="810"/>
        <v>0</v>
      </c>
      <c r="OX96" s="273">
        <f t="shared" si="810"/>
        <v>0</v>
      </c>
      <c r="OY96" s="273">
        <f t="shared" si="810"/>
        <v>0</v>
      </c>
      <c r="OZ96" s="273">
        <f t="shared" si="810"/>
        <v>0</v>
      </c>
      <c r="PA96" s="273">
        <f t="shared" si="810"/>
        <v>0</v>
      </c>
      <c r="PB96" s="273">
        <f t="shared" si="810"/>
        <v>0</v>
      </c>
      <c r="PC96" s="273">
        <f t="shared" si="810"/>
        <v>0</v>
      </c>
      <c r="PD96" s="273">
        <f t="shared" si="810"/>
        <v>0</v>
      </c>
      <c r="PE96" s="273">
        <f t="shared" si="810"/>
        <v>0</v>
      </c>
      <c r="PF96" s="273">
        <f t="shared" si="810"/>
        <v>0</v>
      </c>
      <c r="PG96" s="273">
        <f t="shared" si="810"/>
        <v>0</v>
      </c>
      <c r="PH96" s="273">
        <f t="shared" si="810"/>
        <v>0</v>
      </c>
      <c r="PI96" s="273">
        <f t="shared" ref="PI96:RT96" si="811">IF(IFERROR(FIND(VLOOKUP($W88,カレンダーNoごと曜日表No付き,PI$1,0),$FL96),0)&gt;=1,1,0)</f>
        <v>0</v>
      </c>
      <c r="PJ96" s="273">
        <f t="shared" si="811"/>
        <v>0</v>
      </c>
      <c r="PK96" s="273">
        <f t="shared" si="811"/>
        <v>0</v>
      </c>
      <c r="PL96" s="273">
        <f t="shared" si="811"/>
        <v>0</v>
      </c>
      <c r="PM96" s="273">
        <f t="shared" si="811"/>
        <v>0</v>
      </c>
      <c r="PN96" s="273">
        <f t="shared" si="811"/>
        <v>0</v>
      </c>
      <c r="PO96" s="273">
        <f t="shared" si="811"/>
        <v>0</v>
      </c>
      <c r="PP96" s="273">
        <f t="shared" si="811"/>
        <v>0</v>
      </c>
      <c r="PQ96" s="273">
        <f t="shared" si="811"/>
        <v>0</v>
      </c>
      <c r="PR96" s="273">
        <f t="shared" si="811"/>
        <v>0</v>
      </c>
      <c r="PS96" s="273">
        <f t="shared" si="811"/>
        <v>0</v>
      </c>
      <c r="PT96" s="273">
        <f t="shared" si="811"/>
        <v>0</v>
      </c>
      <c r="PU96" s="273">
        <f t="shared" si="811"/>
        <v>0</v>
      </c>
      <c r="PV96" s="273">
        <f t="shared" si="811"/>
        <v>0</v>
      </c>
      <c r="PW96" s="273">
        <f t="shared" si="811"/>
        <v>0</v>
      </c>
      <c r="PX96" s="273">
        <f t="shared" si="811"/>
        <v>0</v>
      </c>
      <c r="PY96" s="273">
        <f t="shared" si="811"/>
        <v>0</v>
      </c>
      <c r="PZ96" s="273">
        <f t="shared" si="811"/>
        <v>0</v>
      </c>
      <c r="QA96" s="273">
        <f t="shared" si="811"/>
        <v>0</v>
      </c>
      <c r="QB96" s="273">
        <f t="shared" si="811"/>
        <v>0</v>
      </c>
      <c r="QC96" s="273">
        <f t="shared" si="811"/>
        <v>0</v>
      </c>
      <c r="QD96" s="273">
        <f t="shared" si="811"/>
        <v>0</v>
      </c>
      <c r="QE96" s="273">
        <f t="shared" si="811"/>
        <v>0</v>
      </c>
      <c r="QF96" s="273">
        <f t="shared" si="811"/>
        <v>0</v>
      </c>
      <c r="QG96" s="273">
        <f t="shared" si="811"/>
        <v>0</v>
      </c>
      <c r="QH96" s="273">
        <f t="shared" si="811"/>
        <v>0</v>
      </c>
      <c r="QI96" s="273">
        <f t="shared" si="811"/>
        <v>0</v>
      </c>
      <c r="QJ96" s="273">
        <f t="shared" si="811"/>
        <v>0</v>
      </c>
      <c r="QK96" s="273">
        <f t="shared" si="811"/>
        <v>0</v>
      </c>
      <c r="QL96" s="273">
        <f t="shared" si="811"/>
        <v>0</v>
      </c>
      <c r="QM96" s="273">
        <f t="shared" si="811"/>
        <v>0</v>
      </c>
      <c r="QN96" s="273">
        <f t="shared" si="811"/>
        <v>0</v>
      </c>
      <c r="QO96" s="273">
        <f t="shared" si="811"/>
        <v>0</v>
      </c>
      <c r="QP96" s="273">
        <f t="shared" si="811"/>
        <v>0</v>
      </c>
      <c r="QQ96" s="273">
        <f t="shared" si="811"/>
        <v>0</v>
      </c>
      <c r="QR96" s="273">
        <f t="shared" si="811"/>
        <v>0</v>
      </c>
      <c r="QS96" s="273">
        <f t="shared" si="811"/>
        <v>0</v>
      </c>
      <c r="QT96" s="273">
        <f t="shared" si="811"/>
        <v>0</v>
      </c>
      <c r="QU96" s="273">
        <f t="shared" si="811"/>
        <v>0</v>
      </c>
      <c r="QV96" s="273">
        <f t="shared" si="811"/>
        <v>0</v>
      </c>
      <c r="QW96" s="273">
        <f t="shared" si="811"/>
        <v>0</v>
      </c>
      <c r="QX96" s="273">
        <f t="shared" si="811"/>
        <v>0</v>
      </c>
      <c r="QY96" s="273">
        <f t="shared" si="811"/>
        <v>0</v>
      </c>
      <c r="QZ96" s="273">
        <f t="shared" si="811"/>
        <v>0</v>
      </c>
      <c r="RA96" s="273">
        <f t="shared" si="811"/>
        <v>0</v>
      </c>
      <c r="RB96" s="273">
        <f t="shared" si="811"/>
        <v>0</v>
      </c>
      <c r="RC96" s="273">
        <f t="shared" si="811"/>
        <v>0</v>
      </c>
      <c r="RD96" s="273">
        <f t="shared" si="811"/>
        <v>0</v>
      </c>
      <c r="RE96" s="273">
        <f t="shared" si="811"/>
        <v>0</v>
      </c>
      <c r="RF96" s="273">
        <f t="shared" si="811"/>
        <v>0</v>
      </c>
      <c r="RG96" s="273">
        <f t="shared" si="811"/>
        <v>0</v>
      </c>
      <c r="RH96" s="273">
        <f t="shared" si="811"/>
        <v>0</v>
      </c>
      <c r="RI96" s="273">
        <f t="shared" si="811"/>
        <v>0</v>
      </c>
      <c r="RJ96" s="273">
        <f t="shared" si="811"/>
        <v>0</v>
      </c>
      <c r="RK96" s="273">
        <f t="shared" si="811"/>
        <v>0</v>
      </c>
      <c r="RL96" s="273">
        <f t="shared" si="811"/>
        <v>0</v>
      </c>
      <c r="RM96" s="273">
        <f t="shared" si="811"/>
        <v>0</v>
      </c>
      <c r="RN96" s="273">
        <f t="shared" si="811"/>
        <v>0</v>
      </c>
      <c r="RO96" s="273">
        <f t="shared" si="811"/>
        <v>0</v>
      </c>
      <c r="RP96" s="273">
        <f t="shared" si="811"/>
        <v>0</v>
      </c>
      <c r="RQ96" s="273">
        <f t="shared" si="811"/>
        <v>0</v>
      </c>
      <c r="RR96" s="273">
        <f t="shared" si="811"/>
        <v>0</v>
      </c>
      <c r="RS96" s="273">
        <f t="shared" si="811"/>
        <v>0</v>
      </c>
      <c r="RT96" s="273">
        <f t="shared" si="811"/>
        <v>0</v>
      </c>
      <c r="RU96" s="273">
        <f t="shared" ref="RU96:TN96" si="812">IF(IFERROR(FIND(VLOOKUP($W88,カレンダーNoごと曜日表No付き,RU$1,0),$FL96),0)&gt;=1,1,0)</f>
        <v>0</v>
      </c>
      <c r="RV96" s="273">
        <f t="shared" si="812"/>
        <v>0</v>
      </c>
      <c r="RW96" s="273">
        <f t="shared" si="812"/>
        <v>0</v>
      </c>
      <c r="RX96" s="273">
        <f t="shared" si="812"/>
        <v>0</v>
      </c>
      <c r="RY96" s="273">
        <f t="shared" si="812"/>
        <v>0</v>
      </c>
      <c r="RZ96" s="273">
        <f t="shared" si="812"/>
        <v>0</v>
      </c>
      <c r="SA96" s="273">
        <f t="shared" si="812"/>
        <v>0</v>
      </c>
      <c r="SB96" s="273">
        <f t="shared" si="812"/>
        <v>0</v>
      </c>
      <c r="SC96" s="273">
        <f t="shared" si="812"/>
        <v>0</v>
      </c>
      <c r="SD96" s="273">
        <f t="shared" si="812"/>
        <v>0</v>
      </c>
      <c r="SE96" s="273">
        <f t="shared" si="812"/>
        <v>0</v>
      </c>
      <c r="SF96" s="273">
        <f t="shared" si="812"/>
        <v>0</v>
      </c>
      <c r="SG96" s="273">
        <f t="shared" si="812"/>
        <v>0</v>
      </c>
      <c r="SH96" s="273">
        <f t="shared" si="812"/>
        <v>0</v>
      </c>
      <c r="SI96" s="273">
        <f t="shared" si="812"/>
        <v>0</v>
      </c>
      <c r="SJ96" s="273">
        <f t="shared" si="812"/>
        <v>0</v>
      </c>
      <c r="SK96" s="273">
        <f t="shared" si="812"/>
        <v>0</v>
      </c>
      <c r="SL96" s="273">
        <f t="shared" si="812"/>
        <v>0</v>
      </c>
      <c r="SM96" s="273">
        <f t="shared" si="812"/>
        <v>0</v>
      </c>
      <c r="SN96" s="273">
        <f t="shared" si="812"/>
        <v>0</v>
      </c>
      <c r="SO96" s="273">
        <f t="shared" si="812"/>
        <v>0</v>
      </c>
      <c r="SP96" s="273">
        <f t="shared" si="812"/>
        <v>0</v>
      </c>
      <c r="SQ96" s="273">
        <f t="shared" si="812"/>
        <v>0</v>
      </c>
      <c r="SR96" s="273">
        <f t="shared" si="812"/>
        <v>0</v>
      </c>
      <c r="SS96" s="273">
        <f t="shared" si="812"/>
        <v>0</v>
      </c>
      <c r="ST96" s="273">
        <f t="shared" si="812"/>
        <v>0</v>
      </c>
      <c r="SU96" s="273">
        <f t="shared" si="812"/>
        <v>0</v>
      </c>
      <c r="SV96" s="273">
        <f t="shared" si="812"/>
        <v>0</v>
      </c>
      <c r="SW96" s="273">
        <f t="shared" si="812"/>
        <v>0</v>
      </c>
      <c r="SX96" s="273">
        <f t="shared" si="812"/>
        <v>0</v>
      </c>
      <c r="SY96" s="273">
        <f t="shared" si="812"/>
        <v>0</v>
      </c>
      <c r="SZ96" s="273">
        <f t="shared" si="812"/>
        <v>0</v>
      </c>
      <c r="TA96" s="273">
        <f t="shared" si="812"/>
        <v>0</v>
      </c>
      <c r="TB96" s="273">
        <f t="shared" si="812"/>
        <v>0</v>
      </c>
      <c r="TC96" s="273">
        <f t="shared" si="812"/>
        <v>0</v>
      </c>
      <c r="TD96" s="273">
        <f t="shared" si="812"/>
        <v>0</v>
      </c>
      <c r="TE96" s="273">
        <f t="shared" si="812"/>
        <v>0</v>
      </c>
      <c r="TF96" s="273">
        <f t="shared" si="812"/>
        <v>0</v>
      </c>
      <c r="TG96" s="273">
        <f t="shared" si="812"/>
        <v>0</v>
      </c>
      <c r="TH96" s="273">
        <f t="shared" si="812"/>
        <v>0</v>
      </c>
      <c r="TI96" s="273">
        <f t="shared" si="812"/>
        <v>0</v>
      </c>
      <c r="TJ96" s="273">
        <f t="shared" si="812"/>
        <v>0</v>
      </c>
      <c r="TK96" s="273">
        <f t="shared" si="812"/>
        <v>0</v>
      </c>
      <c r="TL96" s="273">
        <f t="shared" si="812"/>
        <v>0</v>
      </c>
      <c r="TM96" s="273">
        <f t="shared" si="812"/>
        <v>0</v>
      </c>
      <c r="TN96" s="273">
        <f t="shared" si="812"/>
        <v>0</v>
      </c>
    </row>
    <row r="97" spans="1:534" ht="18" customHeight="1" x14ac:dyDescent="0.15">
      <c r="A97" s="234"/>
      <c r="B97" s="268"/>
      <c r="C97" s="280"/>
      <c r="D97" s="274"/>
      <c r="E97" s="269"/>
      <c r="F97" s="287"/>
      <c r="G97" s="269"/>
      <c r="H97" s="292"/>
      <c r="I97" s="293"/>
      <c r="J97" s="288"/>
      <c r="K97" s="289"/>
      <c r="L97" s="289"/>
      <c r="M97" s="289"/>
      <c r="N97" s="289"/>
      <c r="O97" s="289"/>
      <c r="P97" s="289"/>
      <c r="Q97" s="289"/>
      <c r="R97" s="290"/>
      <c r="S97" s="289"/>
      <c r="T97" s="289"/>
      <c r="U97" s="289"/>
      <c r="V97" s="290"/>
      <c r="W97" s="278"/>
      <c r="X97" s="279"/>
      <c r="Y97" s="278"/>
      <c r="Z97" s="279"/>
      <c r="AA97" s="278"/>
      <c r="AB97" s="237">
        <f t="shared" si="634"/>
        <v>0</v>
      </c>
      <c r="AC97" s="237">
        <f t="shared" si="635"/>
        <v>0</v>
      </c>
      <c r="AD97" s="237">
        <f t="shared" si="636"/>
        <v>0</v>
      </c>
      <c r="AE97" s="267">
        <f t="shared" si="597"/>
        <v>0</v>
      </c>
      <c r="AF97" s="219" t="str">
        <f t="shared" si="598"/>
        <v/>
      </c>
      <c r="AG97" s="219" t="str">
        <f t="shared" si="599"/>
        <v/>
      </c>
      <c r="AH97" s="219" t="str">
        <f t="shared" si="600"/>
        <v/>
      </c>
      <c r="AI97" s="219" t="str">
        <f t="shared" si="601"/>
        <v/>
      </c>
      <c r="AJ97" s="219" t="str">
        <f t="shared" si="602"/>
        <v/>
      </c>
      <c r="AK97" s="219" t="str">
        <f t="shared" si="603"/>
        <v/>
      </c>
      <c r="AL97" s="219" t="str">
        <f t="shared" si="604"/>
        <v/>
      </c>
      <c r="AM97" s="219" t="str">
        <f t="shared" si="605"/>
        <v/>
      </c>
      <c r="AN97" s="219" t="str">
        <f t="shared" si="606"/>
        <v/>
      </c>
      <c r="AO97" s="219" t="str">
        <f t="shared" si="607"/>
        <v/>
      </c>
      <c r="AP97" s="219" t="str">
        <f t="shared" si="608"/>
        <v/>
      </c>
      <c r="AQ97" s="219" t="str">
        <f t="shared" si="609"/>
        <v/>
      </c>
      <c r="AR97" s="219" t="str">
        <f t="shared" si="610"/>
        <v/>
      </c>
      <c r="AS97" s="277">
        <f t="shared" si="611"/>
        <v>0</v>
      </c>
      <c r="AT97" s="267">
        <f t="shared" si="612"/>
        <v>0</v>
      </c>
      <c r="AU97" s="267">
        <f t="shared" si="613"/>
        <v>0</v>
      </c>
      <c r="AV97" s="267">
        <f t="shared" si="614"/>
        <v>0</v>
      </c>
      <c r="AW97" s="267">
        <f t="shared" si="615"/>
        <v>0</v>
      </c>
      <c r="AX97" s="267">
        <f t="shared" si="616"/>
        <v>0</v>
      </c>
      <c r="AY97" s="267">
        <f t="shared" si="617"/>
        <v>0</v>
      </c>
      <c r="AZ97" s="267">
        <f t="shared" si="618"/>
        <v>0</v>
      </c>
      <c r="BA97" s="238">
        <f t="shared" si="619"/>
        <v>0</v>
      </c>
      <c r="BB97" s="238">
        <f t="shared" si="620"/>
        <v>0</v>
      </c>
      <c r="BC97" s="238">
        <f t="shared" si="621"/>
        <v>0</v>
      </c>
      <c r="BD97" s="238">
        <f t="shared" si="622"/>
        <v>0</v>
      </c>
      <c r="BE97" s="240">
        <f t="shared" si="623"/>
        <v>0</v>
      </c>
      <c r="BF97" s="239">
        <f t="shared" si="624"/>
        <v>0</v>
      </c>
      <c r="BG97" s="241" t="str">
        <f t="shared" si="625"/>
        <v/>
      </c>
      <c r="BH97" s="142">
        <v>47</v>
      </c>
      <c r="BI97" s="142">
        <f t="array" ref="BI97">MAX(IF(申請番号=BH97,計画運行回数))</f>
        <v>0</v>
      </c>
      <c r="BJ97" s="142">
        <f t="array" ref="BJ97">MIN(IF((申請番号=BH97)*(計画運行回数=BI97),キロ程_往))</f>
        <v>0</v>
      </c>
      <c r="BK97" s="142">
        <f t="array" ref="BK97">IFERROR((INDEX(キロ程_復,MATCH($BH97&amp;$BI97&amp;$BJ97,申請番号&amp;計画運行回数&amp;キロ程_往,0),0)),0)</f>
        <v>0</v>
      </c>
      <c r="BL97" s="142">
        <f>SUMIF(申請番号,$BH97,不定日数)+SUMIF(申請番号毎の運行日数_番号,$BH97,申請番号毎の運行回数_計)</f>
        <v>0</v>
      </c>
      <c r="BM97" s="142">
        <f>SUMIF(申請番号,$BH97,計画運行回数)</f>
        <v>0</v>
      </c>
      <c r="BN97" s="242" t="str">
        <f t="array" ref="BN97">IFERROR(IF(BS97&lt;&gt;3,(INDEX(系統名,MATCH($BH97&amp;$BI97&amp;$BJ97,申請番号&amp;計画運行回数&amp;キロ程_往,0),0)),INDEX(系統名,MATCH($BH97,申請番号,0))),"")</f>
        <v/>
      </c>
      <c r="BO97" s="242" t="str">
        <f t="array" ref="BO97">IFERROR((INDEX(起点,MATCH($BH97&amp;$BI97&amp;$BJ97,申請番号&amp;計画運行回数&amp;キロ程_往,0),0)),"")</f>
        <v/>
      </c>
      <c r="BP97" s="242" t="str">
        <f t="array" ref="BP97">IFERROR(IF(BS97&lt;&gt;3,(INDEX(経由,MATCH($BH97&amp;$BI97&amp;$BJ97,申請番号&amp;計画運行回数&amp;キロ程_往,0),0)),INDEX(経由,MATCH($BH97,申請番号,0))),"")</f>
        <v/>
      </c>
      <c r="BQ97" s="242" t="str">
        <f t="array" ref="BQ97">IFERROR((INDEX(終点,MATCH($BH97&amp;$BI97&amp;$BJ97,申請番号&amp;計画運行回数&amp;キロ程_往,0),0)),"")</f>
        <v/>
      </c>
      <c r="BR97" s="142">
        <f>+BJ97</f>
        <v>0</v>
      </c>
      <c r="BS97" s="142">
        <f>IF(SUMIF($A$5:$A$104,$BH97,$Y$5:$Y$104)&gt;0,2,IF(SUMIF($A$5:$A$104,$BH97,$AA$5:$AA$104)&gt;0,3,1))</f>
        <v>1</v>
      </c>
      <c r="BU97" s="291"/>
      <c r="BV97" s="153"/>
      <c r="BW97" s="153"/>
      <c r="BY97" s="244"/>
      <c r="BZ97" s="272"/>
      <c r="CA97" s="222"/>
      <c r="CB97" s="246"/>
      <c r="CC97" s="247" t="str">
        <f t="shared" si="565"/>
        <v/>
      </c>
      <c r="CD97" s="219">
        <f t="shared" si="566"/>
        <v>0</v>
      </c>
      <c r="CE97" s="219" t="str">
        <f t="shared" si="757"/>
        <v/>
      </c>
      <c r="CF97" s="220" t="str">
        <f t="shared" si="758"/>
        <v/>
      </c>
      <c r="CG97" s="222"/>
      <c r="CH97" s="260"/>
      <c r="CI97" s="247" t="str">
        <f t="shared" si="569"/>
        <v/>
      </c>
      <c r="CJ97" s="219">
        <f t="shared" si="570"/>
        <v>0</v>
      </c>
      <c r="CK97" s="219" t="str">
        <f t="shared" si="705"/>
        <v/>
      </c>
      <c r="CL97" s="220" t="str">
        <f t="shared" si="706"/>
        <v/>
      </c>
      <c r="CM97" s="222"/>
      <c r="CN97" s="246"/>
      <c r="CO97" s="247" t="str">
        <f t="shared" si="573"/>
        <v/>
      </c>
      <c r="CP97" s="219">
        <f t="shared" si="574"/>
        <v>0</v>
      </c>
      <c r="CQ97" s="219" t="str">
        <f t="shared" si="707"/>
        <v/>
      </c>
      <c r="CR97" s="220" t="str">
        <f t="shared" si="708"/>
        <v/>
      </c>
      <c r="CS97" s="221"/>
      <c r="CT97" s="246"/>
      <c r="CU97" s="247" t="str">
        <f t="shared" si="577"/>
        <v/>
      </c>
      <c r="CV97" s="219">
        <f t="shared" si="578"/>
        <v>0</v>
      </c>
      <c r="CW97" s="219" t="str">
        <f t="shared" si="679"/>
        <v/>
      </c>
      <c r="CX97" s="220" t="str">
        <f t="shared" si="680"/>
        <v/>
      </c>
      <c r="CY97" s="222"/>
      <c r="CZ97" s="246"/>
      <c r="DA97" s="247" t="str">
        <f t="shared" si="581"/>
        <v/>
      </c>
      <c r="DB97" s="219">
        <f t="shared" si="582"/>
        <v>0</v>
      </c>
      <c r="DC97" s="219" t="str">
        <f t="shared" si="626"/>
        <v/>
      </c>
      <c r="DD97" s="219" t="str">
        <f t="shared" si="627"/>
        <v/>
      </c>
      <c r="DE97" s="222"/>
      <c r="DF97" s="246"/>
      <c r="DG97" s="247" t="str">
        <f t="shared" si="583"/>
        <v/>
      </c>
      <c r="DH97" s="219">
        <f t="shared" si="584"/>
        <v>0</v>
      </c>
      <c r="DI97" s="219" t="str">
        <f t="shared" si="681"/>
        <v/>
      </c>
      <c r="DJ97" s="219" t="str">
        <f t="shared" si="682"/>
        <v/>
      </c>
      <c r="DK97" s="222"/>
      <c r="DL97" s="246"/>
      <c r="DM97" s="247" t="str">
        <f t="shared" si="587"/>
        <v/>
      </c>
      <c r="DN97" s="219">
        <f t="shared" si="588"/>
        <v>0</v>
      </c>
      <c r="DO97" s="219" t="str">
        <f t="shared" si="683"/>
        <v/>
      </c>
      <c r="DP97" s="220" t="str">
        <f t="shared" si="684"/>
        <v/>
      </c>
      <c r="FK97" s="155">
        <f t="shared" si="685"/>
        <v>0</v>
      </c>
      <c r="FL97" s="155" t="str">
        <f t="shared" si="686"/>
        <v/>
      </c>
      <c r="FM97" s="273">
        <f t="shared" ref="FM97:HX97" si="813">IF(IFERROR(FIND(VLOOKUP($W89,カレンダーNoごと曜日表No付き,FM$1,0),$FL97),0)&gt;=1,1,0)</f>
        <v>0</v>
      </c>
      <c r="FN97" s="273">
        <f t="shared" si="813"/>
        <v>0</v>
      </c>
      <c r="FO97" s="273">
        <f t="shared" si="813"/>
        <v>0</v>
      </c>
      <c r="FP97" s="273">
        <f t="shared" si="813"/>
        <v>0</v>
      </c>
      <c r="FQ97" s="273">
        <f t="shared" si="813"/>
        <v>0</v>
      </c>
      <c r="FR97" s="273">
        <f t="shared" si="813"/>
        <v>0</v>
      </c>
      <c r="FS97" s="273">
        <f t="shared" si="813"/>
        <v>0</v>
      </c>
      <c r="FT97" s="273">
        <f t="shared" si="813"/>
        <v>0</v>
      </c>
      <c r="FU97" s="273">
        <f t="shared" si="813"/>
        <v>0</v>
      </c>
      <c r="FV97" s="273">
        <f t="shared" si="813"/>
        <v>0</v>
      </c>
      <c r="FW97" s="273">
        <f t="shared" si="813"/>
        <v>0</v>
      </c>
      <c r="FX97" s="273">
        <f t="shared" si="813"/>
        <v>0</v>
      </c>
      <c r="FY97" s="273">
        <f t="shared" si="813"/>
        <v>0</v>
      </c>
      <c r="FZ97" s="273">
        <f t="shared" si="813"/>
        <v>0</v>
      </c>
      <c r="GA97" s="273">
        <f t="shared" si="813"/>
        <v>0</v>
      </c>
      <c r="GB97" s="273">
        <f t="shared" si="813"/>
        <v>0</v>
      </c>
      <c r="GC97" s="273">
        <f t="shared" si="813"/>
        <v>0</v>
      </c>
      <c r="GD97" s="273">
        <f t="shared" si="813"/>
        <v>0</v>
      </c>
      <c r="GE97" s="273">
        <f t="shared" si="813"/>
        <v>0</v>
      </c>
      <c r="GF97" s="273">
        <f t="shared" si="813"/>
        <v>0</v>
      </c>
      <c r="GG97" s="273">
        <f t="shared" si="813"/>
        <v>0</v>
      </c>
      <c r="GH97" s="273">
        <f t="shared" si="813"/>
        <v>0</v>
      </c>
      <c r="GI97" s="273">
        <f t="shared" si="813"/>
        <v>0</v>
      </c>
      <c r="GJ97" s="273">
        <f t="shared" si="813"/>
        <v>0</v>
      </c>
      <c r="GK97" s="273">
        <f t="shared" si="813"/>
        <v>0</v>
      </c>
      <c r="GL97" s="273">
        <f t="shared" si="813"/>
        <v>0</v>
      </c>
      <c r="GM97" s="273">
        <f t="shared" si="813"/>
        <v>0</v>
      </c>
      <c r="GN97" s="273">
        <f t="shared" si="813"/>
        <v>0</v>
      </c>
      <c r="GO97" s="273">
        <f t="shared" si="813"/>
        <v>0</v>
      </c>
      <c r="GP97" s="273">
        <f t="shared" si="813"/>
        <v>0</v>
      </c>
      <c r="GQ97" s="273">
        <f t="shared" si="813"/>
        <v>0</v>
      </c>
      <c r="GR97" s="273">
        <f t="shared" si="813"/>
        <v>0</v>
      </c>
      <c r="GS97" s="273">
        <f t="shared" si="813"/>
        <v>0</v>
      </c>
      <c r="GT97" s="273">
        <f t="shared" si="813"/>
        <v>0</v>
      </c>
      <c r="GU97" s="273">
        <f t="shared" si="813"/>
        <v>0</v>
      </c>
      <c r="GV97" s="273">
        <f t="shared" si="813"/>
        <v>0</v>
      </c>
      <c r="GW97" s="273">
        <f t="shared" si="813"/>
        <v>0</v>
      </c>
      <c r="GX97" s="273">
        <f t="shared" si="813"/>
        <v>0</v>
      </c>
      <c r="GY97" s="273">
        <f t="shared" si="813"/>
        <v>0</v>
      </c>
      <c r="GZ97" s="273">
        <f t="shared" si="813"/>
        <v>0</v>
      </c>
      <c r="HA97" s="273">
        <f t="shared" si="813"/>
        <v>0</v>
      </c>
      <c r="HB97" s="273">
        <f t="shared" si="813"/>
        <v>0</v>
      </c>
      <c r="HC97" s="273">
        <f t="shared" si="813"/>
        <v>0</v>
      </c>
      <c r="HD97" s="273">
        <f t="shared" si="813"/>
        <v>0</v>
      </c>
      <c r="HE97" s="273">
        <f t="shared" si="813"/>
        <v>0</v>
      </c>
      <c r="HF97" s="273">
        <f t="shared" si="813"/>
        <v>0</v>
      </c>
      <c r="HG97" s="273">
        <f t="shared" si="813"/>
        <v>0</v>
      </c>
      <c r="HH97" s="273">
        <f t="shared" si="813"/>
        <v>0</v>
      </c>
      <c r="HI97" s="273">
        <f t="shared" si="813"/>
        <v>0</v>
      </c>
      <c r="HJ97" s="273">
        <f t="shared" si="813"/>
        <v>0</v>
      </c>
      <c r="HK97" s="273">
        <f t="shared" si="813"/>
        <v>0</v>
      </c>
      <c r="HL97" s="273">
        <f t="shared" si="813"/>
        <v>0</v>
      </c>
      <c r="HM97" s="273">
        <f t="shared" si="813"/>
        <v>0</v>
      </c>
      <c r="HN97" s="273">
        <f t="shared" si="813"/>
        <v>0</v>
      </c>
      <c r="HO97" s="273">
        <f t="shared" si="813"/>
        <v>0</v>
      </c>
      <c r="HP97" s="273">
        <f t="shared" si="813"/>
        <v>0</v>
      </c>
      <c r="HQ97" s="273">
        <f t="shared" si="813"/>
        <v>0</v>
      </c>
      <c r="HR97" s="273">
        <f t="shared" si="813"/>
        <v>0</v>
      </c>
      <c r="HS97" s="273">
        <f t="shared" si="813"/>
        <v>0</v>
      </c>
      <c r="HT97" s="273">
        <f t="shared" si="813"/>
        <v>0</v>
      </c>
      <c r="HU97" s="273">
        <f t="shared" si="813"/>
        <v>0</v>
      </c>
      <c r="HV97" s="273">
        <f t="shared" si="813"/>
        <v>0</v>
      </c>
      <c r="HW97" s="273">
        <f t="shared" si="813"/>
        <v>0</v>
      </c>
      <c r="HX97" s="273">
        <f t="shared" si="813"/>
        <v>0</v>
      </c>
      <c r="HY97" s="273">
        <f t="shared" ref="HY97:KJ97" si="814">IF(IFERROR(FIND(VLOOKUP($W89,カレンダーNoごと曜日表No付き,HY$1,0),$FL97),0)&gt;=1,1,0)</f>
        <v>0</v>
      </c>
      <c r="HZ97" s="273">
        <f t="shared" si="814"/>
        <v>0</v>
      </c>
      <c r="IA97" s="273">
        <f t="shared" si="814"/>
        <v>0</v>
      </c>
      <c r="IB97" s="273">
        <f t="shared" si="814"/>
        <v>0</v>
      </c>
      <c r="IC97" s="273">
        <f t="shared" si="814"/>
        <v>0</v>
      </c>
      <c r="ID97" s="273">
        <f t="shared" si="814"/>
        <v>0</v>
      </c>
      <c r="IE97" s="273">
        <f t="shared" si="814"/>
        <v>0</v>
      </c>
      <c r="IF97" s="273">
        <f t="shared" si="814"/>
        <v>0</v>
      </c>
      <c r="IG97" s="273">
        <f t="shared" si="814"/>
        <v>0</v>
      </c>
      <c r="IH97" s="273">
        <f t="shared" si="814"/>
        <v>0</v>
      </c>
      <c r="II97" s="273">
        <f t="shared" si="814"/>
        <v>0</v>
      </c>
      <c r="IJ97" s="273">
        <f t="shared" si="814"/>
        <v>0</v>
      </c>
      <c r="IK97" s="273">
        <f t="shared" si="814"/>
        <v>0</v>
      </c>
      <c r="IL97" s="273">
        <f t="shared" si="814"/>
        <v>0</v>
      </c>
      <c r="IM97" s="273">
        <f t="shared" si="814"/>
        <v>0</v>
      </c>
      <c r="IN97" s="273">
        <f t="shared" si="814"/>
        <v>0</v>
      </c>
      <c r="IO97" s="273">
        <f t="shared" si="814"/>
        <v>0</v>
      </c>
      <c r="IP97" s="273">
        <f t="shared" si="814"/>
        <v>0</v>
      </c>
      <c r="IQ97" s="273">
        <f t="shared" si="814"/>
        <v>0</v>
      </c>
      <c r="IR97" s="273">
        <f t="shared" si="814"/>
        <v>0</v>
      </c>
      <c r="IS97" s="273">
        <f t="shared" si="814"/>
        <v>0</v>
      </c>
      <c r="IT97" s="273">
        <f t="shared" si="814"/>
        <v>0</v>
      </c>
      <c r="IU97" s="273">
        <f t="shared" si="814"/>
        <v>0</v>
      </c>
      <c r="IV97" s="273">
        <f t="shared" si="814"/>
        <v>0</v>
      </c>
      <c r="IW97" s="273">
        <f t="shared" si="814"/>
        <v>0</v>
      </c>
      <c r="IX97" s="273">
        <f t="shared" si="814"/>
        <v>0</v>
      </c>
      <c r="IY97" s="273">
        <f t="shared" si="814"/>
        <v>0</v>
      </c>
      <c r="IZ97" s="273">
        <f t="shared" si="814"/>
        <v>0</v>
      </c>
      <c r="JA97" s="273">
        <f t="shared" si="814"/>
        <v>0</v>
      </c>
      <c r="JB97" s="273">
        <f t="shared" si="814"/>
        <v>0</v>
      </c>
      <c r="JC97" s="273">
        <f t="shared" si="814"/>
        <v>0</v>
      </c>
      <c r="JD97" s="273">
        <f t="shared" si="814"/>
        <v>0</v>
      </c>
      <c r="JE97" s="273">
        <f t="shared" si="814"/>
        <v>0</v>
      </c>
      <c r="JF97" s="273">
        <f t="shared" si="814"/>
        <v>0</v>
      </c>
      <c r="JG97" s="273">
        <f t="shared" si="814"/>
        <v>0</v>
      </c>
      <c r="JH97" s="273">
        <f t="shared" si="814"/>
        <v>0</v>
      </c>
      <c r="JI97" s="273">
        <f t="shared" si="814"/>
        <v>0</v>
      </c>
      <c r="JJ97" s="273">
        <f t="shared" si="814"/>
        <v>0</v>
      </c>
      <c r="JK97" s="273">
        <f t="shared" si="814"/>
        <v>0</v>
      </c>
      <c r="JL97" s="273">
        <f t="shared" si="814"/>
        <v>0</v>
      </c>
      <c r="JM97" s="273">
        <f t="shared" si="814"/>
        <v>0</v>
      </c>
      <c r="JN97" s="273">
        <f t="shared" si="814"/>
        <v>0</v>
      </c>
      <c r="JO97" s="273">
        <f t="shared" si="814"/>
        <v>0</v>
      </c>
      <c r="JP97" s="273">
        <f t="shared" si="814"/>
        <v>0</v>
      </c>
      <c r="JQ97" s="273">
        <f t="shared" si="814"/>
        <v>0</v>
      </c>
      <c r="JR97" s="273">
        <f t="shared" si="814"/>
        <v>0</v>
      </c>
      <c r="JS97" s="273">
        <f t="shared" si="814"/>
        <v>0</v>
      </c>
      <c r="JT97" s="273">
        <f t="shared" si="814"/>
        <v>0</v>
      </c>
      <c r="JU97" s="273">
        <f t="shared" si="814"/>
        <v>0</v>
      </c>
      <c r="JV97" s="273">
        <f t="shared" si="814"/>
        <v>0</v>
      </c>
      <c r="JW97" s="273">
        <f t="shared" si="814"/>
        <v>0</v>
      </c>
      <c r="JX97" s="273">
        <f t="shared" si="814"/>
        <v>0</v>
      </c>
      <c r="JY97" s="273">
        <f t="shared" si="814"/>
        <v>0</v>
      </c>
      <c r="JZ97" s="273">
        <f t="shared" si="814"/>
        <v>0</v>
      </c>
      <c r="KA97" s="273">
        <f t="shared" si="814"/>
        <v>0</v>
      </c>
      <c r="KB97" s="273">
        <f t="shared" si="814"/>
        <v>0</v>
      </c>
      <c r="KC97" s="273">
        <f t="shared" si="814"/>
        <v>0</v>
      </c>
      <c r="KD97" s="273">
        <f t="shared" si="814"/>
        <v>0</v>
      </c>
      <c r="KE97" s="273">
        <f t="shared" si="814"/>
        <v>0</v>
      </c>
      <c r="KF97" s="273">
        <f t="shared" si="814"/>
        <v>0</v>
      </c>
      <c r="KG97" s="273">
        <f t="shared" si="814"/>
        <v>0</v>
      </c>
      <c r="KH97" s="273">
        <f t="shared" si="814"/>
        <v>0</v>
      </c>
      <c r="KI97" s="273">
        <f t="shared" si="814"/>
        <v>0</v>
      </c>
      <c r="KJ97" s="273">
        <f t="shared" si="814"/>
        <v>0</v>
      </c>
      <c r="KK97" s="273">
        <f t="shared" ref="KK97:MV97" si="815">IF(IFERROR(FIND(VLOOKUP($W89,カレンダーNoごと曜日表No付き,KK$1,0),$FL97),0)&gt;=1,1,0)</f>
        <v>0</v>
      </c>
      <c r="KL97" s="273">
        <f t="shared" si="815"/>
        <v>0</v>
      </c>
      <c r="KM97" s="273">
        <f t="shared" si="815"/>
        <v>0</v>
      </c>
      <c r="KN97" s="273">
        <f t="shared" si="815"/>
        <v>0</v>
      </c>
      <c r="KO97" s="273">
        <f t="shared" si="815"/>
        <v>0</v>
      </c>
      <c r="KP97" s="273">
        <f t="shared" si="815"/>
        <v>0</v>
      </c>
      <c r="KQ97" s="273">
        <f t="shared" si="815"/>
        <v>0</v>
      </c>
      <c r="KR97" s="273">
        <f t="shared" si="815"/>
        <v>0</v>
      </c>
      <c r="KS97" s="273">
        <f t="shared" si="815"/>
        <v>0</v>
      </c>
      <c r="KT97" s="273">
        <f t="shared" si="815"/>
        <v>0</v>
      </c>
      <c r="KU97" s="273">
        <f t="shared" si="815"/>
        <v>0</v>
      </c>
      <c r="KV97" s="273">
        <f t="shared" si="815"/>
        <v>0</v>
      </c>
      <c r="KW97" s="273">
        <f t="shared" si="815"/>
        <v>0</v>
      </c>
      <c r="KX97" s="273">
        <f t="shared" si="815"/>
        <v>0</v>
      </c>
      <c r="KY97" s="273">
        <f t="shared" si="815"/>
        <v>0</v>
      </c>
      <c r="KZ97" s="273">
        <f t="shared" si="815"/>
        <v>0</v>
      </c>
      <c r="LA97" s="273">
        <f t="shared" si="815"/>
        <v>0</v>
      </c>
      <c r="LB97" s="273">
        <f t="shared" si="815"/>
        <v>0</v>
      </c>
      <c r="LC97" s="273">
        <f t="shared" si="815"/>
        <v>0</v>
      </c>
      <c r="LD97" s="273">
        <f t="shared" si="815"/>
        <v>0</v>
      </c>
      <c r="LE97" s="273">
        <f t="shared" si="815"/>
        <v>0</v>
      </c>
      <c r="LF97" s="273">
        <f t="shared" si="815"/>
        <v>0</v>
      </c>
      <c r="LG97" s="273">
        <f t="shared" si="815"/>
        <v>0</v>
      </c>
      <c r="LH97" s="273">
        <f t="shared" si="815"/>
        <v>0</v>
      </c>
      <c r="LI97" s="273">
        <f t="shared" si="815"/>
        <v>0</v>
      </c>
      <c r="LJ97" s="273">
        <f t="shared" si="815"/>
        <v>0</v>
      </c>
      <c r="LK97" s="273">
        <f t="shared" si="815"/>
        <v>0</v>
      </c>
      <c r="LL97" s="273">
        <f t="shared" si="815"/>
        <v>0</v>
      </c>
      <c r="LM97" s="273">
        <f t="shared" si="815"/>
        <v>0</v>
      </c>
      <c r="LN97" s="273">
        <f t="shared" si="815"/>
        <v>0</v>
      </c>
      <c r="LO97" s="273">
        <f t="shared" si="815"/>
        <v>0</v>
      </c>
      <c r="LP97" s="273">
        <f t="shared" si="815"/>
        <v>0</v>
      </c>
      <c r="LQ97" s="273">
        <f t="shared" si="815"/>
        <v>0</v>
      </c>
      <c r="LR97" s="273">
        <f t="shared" si="815"/>
        <v>0</v>
      </c>
      <c r="LS97" s="273">
        <f t="shared" si="815"/>
        <v>0</v>
      </c>
      <c r="LT97" s="273">
        <f t="shared" si="815"/>
        <v>0</v>
      </c>
      <c r="LU97" s="273">
        <f t="shared" si="815"/>
        <v>0</v>
      </c>
      <c r="LV97" s="273">
        <f t="shared" si="815"/>
        <v>0</v>
      </c>
      <c r="LW97" s="273">
        <f t="shared" si="815"/>
        <v>0</v>
      </c>
      <c r="LX97" s="273">
        <f t="shared" si="815"/>
        <v>0</v>
      </c>
      <c r="LY97" s="273">
        <f t="shared" si="815"/>
        <v>0</v>
      </c>
      <c r="LZ97" s="273">
        <f t="shared" si="815"/>
        <v>0</v>
      </c>
      <c r="MA97" s="273">
        <f t="shared" si="815"/>
        <v>0</v>
      </c>
      <c r="MB97" s="273">
        <f t="shared" si="815"/>
        <v>0</v>
      </c>
      <c r="MC97" s="273">
        <f t="shared" si="815"/>
        <v>0</v>
      </c>
      <c r="MD97" s="273">
        <f t="shared" si="815"/>
        <v>0</v>
      </c>
      <c r="ME97" s="273">
        <f t="shared" si="815"/>
        <v>0</v>
      </c>
      <c r="MF97" s="273">
        <f t="shared" si="815"/>
        <v>0</v>
      </c>
      <c r="MG97" s="273">
        <f t="shared" si="815"/>
        <v>0</v>
      </c>
      <c r="MH97" s="273">
        <f t="shared" si="815"/>
        <v>0</v>
      </c>
      <c r="MI97" s="273">
        <f t="shared" si="815"/>
        <v>0</v>
      </c>
      <c r="MJ97" s="273">
        <f t="shared" si="815"/>
        <v>0</v>
      </c>
      <c r="MK97" s="273">
        <f t="shared" si="815"/>
        <v>0</v>
      </c>
      <c r="ML97" s="273">
        <f t="shared" si="815"/>
        <v>0</v>
      </c>
      <c r="MM97" s="273">
        <f t="shared" si="815"/>
        <v>0</v>
      </c>
      <c r="MN97" s="273">
        <f t="shared" si="815"/>
        <v>0</v>
      </c>
      <c r="MO97" s="273">
        <f t="shared" si="815"/>
        <v>0</v>
      </c>
      <c r="MP97" s="273">
        <f t="shared" si="815"/>
        <v>0</v>
      </c>
      <c r="MQ97" s="273">
        <f t="shared" si="815"/>
        <v>0</v>
      </c>
      <c r="MR97" s="273">
        <f t="shared" si="815"/>
        <v>0</v>
      </c>
      <c r="MS97" s="273">
        <f t="shared" si="815"/>
        <v>0</v>
      </c>
      <c r="MT97" s="273">
        <f t="shared" si="815"/>
        <v>0</v>
      </c>
      <c r="MU97" s="273">
        <f t="shared" si="815"/>
        <v>0</v>
      </c>
      <c r="MV97" s="273">
        <f t="shared" si="815"/>
        <v>0</v>
      </c>
      <c r="MW97" s="273">
        <f t="shared" ref="MW97:PH97" si="816">IF(IFERROR(FIND(VLOOKUP($W89,カレンダーNoごと曜日表No付き,MW$1,0),$FL97),0)&gt;=1,1,0)</f>
        <v>0</v>
      </c>
      <c r="MX97" s="273">
        <f t="shared" si="816"/>
        <v>0</v>
      </c>
      <c r="MY97" s="273">
        <f t="shared" si="816"/>
        <v>0</v>
      </c>
      <c r="MZ97" s="273">
        <f t="shared" si="816"/>
        <v>0</v>
      </c>
      <c r="NA97" s="273">
        <f t="shared" si="816"/>
        <v>0</v>
      </c>
      <c r="NB97" s="273">
        <f t="shared" si="816"/>
        <v>0</v>
      </c>
      <c r="NC97" s="273">
        <f t="shared" si="816"/>
        <v>0</v>
      </c>
      <c r="ND97" s="273">
        <f t="shared" si="816"/>
        <v>0</v>
      </c>
      <c r="NE97" s="273">
        <f t="shared" si="816"/>
        <v>0</v>
      </c>
      <c r="NF97" s="273">
        <f t="shared" si="816"/>
        <v>0</v>
      </c>
      <c r="NG97" s="273">
        <f t="shared" si="816"/>
        <v>0</v>
      </c>
      <c r="NH97" s="273">
        <f t="shared" si="816"/>
        <v>0</v>
      </c>
      <c r="NI97" s="273">
        <f t="shared" si="816"/>
        <v>0</v>
      </c>
      <c r="NJ97" s="273">
        <f t="shared" si="816"/>
        <v>0</v>
      </c>
      <c r="NK97" s="273">
        <f t="shared" si="816"/>
        <v>0</v>
      </c>
      <c r="NL97" s="273">
        <f t="shared" si="816"/>
        <v>0</v>
      </c>
      <c r="NM97" s="273">
        <f t="shared" si="816"/>
        <v>0</v>
      </c>
      <c r="NN97" s="273">
        <f t="shared" si="816"/>
        <v>0</v>
      </c>
      <c r="NO97" s="273">
        <f t="shared" si="816"/>
        <v>0</v>
      </c>
      <c r="NP97" s="273">
        <f t="shared" si="816"/>
        <v>0</v>
      </c>
      <c r="NQ97" s="273">
        <f t="shared" si="816"/>
        <v>0</v>
      </c>
      <c r="NR97" s="273">
        <f t="shared" si="816"/>
        <v>0</v>
      </c>
      <c r="NS97" s="273">
        <f t="shared" si="816"/>
        <v>0</v>
      </c>
      <c r="NT97" s="273">
        <f t="shared" si="816"/>
        <v>0</v>
      </c>
      <c r="NU97" s="273">
        <f t="shared" si="816"/>
        <v>0</v>
      </c>
      <c r="NV97" s="273">
        <f t="shared" si="816"/>
        <v>0</v>
      </c>
      <c r="NW97" s="273">
        <f t="shared" si="816"/>
        <v>0</v>
      </c>
      <c r="NX97" s="273">
        <f t="shared" si="816"/>
        <v>0</v>
      </c>
      <c r="NY97" s="273">
        <f t="shared" si="816"/>
        <v>0</v>
      </c>
      <c r="NZ97" s="273">
        <f t="shared" si="816"/>
        <v>0</v>
      </c>
      <c r="OA97" s="273">
        <f t="shared" si="816"/>
        <v>0</v>
      </c>
      <c r="OB97" s="273">
        <f t="shared" si="816"/>
        <v>0</v>
      </c>
      <c r="OC97" s="273">
        <f t="shared" si="816"/>
        <v>0</v>
      </c>
      <c r="OD97" s="273">
        <f t="shared" si="816"/>
        <v>0</v>
      </c>
      <c r="OE97" s="273">
        <f t="shared" si="816"/>
        <v>0</v>
      </c>
      <c r="OF97" s="273">
        <f t="shared" si="816"/>
        <v>0</v>
      </c>
      <c r="OG97" s="273">
        <f t="shared" si="816"/>
        <v>0</v>
      </c>
      <c r="OH97" s="273">
        <f t="shared" si="816"/>
        <v>0</v>
      </c>
      <c r="OI97" s="273">
        <f t="shared" si="816"/>
        <v>0</v>
      </c>
      <c r="OJ97" s="273">
        <f t="shared" si="816"/>
        <v>0</v>
      </c>
      <c r="OK97" s="273">
        <f t="shared" si="816"/>
        <v>0</v>
      </c>
      <c r="OL97" s="273">
        <f t="shared" si="816"/>
        <v>0</v>
      </c>
      <c r="OM97" s="273">
        <f t="shared" si="816"/>
        <v>0</v>
      </c>
      <c r="ON97" s="273">
        <f t="shared" si="816"/>
        <v>0</v>
      </c>
      <c r="OO97" s="273">
        <f t="shared" si="816"/>
        <v>0</v>
      </c>
      <c r="OP97" s="273">
        <f t="shared" si="816"/>
        <v>0</v>
      </c>
      <c r="OQ97" s="273">
        <f t="shared" si="816"/>
        <v>0</v>
      </c>
      <c r="OR97" s="273">
        <f t="shared" si="816"/>
        <v>0</v>
      </c>
      <c r="OS97" s="273">
        <f t="shared" si="816"/>
        <v>0</v>
      </c>
      <c r="OT97" s="273">
        <f t="shared" si="816"/>
        <v>0</v>
      </c>
      <c r="OU97" s="273">
        <f t="shared" si="816"/>
        <v>0</v>
      </c>
      <c r="OV97" s="273">
        <f t="shared" si="816"/>
        <v>0</v>
      </c>
      <c r="OW97" s="273">
        <f t="shared" si="816"/>
        <v>0</v>
      </c>
      <c r="OX97" s="273">
        <f t="shared" si="816"/>
        <v>0</v>
      </c>
      <c r="OY97" s="273">
        <f t="shared" si="816"/>
        <v>0</v>
      </c>
      <c r="OZ97" s="273">
        <f t="shared" si="816"/>
        <v>0</v>
      </c>
      <c r="PA97" s="273">
        <f t="shared" si="816"/>
        <v>0</v>
      </c>
      <c r="PB97" s="273">
        <f t="shared" si="816"/>
        <v>0</v>
      </c>
      <c r="PC97" s="273">
        <f t="shared" si="816"/>
        <v>0</v>
      </c>
      <c r="PD97" s="273">
        <f t="shared" si="816"/>
        <v>0</v>
      </c>
      <c r="PE97" s="273">
        <f t="shared" si="816"/>
        <v>0</v>
      </c>
      <c r="PF97" s="273">
        <f t="shared" si="816"/>
        <v>0</v>
      </c>
      <c r="PG97" s="273">
        <f t="shared" si="816"/>
        <v>0</v>
      </c>
      <c r="PH97" s="273">
        <f t="shared" si="816"/>
        <v>0</v>
      </c>
      <c r="PI97" s="273">
        <f t="shared" ref="PI97:RT97" si="817">IF(IFERROR(FIND(VLOOKUP($W89,カレンダーNoごと曜日表No付き,PI$1,0),$FL97),0)&gt;=1,1,0)</f>
        <v>0</v>
      </c>
      <c r="PJ97" s="273">
        <f t="shared" si="817"/>
        <v>0</v>
      </c>
      <c r="PK97" s="273">
        <f t="shared" si="817"/>
        <v>0</v>
      </c>
      <c r="PL97" s="273">
        <f t="shared" si="817"/>
        <v>0</v>
      </c>
      <c r="PM97" s="273">
        <f t="shared" si="817"/>
        <v>0</v>
      </c>
      <c r="PN97" s="273">
        <f t="shared" si="817"/>
        <v>0</v>
      </c>
      <c r="PO97" s="273">
        <f t="shared" si="817"/>
        <v>0</v>
      </c>
      <c r="PP97" s="273">
        <f t="shared" si="817"/>
        <v>0</v>
      </c>
      <c r="PQ97" s="273">
        <f t="shared" si="817"/>
        <v>0</v>
      </c>
      <c r="PR97" s="273">
        <f t="shared" si="817"/>
        <v>0</v>
      </c>
      <c r="PS97" s="273">
        <f t="shared" si="817"/>
        <v>0</v>
      </c>
      <c r="PT97" s="273">
        <f t="shared" si="817"/>
        <v>0</v>
      </c>
      <c r="PU97" s="273">
        <f t="shared" si="817"/>
        <v>0</v>
      </c>
      <c r="PV97" s="273">
        <f t="shared" si="817"/>
        <v>0</v>
      </c>
      <c r="PW97" s="273">
        <f t="shared" si="817"/>
        <v>0</v>
      </c>
      <c r="PX97" s="273">
        <f t="shared" si="817"/>
        <v>0</v>
      </c>
      <c r="PY97" s="273">
        <f t="shared" si="817"/>
        <v>0</v>
      </c>
      <c r="PZ97" s="273">
        <f t="shared" si="817"/>
        <v>0</v>
      </c>
      <c r="QA97" s="273">
        <f t="shared" si="817"/>
        <v>0</v>
      </c>
      <c r="QB97" s="273">
        <f t="shared" si="817"/>
        <v>0</v>
      </c>
      <c r="QC97" s="273">
        <f t="shared" si="817"/>
        <v>0</v>
      </c>
      <c r="QD97" s="273">
        <f t="shared" si="817"/>
        <v>0</v>
      </c>
      <c r="QE97" s="273">
        <f t="shared" si="817"/>
        <v>0</v>
      </c>
      <c r="QF97" s="273">
        <f t="shared" si="817"/>
        <v>0</v>
      </c>
      <c r="QG97" s="273">
        <f t="shared" si="817"/>
        <v>0</v>
      </c>
      <c r="QH97" s="273">
        <f t="shared" si="817"/>
        <v>0</v>
      </c>
      <c r="QI97" s="273">
        <f t="shared" si="817"/>
        <v>0</v>
      </c>
      <c r="QJ97" s="273">
        <f t="shared" si="817"/>
        <v>0</v>
      </c>
      <c r="QK97" s="273">
        <f t="shared" si="817"/>
        <v>0</v>
      </c>
      <c r="QL97" s="273">
        <f t="shared" si="817"/>
        <v>0</v>
      </c>
      <c r="QM97" s="273">
        <f t="shared" si="817"/>
        <v>0</v>
      </c>
      <c r="QN97" s="273">
        <f t="shared" si="817"/>
        <v>0</v>
      </c>
      <c r="QO97" s="273">
        <f t="shared" si="817"/>
        <v>0</v>
      </c>
      <c r="QP97" s="273">
        <f t="shared" si="817"/>
        <v>0</v>
      </c>
      <c r="QQ97" s="273">
        <f t="shared" si="817"/>
        <v>0</v>
      </c>
      <c r="QR97" s="273">
        <f t="shared" si="817"/>
        <v>0</v>
      </c>
      <c r="QS97" s="273">
        <f t="shared" si="817"/>
        <v>0</v>
      </c>
      <c r="QT97" s="273">
        <f t="shared" si="817"/>
        <v>0</v>
      </c>
      <c r="QU97" s="273">
        <f t="shared" si="817"/>
        <v>0</v>
      </c>
      <c r="QV97" s="273">
        <f t="shared" si="817"/>
        <v>0</v>
      </c>
      <c r="QW97" s="273">
        <f t="shared" si="817"/>
        <v>0</v>
      </c>
      <c r="QX97" s="273">
        <f t="shared" si="817"/>
        <v>0</v>
      </c>
      <c r="QY97" s="273">
        <f t="shared" si="817"/>
        <v>0</v>
      </c>
      <c r="QZ97" s="273">
        <f t="shared" si="817"/>
        <v>0</v>
      </c>
      <c r="RA97" s="273">
        <f t="shared" si="817"/>
        <v>0</v>
      </c>
      <c r="RB97" s="273">
        <f t="shared" si="817"/>
        <v>0</v>
      </c>
      <c r="RC97" s="273">
        <f t="shared" si="817"/>
        <v>0</v>
      </c>
      <c r="RD97" s="273">
        <f t="shared" si="817"/>
        <v>0</v>
      </c>
      <c r="RE97" s="273">
        <f t="shared" si="817"/>
        <v>0</v>
      </c>
      <c r="RF97" s="273">
        <f t="shared" si="817"/>
        <v>0</v>
      </c>
      <c r="RG97" s="273">
        <f t="shared" si="817"/>
        <v>0</v>
      </c>
      <c r="RH97" s="273">
        <f t="shared" si="817"/>
        <v>0</v>
      </c>
      <c r="RI97" s="273">
        <f t="shared" si="817"/>
        <v>0</v>
      </c>
      <c r="RJ97" s="273">
        <f t="shared" si="817"/>
        <v>0</v>
      </c>
      <c r="RK97" s="273">
        <f t="shared" si="817"/>
        <v>0</v>
      </c>
      <c r="RL97" s="273">
        <f t="shared" si="817"/>
        <v>0</v>
      </c>
      <c r="RM97" s="273">
        <f t="shared" si="817"/>
        <v>0</v>
      </c>
      <c r="RN97" s="273">
        <f t="shared" si="817"/>
        <v>0</v>
      </c>
      <c r="RO97" s="273">
        <f t="shared" si="817"/>
        <v>0</v>
      </c>
      <c r="RP97" s="273">
        <f t="shared" si="817"/>
        <v>0</v>
      </c>
      <c r="RQ97" s="273">
        <f t="shared" si="817"/>
        <v>0</v>
      </c>
      <c r="RR97" s="273">
        <f t="shared" si="817"/>
        <v>0</v>
      </c>
      <c r="RS97" s="273">
        <f t="shared" si="817"/>
        <v>0</v>
      </c>
      <c r="RT97" s="273">
        <f t="shared" si="817"/>
        <v>0</v>
      </c>
      <c r="RU97" s="273">
        <f t="shared" ref="RU97:TN97" si="818">IF(IFERROR(FIND(VLOOKUP($W89,カレンダーNoごと曜日表No付き,RU$1,0),$FL97),0)&gt;=1,1,0)</f>
        <v>0</v>
      </c>
      <c r="RV97" s="273">
        <f t="shared" si="818"/>
        <v>0</v>
      </c>
      <c r="RW97" s="273">
        <f t="shared" si="818"/>
        <v>0</v>
      </c>
      <c r="RX97" s="273">
        <f t="shared" si="818"/>
        <v>0</v>
      </c>
      <c r="RY97" s="273">
        <f t="shared" si="818"/>
        <v>0</v>
      </c>
      <c r="RZ97" s="273">
        <f t="shared" si="818"/>
        <v>0</v>
      </c>
      <c r="SA97" s="273">
        <f t="shared" si="818"/>
        <v>0</v>
      </c>
      <c r="SB97" s="273">
        <f t="shared" si="818"/>
        <v>0</v>
      </c>
      <c r="SC97" s="273">
        <f t="shared" si="818"/>
        <v>0</v>
      </c>
      <c r="SD97" s="273">
        <f t="shared" si="818"/>
        <v>0</v>
      </c>
      <c r="SE97" s="273">
        <f t="shared" si="818"/>
        <v>0</v>
      </c>
      <c r="SF97" s="273">
        <f t="shared" si="818"/>
        <v>0</v>
      </c>
      <c r="SG97" s="273">
        <f t="shared" si="818"/>
        <v>0</v>
      </c>
      <c r="SH97" s="273">
        <f t="shared" si="818"/>
        <v>0</v>
      </c>
      <c r="SI97" s="273">
        <f t="shared" si="818"/>
        <v>0</v>
      </c>
      <c r="SJ97" s="273">
        <f t="shared" si="818"/>
        <v>0</v>
      </c>
      <c r="SK97" s="273">
        <f t="shared" si="818"/>
        <v>0</v>
      </c>
      <c r="SL97" s="273">
        <f t="shared" si="818"/>
        <v>0</v>
      </c>
      <c r="SM97" s="273">
        <f t="shared" si="818"/>
        <v>0</v>
      </c>
      <c r="SN97" s="273">
        <f t="shared" si="818"/>
        <v>0</v>
      </c>
      <c r="SO97" s="273">
        <f t="shared" si="818"/>
        <v>0</v>
      </c>
      <c r="SP97" s="273">
        <f t="shared" si="818"/>
        <v>0</v>
      </c>
      <c r="SQ97" s="273">
        <f t="shared" si="818"/>
        <v>0</v>
      </c>
      <c r="SR97" s="273">
        <f t="shared" si="818"/>
        <v>0</v>
      </c>
      <c r="SS97" s="273">
        <f t="shared" si="818"/>
        <v>0</v>
      </c>
      <c r="ST97" s="273">
        <f t="shared" si="818"/>
        <v>0</v>
      </c>
      <c r="SU97" s="273">
        <f t="shared" si="818"/>
        <v>0</v>
      </c>
      <c r="SV97" s="273">
        <f t="shared" si="818"/>
        <v>0</v>
      </c>
      <c r="SW97" s="273">
        <f t="shared" si="818"/>
        <v>0</v>
      </c>
      <c r="SX97" s="273">
        <f t="shared" si="818"/>
        <v>0</v>
      </c>
      <c r="SY97" s="273">
        <f t="shared" si="818"/>
        <v>0</v>
      </c>
      <c r="SZ97" s="273">
        <f t="shared" si="818"/>
        <v>0</v>
      </c>
      <c r="TA97" s="273">
        <f t="shared" si="818"/>
        <v>0</v>
      </c>
      <c r="TB97" s="273">
        <f t="shared" si="818"/>
        <v>0</v>
      </c>
      <c r="TC97" s="273">
        <f t="shared" si="818"/>
        <v>0</v>
      </c>
      <c r="TD97" s="273">
        <f t="shared" si="818"/>
        <v>0</v>
      </c>
      <c r="TE97" s="273">
        <f t="shared" si="818"/>
        <v>0</v>
      </c>
      <c r="TF97" s="273">
        <f t="shared" si="818"/>
        <v>0</v>
      </c>
      <c r="TG97" s="273">
        <f t="shared" si="818"/>
        <v>0</v>
      </c>
      <c r="TH97" s="273">
        <f t="shared" si="818"/>
        <v>0</v>
      </c>
      <c r="TI97" s="273">
        <f t="shared" si="818"/>
        <v>0</v>
      </c>
      <c r="TJ97" s="273">
        <f t="shared" si="818"/>
        <v>0</v>
      </c>
      <c r="TK97" s="273">
        <f t="shared" si="818"/>
        <v>0</v>
      </c>
      <c r="TL97" s="273">
        <f t="shared" si="818"/>
        <v>0</v>
      </c>
      <c r="TM97" s="273">
        <f t="shared" si="818"/>
        <v>0</v>
      </c>
      <c r="TN97" s="273">
        <f t="shared" si="818"/>
        <v>0</v>
      </c>
    </row>
    <row r="98" spans="1:534" ht="18" customHeight="1" x14ac:dyDescent="0.15">
      <c r="A98" s="234"/>
      <c r="B98" s="268"/>
      <c r="C98" s="280"/>
      <c r="D98" s="274"/>
      <c r="E98" s="269"/>
      <c r="F98" s="287"/>
      <c r="G98" s="269"/>
      <c r="H98" s="292"/>
      <c r="I98" s="293"/>
      <c r="J98" s="288"/>
      <c r="K98" s="289"/>
      <c r="L98" s="289"/>
      <c r="M98" s="289"/>
      <c r="N98" s="289"/>
      <c r="O98" s="289"/>
      <c r="P98" s="289"/>
      <c r="Q98" s="289"/>
      <c r="R98" s="290"/>
      <c r="S98" s="289"/>
      <c r="T98" s="289"/>
      <c r="U98" s="289"/>
      <c r="V98" s="290"/>
      <c r="W98" s="278"/>
      <c r="X98" s="279"/>
      <c r="Y98" s="278"/>
      <c r="Z98" s="279"/>
      <c r="AA98" s="278"/>
      <c r="AB98" s="237">
        <f t="shared" si="634"/>
        <v>0</v>
      </c>
      <c r="AC98" s="237">
        <f t="shared" si="635"/>
        <v>0</v>
      </c>
      <c r="AD98" s="237">
        <f t="shared" si="636"/>
        <v>0</v>
      </c>
      <c r="AE98" s="267">
        <f t="shared" si="597"/>
        <v>0</v>
      </c>
      <c r="AF98" s="219" t="str">
        <f t="shared" si="598"/>
        <v/>
      </c>
      <c r="AG98" s="219" t="str">
        <f t="shared" si="599"/>
        <v/>
      </c>
      <c r="AH98" s="219" t="str">
        <f t="shared" si="600"/>
        <v/>
      </c>
      <c r="AI98" s="219" t="str">
        <f t="shared" si="601"/>
        <v/>
      </c>
      <c r="AJ98" s="219" t="str">
        <f t="shared" si="602"/>
        <v/>
      </c>
      <c r="AK98" s="219" t="str">
        <f t="shared" si="603"/>
        <v/>
      </c>
      <c r="AL98" s="219" t="str">
        <f t="shared" si="604"/>
        <v/>
      </c>
      <c r="AM98" s="219" t="str">
        <f t="shared" si="605"/>
        <v/>
      </c>
      <c r="AN98" s="219" t="str">
        <f t="shared" si="606"/>
        <v/>
      </c>
      <c r="AO98" s="219" t="str">
        <f t="shared" si="607"/>
        <v/>
      </c>
      <c r="AP98" s="219" t="str">
        <f t="shared" si="608"/>
        <v/>
      </c>
      <c r="AQ98" s="219" t="str">
        <f t="shared" si="609"/>
        <v/>
      </c>
      <c r="AR98" s="219" t="str">
        <f t="shared" si="610"/>
        <v/>
      </c>
      <c r="AS98" s="277">
        <f t="shared" si="611"/>
        <v>0</v>
      </c>
      <c r="AT98" s="267">
        <f t="shared" si="612"/>
        <v>0</v>
      </c>
      <c r="AU98" s="267">
        <f t="shared" si="613"/>
        <v>0</v>
      </c>
      <c r="AV98" s="267">
        <f t="shared" si="614"/>
        <v>0</v>
      </c>
      <c r="AW98" s="267">
        <f t="shared" si="615"/>
        <v>0</v>
      </c>
      <c r="AX98" s="267">
        <f t="shared" si="616"/>
        <v>0</v>
      </c>
      <c r="AY98" s="267">
        <f t="shared" si="617"/>
        <v>0</v>
      </c>
      <c r="AZ98" s="267">
        <f t="shared" si="618"/>
        <v>0</v>
      </c>
      <c r="BA98" s="238">
        <f t="shared" si="619"/>
        <v>0</v>
      </c>
      <c r="BB98" s="238">
        <f t="shared" si="620"/>
        <v>0</v>
      </c>
      <c r="BC98" s="238">
        <f t="shared" si="621"/>
        <v>0</v>
      </c>
      <c r="BD98" s="238">
        <f t="shared" si="622"/>
        <v>0</v>
      </c>
      <c r="BE98" s="240">
        <f t="shared" si="623"/>
        <v>0</v>
      </c>
      <c r="BF98" s="239">
        <f t="shared" si="624"/>
        <v>0</v>
      </c>
      <c r="BG98" s="241" t="str">
        <f t="shared" si="625"/>
        <v/>
      </c>
      <c r="BH98" s="142">
        <v>47</v>
      </c>
      <c r="BN98" s="242"/>
      <c r="BO98" s="242"/>
      <c r="BP98" s="242"/>
      <c r="BQ98" s="242"/>
      <c r="BR98" s="142">
        <f>+BK97</f>
        <v>0</v>
      </c>
      <c r="BU98" s="291"/>
      <c r="BV98" s="153"/>
      <c r="BW98" s="153"/>
      <c r="BY98" s="244"/>
      <c r="BZ98" s="272"/>
      <c r="CA98" s="222"/>
      <c r="CB98" s="246"/>
      <c r="CC98" s="247" t="str">
        <f t="shared" si="565"/>
        <v/>
      </c>
      <c r="CD98" s="219">
        <f t="shared" si="566"/>
        <v>0</v>
      </c>
      <c r="CE98" s="219" t="str">
        <f t="shared" si="757"/>
        <v/>
      </c>
      <c r="CF98" s="220" t="str">
        <f t="shared" si="758"/>
        <v/>
      </c>
      <c r="CG98" s="222"/>
      <c r="CH98" s="260"/>
      <c r="CI98" s="247" t="str">
        <f t="shared" si="569"/>
        <v/>
      </c>
      <c r="CJ98" s="219">
        <f t="shared" si="570"/>
        <v>0</v>
      </c>
      <c r="CK98" s="219" t="str">
        <f t="shared" si="705"/>
        <v/>
      </c>
      <c r="CL98" s="220" t="str">
        <f t="shared" si="706"/>
        <v/>
      </c>
      <c r="CM98" s="222"/>
      <c r="CN98" s="246"/>
      <c r="CO98" s="247" t="str">
        <f t="shared" si="573"/>
        <v/>
      </c>
      <c r="CP98" s="219">
        <f t="shared" si="574"/>
        <v>0</v>
      </c>
      <c r="CQ98" s="219" t="str">
        <f t="shared" si="707"/>
        <v/>
      </c>
      <c r="CR98" s="220" t="str">
        <f t="shared" si="708"/>
        <v/>
      </c>
      <c r="CS98" s="221"/>
      <c r="CT98" s="246"/>
      <c r="CU98" s="247" t="str">
        <f t="shared" si="577"/>
        <v/>
      </c>
      <c r="CV98" s="219">
        <f t="shared" si="578"/>
        <v>0</v>
      </c>
      <c r="CW98" s="219" t="str">
        <f t="shared" si="679"/>
        <v/>
      </c>
      <c r="CX98" s="220" t="str">
        <f t="shared" si="680"/>
        <v/>
      </c>
      <c r="CY98" s="222"/>
      <c r="CZ98" s="246"/>
      <c r="DA98" s="247" t="str">
        <f t="shared" si="581"/>
        <v/>
      </c>
      <c r="DB98" s="219">
        <f t="shared" si="582"/>
        <v>0</v>
      </c>
      <c r="DC98" s="219" t="str">
        <f t="shared" si="626"/>
        <v/>
      </c>
      <c r="DD98" s="219" t="str">
        <f t="shared" si="627"/>
        <v/>
      </c>
      <c r="DE98" s="222"/>
      <c r="DF98" s="246"/>
      <c r="DG98" s="247" t="str">
        <f t="shared" si="583"/>
        <v/>
      </c>
      <c r="DH98" s="219">
        <f t="shared" si="584"/>
        <v>0</v>
      </c>
      <c r="DI98" s="219" t="str">
        <f t="shared" si="681"/>
        <v/>
      </c>
      <c r="DJ98" s="219" t="str">
        <f t="shared" si="682"/>
        <v/>
      </c>
      <c r="DK98" s="222"/>
      <c r="DL98" s="246"/>
      <c r="DM98" s="247" t="str">
        <f t="shared" si="587"/>
        <v/>
      </c>
      <c r="DN98" s="219">
        <f t="shared" si="588"/>
        <v>0</v>
      </c>
      <c r="DO98" s="219" t="str">
        <f t="shared" si="683"/>
        <v/>
      </c>
      <c r="DP98" s="220" t="str">
        <f t="shared" si="684"/>
        <v/>
      </c>
      <c r="FK98" s="155">
        <f t="shared" si="685"/>
        <v>0</v>
      </c>
      <c r="FL98" s="155" t="str">
        <f t="shared" si="686"/>
        <v/>
      </c>
      <c r="FM98" s="273">
        <f t="shared" ref="FM98:HX98" si="819">IF(IFERROR(FIND(VLOOKUP($W90,カレンダーNoごと曜日表No付き,FM$1,0),$FL98),0)&gt;=1,1,0)</f>
        <v>0</v>
      </c>
      <c r="FN98" s="273">
        <f t="shared" si="819"/>
        <v>0</v>
      </c>
      <c r="FO98" s="273">
        <f t="shared" si="819"/>
        <v>0</v>
      </c>
      <c r="FP98" s="273">
        <f t="shared" si="819"/>
        <v>0</v>
      </c>
      <c r="FQ98" s="273">
        <f t="shared" si="819"/>
        <v>0</v>
      </c>
      <c r="FR98" s="273">
        <f t="shared" si="819"/>
        <v>0</v>
      </c>
      <c r="FS98" s="273">
        <f t="shared" si="819"/>
        <v>0</v>
      </c>
      <c r="FT98" s="273">
        <f t="shared" si="819"/>
        <v>0</v>
      </c>
      <c r="FU98" s="273">
        <f t="shared" si="819"/>
        <v>0</v>
      </c>
      <c r="FV98" s="273">
        <f t="shared" si="819"/>
        <v>0</v>
      </c>
      <c r="FW98" s="273">
        <f t="shared" si="819"/>
        <v>0</v>
      </c>
      <c r="FX98" s="273">
        <f t="shared" si="819"/>
        <v>0</v>
      </c>
      <c r="FY98" s="273">
        <f t="shared" si="819"/>
        <v>0</v>
      </c>
      <c r="FZ98" s="273">
        <f t="shared" si="819"/>
        <v>0</v>
      </c>
      <c r="GA98" s="273">
        <f t="shared" si="819"/>
        <v>0</v>
      </c>
      <c r="GB98" s="273">
        <f t="shared" si="819"/>
        <v>0</v>
      </c>
      <c r="GC98" s="273">
        <f t="shared" si="819"/>
        <v>0</v>
      </c>
      <c r="GD98" s="273">
        <f t="shared" si="819"/>
        <v>0</v>
      </c>
      <c r="GE98" s="273">
        <f t="shared" si="819"/>
        <v>0</v>
      </c>
      <c r="GF98" s="273">
        <f t="shared" si="819"/>
        <v>0</v>
      </c>
      <c r="GG98" s="273">
        <f t="shared" si="819"/>
        <v>0</v>
      </c>
      <c r="GH98" s="273">
        <f t="shared" si="819"/>
        <v>0</v>
      </c>
      <c r="GI98" s="273">
        <f t="shared" si="819"/>
        <v>0</v>
      </c>
      <c r="GJ98" s="273">
        <f t="shared" si="819"/>
        <v>0</v>
      </c>
      <c r="GK98" s="273">
        <f t="shared" si="819"/>
        <v>0</v>
      </c>
      <c r="GL98" s="273">
        <f t="shared" si="819"/>
        <v>0</v>
      </c>
      <c r="GM98" s="273">
        <f t="shared" si="819"/>
        <v>0</v>
      </c>
      <c r="GN98" s="273">
        <f t="shared" si="819"/>
        <v>0</v>
      </c>
      <c r="GO98" s="273">
        <f t="shared" si="819"/>
        <v>0</v>
      </c>
      <c r="GP98" s="273">
        <f t="shared" si="819"/>
        <v>0</v>
      </c>
      <c r="GQ98" s="273">
        <f t="shared" si="819"/>
        <v>0</v>
      </c>
      <c r="GR98" s="273">
        <f t="shared" si="819"/>
        <v>0</v>
      </c>
      <c r="GS98" s="273">
        <f t="shared" si="819"/>
        <v>0</v>
      </c>
      <c r="GT98" s="273">
        <f t="shared" si="819"/>
        <v>0</v>
      </c>
      <c r="GU98" s="273">
        <f t="shared" si="819"/>
        <v>0</v>
      </c>
      <c r="GV98" s="273">
        <f t="shared" si="819"/>
        <v>0</v>
      </c>
      <c r="GW98" s="273">
        <f t="shared" si="819"/>
        <v>0</v>
      </c>
      <c r="GX98" s="273">
        <f t="shared" si="819"/>
        <v>0</v>
      </c>
      <c r="GY98" s="273">
        <f t="shared" si="819"/>
        <v>0</v>
      </c>
      <c r="GZ98" s="273">
        <f t="shared" si="819"/>
        <v>0</v>
      </c>
      <c r="HA98" s="273">
        <f t="shared" si="819"/>
        <v>0</v>
      </c>
      <c r="HB98" s="273">
        <f t="shared" si="819"/>
        <v>0</v>
      </c>
      <c r="HC98" s="273">
        <f t="shared" si="819"/>
        <v>0</v>
      </c>
      <c r="HD98" s="273">
        <f t="shared" si="819"/>
        <v>0</v>
      </c>
      <c r="HE98" s="273">
        <f t="shared" si="819"/>
        <v>0</v>
      </c>
      <c r="HF98" s="273">
        <f t="shared" si="819"/>
        <v>0</v>
      </c>
      <c r="HG98" s="273">
        <f t="shared" si="819"/>
        <v>0</v>
      </c>
      <c r="HH98" s="273">
        <f t="shared" si="819"/>
        <v>0</v>
      </c>
      <c r="HI98" s="273">
        <f t="shared" si="819"/>
        <v>0</v>
      </c>
      <c r="HJ98" s="273">
        <f t="shared" si="819"/>
        <v>0</v>
      </c>
      <c r="HK98" s="273">
        <f t="shared" si="819"/>
        <v>0</v>
      </c>
      <c r="HL98" s="273">
        <f t="shared" si="819"/>
        <v>0</v>
      </c>
      <c r="HM98" s="273">
        <f t="shared" si="819"/>
        <v>0</v>
      </c>
      <c r="HN98" s="273">
        <f t="shared" si="819"/>
        <v>0</v>
      </c>
      <c r="HO98" s="273">
        <f t="shared" si="819"/>
        <v>0</v>
      </c>
      <c r="HP98" s="273">
        <f t="shared" si="819"/>
        <v>0</v>
      </c>
      <c r="HQ98" s="273">
        <f t="shared" si="819"/>
        <v>0</v>
      </c>
      <c r="HR98" s="273">
        <f t="shared" si="819"/>
        <v>0</v>
      </c>
      <c r="HS98" s="273">
        <f t="shared" si="819"/>
        <v>0</v>
      </c>
      <c r="HT98" s="273">
        <f t="shared" si="819"/>
        <v>0</v>
      </c>
      <c r="HU98" s="273">
        <f t="shared" si="819"/>
        <v>0</v>
      </c>
      <c r="HV98" s="273">
        <f t="shared" si="819"/>
        <v>0</v>
      </c>
      <c r="HW98" s="273">
        <f t="shared" si="819"/>
        <v>0</v>
      </c>
      <c r="HX98" s="273">
        <f t="shared" si="819"/>
        <v>0</v>
      </c>
      <c r="HY98" s="273">
        <f t="shared" ref="HY98:KJ98" si="820">IF(IFERROR(FIND(VLOOKUP($W90,カレンダーNoごと曜日表No付き,HY$1,0),$FL98),0)&gt;=1,1,0)</f>
        <v>0</v>
      </c>
      <c r="HZ98" s="273">
        <f t="shared" si="820"/>
        <v>0</v>
      </c>
      <c r="IA98" s="273">
        <f t="shared" si="820"/>
        <v>0</v>
      </c>
      <c r="IB98" s="273">
        <f t="shared" si="820"/>
        <v>0</v>
      </c>
      <c r="IC98" s="273">
        <f t="shared" si="820"/>
        <v>0</v>
      </c>
      <c r="ID98" s="273">
        <f t="shared" si="820"/>
        <v>0</v>
      </c>
      <c r="IE98" s="273">
        <f t="shared" si="820"/>
        <v>0</v>
      </c>
      <c r="IF98" s="273">
        <f t="shared" si="820"/>
        <v>0</v>
      </c>
      <c r="IG98" s="273">
        <f t="shared" si="820"/>
        <v>0</v>
      </c>
      <c r="IH98" s="273">
        <f t="shared" si="820"/>
        <v>0</v>
      </c>
      <c r="II98" s="273">
        <f t="shared" si="820"/>
        <v>0</v>
      </c>
      <c r="IJ98" s="273">
        <f t="shared" si="820"/>
        <v>0</v>
      </c>
      <c r="IK98" s="273">
        <f t="shared" si="820"/>
        <v>0</v>
      </c>
      <c r="IL98" s="273">
        <f t="shared" si="820"/>
        <v>0</v>
      </c>
      <c r="IM98" s="273">
        <f t="shared" si="820"/>
        <v>0</v>
      </c>
      <c r="IN98" s="273">
        <f t="shared" si="820"/>
        <v>0</v>
      </c>
      <c r="IO98" s="273">
        <f t="shared" si="820"/>
        <v>0</v>
      </c>
      <c r="IP98" s="273">
        <f t="shared" si="820"/>
        <v>0</v>
      </c>
      <c r="IQ98" s="273">
        <f t="shared" si="820"/>
        <v>0</v>
      </c>
      <c r="IR98" s="273">
        <f t="shared" si="820"/>
        <v>0</v>
      </c>
      <c r="IS98" s="273">
        <f t="shared" si="820"/>
        <v>0</v>
      </c>
      <c r="IT98" s="273">
        <f t="shared" si="820"/>
        <v>0</v>
      </c>
      <c r="IU98" s="273">
        <f t="shared" si="820"/>
        <v>0</v>
      </c>
      <c r="IV98" s="273">
        <f t="shared" si="820"/>
        <v>0</v>
      </c>
      <c r="IW98" s="273">
        <f t="shared" si="820"/>
        <v>0</v>
      </c>
      <c r="IX98" s="273">
        <f t="shared" si="820"/>
        <v>0</v>
      </c>
      <c r="IY98" s="273">
        <f t="shared" si="820"/>
        <v>0</v>
      </c>
      <c r="IZ98" s="273">
        <f t="shared" si="820"/>
        <v>0</v>
      </c>
      <c r="JA98" s="273">
        <f t="shared" si="820"/>
        <v>0</v>
      </c>
      <c r="JB98" s="273">
        <f t="shared" si="820"/>
        <v>0</v>
      </c>
      <c r="JC98" s="273">
        <f t="shared" si="820"/>
        <v>0</v>
      </c>
      <c r="JD98" s="273">
        <f t="shared" si="820"/>
        <v>0</v>
      </c>
      <c r="JE98" s="273">
        <f t="shared" si="820"/>
        <v>0</v>
      </c>
      <c r="JF98" s="273">
        <f t="shared" si="820"/>
        <v>0</v>
      </c>
      <c r="JG98" s="273">
        <f t="shared" si="820"/>
        <v>0</v>
      </c>
      <c r="JH98" s="273">
        <f t="shared" si="820"/>
        <v>0</v>
      </c>
      <c r="JI98" s="273">
        <f t="shared" si="820"/>
        <v>0</v>
      </c>
      <c r="JJ98" s="273">
        <f t="shared" si="820"/>
        <v>0</v>
      </c>
      <c r="JK98" s="273">
        <f t="shared" si="820"/>
        <v>0</v>
      </c>
      <c r="JL98" s="273">
        <f t="shared" si="820"/>
        <v>0</v>
      </c>
      <c r="JM98" s="273">
        <f t="shared" si="820"/>
        <v>0</v>
      </c>
      <c r="JN98" s="273">
        <f t="shared" si="820"/>
        <v>0</v>
      </c>
      <c r="JO98" s="273">
        <f t="shared" si="820"/>
        <v>0</v>
      </c>
      <c r="JP98" s="273">
        <f t="shared" si="820"/>
        <v>0</v>
      </c>
      <c r="JQ98" s="273">
        <f t="shared" si="820"/>
        <v>0</v>
      </c>
      <c r="JR98" s="273">
        <f t="shared" si="820"/>
        <v>0</v>
      </c>
      <c r="JS98" s="273">
        <f t="shared" si="820"/>
        <v>0</v>
      </c>
      <c r="JT98" s="273">
        <f t="shared" si="820"/>
        <v>0</v>
      </c>
      <c r="JU98" s="273">
        <f t="shared" si="820"/>
        <v>0</v>
      </c>
      <c r="JV98" s="273">
        <f t="shared" si="820"/>
        <v>0</v>
      </c>
      <c r="JW98" s="273">
        <f t="shared" si="820"/>
        <v>0</v>
      </c>
      <c r="JX98" s="273">
        <f t="shared" si="820"/>
        <v>0</v>
      </c>
      <c r="JY98" s="273">
        <f t="shared" si="820"/>
        <v>0</v>
      </c>
      <c r="JZ98" s="273">
        <f t="shared" si="820"/>
        <v>0</v>
      </c>
      <c r="KA98" s="273">
        <f t="shared" si="820"/>
        <v>0</v>
      </c>
      <c r="KB98" s="273">
        <f t="shared" si="820"/>
        <v>0</v>
      </c>
      <c r="KC98" s="273">
        <f t="shared" si="820"/>
        <v>0</v>
      </c>
      <c r="KD98" s="273">
        <f t="shared" si="820"/>
        <v>0</v>
      </c>
      <c r="KE98" s="273">
        <f t="shared" si="820"/>
        <v>0</v>
      </c>
      <c r="KF98" s="273">
        <f t="shared" si="820"/>
        <v>0</v>
      </c>
      <c r="KG98" s="273">
        <f t="shared" si="820"/>
        <v>0</v>
      </c>
      <c r="KH98" s="273">
        <f t="shared" si="820"/>
        <v>0</v>
      </c>
      <c r="KI98" s="273">
        <f t="shared" si="820"/>
        <v>0</v>
      </c>
      <c r="KJ98" s="273">
        <f t="shared" si="820"/>
        <v>0</v>
      </c>
      <c r="KK98" s="273">
        <f t="shared" ref="KK98:MV98" si="821">IF(IFERROR(FIND(VLOOKUP($W90,カレンダーNoごと曜日表No付き,KK$1,0),$FL98),0)&gt;=1,1,0)</f>
        <v>0</v>
      </c>
      <c r="KL98" s="273">
        <f t="shared" si="821"/>
        <v>0</v>
      </c>
      <c r="KM98" s="273">
        <f t="shared" si="821"/>
        <v>0</v>
      </c>
      <c r="KN98" s="273">
        <f t="shared" si="821"/>
        <v>0</v>
      </c>
      <c r="KO98" s="273">
        <f t="shared" si="821"/>
        <v>0</v>
      </c>
      <c r="KP98" s="273">
        <f t="shared" si="821"/>
        <v>0</v>
      </c>
      <c r="KQ98" s="273">
        <f t="shared" si="821"/>
        <v>0</v>
      </c>
      <c r="KR98" s="273">
        <f t="shared" si="821"/>
        <v>0</v>
      </c>
      <c r="KS98" s="273">
        <f t="shared" si="821"/>
        <v>0</v>
      </c>
      <c r="KT98" s="273">
        <f t="shared" si="821"/>
        <v>0</v>
      </c>
      <c r="KU98" s="273">
        <f t="shared" si="821"/>
        <v>0</v>
      </c>
      <c r="KV98" s="273">
        <f t="shared" si="821"/>
        <v>0</v>
      </c>
      <c r="KW98" s="273">
        <f t="shared" si="821"/>
        <v>0</v>
      </c>
      <c r="KX98" s="273">
        <f t="shared" si="821"/>
        <v>0</v>
      </c>
      <c r="KY98" s="273">
        <f t="shared" si="821"/>
        <v>0</v>
      </c>
      <c r="KZ98" s="273">
        <f t="shared" si="821"/>
        <v>0</v>
      </c>
      <c r="LA98" s="273">
        <f t="shared" si="821"/>
        <v>0</v>
      </c>
      <c r="LB98" s="273">
        <f t="shared" si="821"/>
        <v>0</v>
      </c>
      <c r="LC98" s="273">
        <f t="shared" si="821"/>
        <v>0</v>
      </c>
      <c r="LD98" s="273">
        <f t="shared" si="821"/>
        <v>0</v>
      </c>
      <c r="LE98" s="273">
        <f t="shared" si="821"/>
        <v>0</v>
      </c>
      <c r="LF98" s="273">
        <f t="shared" si="821"/>
        <v>0</v>
      </c>
      <c r="LG98" s="273">
        <f t="shared" si="821"/>
        <v>0</v>
      </c>
      <c r="LH98" s="273">
        <f t="shared" si="821"/>
        <v>0</v>
      </c>
      <c r="LI98" s="273">
        <f t="shared" si="821"/>
        <v>0</v>
      </c>
      <c r="LJ98" s="273">
        <f t="shared" si="821"/>
        <v>0</v>
      </c>
      <c r="LK98" s="273">
        <f t="shared" si="821"/>
        <v>0</v>
      </c>
      <c r="LL98" s="273">
        <f t="shared" si="821"/>
        <v>0</v>
      </c>
      <c r="LM98" s="273">
        <f t="shared" si="821"/>
        <v>0</v>
      </c>
      <c r="LN98" s="273">
        <f t="shared" si="821"/>
        <v>0</v>
      </c>
      <c r="LO98" s="273">
        <f t="shared" si="821"/>
        <v>0</v>
      </c>
      <c r="LP98" s="273">
        <f t="shared" si="821"/>
        <v>0</v>
      </c>
      <c r="LQ98" s="273">
        <f t="shared" si="821"/>
        <v>0</v>
      </c>
      <c r="LR98" s="273">
        <f t="shared" si="821"/>
        <v>0</v>
      </c>
      <c r="LS98" s="273">
        <f t="shared" si="821"/>
        <v>0</v>
      </c>
      <c r="LT98" s="273">
        <f t="shared" si="821"/>
        <v>0</v>
      </c>
      <c r="LU98" s="273">
        <f t="shared" si="821"/>
        <v>0</v>
      </c>
      <c r="LV98" s="273">
        <f t="shared" si="821"/>
        <v>0</v>
      </c>
      <c r="LW98" s="273">
        <f t="shared" si="821"/>
        <v>0</v>
      </c>
      <c r="LX98" s="273">
        <f t="shared" si="821"/>
        <v>0</v>
      </c>
      <c r="LY98" s="273">
        <f t="shared" si="821"/>
        <v>0</v>
      </c>
      <c r="LZ98" s="273">
        <f t="shared" si="821"/>
        <v>0</v>
      </c>
      <c r="MA98" s="273">
        <f t="shared" si="821"/>
        <v>0</v>
      </c>
      <c r="MB98" s="273">
        <f t="shared" si="821"/>
        <v>0</v>
      </c>
      <c r="MC98" s="273">
        <f t="shared" si="821"/>
        <v>0</v>
      </c>
      <c r="MD98" s="273">
        <f t="shared" si="821"/>
        <v>0</v>
      </c>
      <c r="ME98" s="273">
        <f t="shared" si="821"/>
        <v>0</v>
      </c>
      <c r="MF98" s="273">
        <f t="shared" si="821"/>
        <v>0</v>
      </c>
      <c r="MG98" s="273">
        <f t="shared" si="821"/>
        <v>0</v>
      </c>
      <c r="MH98" s="273">
        <f t="shared" si="821"/>
        <v>0</v>
      </c>
      <c r="MI98" s="273">
        <f t="shared" si="821"/>
        <v>0</v>
      </c>
      <c r="MJ98" s="273">
        <f t="shared" si="821"/>
        <v>0</v>
      </c>
      <c r="MK98" s="273">
        <f t="shared" si="821"/>
        <v>0</v>
      </c>
      <c r="ML98" s="273">
        <f t="shared" si="821"/>
        <v>0</v>
      </c>
      <c r="MM98" s="273">
        <f t="shared" si="821"/>
        <v>0</v>
      </c>
      <c r="MN98" s="273">
        <f t="shared" si="821"/>
        <v>0</v>
      </c>
      <c r="MO98" s="273">
        <f t="shared" si="821"/>
        <v>0</v>
      </c>
      <c r="MP98" s="273">
        <f t="shared" si="821"/>
        <v>0</v>
      </c>
      <c r="MQ98" s="273">
        <f t="shared" si="821"/>
        <v>0</v>
      </c>
      <c r="MR98" s="273">
        <f t="shared" si="821"/>
        <v>0</v>
      </c>
      <c r="MS98" s="273">
        <f t="shared" si="821"/>
        <v>0</v>
      </c>
      <c r="MT98" s="273">
        <f t="shared" si="821"/>
        <v>0</v>
      </c>
      <c r="MU98" s="273">
        <f t="shared" si="821"/>
        <v>0</v>
      </c>
      <c r="MV98" s="273">
        <f t="shared" si="821"/>
        <v>0</v>
      </c>
      <c r="MW98" s="273">
        <f t="shared" ref="MW98:PH98" si="822">IF(IFERROR(FIND(VLOOKUP($W90,カレンダーNoごと曜日表No付き,MW$1,0),$FL98),0)&gt;=1,1,0)</f>
        <v>0</v>
      </c>
      <c r="MX98" s="273">
        <f t="shared" si="822"/>
        <v>0</v>
      </c>
      <c r="MY98" s="273">
        <f t="shared" si="822"/>
        <v>0</v>
      </c>
      <c r="MZ98" s="273">
        <f t="shared" si="822"/>
        <v>0</v>
      </c>
      <c r="NA98" s="273">
        <f t="shared" si="822"/>
        <v>0</v>
      </c>
      <c r="NB98" s="273">
        <f t="shared" si="822"/>
        <v>0</v>
      </c>
      <c r="NC98" s="273">
        <f t="shared" si="822"/>
        <v>0</v>
      </c>
      <c r="ND98" s="273">
        <f t="shared" si="822"/>
        <v>0</v>
      </c>
      <c r="NE98" s="273">
        <f t="shared" si="822"/>
        <v>0</v>
      </c>
      <c r="NF98" s="273">
        <f t="shared" si="822"/>
        <v>0</v>
      </c>
      <c r="NG98" s="273">
        <f t="shared" si="822"/>
        <v>0</v>
      </c>
      <c r="NH98" s="273">
        <f t="shared" si="822"/>
        <v>0</v>
      </c>
      <c r="NI98" s="273">
        <f t="shared" si="822"/>
        <v>0</v>
      </c>
      <c r="NJ98" s="273">
        <f t="shared" si="822"/>
        <v>0</v>
      </c>
      <c r="NK98" s="273">
        <f t="shared" si="822"/>
        <v>0</v>
      </c>
      <c r="NL98" s="273">
        <f t="shared" si="822"/>
        <v>0</v>
      </c>
      <c r="NM98" s="273">
        <f t="shared" si="822"/>
        <v>0</v>
      </c>
      <c r="NN98" s="273">
        <f t="shared" si="822"/>
        <v>0</v>
      </c>
      <c r="NO98" s="273">
        <f t="shared" si="822"/>
        <v>0</v>
      </c>
      <c r="NP98" s="273">
        <f t="shared" si="822"/>
        <v>0</v>
      </c>
      <c r="NQ98" s="273">
        <f t="shared" si="822"/>
        <v>0</v>
      </c>
      <c r="NR98" s="273">
        <f t="shared" si="822"/>
        <v>0</v>
      </c>
      <c r="NS98" s="273">
        <f t="shared" si="822"/>
        <v>0</v>
      </c>
      <c r="NT98" s="273">
        <f t="shared" si="822"/>
        <v>0</v>
      </c>
      <c r="NU98" s="273">
        <f t="shared" si="822"/>
        <v>0</v>
      </c>
      <c r="NV98" s="273">
        <f t="shared" si="822"/>
        <v>0</v>
      </c>
      <c r="NW98" s="273">
        <f t="shared" si="822"/>
        <v>0</v>
      </c>
      <c r="NX98" s="273">
        <f t="shared" si="822"/>
        <v>0</v>
      </c>
      <c r="NY98" s="273">
        <f t="shared" si="822"/>
        <v>0</v>
      </c>
      <c r="NZ98" s="273">
        <f t="shared" si="822"/>
        <v>0</v>
      </c>
      <c r="OA98" s="273">
        <f t="shared" si="822"/>
        <v>0</v>
      </c>
      <c r="OB98" s="273">
        <f t="shared" si="822"/>
        <v>0</v>
      </c>
      <c r="OC98" s="273">
        <f t="shared" si="822"/>
        <v>0</v>
      </c>
      <c r="OD98" s="273">
        <f t="shared" si="822"/>
        <v>0</v>
      </c>
      <c r="OE98" s="273">
        <f t="shared" si="822"/>
        <v>0</v>
      </c>
      <c r="OF98" s="273">
        <f t="shared" si="822"/>
        <v>0</v>
      </c>
      <c r="OG98" s="273">
        <f t="shared" si="822"/>
        <v>0</v>
      </c>
      <c r="OH98" s="273">
        <f t="shared" si="822"/>
        <v>0</v>
      </c>
      <c r="OI98" s="273">
        <f t="shared" si="822"/>
        <v>0</v>
      </c>
      <c r="OJ98" s="273">
        <f t="shared" si="822"/>
        <v>0</v>
      </c>
      <c r="OK98" s="273">
        <f t="shared" si="822"/>
        <v>0</v>
      </c>
      <c r="OL98" s="273">
        <f t="shared" si="822"/>
        <v>0</v>
      </c>
      <c r="OM98" s="273">
        <f t="shared" si="822"/>
        <v>0</v>
      </c>
      <c r="ON98" s="273">
        <f t="shared" si="822"/>
        <v>0</v>
      </c>
      <c r="OO98" s="273">
        <f t="shared" si="822"/>
        <v>0</v>
      </c>
      <c r="OP98" s="273">
        <f t="shared" si="822"/>
        <v>0</v>
      </c>
      <c r="OQ98" s="273">
        <f t="shared" si="822"/>
        <v>0</v>
      </c>
      <c r="OR98" s="273">
        <f t="shared" si="822"/>
        <v>0</v>
      </c>
      <c r="OS98" s="273">
        <f t="shared" si="822"/>
        <v>0</v>
      </c>
      <c r="OT98" s="273">
        <f t="shared" si="822"/>
        <v>0</v>
      </c>
      <c r="OU98" s="273">
        <f t="shared" si="822"/>
        <v>0</v>
      </c>
      <c r="OV98" s="273">
        <f t="shared" si="822"/>
        <v>0</v>
      </c>
      <c r="OW98" s="273">
        <f t="shared" si="822"/>
        <v>0</v>
      </c>
      <c r="OX98" s="273">
        <f t="shared" si="822"/>
        <v>0</v>
      </c>
      <c r="OY98" s="273">
        <f t="shared" si="822"/>
        <v>0</v>
      </c>
      <c r="OZ98" s="273">
        <f t="shared" si="822"/>
        <v>0</v>
      </c>
      <c r="PA98" s="273">
        <f t="shared" si="822"/>
        <v>0</v>
      </c>
      <c r="PB98" s="273">
        <f t="shared" si="822"/>
        <v>0</v>
      </c>
      <c r="PC98" s="273">
        <f t="shared" si="822"/>
        <v>0</v>
      </c>
      <c r="PD98" s="273">
        <f t="shared" si="822"/>
        <v>0</v>
      </c>
      <c r="PE98" s="273">
        <f t="shared" si="822"/>
        <v>0</v>
      </c>
      <c r="PF98" s="273">
        <f t="shared" si="822"/>
        <v>0</v>
      </c>
      <c r="PG98" s="273">
        <f t="shared" si="822"/>
        <v>0</v>
      </c>
      <c r="PH98" s="273">
        <f t="shared" si="822"/>
        <v>0</v>
      </c>
      <c r="PI98" s="273">
        <f t="shared" ref="PI98:RT98" si="823">IF(IFERROR(FIND(VLOOKUP($W90,カレンダーNoごと曜日表No付き,PI$1,0),$FL98),0)&gt;=1,1,0)</f>
        <v>0</v>
      </c>
      <c r="PJ98" s="273">
        <f t="shared" si="823"/>
        <v>0</v>
      </c>
      <c r="PK98" s="273">
        <f t="shared" si="823"/>
        <v>0</v>
      </c>
      <c r="PL98" s="273">
        <f t="shared" si="823"/>
        <v>0</v>
      </c>
      <c r="PM98" s="273">
        <f t="shared" si="823"/>
        <v>0</v>
      </c>
      <c r="PN98" s="273">
        <f t="shared" si="823"/>
        <v>0</v>
      </c>
      <c r="PO98" s="273">
        <f t="shared" si="823"/>
        <v>0</v>
      </c>
      <c r="PP98" s="273">
        <f t="shared" si="823"/>
        <v>0</v>
      </c>
      <c r="PQ98" s="273">
        <f t="shared" si="823"/>
        <v>0</v>
      </c>
      <c r="PR98" s="273">
        <f t="shared" si="823"/>
        <v>0</v>
      </c>
      <c r="PS98" s="273">
        <f t="shared" si="823"/>
        <v>0</v>
      </c>
      <c r="PT98" s="273">
        <f t="shared" si="823"/>
        <v>0</v>
      </c>
      <c r="PU98" s="273">
        <f t="shared" si="823"/>
        <v>0</v>
      </c>
      <c r="PV98" s="273">
        <f t="shared" si="823"/>
        <v>0</v>
      </c>
      <c r="PW98" s="273">
        <f t="shared" si="823"/>
        <v>0</v>
      </c>
      <c r="PX98" s="273">
        <f t="shared" si="823"/>
        <v>0</v>
      </c>
      <c r="PY98" s="273">
        <f t="shared" si="823"/>
        <v>0</v>
      </c>
      <c r="PZ98" s="273">
        <f t="shared" si="823"/>
        <v>0</v>
      </c>
      <c r="QA98" s="273">
        <f t="shared" si="823"/>
        <v>0</v>
      </c>
      <c r="QB98" s="273">
        <f t="shared" si="823"/>
        <v>0</v>
      </c>
      <c r="QC98" s="273">
        <f t="shared" si="823"/>
        <v>0</v>
      </c>
      <c r="QD98" s="273">
        <f t="shared" si="823"/>
        <v>0</v>
      </c>
      <c r="QE98" s="273">
        <f t="shared" si="823"/>
        <v>0</v>
      </c>
      <c r="QF98" s="273">
        <f t="shared" si="823"/>
        <v>0</v>
      </c>
      <c r="QG98" s="273">
        <f t="shared" si="823"/>
        <v>0</v>
      </c>
      <c r="QH98" s="273">
        <f t="shared" si="823"/>
        <v>0</v>
      </c>
      <c r="QI98" s="273">
        <f t="shared" si="823"/>
        <v>0</v>
      </c>
      <c r="QJ98" s="273">
        <f t="shared" si="823"/>
        <v>0</v>
      </c>
      <c r="QK98" s="273">
        <f t="shared" si="823"/>
        <v>0</v>
      </c>
      <c r="QL98" s="273">
        <f t="shared" si="823"/>
        <v>0</v>
      </c>
      <c r="QM98" s="273">
        <f t="shared" si="823"/>
        <v>0</v>
      </c>
      <c r="QN98" s="273">
        <f t="shared" si="823"/>
        <v>0</v>
      </c>
      <c r="QO98" s="273">
        <f t="shared" si="823"/>
        <v>0</v>
      </c>
      <c r="QP98" s="273">
        <f t="shared" si="823"/>
        <v>0</v>
      </c>
      <c r="QQ98" s="273">
        <f t="shared" si="823"/>
        <v>0</v>
      </c>
      <c r="QR98" s="273">
        <f t="shared" si="823"/>
        <v>0</v>
      </c>
      <c r="QS98" s="273">
        <f t="shared" si="823"/>
        <v>0</v>
      </c>
      <c r="QT98" s="273">
        <f t="shared" si="823"/>
        <v>0</v>
      </c>
      <c r="QU98" s="273">
        <f t="shared" si="823"/>
        <v>0</v>
      </c>
      <c r="QV98" s="273">
        <f t="shared" si="823"/>
        <v>0</v>
      </c>
      <c r="QW98" s="273">
        <f t="shared" si="823"/>
        <v>0</v>
      </c>
      <c r="QX98" s="273">
        <f t="shared" si="823"/>
        <v>0</v>
      </c>
      <c r="QY98" s="273">
        <f t="shared" si="823"/>
        <v>0</v>
      </c>
      <c r="QZ98" s="273">
        <f t="shared" si="823"/>
        <v>0</v>
      </c>
      <c r="RA98" s="273">
        <f t="shared" si="823"/>
        <v>0</v>
      </c>
      <c r="RB98" s="273">
        <f t="shared" si="823"/>
        <v>0</v>
      </c>
      <c r="RC98" s="273">
        <f t="shared" si="823"/>
        <v>0</v>
      </c>
      <c r="RD98" s="273">
        <f t="shared" si="823"/>
        <v>0</v>
      </c>
      <c r="RE98" s="273">
        <f t="shared" si="823"/>
        <v>0</v>
      </c>
      <c r="RF98" s="273">
        <f t="shared" si="823"/>
        <v>0</v>
      </c>
      <c r="RG98" s="273">
        <f t="shared" si="823"/>
        <v>0</v>
      </c>
      <c r="RH98" s="273">
        <f t="shared" si="823"/>
        <v>0</v>
      </c>
      <c r="RI98" s="273">
        <f t="shared" si="823"/>
        <v>0</v>
      </c>
      <c r="RJ98" s="273">
        <f t="shared" si="823"/>
        <v>0</v>
      </c>
      <c r="RK98" s="273">
        <f t="shared" si="823"/>
        <v>0</v>
      </c>
      <c r="RL98" s="273">
        <f t="shared" si="823"/>
        <v>0</v>
      </c>
      <c r="RM98" s="273">
        <f t="shared" si="823"/>
        <v>0</v>
      </c>
      <c r="RN98" s="273">
        <f t="shared" si="823"/>
        <v>0</v>
      </c>
      <c r="RO98" s="273">
        <f t="shared" si="823"/>
        <v>0</v>
      </c>
      <c r="RP98" s="273">
        <f t="shared" si="823"/>
        <v>0</v>
      </c>
      <c r="RQ98" s="273">
        <f t="shared" si="823"/>
        <v>0</v>
      </c>
      <c r="RR98" s="273">
        <f t="shared" si="823"/>
        <v>0</v>
      </c>
      <c r="RS98" s="273">
        <f t="shared" si="823"/>
        <v>0</v>
      </c>
      <c r="RT98" s="273">
        <f t="shared" si="823"/>
        <v>0</v>
      </c>
      <c r="RU98" s="273">
        <f t="shared" ref="RU98:TN98" si="824">IF(IFERROR(FIND(VLOOKUP($W90,カレンダーNoごと曜日表No付き,RU$1,0),$FL98),0)&gt;=1,1,0)</f>
        <v>0</v>
      </c>
      <c r="RV98" s="273">
        <f t="shared" si="824"/>
        <v>0</v>
      </c>
      <c r="RW98" s="273">
        <f t="shared" si="824"/>
        <v>0</v>
      </c>
      <c r="RX98" s="273">
        <f t="shared" si="824"/>
        <v>0</v>
      </c>
      <c r="RY98" s="273">
        <f t="shared" si="824"/>
        <v>0</v>
      </c>
      <c r="RZ98" s="273">
        <f t="shared" si="824"/>
        <v>0</v>
      </c>
      <c r="SA98" s="273">
        <f t="shared" si="824"/>
        <v>0</v>
      </c>
      <c r="SB98" s="273">
        <f t="shared" si="824"/>
        <v>0</v>
      </c>
      <c r="SC98" s="273">
        <f t="shared" si="824"/>
        <v>0</v>
      </c>
      <c r="SD98" s="273">
        <f t="shared" si="824"/>
        <v>0</v>
      </c>
      <c r="SE98" s="273">
        <f t="shared" si="824"/>
        <v>0</v>
      </c>
      <c r="SF98" s="273">
        <f t="shared" si="824"/>
        <v>0</v>
      </c>
      <c r="SG98" s="273">
        <f t="shared" si="824"/>
        <v>0</v>
      </c>
      <c r="SH98" s="273">
        <f t="shared" si="824"/>
        <v>0</v>
      </c>
      <c r="SI98" s="273">
        <f t="shared" si="824"/>
        <v>0</v>
      </c>
      <c r="SJ98" s="273">
        <f t="shared" si="824"/>
        <v>0</v>
      </c>
      <c r="SK98" s="273">
        <f t="shared" si="824"/>
        <v>0</v>
      </c>
      <c r="SL98" s="273">
        <f t="shared" si="824"/>
        <v>0</v>
      </c>
      <c r="SM98" s="273">
        <f t="shared" si="824"/>
        <v>0</v>
      </c>
      <c r="SN98" s="273">
        <f t="shared" si="824"/>
        <v>0</v>
      </c>
      <c r="SO98" s="273">
        <f t="shared" si="824"/>
        <v>0</v>
      </c>
      <c r="SP98" s="273">
        <f t="shared" si="824"/>
        <v>0</v>
      </c>
      <c r="SQ98" s="273">
        <f t="shared" si="824"/>
        <v>0</v>
      </c>
      <c r="SR98" s="273">
        <f t="shared" si="824"/>
        <v>0</v>
      </c>
      <c r="SS98" s="273">
        <f t="shared" si="824"/>
        <v>0</v>
      </c>
      <c r="ST98" s="273">
        <f t="shared" si="824"/>
        <v>0</v>
      </c>
      <c r="SU98" s="273">
        <f t="shared" si="824"/>
        <v>0</v>
      </c>
      <c r="SV98" s="273">
        <f t="shared" si="824"/>
        <v>0</v>
      </c>
      <c r="SW98" s="273">
        <f t="shared" si="824"/>
        <v>0</v>
      </c>
      <c r="SX98" s="273">
        <f t="shared" si="824"/>
        <v>0</v>
      </c>
      <c r="SY98" s="273">
        <f t="shared" si="824"/>
        <v>0</v>
      </c>
      <c r="SZ98" s="273">
        <f t="shared" si="824"/>
        <v>0</v>
      </c>
      <c r="TA98" s="273">
        <f t="shared" si="824"/>
        <v>0</v>
      </c>
      <c r="TB98" s="273">
        <f t="shared" si="824"/>
        <v>0</v>
      </c>
      <c r="TC98" s="273">
        <f t="shared" si="824"/>
        <v>0</v>
      </c>
      <c r="TD98" s="273">
        <f t="shared" si="824"/>
        <v>0</v>
      </c>
      <c r="TE98" s="273">
        <f t="shared" si="824"/>
        <v>0</v>
      </c>
      <c r="TF98" s="273">
        <f t="shared" si="824"/>
        <v>0</v>
      </c>
      <c r="TG98" s="273">
        <f t="shared" si="824"/>
        <v>0</v>
      </c>
      <c r="TH98" s="273">
        <f t="shared" si="824"/>
        <v>0</v>
      </c>
      <c r="TI98" s="273">
        <f t="shared" si="824"/>
        <v>0</v>
      </c>
      <c r="TJ98" s="273">
        <f t="shared" si="824"/>
        <v>0</v>
      </c>
      <c r="TK98" s="273">
        <f t="shared" si="824"/>
        <v>0</v>
      </c>
      <c r="TL98" s="273">
        <f t="shared" si="824"/>
        <v>0</v>
      </c>
      <c r="TM98" s="273">
        <f t="shared" si="824"/>
        <v>0</v>
      </c>
      <c r="TN98" s="273">
        <f t="shared" si="824"/>
        <v>0</v>
      </c>
    </row>
    <row r="99" spans="1:534" ht="18" customHeight="1" x14ac:dyDescent="0.15">
      <c r="A99" s="234"/>
      <c r="B99" s="268"/>
      <c r="C99" s="280"/>
      <c r="D99" s="274"/>
      <c r="E99" s="269"/>
      <c r="F99" s="287"/>
      <c r="G99" s="269"/>
      <c r="H99" s="292"/>
      <c r="I99" s="293"/>
      <c r="J99" s="288"/>
      <c r="K99" s="289"/>
      <c r="L99" s="289"/>
      <c r="M99" s="289"/>
      <c r="N99" s="289"/>
      <c r="O99" s="289"/>
      <c r="P99" s="289"/>
      <c r="Q99" s="289"/>
      <c r="R99" s="290"/>
      <c r="S99" s="289"/>
      <c r="T99" s="289"/>
      <c r="U99" s="289"/>
      <c r="V99" s="290"/>
      <c r="W99" s="278"/>
      <c r="X99" s="279"/>
      <c r="Y99" s="278"/>
      <c r="Z99" s="279"/>
      <c r="AA99" s="278"/>
      <c r="AB99" s="237">
        <f t="shared" si="634"/>
        <v>0</v>
      </c>
      <c r="AC99" s="237">
        <f t="shared" si="635"/>
        <v>0</v>
      </c>
      <c r="AD99" s="237">
        <f t="shared" si="636"/>
        <v>0</v>
      </c>
      <c r="AE99" s="267">
        <f t="shared" si="597"/>
        <v>0</v>
      </c>
      <c r="AF99" s="219" t="str">
        <f t="shared" si="598"/>
        <v/>
      </c>
      <c r="AG99" s="219" t="str">
        <f t="shared" si="599"/>
        <v/>
      </c>
      <c r="AH99" s="219" t="str">
        <f t="shared" si="600"/>
        <v/>
      </c>
      <c r="AI99" s="219" t="str">
        <f t="shared" si="601"/>
        <v/>
      </c>
      <c r="AJ99" s="219" t="str">
        <f t="shared" si="602"/>
        <v/>
      </c>
      <c r="AK99" s="219" t="str">
        <f t="shared" si="603"/>
        <v/>
      </c>
      <c r="AL99" s="219" t="str">
        <f t="shared" si="604"/>
        <v/>
      </c>
      <c r="AM99" s="219" t="str">
        <f t="shared" si="605"/>
        <v/>
      </c>
      <c r="AN99" s="219" t="str">
        <f t="shared" si="606"/>
        <v/>
      </c>
      <c r="AO99" s="219" t="str">
        <f t="shared" si="607"/>
        <v/>
      </c>
      <c r="AP99" s="219" t="str">
        <f t="shared" si="608"/>
        <v/>
      </c>
      <c r="AQ99" s="219" t="str">
        <f t="shared" si="609"/>
        <v/>
      </c>
      <c r="AR99" s="219" t="str">
        <f t="shared" si="610"/>
        <v/>
      </c>
      <c r="AS99" s="277">
        <f t="shared" si="611"/>
        <v>0</v>
      </c>
      <c r="AT99" s="267">
        <f t="shared" si="612"/>
        <v>0</v>
      </c>
      <c r="AU99" s="267">
        <f t="shared" si="613"/>
        <v>0</v>
      </c>
      <c r="AV99" s="267">
        <f t="shared" si="614"/>
        <v>0</v>
      </c>
      <c r="AW99" s="267">
        <f t="shared" si="615"/>
        <v>0</v>
      </c>
      <c r="AX99" s="267">
        <f t="shared" si="616"/>
        <v>0</v>
      </c>
      <c r="AY99" s="267">
        <f t="shared" si="617"/>
        <v>0</v>
      </c>
      <c r="AZ99" s="267">
        <f t="shared" si="618"/>
        <v>0</v>
      </c>
      <c r="BA99" s="238">
        <f t="shared" si="619"/>
        <v>0</v>
      </c>
      <c r="BB99" s="238">
        <f t="shared" si="620"/>
        <v>0</v>
      </c>
      <c r="BC99" s="238">
        <f t="shared" si="621"/>
        <v>0</v>
      </c>
      <c r="BD99" s="238">
        <f t="shared" si="622"/>
        <v>0</v>
      </c>
      <c r="BE99" s="240">
        <f t="shared" si="623"/>
        <v>0</v>
      </c>
      <c r="BF99" s="239">
        <f t="shared" si="624"/>
        <v>0</v>
      </c>
      <c r="BG99" s="241" t="str">
        <f t="shared" si="625"/>
        <v/>
      </c>
      <c r="BH99" s="142">
        <v>48</v>
      </c>
      <c r="BI99" s="142">
        <f t="array" ref="BI99">MAX(IF(申請番号=BH99,計画運行回数))</f>
        <v>0</v>
      </c>
      <c r="BJ99" s="142">
        <f t="array" ref="BJ99">MIN(IF((申請番号=BH99)*(計画運行回数=BI99),キロ程_往))</f>
        <v>0</v>
      </c>
      <c r="BK99" s="142">
        <f t="array" ref="BK99">IFERROR((INDEX(キロ程_復,MATCH($BH99&amp;$BI99&amp;$BJ99,申請番号&amp;計画運行回数&amp;キロ程_往,0),0)),0)</f>
        <v>0</v>
      </c>
      <c r="BL99" s="142">
        <f>SUMIF(申請番号,$BH99,不定日数)+SUMIF(申請番号毎の運行日数_番号,$BH99,申請番号毎の運行回数_計)</f>
        <v>0</v>
      </c>
      <c r="BM99" s="142">
        <f>SUMIF(申請番号,$BH99,計画運行回数)</f>
        <v>0</v>
      </c>
      <c r="BN99" s="242" t="str">
        <f t="array" ref="BN99">IFERROR(IF(BS99&lt;&gt;3,(INDEX(系統名,MATCH($BH99&amp;$BI99&amp;$BJ99,申請番号&amp;計画運行回数&amp;キロ程_往,0),0)),INDEX(系統名,MATCH($BH99,申請番号,0))),"")</f>
        <v/>
      </c>
      <c r="BO99" s="242" t="str">
        <f t="array" ref="BO99">IFERROR((INDEX(起点,MATCH($BH99&amp;$BI99&amp;$BJ99,申請番号&amp;計画運行回数&amp;キロ程_往,0),0)),"")</f>
        <v/>
      </c>
      <c r="BP99" s="242" t="str">
        <f t="array" ref="BP99">IFERROR(IF(BS99&lt;&gt;3,(INDEX(経由,MATCH($BH99&amp;$BI99&amp;$BJ99,申請番号&amp;計画運行回数&amp;キロ程_往,0),0)),INDEX(経由,MATCH($BH99,申請番号,0))),"")</f>
        <v/>
      </c>
      <c r="BQ99" s="242" t="str">
        <f t="array" ref="BQ99">IFERROR((INDEX(終点,MATCH($BH99&amp;$BI99&amp;$BJ99,申請番号&amp;計画運行回数&amp;キロ程_往,0),0)),"")</f>
        <v/>
      </c>
      <c r="BR99" s="142">
        <f>+BJ99</f>
        <v>0</v>
      </c>
      <c r="BS99" s="142">
        <f>IF(SUMIF($A$5:$A$104,$BH99,$Y$5:$Y$104)&gt;0,2,IF(SUMIF($A$5:$A$104,$BH99,$AA$5:$AA$104)&gt;0,3,1))</f>
        <v>1</v>
      </c>
      <c r="BU99" s="291"/>
      <c r="BV99" s="153"/>
      <c r="BW99" s="153"/>
      <c r="BY99" s="244"/>
      <c r="BZ99" s="272"/>
      <c r="CA99" s="222"/>
      <c r="CB99" s="246"/>
      <c r="CC99" s="247" t="str">
        <f t="shared" si="565"/>
        <v/>
      </c>
      <c r="CD99" s="219">
        <f t="shared" si="566"/>
        <v>0</v>
      </c>
      <c r="CE99" s="219" t="str">
        <f t="shared" si="757"/>
        <v/>
      </c>
      <c r="CF99" s="220" t="str">
        <f t="shared" si="758"/>
        <v/>
      </c>
      <c r="CG99" s="222"/>
      <c r="CH99" s="260"/>
      <c r="CI99" s="247" t="str">
        <f t="shared" si="569"/>
        <v/>
      </c>
      <c r="CJ99" s="219">
        <f t="shared" si="570"/>
        <v>0</v>
      </c>
      <c r="CK99" s="219" t="str">
        <f t="shared" si="705"/>
        <v/>
      </c>
      <c r="CL99" s="220" t="str">
        <f t="shared" si="706"/>
        <v/>
      </c>
      <c r="CM99" s="222"/>
      <c r="CN99" s="246"/>
      <c r="CO99" s="247" t="str">
        <f t="shared" si="573"/>
        <v/>
      </c>
      <c r="CP99" s="219">
        <f t="shared" si="574"/>
        <v>0</v>
      </c>
      <c r="CQ99" s="219" t="str">
        <f t="shared" si="707"/>
        <v/>
      </c>
      <c r="CR99" s="220" t="str">
        <f t="shared" si="708"/>
        <v/>
      </c>
      <c r="CS99" s="221"/>
      <c r="CT99" s="246"/>
      <c r="CU99" s="247" t="str">
        <f t="shared" si="577"/>
        <v/>
      </c>
      <c r="CV99" s="219">
        <f t="shared" si="578"/>
        <v>0</v>
      </c>
      <c r="CW99" s="219" t="str">
        <f t="shared" si="679"/>
        <v/>
      </c>
      <c r="CX99" s="220" t="str">
        <f t="shared" si="680"/>
        <v/>
      </c>
      <c r="CY99" s="222"/>
      <c r="CZ99" s="246"/>
      <c r="DA99" s="247" t="str">
        <f t="shared" si="581"/>
        <v/>
      </c>
      <c r="DB99" s="219">
        <f t="shared" si="582"/>
        <v>0</v>
      </c>
      <c r="DC99" s="219" t="str">
        <f t="shared" si="626"/>
        <v/>
      </c>
      <c r="DD99" s="219" t="str">
        <f t="shared" si="627"/>
        <v/>
      </c>
      <c r="DE99" s="222"/>
      <c r="DF99" s="246"/>
      <c r="DG99" s="247" t="str">
        <f t="shared" si="583"/>
        <v/>
      </c>
      <c r="DH99" s="219">
        <f t="shared" si="584"/>
        <v>0</v>
      </c>
      <c r="DI99" s="219" t="str">
        <f t="shared" si="681"/>
        <v/>
      </c>
      <c r="DJ99" s="219" t="str">
        <f t="shared" si="682"/>
        <v/>
      </c>
      <c r="DK99" s="222"/>
      <c r="DL99" s="246"/>
      <c r="DM99" s="247" t="str">
        <f t="shared" si="587"/>
        <v/>
      </c>
      <c r="DN99" s="219">
        <f t="shared" si="588"/>
        <v>0</v>
      </c>
      <c r="DO99" s="219" t="str">
        <f t="shared" si="683"/>
        <v/>
      </c>
      <c r="DP99" s="220" t="str">
        <f t="shared" si="684"/>
        <v/>
      </c>
      <c r="FK99" s="155">
        <f t="shared" si="685"/>
        <v>0</v>
      </c>
      <c r="FL99" s="155" t="str">
        <f t="shared" si="686"/>
        <v/>
      </c>
      <c r="FM99" s="273">
        <f t="shared" ref="FM99:HX99" si="825">IF(IFERROR(FIND(VLOOKUP($W91,カレンダーNoごと曜日表No付き,FM$1,0),$FL99),0)&gt;=1,1,0)</f>
        <v>0</v>
      </c>
      <c r="FN99" s="273">
        <f t="shared" si="825"/>
        <v>0</v>
      </c>
      <c r="FO99" s="273">
        <f t="shared" si="825"/>
        <v>0</v>
      </c>
      <c r="FP99" s="273">
        <f t="shared" si="825"/>
        <v>0</v>
      </c>
      <c r="FQ99" s="273">
        <f t="shared" si="825"/>
        <v>0</v>
      </c>
      <c r="FR99" s="273">
        <f t="shared" si="825"/>
        <v>0</v>
      </c>
      <c r="FS99" s="273">
        <f t="shared" si="825"/>
        <v>0</v>
      </c>
      <c r="FT99" s="273">
        <f t="shared" si="825"/>
        <v>0</v>
      </c>
      <c r="FU99" s="273">
        <f t="shared" si="825"/>
        <v>0</v>
      </c>
      <c r="FV99" s="273">
        <f t="shared" si="825"/>
        <v>0</v>
      </c>
      <c r="FW99" s="273">
        <f t="shared" si="825"/>
        <v>0</v>
      </c>
      <c r="FX99" s="273">
        <f t="shared" si="825"/>
        <v>0</v>
      </c>
      <c r="FY99" s="273">
        <f t="shared" si="825"/>
        <v>0</v>
      </c>
      <c r="FZ99" s="273">
        <f t="shared" si="825"/>
        <v>0</v>
      </c>
      <c r="GA99" s="273">
        <f t="shared" si="825"/>
        <v>0</v>
      </c>
      <c r="GB99" s="273">
        <f t="shared" si="825"/>
        <v>0</v>
      </c>
      <c r="GC99" s="273">
        <f t="shared" si="825"/>
        <v>0</v>
      </c>
      <c r="GD99" s="273">
        <f t="shared" si="825"/>
        <v>0</v>
      </c>
      <c r="GE99" s="273">
        <f t="shared" si="825"/>
        <v>0</v>
      </c>
      <c r="GF99" s="273">
        <f t="shared" si="825"/>
        <v>0</v>
      </c>
      <c r="GG99" s="273">
        <f t="shared" si="825"/>
        <v>0</v>
      </c>
      <c r="GH99" s="273">
        <f t="shared" si="825"/>
        <v>0</v>
      </c>
      <c r="GI99" s="273">
        <f t="shared" si="825"/>
        <v>0</v>
      </c>
      <c r="GJ99" s="273">
        <f t="shared" si="825"/>
        <v>0</v>
      </c>
      <c r="GK99" s="273">
        <f t="shared" si="825"/>
        <v>0</v>
      </c>
      <c r="GL99" s="273">
        <f t="shared" si="825"/>
        <v>0</v>
      </c>
      <c r="GM99" s="273">
        <f t="shared" si="825"/>
        <v>0</v>
      </c>
      <c r="GN99" s="273">
        <f t="shared" si="825"/>
        <v>0</v>
      </c>
      <c r="GO99" s="273">
        <f t="shared" si="825"/>
        <v>0</v>
      </c>
      <c r="GP99" s="273">
        <f t="shared" si="825"/>
        <v>0</v>
      </c>
      <c r="GQ99" s="273">
        <f t="shared" si="825"/>
        <v>0</v>
      </c>
      <c r="GR99" s="273">
        <f t="shared" si="825"/>
        <v>0</v>
      </c>
      <c r="GS99" s="273">
        <f t="shared" si="825"/>
        <v>0</v>
      </c>
      <c r="GT99" s="273">
        <f t="shared" si="825"/>
        <v>0</v>
      </c>
      <c r="GU99" s="273">
        <f t="shared" si="825"/>
        <v>0</v>
      </c>
      <c r="GV99" s="273">
        <f t="shared" si="825"/>
        <v>0</v>
      </c>
      <c r="GW99" s="273">
        <f t="shared" si="825"/>
        <v>0</v>
      </c>
      <c r="GX99" s="273">
        <f t="shared" si="825"/>
        <v>0</v>
      </c>
      <c r="GY99" s="273">
        <f t="shared" si="825"/>
        <v>0</v>
      </c>
      <c r="GZ99" s="273">
        <f t="shared" si="825"/>
        <v>0</v>
      </c>
      <c r="HA99" s="273">
        <f t="shared" si="825"/>
        <v>0</v>
      </c>
      <c r="HB99" s="273">
        <f t="shared" si="825"/>
        <v>0</v>
      </c>
      <c r="HC99" s="273">
        <f t="shared" si="825"/>
        <v>0</v>
      </c>
      <c r="HD99" s="273">
        <f t="shared" si="825"/>
        <v>0</v>
      </c>
      <c r="HE99" s="273">
        <f t="shared" si="825"/>
        <v>0</v>
      </c>
      <c r="HF99" s="273">
        <f t="shared" si="825"/>
        <v>0</v>
      </c>
      <c r="HG99" s="273">
        <f t="shared" si="825"/>
        <v>0</v>
      </c>
      <c r="HH99" s="273">
        <f t="shared" si="825"/>
        <v>0</v>
      </c>
      <c r="HI99" s="273">
        <f t="shared" si="825"/>
        <v>0</v>
      </c>
      <c r="HJ99" s="273">
        <f t="shared" si="825"/>
        <v>0</v>
      </c>
      <c r="HK99" s="273">
        <f t="shared" si="825"/>
        <v>0</v>
      </c>
      <c r="HL99" s="273">
        <f t="shared" si="825"/>
        <v>0</v>
      </c>
      <c r="HM99" s="273">
        <f t="shared" si="825"/>
        <v>0</v>
      </c>
      <c r="HN99" s="273">
        <f t="shared" si="825"/>
        <v>0</v>
      </c>
      <c r="HO99" s="273">
        <f t="shared" si="825"/>
        <v>0</v>
      </c>
      <c r="HP99" s="273">
        <f t="shared" si="825"/>
        <v>0</v>
      </c>
      <c r="HQ99" s="273">
        <f t="shared" si="825"/>
        <v>0</v>
      </c>
      <c r="HR99" s="273">
        <f t="shared" si="825"/>
        <v>0</v>
      </c>
      <c r="HS99" s="273">
        <f t="shared" si="825"/>
        <v>0</v>
      </c>
      <c r="HT99" s="273">
        <f t="shared" si="825"/>
        <v>0</v>
      </c>
      <c r="HU99" s="273">
        <f t="shared" si="825"/>
        <v>0</v>
      </c>
      <c r="HV99" s="273">
        <f t="shared" si="825"/>
        <v>0</v>
      </c>
      <c r="HW99" s="273">
        <f t="shared" si="825"/>
        <v>0</v>
      </c>
      <c r="HX99" s="273">
        <f t="shared" si="825"/>
        <v>0</v>
      </c>
      <c r="HY99" s="273">
        <f t="shared" ref="HY99:KJ99" si="826">IF(IFERROR(FIND(VLOOKUP($W91,カレンダーNoごと曜日表No付き,HY$1,0),$FL99),0)&gt;=1,1,0)</f>
        <v>0</v>
      </c>
      <c r="HZ99" s="273">
        <f t="shared" si="826"/>
        <v>0</v>
      </c>
      <c r="IA99" s="273">
        <f t="shared" si="826"/>
        <v>0</v>
      </c>
      <c r="IB99" s="273">
        <f t="shared" si="826"/>
        <v>0</v>
      </c>
      <c r="IC99" s="273">
        <f t="shared" si="826"/>
        <v>0</v>
      </c>
      <c r="ID99" s="273">
        <f t="shared" si="826"/>
        <v>0</v>
      </c>
      <c r="IE99" s="273">
        <f t="shared" si="826"/>
        <v>0</v>
      </c>
      <c r="IF99" s="273">
        <f t="shared" si="826"/>
        <v>0</v>
      </c>
      <c r="IG99" s="273">
        <f t="shared" si="826"/>
        <v>0</v>
      </c>
      <c r="IH99" s="273">
        <f t="shared" si="826"/>
        <v>0</v>
      </c>
      <c r="II99" s="273">
        <f t="shared" si="826"/>
        <v>0</v>
      </c>
      <c r="IJ99" s="273">
        <f t="shared" si="826"/>
        <v>0</v>
      </c>
      <c r="IK99" s="273">
        <f t="shared" si="826"/>
        <v>0</v>
      </c>
      <c r="IL99" s="273">
        <f t="shared" si="826"/>
        <v>0</v>
      </c>
      <c r="IM99" s="273">
        <f t="shared" si="826"/>
        <v>0</v>
      </c>
      <c r="IN99" s="273">
        <f t="shared" si="826"/>
        <v>0</v>
      </c>
      <c r="IO99" s="273">
        <f t="shared" si="826"/>
        <v>0</v>
      </c>
      <c r="IP99" s="273">
        <f t="shared" si="826"/>
        <v>0</v>
      </c>
      <c r="IQ99" s="273">
        <f t="shared" si="826"/>
        <v>0</v>
      </c>
      <c r="IR99" s="273">
        <f t="shared" si="826"/>
        <v>0</v>
      </c>
      <c r="IS99" s="273">
        <f t="shared" si="826"/>
        <v>0</v>
      </c>
      <c r="IT99" s="273">
        <f t="shared" si="826"/>
        <v>0</v>
      </c>
      <c r="IU99" s="273">
        <f t="shared" si="826"/>
        <v>0</v>
      </c>
      <c r="IV99" s="273">
        <f t="shared" si="826"/>
        <v>0</v>
      </c>
      <c r="IW99" s="273">
        <f t="shared" si="826"/>
        <v>0</v>
      </c>
      <c r="IX99" s="273">
        <f t="shared" si="826"/>
        <v>0</v>
      </c>
      <c r="IY99" s="273">
        <f t="shared" si="826"/>
        <v>0</v>
      </c>
      <c r="IZ99" s="273">
        <f t="shared" si="826"/>
        <v>0</v>
      </c>
      <c r="JA99" s="273">
        <f t="shared" si="826"/>
        <v>0</v>
      </c>
      <c r="JB99" s="273">
        <f t="shared" si="826"/>
        <v>0</v>
      </c>
      <c r="JC99" s="273">
        <f t="shared" si="826"/>
        <v>0</v>
      </c>
      <c r="JD99" s="273">
        <f t="shared" si="826"/>
        <v>0</v>
      </c>
      <c r="JE99" s="273">
        <f t="shared" si="826"/>
        <v>0</v>
      </c>
      <c r="JF99" s="273">
        <f t="shared" si="826"/>
        <v>0</v>
      </c>
      <c r="JG99" s="273">
        <f t="shared" si="826"/>
        <v>0</v>
      </c>
      <c r="JH99" s="273">
        <f t="shared" si="826"/>
        <v>0</v>
      </c>
      <c r="JI99" s="273">
        <f t="shared" si="826"/>
        <v>0</v>
      </c>
      <c r="JJ99" s="273">
        <f t="shared" si="826"/>
        <v>0</v>
      </c>
      <c r="JK99" s="273">
        <f t="shared" si="826"/>
        <v>0</v>
      </c>
      <c r="JL99" s="273">
        <f t="shared" si="826"/>
        <v>0</v>
      </c>
      <c r="JM99" s="273">
        <f t="shared" si="826"/>
        <v>0</v>
      </c>
      <c r="JN99" s="273">
        <f t="shared" si="826"/>
        <v>0</v>
      </c>
      <c r="JO99" s="273">
        <f t="shared" si="826"/>
        <v>0</v>
      </c>
      <c r="JP99" s="273">
        <f t="shared" si="826"/>
        <v>0</v>
      </c>
      <c r="JQ99" s="273">
        <f t="shared" si="826"/>
        <v>0</v>
      </c>
      <c r="JR99" s="273">
        <f t="shared" si="826"/>
        <v>0</v>
      </c>
      <c r="JS99" s="273">
        <f t="shared" si="826"/>
        <v>0</v>
      </c>
      <c r="JT99" s="273">
        <f t="shared" si="826"/>
        <v>0</v>
      </c>
      <c r="JU99" s="273">
        <f t="shared" si="826"/>
        <v>0</v>
      </c>
      <c r="JV99" s="273">
        <f t="shared" si="826"/>
        <v>0</v>
      </c>
      <c r="JW99" s="273">
        <f t="shared" si="826"/>
        <v>0</v>
      </c>
      <c r="JX99" s="273">
        <f t="shared" si="826"/>
        <v>0</v>
      </c>
      <c r="JY99" s="273">
        <f t="shared" si="826"/>
        <v>0</v>
      </c>
      <c r="JZ99" s="273">
        <f t="shared" si="826"/>
        <v>0</v>
      </c>
      <c r="KA99" s="273">
        <f t="shared" si="826"/>
        <v>0</v>
      </c>
      <c r="KB99" s="273">
        <f t="shared" si="826"/>
        <v>0</v>
      </c>
      <c r="KC99" s="273">
        <f t="shared" si="826"/>
        <v>0</v>
      </c>
      <c r="KD99" s="273">
        <f t="shared" si="826"/>
        <v>0</v>
      </c>
      <c r="KE99" s="273">
        <f t="shared" si="826"/>
        <v>0</v>
      </c>
      <c r="KF99" s="273">
        <f t="shared" si="826"/>
        <v>0</v>
      </c>
      <c r="KG99" s="273">
        <f t="shared" si="826"/>
        <v>0</v>
      </c>
      <c r="KH99" s="273">
        <f t="shared" si="826"/>
        <v>0</v>
      </c>
      <c r="KI99" s="273">
        <f t="shared" si="826"/>
        <v>0</v>
      </c>
      <c r="KJ99" s="273">
        <f t="shared" si="826"/>
        <v>0</v>
      </c>
      <c r="KK99" s="273">
        <f t="shared" ref="KK99:MV99" si="827">IF(IFERROR(FIND(VLOOKUP($W91,カレンダーNoごと曜日表No付き,KK$1,0),$FL99),0)&gt;=1,1,0)</f>
        <v>0</v>
      </c>
      <c r="KL99" s="273">
        <f t="shared" si="827"/>
        <v>0</v>
      </c>
      <c r="KM99" s="273">
        <f t="shared" si="827"/>
        <v>0</v>
      </c>
      <c r="KN99" s="273">
        <f t="shared" si="827"/>
        <v>0</v>
      </c>
      <c r="KO99" s="273">
        <f t="shared" si="827"/>
        <v>0</v>
      </c>
      <c r="KP99" s="273">
        <f t="shared" si="827"/>
        <v>0</v>
      </c>
      <c r="KQ99" s="273">
        <f t="shared" si="827"/>
        <v>0</v>
      </c>
      <c r="KR99" s="273">
        <f t="shared" si="827"/>
        <v>0</v>
      </c>
      <c r="KS99" s="273">
        <f t="shared" si="827"/>
        <v>0</v>
      </c>
      <c r="KT99" s="273">
        <f t="shared" si="827"/>
        <v>0</v>
      </c>
      <c r="KU99" s="273">
        <f t="shared" si="827"/>
        <v>0</v>
      </c>
      <c r="KV99" s="273">
        <f t="shared" si="827"/>
        <v>0</v>
      </c>
      <c r="KW99" s="273">
        <f t="shared" si="827"/>
        <v>0</v>
      </c>
      <c r="KX99" s="273">
        <f t="shared" si="827"/>
        <v>0</v>
      </c>
      <c r="KY99" s="273">
        <f t="shared" si="827"/>
        <v>0</v>
      </c>
      <c r="KZ99" s="273">
        <f t="shared" si="827"/>
        <v>0</v>
      </c>
      <c r="LA99" s="273">
        <f t="shared" si="827"/>
        <v>0</v>
      </c>
      <c r="LB99" s="273">
        <f t="shared" si="827"/>
        <v>0</v>
      </c>
      <c r="LC99" s="273">
        <f t="shared" si="827"/>
        <v>0</v>
      </c>
      <c r="LD99" s="273">
        <f t="shared" si="827"/>
        <v>0</v>
      </c>
      <c r="LE99" s="273">
        <f t="shared" si="827"/>
        <v>0</v>
      </c>
      <c r="LF99" s="273">
        <f t="shared" si="827"/>
        <v>0</v>
      </c>
      <c r="LG99" s="273">
        <f t="shared" si="827"/>
        <v>0</v>
      </c>
      <c r="LH99" s="273">
        <f t="shared" si="827"/>
        <v>0</v>
      </c>
      <c r="LI99" s="273">
        <f t="shared" si="827"/>
        <v>0</v>
      </c>
      <c r="LJ99" s="273">
        <f t="shared" si="827"/>
        <v>0</v>
      </c>
      <c r="LK99" s="273">
        <f t="shared" si="827"/>
        <v>0</v>
      </c>
      <c r="LL99" s="273">
        <f t="shared" si="827"/>
        <v>0</v>
      </c>
      <c r="LM99" s="273">
        <f t="shared" si="827"/>
        <v>0</v>
      </c>
      <c r="LN99" s="273">
        <f t="shared" si="827"/>
        <v>0</v>
      </c>
      <c r="LO99" s="273">
        <f t="shared" si="827"/>
        <v>0</v>
      </c>
      <c r="LP99" s="273">
        <f t="shared" si="827"/>
        <v>0</v>
      </c>
      <c r="LQ99" s="273">
        <f t="shared" si="827"/>
        <v>0</v>
      </c>
      <c r="LR99" s="273">
        <f t="shared" si="827"/>
        <v>0</v>
      </c>
      <c r="LS99" s="273">
        <f t="shared" si="827"/>
        <v>0</v>
      </c>
      <c r="LT99" s="273">
        <f t="shared" si="827"/>
        <v>0</v>
      </c>
      <c r="LU99" s="273">
        <f t="shared" si="827"/>
        <v>0</v>
      </c>
      <c r="LV99" s="273">
        <f t="shared" si="827"/>
        <v>0</v>
      </c>
      <c r="LW99" s="273">
        <f t="shared" si="827"/>
        <v>0</v>
      </c>
      <c r="LX99" s="273">
        <f t="shared" si="827"/>
        <v>0</v>
      </c>
      <c r="LY99" s="273">
        <f t="shared" si="827"/>
        <v>0</v>
      </c>
      <c r="LZ99" s="273">
        <f t="shared" si="827"/>
        <v>0</v>
      </c>
      <c r="MA99" s="273">
        <f t="shared" si="827"/>
        <v>0</v>
      </c>
      <c r="MB99" s="273">
        <f t="shared" si="827"/>
        <v>0</v>
      </c>
      <c r="MC99" s="273">
        <f t="shared" si="827"/>
        <v>0</v>
      </c>
      <c r="MD99" s="273">
        <f t="shared" si="827"/>
        <v>0</v>
      </c>
      <c r="ME99" s="273">
        <f t="shared" si="827"/>
        <v>0</v>
      </c>
      <c r="MF99" s="273">
        <f t="shared" si="827"/>
        <v>0</v>
      </c>
      <c r="MG99" s="273">
        <f t="shared" si="827"/>
        <v>0</v>
      </c>
      <c r="MH99" s="273">
        <f t="shared" si="827"/>
        <v>0</v>
      </c>
      <c r="MI99" s="273">
        <f t="shared" si="827"/>
        <v>0</v>
      </c>
      <c r="MJ99" s="273">
        <f t="shared" si="827"/>
        <v>0</v>
      </c>
      <c r="MK99" s="273">
        <f t="shared" si="827"/>
        <v>0</v>
      </c>
      <c r="ML99" s="273">
        <f t="shared" si="827"/>
        <v>0</v>
      </c>
      <c r="MM99" s="273">
        <f t="shared" si="827"/>
        <v>0</v>
      </c>
      <c r="MN99" s="273">
        <f t="shared" si="827"/>
        <v>0</v>
      </c>
      <c r="MO99" s="273">
        <f t="shared" si="827"/>
        <v>0</v>
      </c>
      <c r="MP99" s="273">
        <f t="shared" si="827"/>
        <v>0</v>
      </c>
      <c r="MQ99" s="273">
        <f t="shared" si="827"/>
        <v>0</v>
      </c>
      <c r="MR99" s="273">
        <f t="shared" si="827"/>
        <v>0</v>
      </c>
      <c r="MS99" s="273">
        <f t="shared" si="827"/>
        <v>0</v>
      </c>
      <c r="MT99" s="273">
        <f t="shared" si="827"/>
        <v>0</v>
      </c>
      <c r="MU99" s="273">
        <f t="shared" si="827"/>
        <v>0</v>
      </c>
      <c r="MV99" s="273">
        <f t="shared" si="827"/>
        <v>0</v>
      </c>
      <c r="MW99" s="273">
        <f t="shared" ref="MW99:PH99" si="828">IF(IFERROR(FIND(VLOOKUP($W91,カレンダーNoごと曜日表No付き,MW$1,0),$FL99),0)&gt;=1,1,0)</f>
        <v>0</v>
      </c>
      <c r="MX99" s="273">
        <f t="shared" si="828"/>
        <v>0</v>
      </c>
      <c r="MY99" s="273">
        <f t="shared" si="828"/>
        <v>0</v>
      </c>
      <c r="MZ99" s="273">
        <f t="shared" si="828"/>
        <v>0</v>
      </c>
      <c r="NA99" s="273">
        <f t="shared" si="828"/>
        <v>0</v>
      </c>
      <c r="NB99" s="273">
        <f t="shared" si="828"/>
        <v>0</v>
      </c>
      <c r="NC99" s="273">
        <f t="shared" si="828"/>
        <v>0</v>
      </c>
      <c r="ND99" s="273">
        <f t="shared" si="828"/>
        <v>0</v>
      </c>
      <c r="NE99" s="273">
        <f t="shared" si="828"/>
        <v>0</v>
      </c>
      <c r="NF99" s="273">
        <f t="shared" si="828"/>
        <v>0</v>
      </c>
      <c r="NG99" s="273">
        <f t="shared" si="828"/>
        <v>0</v>
      </c>
      <c r="NH99" s="273">
        <f t="shared" si="828"/>
        <v>0</v>
      </c>
      <c r="NI99" s="273">
        <f t="shared" si="828"/>
        <v>0</v>
      </c>
      <c r="NJ99" s="273">
        <f t="shared" si="828"/>
        <v>0</v>
      </c>
      <c r="NK99" s="273">
        <f t="shared" si="828"/>
        <v>0</v>
      </c>
      <c r="NL99" s="273">
        <f t="shared" si="828"/>
        <v>0</v>
      </c>
      <c r="NM99" s="273">
        <f t="shared" si="828"/>
        <v>0</v>
      </c>
      <c r="NN99" s="273">
        <f t="shared" si="828"/>
        <v>0</v>
      </c>
      <c r="NO99" s="273">
        <f t="shared" si="828"/>
        <v>0</v>
      </c>
      <c r="NP99" s="273">
        <f t="shared" si="828"/>
        <v>0</v>
      </c>
      <c r="NQ99" s="273">
        <f t="shared" si="828"/>
        <v>0</v>
      </c>
      <c r="NR99" s="273">
        <f t="shared" si="828"/>
        <v>0</v>
      </c>
      <c r="NS99" s="273">
        <f t="shared" si="828"/>
        <v>0</v>
      </c>
      <c r="NT99" s="273">
        <f t="shared" si="828"/>
        <v>0</v>
      </c>
      <c r="NU99" s="273">
        <f t="shared" si="828"/>
        <v>0</v>
      </c>
      <c r="NV99" s="273">
        <f t="shared" si="828"/>
        <v>0</v>
      </c>
      <c r="NW99" s="273">
        <f t="shared" si="828"/>
        <v>0</v>
      </c>
      <c r="NX99" s="273">
        <f t="shared" si="828"/>
        <v>0</v>
      </c>
      <c r="NY99" s="273">
        <f t="shared" si="828"/>
        <v>0</v>
      </c>
      <c r="NZ99" s="273">
        <f t="shared" si="828"/>
        <v>0</v>
      </c>
      <c r="OA99" s="273">
        <f t="shared" si="828"/>
        <v>0</v>
      </c>
      <c r="OB99" s="273">
        <f t="shared" si="828"/>
        <v>0</v>
      </c>
      <c r="OC99" s="273">
        <f t="shared" si="828"/>
        <v>0</v>
      </c>
      <c r="OD99" s="273">
        <f t="shared" si="828"/>
        <v>0</v>
      </c>
      <c r="OE99" s="273">
        <f t="shared" si="828"/>
        <v>0</v>
      </c>
      <c r="OF99" s="273">
        <f t="shared" si="828"/>
        <v>0</v>
      </c>
      <c r="OG99" s="273">
        <f t="shared" si="828"/>
        <v>0</v>
      </c>
      <c r="OH99" s="273">
        <f t="shared" si="828"/>
        <v>0</v>
      </c>
      <c r="OI99" s="273">
        <f t="shared" si="828"/>
        <v>0</v>
      </c>
      <c r="OJ99" s="273">
        <f t="shared" si="828"/>
        <v>0</v>
      </c>
      <c r="OK99" s="273">
        <f t="shared" si="828"/>
        <v>0</v>
      </c>
      <c r="OL99" s="273">
        <f t="shared" si="828"/>
        <v>0</v>
      </c>
      <c r="OM99" s="273">
        <f t="shared" si="828"/>
        <v>0</v>
      </c>
      <c r="ON99" s="273">
        <f t="shared" si="828"/>
        <v>0</v>
      </c>
      <c r="OO99" s="273">
        <f t="shared" si="828"/>
        <v>0</v>
      </c>
      <c r="OP99" s="273">
        <f t="shared" si="828"/>
        <v>0</v>
      </c>
      <c r="OQ99" s="273">
        <f t="shared" si="828"/>
        <v>0</v>
      </c>
      <c r="OR99" s="273">
        <f t="shared" si="828"/>
        <v>0</v>
      </c>
      <c r="OS99" s="273">
        <f t="shared" si="828"/>
        <v>0</v>
      </c>
      <c r="OT99" s="273">
        <f t="shared" si="828"/>
        <v>0</v>
      </c>
      <c r="OU99" s="273">
        <f t="shared" si="828"/>
        <v>0</v>
      </c>
      <c r="OV99" s="273">
        <f t="shared" si="828"/>
        <v>0</v>
      </c>
      <c r="OW99" s="273">
        <f t="shared" si="828"/>
        <v>0</v>
      </c>
      <c r="OX99" s="273">
        <f t="shared" si="828"/>
        <v>0</v>
      </c>
      <c r="OY99" s="273">
        <f t="shared" si="828"/>
        <v>0</v>
      </c>
      <c r="OZ99" s="273">
        <f t="shared" si="828"/>
        <v>0</v>
      </c>
      <c r="PA99" s="273">
        <f t="shared" si="828"/>
        <v>0</v>
      </c>
      <c r="PB99" s="273">
        <f t="shared" si="828"/>
        <v>0</v>
      </c>
      <c r="PC99" s="273">
        <f t="shared" si="828"/>
        <v>0</v>
      </c>
      <c r="PD99" s="273">
        <f t="shared" si="828"/>
        <v>0</v>
      </c>
      <c r="PE99" s="273">
        <f t="shared" si="828"/>
        <v>0</v>
      </c>
      <c r="PF99" s="273">
        <f t="shared" si="828"/>
        <v>0</v>
      </c>
      <c r="PG99" s="273">
        <f t="shared" si="828"/>
        <v>0</v>
      </c>
      <c r="PH99" s="273">
        <f t="shared" si="828"/>
        <v>0</v>
      </c>
      <c r="PI99" s="273">
        <f t="shared" ref="PI99:RT99" si="829">IF(IFERROR(FIND(VLOOKUP($W91,カレンダーNoごと曜日表No付き,PI$1,0),$FL99),0)&gt;=1,1,0)</f>
        <v>0</v>
      </c>
      <c r="PJ99" s="273">
        <f t="shared" si="829"/>
        <v>0</v>
      </c>
      <c r="PK99" s="273">
        <f t="shared" si="829"/>
        <v>0</v>
      </c>
      <c r="PL99" s="273">
        <f t="shared" si="829"/>
        <v>0</v>
      </c>
      <c r="PM99" s="273">
        <f t="shared" si="829"/>
        <v>0</v>
      </c>
      <c r="PN99" s="273">
        <f t="shared" si="829"/>
        <v>0</v>
      </c>
      <c r="PO99" s="273">
        <f t="shared" si="829"/>
        <v>0</v>
      </c>
      <c r="PP99" s="273">
        <f t="shared" si="829"/>
        <v>0</v>
      </c>
      <c r="PQ99" s="273">
        <f t="shared" si="829"/>
        <v>0</v>
      </c>
      <c r="PR99" s="273">
        <f t="shared" si="829"/>
        <v>0</v>
      </c>
      <c r="PS99" s="273">
        <f t="shared" si="829"/>
        <v>0</v>
      </c>
      <c r="PT99" s="273">
        <f t="shared" si="829"/>
        <v>0</v>
      </c>
      <c r="PU99" s="273">
        <f t="shared" si="829"/>
        <v>0</v>
      </c>
      <c r="PV99" s="273">
        <f t="shared" si="829"/>
        <v>0</v>
      </c>
      <c r="PW99" s="273">
        <f t="shared" si="829"/>
        <v>0</v>
      </c>
      <c r="PX99" s="273">
        <f t="shared" si="829"/>
        <v>0</v>
      </c>
      <c r="PY99" s="273">
        <f t="shared" si="829"/>
        <v>0</v>
      </c>
      <c r="PZ99" s="273">
        <f t="shared" si="829"/>
        <v>0</v>
      </c>
      <c r="QA99" s="273">
        <f t="shared" si="829"/>
        <v>0</v>
      </c>
      <c r="QB99" s="273">
        <f t="shared" si="829"/>
        <v>0</v>
      </c>
      <c r="QC99" s="273">
        <f t="shared" si="829"/>
        <v>0</v>
      </c>
      <c r="QD99" s="273">
        <f t="shared" si="829"/>
        <v>0</v>
      </c>
      <c r="QE99" s="273">
        <f t="shared" si="829"/>
        <v>0</v>
      </c>
      <c r="QF99" s="273">
        <f t="shared" si="829"/>
        <v>0</v>
      </c>
      <c r="QG99" s="273">
        <f t="shared" si="829"/>
        <v>0</v>
      </c>
      <c r="QH99" s="273">
        <f t="shared" si="829"/>
        <v>0</v>
      </c>
      <c r="QI99" s="273">
        <f t="shared" si="829"/>
        <v>0</v>
      </c>
      <c r="QJ99" s="273">
        <f t="shared" si="829"/>
        <v>0</v>
      </c>
      <c r="QK99" s="273">
        <f t="shared" si="829"/>
        <v>0</v>
      </c>
      <c r="QL99" s="273">
        <f t="shared" si="829"/>
        <v>0</v>
      </c>
      <c r="QM99" s="273">
        <f t="shared" si="829"/>
        <v>0</v>
      </c>
      <c r="QN99" s="273">
        <f t="shared" si="829"/>
        <v>0</v>
      </c>
      <c r="QO99" s="273">
        <f t="shared" si="829"/>
        <v>0</v>
      </c>
      <c r="QP99" s="273">
        <f t="shared" si="829"/>
        <v>0</v>
      </c>
      <c r="QQ99" s="273">
        <f t="shared" si="829"/>
        <v>0</v>
      </c>
      <c r="QR99" s="273">
        <f t="shared" si="829"/>
        <v>0</v>
      </c>
      <c r="QS99" s="273">
        <f t="shared" si="829"/>
        <v>0</v>
      </c>
      <c r="QT99" s="273">
        <f t="shared" si="829"/>
        <v>0</v>
      </c>
      <c r="QU99" s="273">
        <f t="shared" si="829"/>
        <v>0</v>
      </c>
      <c r="QV99" s="273">
        <f t="shared" si="829"/>
        <v>0</v>
      </c>
      <c r="QW99" s="273">
        <f t="shared" si="829"/>
        <v>0</v>
      </c>
      <c r="QX99" s="273">
        <f t="shared" si="829"/>
        <v>0</v>
      </c>
      <c r="QY99" s="273">
        <f t="shared" si="829"/>
        <v>0</v>
      </c>
      <c r="QZ99" s="273">
        <f t="shared" si="829"/>
        <v>0</v>
      </c>
      <c r="RA99" s="273">
        <f t="shared" si="829"/>
        <v>0</v>
      </c>
      <c r="RB99" s="273">
        <f t="shared" si="829"/>
        <v>0</v>
      </c>
      <c r="RC99" s="273">
        <f t="shared" si="829"/>
        <v>0</v>
      </c>
      <c r="RD99" s="273">
        <f t="shared" si="829"/>
        <v>0</v>
      </c>
      <c r="RE99" s="273">
        <f t="shared" si="829"/>
        <v>0</v>
      </c>
      <c r="RF99" s="273">
        <f t="shared" si="829"/>
        <v>0</v>
      </c>
      <c r="RG99" s="273">
        <f t="shared" si="829"/>
        <v>0</v>
      </c>
      <c r="RH99" s="273">
        <f t="shared" si="829"/>
        <v>0</v>
      </c>
      <c r="RI99" s="273">
        <f t="shared" si="829"/>
        <v>0</v>
      </c>
      <c r="RJ99" s="273">
        <f t="shared" si="829"/>
        <v>0</v>
      </c>
      <c r="RK99" s="273">
        <f t="shared" si="829"/>
        <v>0</v>
      </c>
      <c r="RL99" s="273">
        <f t="shared" si="829"/>
        <v>0</v>
      </c>
      <c r="RM99" s="273">
        <f t="shared" si="829"/>
        <v>0</v>
      </c>
      <c r="RN99" s="273">
        <f t="shared" si="829"/>
        <v>0</v>
      </c>
      <c r="RO99" s="273">
        <f t="shared" si="829"/>
        <v>0</v>
      </c>
      <c r="RP99" s="273">
        <f t="shared" si="829"/>
        <v>0</v>
      </c>
      <c r="RQ99" s="273">
        <f t="shared" si="829"/>
        <v>0</v>
      </c>
      <c r="RR99" s="273">
        <f t="shared" si="829"/>
        <v>0</v>
      </c>
      <c r="RS99" s="273">
        <f t="shared" si="829"/>
        <v>0</v>
      </c>
      <c r="RT99" s="273">
        <f t="shared" si="829"/>
        <v>0</v>
      </c>
      <c r="RU99" s="273">
        <f t="shared" ref="RU99:TN99" si="830">IF(IFERROR(FIND(VLOOKUP($W91,カレンダーNoごと曜日表No付き,RU$1,0),$FL99),0)&gt;=1,1,0)</f>
        <v>0</v>
      </c>
      <c r="RV99" s="273">
        <f t="shared" si="830"/>
        <v>0</v>
      </c>
      <c r="RW99" s="273">
        <f t="shared" si="830"/>
        <v>0</v>
      </c>
      <c r="RX99" s="273">
        <f t="shared" si="830"/>
        <v>0</v>
      </c>
      <c r="RY99" s="273">
        <f t="shared" si="830"/>
        <v>0</v>
      </c>
      <c r="RZ99" s="273">
        <f t="shared" si="830"/>
        <v>0</v>
      </c>
      <c r="SA99" s="273">
        <f t="shared" si="830"/>
        <v>0</v>
      </c>
      <c r="SB99" s="273">
        <f t="shared" si="830"/>
        <v>0</v>
      </c>
      <c r="SC99" s="273">
        <f t="shared" si="830"/>
        <v>0</v>
      </c>
      <c r="SD99" s="273">
        <f t="shared" si="830"/>
        <v>0</v>
      </c>
      <c r="SE99" s="273">
        <f t="shared" si="830"/>
        <v>0</v>
      </c>
      <c r="SF99" s="273">
        <f t="shared" si="830"/>
        <v>0</v>
      </c>
      <c r="SG99" s="273">
        <f t="shared" si="830"/>
        <v>0</v>
      </c>
      <c r="SH99" s="273">
        <f t="shared" si="830"/>
        <v>0</v>
      </c>
      <c r="SI99" s="273">
        <f t="shared" si="830"/>
        <v>0</v>
      </c>
      <c r="SJ99" s="273">
        <f t="shared" si="830"/>
        <v>0</v>
      </c>
      <c r="SK99" s="273">
        <f t="shared" si="830"/>
        <v>0</v>
      </c>
      <c r="SL99" s="273">
        <f t="shared" si="830"/>
        <v>0</v>
      </c>
      <c r="SM99" s="273">
        <f t="shared" si="830"/>
        <v>0</v>
      </c>
      <c r="SN99" s="273">
        <f t="shared" si="830"/>
        <v>0</v>
      </c>
      <c r="SO99" s="273">
        <f t="shared" si="830"/>
        <v>0</v>
      </c>
      <c r="SP99" s="273">
        <f t="shared" si="830"/>
        <v>0</v>
      </c>
      <c r="SQ99" s="273">
        <f t="shared" si="830"/>
        <v>0</v>
      </c>
      <c r="SR99" s="273">
        <f t="shared" si="830"/>
        <v>0</v>
      </c>
      <c r="SS99" s="273">
        <f t="shared" si="830"/>
        <v>0</v>
      </c>
      <c r="ST99" s="273">
        <f t="shared" si="830"/>
        <v>0</v>
      </c>
      <c r="SU99" s="273">
        <f t="shared" si="830"/>
        <v>0</v>
      </c>
      <c r="SV99" s="273">
        <f t="shared" si="830"/>
        <v>0</v>
      </c>
      <c r="SW99" s="273">
        <f t="shared" si="830"/>
        <v>0</v>
      </c>
      <c r="SX99" s="273">
        <f t="shared" si="830"/>
        <v>0</v>
      </c>
      <c r="SY99" s="273">
        <f t="shared" si="830"/>
        <v>0</v>
      </c>
      <c r="SZ99" s="273">
        <f t="shared" si="830"/>
        <v>0</v>
      </c>
      <c r="TA99" s="273">
        <f t="shared" si="830"/>
        <v>0</v>
      </c>
      <c r="TB99" s="273">
        <f t="shared" si="830"/>
        <v>0</v>
      </c>
      <c r="TC99" s="273">
        <f t="shared" si="830"/>
        <v>0</v>
      </c>
      <c r="TD99" s="273">
        <f t="shared" si="830"/>
        <v>0</v>
      </c>
      <c r="TE99" s="273">
        <f t="shared" si="830"/>
        <v>0</v>
      </c>
      <c r="TF99" s="273">
        <f t="shared" si="830"/>
        <v>0</v>
      </c>
      <c r="TG99" s="273">
        <f t="shared" si="830"/>
        <v>0</v>
      </c>
      <c r="TH99" s="273">
        <f t="shared" si="830"/>
        <v>0</v>
      </c>
      <c r="TI99" s="273">
        <f t="shared" si="830"/>
        <v>0</v>
      </c>
      <c r="TJ99" s="273">
        <f t="shared" si="830"/>
        <v>0</v>
      </c>
      <c r="TK99" s="273">
        <f t="shared" si="830"/>
        <v>0</v>
      </c>
      <c r="TL99" s="273">
        <f t="shared" si="830"/>
        <v>0</v>
      </c>
      <c r="TM99" s="273">
        <f t="shared" si="830"/>
        <v>0</v>
      </c>
      <c r="TN99" s="273">
        <f t="shared" si="830"/>
        <v>0</v>
      </c>
    </row>
    <row r="100" spans="1:534" ht="18" customHeight="1" x14ac:dyDescent="0.15">
      <c r="A100" s="234"/>
      <c r="B100" s="268"/>
      <c r="C100" s="280"/>
      <c r="D100" s="274"/>
      <c r="E100" s="269"/>
      <c r="F100" s="287"/>
      <c r="G100" s="269"/>
      <c r="H100" s="292"/>
      <c r="I100" s="293"/>
      <c r="J100" s="288"/>
      <c r="K100" s="289"/>
      <c r="L100" s="289"/>
      <c r="M100" s="289"/>
      <c r="N100" s="289"/>
      <c r="O100" s="289"/>
      <c r="P100" s="289"/>
      <c r="Q100" s="289"/>
      <c r="R100" s="290"/>
      <c r="S100" s="289"/>
      <c r="T100" s="289"/>
      <c r="U100" s="289"/>
      <c r="V100" s="290"/>
      <c r="W100" s="278"/>
      <c r="X100" s="279"/>
      <c r="Y100" s="278"/>
      <c r="Z100" s="279"/>
      <c r="AA100" s="278"/>
      <c r="AB100" s="237">
        <f t="shared" si="634"/>
        <v>0</v>
      </c>
      <c r="AC100" s="237">
        <f t="shared" si="635"/>
        <v>0</v>
      </c>
      <c r="AD100" s="237">
        <f t="shared" si="636"/>
        <v>0</v>
      </c>
      <c r="AE100" s="267">
        <f t="shared" si="597"/>
        <v>0</v>
      </c>
      <c r="AF100" s="219" t="str">
        <f t="shared" si="598"/>
        <v/>
      </c>
      <c r="AG100" s="219" t="str">
        <f t="shared" si="599"/>
        <v/>
      </c>
      <c r="AH100" s="219" t="str">
        <f t="shared" si="600"/>
        <v/>
      </c>
      <c r="AI100" s="219" t="str">
        <f t="shared" si="601"/>
        <v/>
      </c>
      <c r="AJ100" s="219" t="str">
        <f t="shared" si="602"/>
        <v/>
      </c>
      <c r="AK100" s="219" t="str">
        <f t="shared" si="603"/>
        <v/>
      </c>
      <c r="AL100" s="219" t="str">
        <f t="shared" si="604"/>
        <v/>
      </c>
      <c r="AM100" s="219" t="str">
        <f t="shared" si="605"/>
        <v/>
      </c>
      <c r="AN100" s="219" t="str">
        <f t="shared" si="606"/>
        <v/>
      </c>
      <c r="AO100" s="219" t="str">
        <f t="shared" si="607"/>
        <v/>
      </c>
      <c r="AP100" s="219" t="str">
        <f t="shared" si="608"/>
        <v/>
      </c>
      <c r="AQ100" s="219" t="str">
        <f t="shared" si="609"/>
        <v/>
      </c>
      <c r="AR100" s="219" t="str">
        <f t="shared" si="610"/>
        <v/>
      </c>
      <c r="AS100" s="277">
        <f t="shared" si="611"/>
        <v>0</v>
      </c>
      <c r="AT100" s="267">
        <f t="shared" si="612"/>
        <v>0</v>
      </c>
      <c r="AU100" s="267">
        <f t="shared" si="613"/>
        <v>0</v>
      </c>
      <c r="AV100" s="267">
        <f t="shared" si="614"/>
        <v>0</v>
      </c>
      <c r="AW100" s="267">
        <f t="shared" si="615"/>
        <v>0</v>
      </c>
      <c r="AX100" s="267">
        <f t="shared" si="616"/>
        <v>0</v>
      </c>
      <c r="AY100" s="267">
        <f t="shared" si="617"/>
        <v>0</v>
      </c>
      <c r="AZ100" s="267">
        <f t="shared" si="618"/>
        <v>0</v>
      </c>
      <c r="BA100" s="238">
        <f t="shared" si="619"/>
        <v>0</v>
      </c>
      <c r="BB100" s="238">
        <f t="shared" si="620"/>
        <v>0</v>
      </c>
      <c r="BC100" s="238">
        <f t="shared" si="621"/>
        <v>0</v>
      </c>
      <c r="BD100" s="238">
        <f t="shared" si="622"/>
        <v>0</v>
      </c>
      <c r="BE100" s="240">
        <f t="shared" si="623"/>
        <v>0</v>
      </c>
      <c r="BF100" s="239">
        <f t="shared" si="624"/>
        <v>0</v>
      </c>
      <c r="BG100" s="241" t="str">
        <f t="shared" si="625"/>
        <v/>
      </c>
      <c r="BH100" s="142">
        <v>48</v>
      </c>
      <c r="BN100" s="242"/>
      <c r="BO100" s="242"/>
      <c r="BP100" s="242"/>
      <c r="BQ100" s="242"/>
      <c r="BR100" s="142">
        <f>+BK99</f>
        <v>0</v>
      </c>
      <c r="BU100" s="291"/>
      <c r="BV100" s="153"/>
      <c r="BW100" s="153"/>
      <c r="BY100" s="244"/>
      <c r="BZ100" s="272"/>
      <c r="CA100" s="222"/>
      <c r="CB100" s="246"/>
      <c r="CC100" s="247" t="str">
        <f t="shared" ref="CC100:CC205" si="831">IF(CA100="","",VLOOKUP(CE100,曜日一覧,2))</f>
        <v/>
      </c>
      <c r="CD100" s="219">
        <f t="shared" ref="CD100:CD205" si="832">IFERROR(IF(CA$3="祝日あり",INDEX(祝日判定表,MATCH(CA100,祝日,0),3),0),"")</f>
        <v>0</v>
      </c>
      <c r="CE100" s="219" t="str">
        <f t="shared" si="757"/>
        <v/>
      </c>
      <c r="CF100" s="220" t="str">
        <f t="shared" si="758"/>
        <v/>
      </c>
      <c r="CG100" s="222"/>
      <c r="CH100" s="260"/>
      <c r="CI100" s="247" t="str">
        <f t="shared" si="569"/>
        <v/>
      </c>
      <c r="CJ100" s="219">
        <f t="shared" ref="CJ100:CJ205" si="833">IFERROR(IF(CG$3="祝日あり",INDEX(祝日判定表,MATCH(CG100,祝日,0),3),0),"")</f>
        <v>0</v>
      </c>
      <c r="CK100" s="219" t="str">
        <f t="shared" si="705"/>
        <v/>
      </c>
      <c r="CL100" s="220" t="str">
        <f t="shared" si="706"/>
        <v/>
      </c>
      <c r="CM100" s="222"/>
      <c r="CN100" s="246"/>
      <c r="CO100" s="247" t="str">
        <f t="shared" si="573"/>
        <v/>
      </c>
      <c r="CP100" s="219">
        <f t="shared" ref="CP100:CP205" si="834">IFERROR(IF(CM$3="祝日あり",INDEX(祝日判定表,MATCH(CM100,祝日,0),3),0),"")</f>
        <v>0</v>
      </c>
      <c r="CQ100" s="219" t="str">
        <f t="shared" si="707"/>
        <v/>
      </c>
      <c r="CR100" s="220" t="str">
        <f t="shared" si="708"/>
        <v/>
      </c>
      <c r="CS100" s="221"/>
      <c r="CT100" s="246"/>
      <c r="CU100" s="247" t="str">
        <f t="shared" si="577"/>
        <v/>
      </c>
      <c r="CV100" s="219">
        <f t="shared" ref="CV100:CV205" si="835">IFERROR(IF(CS$3="祝日あり",INDEX(祝日判定表,MATCH(CS100,祝日,0),3),0),"")</f>
        <v>0</v>
      </c>
      <c r="CW100" s="219" t="str">
        <f t="shared" si="679"/>
        <v/>
      </c>
      <c r="CX100" s="220" t="str">
        <f t="shared" si="680"/>
        <v/>
      </c>
      <c r="CY100" s="222"/>
      <c r="CZ100" s="246"/>
      <c r="DA100" s="247" t="str">
        <f t="shared" si="581"/>
        <v/>
      </c>
      <c r="DB100" s="219">
        <f t="shared" ref="DB100:DB205" si="836">IFERROR(IF(CY$3="祝日あり",INDEX(祝日判定表,MATCH(CY100,祝日,0),3),0),"")</f>
        <v>0</v>
      </c>
      <c r="DC100" s="219" t="str">
        <f t="shared" si="626"/>
        <v/>
      </c>
      <c r="DD100" s="219" t="str">
        <f t="shared" si="627"/>
        <v/>
      </c>
      <c r="DE100" s="222"/>
      <c r="DF100" s="246"/>
      <c r="DG100" s="247" t="str">
        <f t="shared" si="583"/>
        <v/>
      </c>
      <c r="DH100" s="219">
        <f t="shared" ref="DH100:DH205" si="837">IFERROR(IF(DE$3="祝日あり",INDEX(祝日判定表,MATCH(DE100,祝日,0),3),0),"")</f>
        <v>0</v>
      </c>
      <c r="DI100" s="219" t="str">
        <f t="shared" si="681"/>
        <v/>
      </c>
      <c r="DJ100" s="219" t="str">
        <f t="shared" si="682"/>
        <v/>
      </c>
      <c r="DK100" s="222"/>
      <c r="DL100" s="246"/>
      <c r="DM100" s="247" t="str">
        <f t="shared" si="587"/>
        <v/>
      </c>
      <c r="DN100" s="219">
        <f t="shared" ref="DN100:DN205" si="838">IFERROR(IF(DK$3="祝日あり",INDEX(祝日判定表,MATCH(DK100,祝日,0),3),0),"")</f>
        <v>0</v>
      </c>
      <c r="DO100" s="219" t="str">
        <f t="shared" si="683"/>
        <v/>
      </c>
      <c r="DP100" s="220" t="str">
        <f t="shared" si="684"/>
        <v/>
      </c>
      <c r="FK100" s="155">
        <f t="shared" si="685"/>
        <v>0</v>
      </c>
      <c r="FL100" s="155" t="str">
        <f t="shared" si="686"/>
        <v/>
      </c>
      <c r="FM100" s="273">
        <f t="shared" ref="FM100:HX100" si="839">IF(IFERROR(FIND(VLOOKUP($W92,カレンダーNoごと曜日表No付き,FM$1,0),$FL100),0)&gt;=1,1,0)</f>
        <v>0</v>
      </c>
      <c r="FN100" s="273">
        <f t="shared" si="839"/>
        <v>0</v>
      </c>
      <c r="FO100" s="273">
        <f t="shared" si="839"/>
        <v>0</v>
      </c>
      <c r="FP100" s="273">
        <f t="shared" si="839"/>
        <v>0</v>
      </c>
      <c r="FQ100" s="273">
        <f t="shared" si="839"/>
        <v>0</v>
      </c>
      <c r="FR100" s="273">
        <f t="shared" si="839"/>
        <v>0</v>
      </c>
      <c r="FS100" s="273">
        <f t="shared" si="839"/>
        <v>0</v>
      </c>
      <c r="FT100" s="273">
        <f t="shared" si="839"/>
        <v>0</v>
      </c>
      <c r="FU100" s="273">
        <f t="shared" si="839"/>
        <v>0</v>
      </c>
      <c r="FV100" s="273">
        <f t="shared" si="839"/>
        <v>0</v>
      </c>
      <c r="FW100" s="273">
        <f t="shared" si="839"/>
        <v>0</v>
      </c>
      <c r="FX100" s="273">
        <f t="shared" si="839"/>
        <v>0</v>
      </c>
      <c r="FY100" s="273">
        <f t="shared" si="839"/>
        <v>0</v>
      </c>
      <c r="FZ100" s="273">
        <f t="shared" si="839"/>
        <v>0</v>
      </c>
      <c r="GA100" s="273">
        <f t="shared" si="839"/>
        <v>0</v>
      </c>
      <c r="GB100" s="273">
        <f t="shared" si="839"/>
        <v>0</v>
      </c>
      <c r="GC100" s="273">
        <f t="shared" si="839"/>
        <v>0</v>
      </c>
      <c r="GD100" s="273">
        <f t="shared" si="839"/>
        <v>0</v>
      </c>
      <c r="GE100" s="273">
        <f t="shared" si="839"/>
        <v>0</v>
      </c>
      <c r="GF100" s="273">
        <f t="shared" si="839"/>
        <v>0</v>
      </c>
      <c r="GG100" s="273">
        <f t="shared" si="839"/>
        <v>0</v>
      </c>
      <c r="GH100" s="273">
        <f t="shared" si="839"/>
        <v>0</v>
      </c>
      <c r="GI100" s="273">
        <f t="shared" si="839"/>
        <v>0</v>
      </c>
      <c r="GJ100" s="273">
        <f t="shared" si="839"/>
        <v>0</v>
      </c>
      <c r="GK100" s="273">
        <f t="shared" si="839"/>
        <v>0</v>
      </c>
      <c r="GL100" s="273">
        <f t="shared" si="839"/>
        <v>0</v>
      </c>
      <c r="GM100" s="273">
        <f t="shared" si="839"/>
        <v>0</v>
      </c>
      <c r="GN100" s="273">
        <f t="shared" si="839"/>
        <v>0</v>
      </c>
      <c r="GO100" s="273">
        <f t="shared" si="839"/>
        <v>0</v>
      </c>
      <c r="GP100" s="273">
        <f t="shared" si="839"/>
        <v>0</v>
      </c>
      <c r="GQ100" s="273">
        <f t="shared" si="839"/>
        <v>0</v>
      </c>
      <c r="GR100" s="273">
        <f t="shared" si="839"/>
        <v>0</v>
      </c>
      <c r="GS100" s="273">
        <f t="shared" si="839"/>
        <v>0</v>
      </c>
      <c r="GT100" s="273">
        <f t="shared" si="839"/>
        <v>0</v>
      </c>
      <c r="GU100" s="273">
        <f t="shared" si="839"/>
        <v>0</v>
      </c>
      <c r="GV100" s="273">
        <f t="shared" si="839"/>
        <v>0</v>
      </c>
      <c r="GW100" s="273">
        <f t="shared" si="839"/>
        <v>0</v>
      </c>
      <c r="GX100" s="273">
        <f t="shared" si="839"/>
        <v>0</v>
      </c>
      <c r="GY100" s="273">
        <f t="shared" si="839"/>
        <v>0</v>
      </c>
      <c r="GZ100" s="273">
        <f t="shared" si="839"/>
        <v>0</v>
      </c>
      <c r="HA100" s="273">
        <f t="shared" si="839"/>
        <v>0</v>
      </c>
      <c r="HB100" s="273">
        <f t="shared" si="839"/>
        <v>0</v>
      </c>
      <c r="HC100" s="273">
        <f t="shared" si="839"/>
        <v>0</v>
      </c>
      <c r="HD100" s="273">
        <f t="shared" si="839"/>
        <v>0</v>
      </c>
      <c r="HE100" s="273">
        <f t="shared" si="839"/>
        <v>0</v>
      </c>
      <c r="HF100" s="273">
        <f t="shared" si="839"/>
        <v>0</v>
      </c>
      <c r="HG100" s="273">
        <f t="shared" si="839"/>
        <v>0</v>
      </c>
      <c r="HH100" s="273">
        <f t="shared" si="839"/>
        <v>0</v>
      </c>
      <c r="HI100" s="273">
        <f t="shared" si="839"/>
        <v>0</v>
      </c>
      <c r="HJ100" s="273">
        <f t="shared" si="839"/>
        <v>0</v>
      </c>
      <c r="HK100" s="273">
        <f t="shared" si="839"/>
        <v>0</v>
      </c>
      <c r="HL100" s="273">
        <f t="shared" si="839"/>
        <v>0</v>
      </c>
      <c r="HM100" s="273">
        <f t="shared" si="839"/>
        <v>0</v>
      </c>
      <c r="HN100" s="273">
        <f t="shared" si="839"/>
        <v>0</v>
      </c>
      <c r="HO100" s="273">
        <f t="shared" si="839"/>
        <v>0</v>
      </c>
      <c r="HP100" s="273">
        <f t="shared" si="839"/>
        <v>0</v>
      </c>
      <c r="HQ100" s="273">
        <f t="shared" si="839"/>
        <v>0</v>
      </c>
      <c r="HR100" s="273">
        <f t="shared" si="839"/>
        <v>0</v>
      </c>
      <c r="HS100" s="273">
        <f t="shared" si="839"/>
        <v>0</v>
      </c>
      <c r="HT100" s="273">
        <f t="shared" si="839"/>
        <v>0</v>
      </c>
      <c r="HU100" s="273">
        <f t="shared" si="839"/>
        <v>0</v>
      </c>
      <c r="HV100" s="273">
        <f t="shared" si="839"/>
        <v>0</v>
      </c>
      <c r="HW100" s="273">
        <f t="shared" si="839"/>
        <v>0</v>
      </c>
      <c r="HX100" s="273">
        <f t="shared" si="839"/>
        <v>0</v>
      </c>
      <c r="HY100" s="273">
        <f t="shared" ref="HY100:KJ100" si="840">IF(IFERROR(FIND(VLOOKUP($W92,カレンダーNoごと曜日表No付き,HY$1,0),$FL100),0)&gt;=1,1,0)</f>
        <v>0</v>
      </c>
      <c r="HZ100" s="273">
        <f t="shared" si="840"/>
        <v>0</v>
      </c>
      <c r="IA100" s="273">
        <f t="shared" si="840"/>
        <v>0</v>
      </c>
      <c r="IB100" s="273">
        <f t="shared" si="840"/>
        <v>0</v>
      </c>
      <c r="IC100" s="273">
        <f t="shared" si="840"/>
        <v>0</v>
      </c>
      <c r="ID100" s="273">
        <f t="shared" si="840"/>
        <v>0</v>
      </c>
      <c r="IE100" s="273">
        <f t="shared" si="840"/>
        <v>0</v>
      </c>
      <c r="IF100" s="273">
        <f t="shared" si="840"/>
        <v>0</v>
      </c>
      <c r="IG100" s="273">
        <f t="shared" si="840"/>
        <v>0</v>
      </c>
      <c r="IH100" s="273">
        <f t="shared" si="840"/>
        <v>0</v>
      </c>
      <c r="II100" s="273">
        <f t="shared" si="840"/>
        <v>0</v>
      </c>
      <c r="IJ100" s="273">
        <f t="shared" si="840"/>
        <v>0</v>
      </c>
      <c r="IK100" s="273">
        <f t="shared" si="840"/>
        <v>0</v>
      </c>
      <c r="IL100" s="273">
        <f t="shared" si="840"/>
        <v>0</v>
      </c>
      <c r="IM100" s="273">
        <f t="shared" si="840"/>
        <v>0</v>
      </c>
      <c r="IN100" s="273">
        <f t="shared" si="840"/>
        <v>0</v>
      </c>
      <c r="IO100" s="273">
        <f t="shared" si="840"/>
        <v>0</v>
      </c>
      <c r="IP100" s="273">
        <f t="shared" si="840"/>
        <v>0</v>
      </c>
      <c r="IQ100" s="273">
        <f t="shared" si="840"/>
        <v>0</v>
      </c>
      <c r="IR100" s="273">
        <f t="shared" si="840"/>
        <v>0</v>
      </c>
      <c r="IS100" s="273">
        <f t="shared" si="840"/>
        <v>0</v>
      </c>
      <c r="IT100" s="273">
        <f t="shared" si="840"/>
        <v>0</v>
      </c>
      <c r="IU100" s="273">
        <f t="shared" si="840"/>
        <v>0</v>
      </c>
      <c r="IV100" s="273">
        <f t="shared" si="840"/>
        <v>0</v>
      </c>
      <c r="IW100" s="273">
        <f t="shared" si="840"/>
        <v>0</v>
      </c>
      <c r="IX100" s="273">
        <f t="shared" si="840"/>
        <v>0</v>
      </c>
      <c r="IY100" s="273">
        <f t="shared" si="840"/>
        <v>0</v>
      </c>
      <c r="IZ100" s="273">
        <f t="shared" si="840"/>
        <v>0</v>
      </c>
      <c r="JA100" s="273">
        <f t="shared" si="840"/>
        <v>0</v>
      </c>
      <c r="JB100" s="273">
        <f t="shared" si="840"/>
        <v>0</v>
      </c>
      <c r="JC100" s="273">
        <f t="shared" si="840"/>
        <v>0</v>
      </c>
      <c r="JD100" s="273">
        <f t="shared" si="840"/>
        <v>0</v>
      </c>
      <c r="JE100" s="273">
        <f t="shared" si="840"/>
        <v>0</v>
      </c>
      <c r="JF100" s="273">
        <f t="shared" si="840"/>
        <v>0</v>
      </c>
      <c r="JG100" s="273">
        <f t="shared" si="840"/>
        <v>0</v>
      </c>
      <c r="JH100" s="273">
        <f t="shared" si="840"/>
        <v>0</v>
      </c>
      <c r="JI100" s="273">
        <f t="shared" si="840"/>
        <v>0</v>
      </c>
      <c r="JJ100" s="273">
        <f t="shared" si="840"/>
        <v>0</v>
      </c>
      <c r="JK100" s="273">
        <f t="shared" si="840"/>
        <v>0</v>
      </c>
      <c r="JL100" s="273">
        <f t="shared" si="840"/>
        <v>0</v>
      </c>
      <c r="JM100" s="273">
        <f t="shared" si="840"/>
        <v>0</v>
      </c>
      <c r="JN100" s="273">
        <f t="shared" si="840"/>
        <v>0</v>
      </c>
      <c r="JO100" s="273">
        <f t="shared" si="840"/>
        <v>0</v>
      </c>
      <c r="JP100" s="273">
        <f t="shared" si="840"/>
        <v>0</v>
      </c>
      <c r="JQ100" s="273">
        <f t="shared" si="840"/>
        <v>0</v>
      </c>
      <c r="JR100" s="273">
        <f t="shared" si="840"/>
        <v>0</v>
      </c>
      <c r="JS100" s="273">
        <f t="shared" si="840"/>
        <v>0</v>
      </c>
      <c r="JT100" s="273">
        <f t="shared" si="840"/>
        <v>0</v>
      </c>
      <c r="JU100" s="273">
        <f t="shared" si="840"/>
        <v>0</v>
      </c>
      <c r="JV100" s="273">
        <f t="shared" si="840"/>
        <v>0</v>
      </c>
      <c r="JW100" s="273">
        <f t="shared" si="840"/>
        <v>0</v>
      </c>
      <c r="JX100" s="273">
        <f t="shared" si="840"/>
        <v>0</v>
      </c>
      <c r="JY100" s="273">
        <f t="shared" si="840"/>
        <v>0</v>
      </c>
      <c r="JZ100" s="273">
        <f t="shared" si="840"/>
        <v>0</v>
      </c>
      <c r="KA100" s="273">
        <f t="shared" si="840"/>
        <v>0</v>
      </c>
      <c r="KB100" s="273">
        <f t="shared" si="840"/>
        <v>0</v>
      </c>
      <c r="KC100" s="273">
        <f t="shared" si="840"/>
        <v>0</v>
      </c>
      <c r="KD100" s="273">
        <f t="shared" si="840"/>
        <v>0</v>
      </c>
      <c r="KE100" s="273">
        <f t="shared" si="840"/>
        <v>0</v>
      </c>
      <c r="KF100" s="273">
        <f t="shared" si="840"/>
        <v>0</v>
      </c>
      <c r="KG100" s="273">
        <f t="shared" si="840"/>
        <v>0</v>
      </c>
      <c r="KH100" s="273">
        <f t="shared" si="840"/>
        <v>0</v>
      </c>
      <c r="KI100" s="273">
        <f t="shared" si="840"/>
        <v>0</v>
      </c>
      <c r="KJ100" s="273">
        <f t="shared" si="840"/>
        <v>0</v>
      </c>
      <c r="KK100" s="273">
        <f t="shared" ref="KK100:MV100" si="841">IF(IFERROR(FIND(VLOOKUP($W92,カレンダーNoごと曜日表No付き,KK$1,0),$FL100),0)&gt;=1,1,0)</f>
        <v>0</v>
      </c>
      <c r="KL100" s="273">
        <f t="shared" si="841"/>
        <v>0</v>
      </c>
      <c r="KM100" s="273">
        <f t="shared" si="841"/>
        <v>0</v>
      </c>
      <c r="KN100" s="273">
        <f t="shared" si="841"/>
        <v>0</v>
      </c>
      <c r="KO100" s="273">
        <f t="shared" si="841"/>
        <v>0</v>
      </c>
      <c r="KP100" s="273">
        <f t="shared" si="841"/>
        <v>0</v>
      </c>
      <c r="KQ100" s="273">
        <f t="shared" si="841"/>
        <v>0</v>
      </c>
      <c r="KR100" s="273">
        <f t="shared" si="841"/>
        <v>0</v>
      </c>
      <c r="KS100" s="273">
        <f t="shared" si="841"/>
        <v>0</v>
      </c>
      <c r="KT100" s="273">
        <f t="shared" si="841"/>
        <v>0</v>
      </c>
      <c r="KU100" s="273">
        <f t="shared" si="841"/>
        <v>0</v>
      </c>
      <c r="KV100" s="273">
        <f t="shared" si="841"/>
        <v>0</v>
      </c>
      <c r="KW100" s="273">
        <f t="shared" si="841"/>
        <v>0</v>
      </c>
      <c r="KX100" s="273">
        <f t="shared" si="841"/>
        <v>0</v>
      </c>
      <c r="KY100" s="273">
        <f t="shared" si="841"/>
        <v>0</v>
      </c>
      <c r="KZ100" s="273">
        <f t="shared" si="841"/>
        <v>0</v>
      </c>
      <c r="LA100" s="273">
        <f t="shared" si="841"/>
        <v>0</v>
      </c>
      <c r="LB100" s="273">
        <f t="shared" si="841"/>
        <v>0</v>
      </c>
      <c r="LC100" s="273">
        <f t="shared" si="841"/>
        <v>0</v>
      </c>
      <c r="LD100" s="273">
        <f t="shared" si="841"/>
        <v>0</v>
      </c>
      <c r="LE100" s="273">
        <f t="shared" si="841"/>
        <v>0</v>
      </c>
      <c r="LF100" s="273">
        <f t="shared" si="841"/>
        <v>0</v>
      </c>
      <c r="LG100" s="273">
        <f t="shared" si="841"/>
        <v>0</v>
      </c>
      <c r="LH100" s="273">
        <f t="shared" si="841"/>
        <v>0</v>
      </c>
      <c r="LI100" s="273">
        <f t="shared" si="841"/>
        <v>0</v>
      </c>
      <c r="LJ100" s="273">
        <f t="shared" si="841"/>
        <v>0</v>
      </c>
      <c r="LK100" s="273">
        <f t="shared" si="841"/>
        <v>0</v>
      </c>
      <c r="LL100" s="273">
        <f t="shared" si="841"/>
        <v>0</v>
      </c>
      <c r="LM100" s="273">
        <f t="shared" si="841"/>
        <v>0</v>
      </c>
      <c r="LN100" s="273">
        <f t="shared" si="841"/>
        <v>0</v>
      </c>
      <c r="LO100" s="273">
        <f t="shared" si="841"/>
        <v>0</v>
      </c>
      <c r="LP100" s="273">
        <f t="shared" si="841"/>
        <v>0</v>
      </c>
      <c r="LQ100" s="273">
        <f t="shared" si="841"/>
        <v>0</v>
      </c>
      <c r="LR100" s="273">
        <f t="shared" si="841"/>
        <v>0</v>
      </c>
      <c r="LS100" s="273">
        <f t="shared" si="841"/>
        <v>0</v>
      </c>
      <c r="LT100" s="273">
        <f t="shared" si="841"/>
        <v>0</v>
      </c>
      <c r="LU100" s="273">
        <f t="shared" si="841"/>
        <v>0</v>
      </c>
      <c r="LV100" s="273">
        <f t="shared" si="841"/>
        <v>0</v>
      </c>
      <c r="LW100" s="273">
        <f t="shared" si="841"/>
        <v>0</v>
      </c>
      <c r="LX100" s="273">
        <f t="shared" si="841"/>
        <v>0</v>
      </c>
      <c r="LY100" s="273">
        <f t="shared" si="841"/>
        <v>0</v>
      </c>
      <c r="LZ100" s="273">
        <f t="shared" si="841"/>
        <v>0</v>
      </c>
      <c r="MA100" s="273">
        <f t="shared" si="841"/>
        <v>0</v>
      </c>
      <c r="MB100" s="273">
        <f t="shared" si="841"/>
        <v>0</v>
      </c>
      <c r="MC100" s="273">
        <f t="shared" si="841"/>
        <v>0</v>
      </c>
      <c r="MD100" s="273">
        <f t="shared" si="841"/>
        <v>0</v>
      </c>
      <c r="ME100" s="273">
        <f t="shared" si="841"/>
        <v>0</v>
      </c>
      <c r="MF100" s="273">
        <f t="shared" si="841"/>
        <v>0</v>
      </c>
      <c r="MG100" s="273">
        <f t="shared" si="841"/>
        <v>0</v>
      </c>
      <c r="MH100" s="273">
        <f t="shared" si="841"/>
        <v>0</v>
      </c>
      <c r="MI100" s="273">
        <f t="shared" si="841"/>
        <v>0</v>
      </c>
      <c r="MJ100" s="273">
        <f t="shared" si="841"/>
        <v>0</v>
      </c>
      <c r="MK100" s="273">
        <f t="shared" si="841"/>
        <v>0</v>
      </c>
      <c r="ML100" s="273">
        <f t="shared" si="841"/>
        <v>0</v>
      </c>
      <c r="MM100" s="273">
        <f t="shared" si="841"/>
        <v>0</v>
      </c>
      <c r="MN100" s="273">
        <f t="shared" si="841"/>
        <v>0</v>
      </c>
      <c r="MO100" s="273">
        <f t="shared" si="841"/>
        <v>0</v>
      </c>
      <c r="MP100" s="273">
        <f t="shared" si="841"/>
        <v>0</v>
      </c>
      <c r="MQ100" s="273">
        <f t="shared" si="841"/>
        <v>0</v>
      </c>
      <c r="MR100" s="273">
        <f t="shared" si="841"/>
        <v>0</v>
      </c>
      <c r="MS100" s="273">
        <f t="shared" si="841"/>
        <v>0</v>
      </c>
      <c r="MT100" s="273">
        <f t="shared" si="841"/>
        <v>0</v>
      </c>
      <c r="MU100" s="273">
        <f t="shared" si="841"/>
        <v>0</v>
      </c>
      <c r="MV100" s="273">
        <f t="shared" si="841"/>
        <v>0</v>
      </c>
      <c r="MW100" s="273">
        <f t="shared" ref="MW100:PH100" si="842">IF(IFERROR(FIND(VLOOKUP($W92,カレンダーNoごと曜日表No付き,MW$1,0),$FL100),0)&gt;=1,1,0)</f>
        <v>0</v>
      </c>
      <c r="MX100" s="273">
        <f t="shared" si="842"/>
        <v>0</v>
      </c>
      <c r="MY100" s="273">
        <f t="shared" si="842"/>
        <v>0</v>
      </c>
      <c r="MZ100" s="273">
        <f t="shared" si="842"/>
        <v>0</v>
      </c>
      <c r="NA100" s="273">
        <f t="shared" si="842"/>
        <v>0</v>
      </c>
      <c r="NB100" s="273">
        <f t="shared" si="842"/>
        <v>0</v>
      </c>
      <c r="NC100" s="273">
        <f t="shared" si="842"/>
        <v>0</v>
      </c>
      <c r="ND100" s="273">
        <f t="shared" si="842"/>
        <v>0</v>
      </c>
      <c r="NE100" s="273">
        <f t="shared" si="842"/>
        <v>0</v>
      </c>
      <c r="NF100" s="273">
        <f t="shared" si="842"/>
        <v>0</v>
      </c>
      <c r="NG100" s="273">
        <f t="shared" si="842"/>
        <v>0</v>
      </c>
      <c r="NH100" s="273">
        <f t="shared" si="842"/>
        <v>0</v>
      </c>
      <c r="NI100" s="273">
        <f t="shared" si="842"/>
        <v>0</v>
      </c>
      <c r="NJ100" s="273">
        <f t="shared" si="842"/>
        <v>0</v>
      </c>
      <c r="NK100" s="273">
        <f t="shared" si="842"/>
        <v>0</v>
      </c>
      <c r="NL100" s="273">
        <f t="shared" si="842"/>
        <v>0</v>
      </c>
      <c r="NM100" s="273">
        <f t="shared" si="842"/>
        <v>0</v>
      </c>
      <c r="NN100" s="273">
        <f t="shared" si="842"/>
        <v>0</v>
      </c>
      <c r="NO100" s="273">
        <f t="shared" si="842"/>
        <v>0</v>
      </c>
      <c r="NP100" s="273">
        <f t="shared" si="842"/>
        <v>0</v>
      </c>
      <c r="NQ100" s="273">
        <f t="shared" si="842"/>
        <v>0</v>
      </c>
      <c r="NR100" s="273">
        <f t="shared" si="842"/>
        <v>0</v>
      </c>
      <c r="NS100" s="273">
        <f t="shared" si="842"/>
        <v>0</v>
      </c>
      <c r="NT100" s="273">
        <f t="shared" si="842"/>
        <v>0</v>
      </c>
      <c r="NU100" s="273">
        <f t="shared" si="842"/>
        <v>0</v>
      </c>
      <c r="NV100" s="273">
        <f t="shared" si="842"/>
        <v>0</v>
      </c>
      <c r="NW100" s="273">
        <f t="shared" si="842"/>
        <v>0</v>
      </c>
      <c r="NX100" s="273">
        <f t="shared" si="842"/>
        <v>0</v>
      </c>
      <c r="NY100" s="273">
        <f t="shared" si="842"/>
        <v>0</v>
      </c>
      <c r="NZ100" s="273">
        <f t="shared" si="842"/>
        <v>0</v>
      </c>
      <c r="OA100" s="273">
        <f t="shared" si="842"/>
        <v>0</v>
      </c>
      <c r="OB100" s="273">
        <f t="shared" si="842"/>
        <v>0</v>
      </c>
      <c r="OC100" s="273">
        <f t="shared" si="842"/>
        <v>0</v>
      </c>
      <c r="OD100" s="273">
        <f t="shared" si="842"/>
        <v>0</v>
      </c>
      <c r="OE100" s="273">
        <f t="shared" si="842"/>
        <v>0</v>
      </c>
      <c r="OF100" s="273">
        <f t="shared" si="842"/>
        <v>0</v>
      </c>
      <c r="OG100" s="273">
        <f t="shared" si="842"/>
        <v>0</v>
      </c>
      <c r="OH100" s="273">
        <f t="shared" si="842"/>
        <v>0</v>
      </c>
      <c r="OI100" s="273">
        <f t="shared" si="842"/>
        <v>0</v>
      </c>
      <c r="OJ100" s="273">
        <f t="shared" si="842"/>
        <v>0</v>
      </c>
      <c r="OK100" s="273">
        <f t="shared" si="842"/>
        <v>0</v>
      </c>
      <c r="OL100" s="273">
        <f t="shared" si="842"/>
        <v>0</v>
      </c>
      <c r="OM100" s="273">
        <f t="shared" si="842"/>
        <v>0</v>
      </c>
      <c r="ON100" s="273">
        <f t="shared" si="842"/>
        <v>0</v>
      </c>
      <c r="OO100" s="273">
        <f t="shared" si="842"/>
        <v>0</v>
      </c>
      <c r="OP100" s="273">
        <f t="shared" si="842"/>
        <v>0</v>
      </c>
      <c r="OQ100" s="273">
        <f t="shared" si="842"/>
        <v>0</v>
      </c>
      <c r="OR100" s="273">
        <f t="shared" si="842"/>
        <v>0</v>
      </c>
      <c r="OS100" s="273">
        <f t="shared" si="842"/>
        <v>0</v>
      </c>
      <c r="OT100" s="273">
        <f t="shared" si="842"/>
        <v>0</v>
      </c>
      <c r="OU100" s="273">
        <f t="shared" si="842"/>
        <v>0</v>
      </c>
      <c r="OV100" s="273">
        <f t="shared" si="842"/>
        <v>0</v>
      </c>
      <c r="OW100" s="273">
        <f t="shared" si="842"/>
        <v>0</v>
      </c>
      <c r="OX100" s="273">
        <f t="shared" si="842"/>
        <v>0</v>
      </c>
      <c r="OY100" s="273">
        <f t="shared" si="842"/>
        <v>0</v>
      </c>
      <c r="OZ100" s="273">
        <f t="shared" si="842"/>
        <v>0</v>
      </c>
      <c r="PA100" s="273">
        <f t="shared" si="842"/>
        <v>0</v>
      </c>
      <c r="PB100" s="273">
        <f t="shared" si="842"/>
        <v>0</v>
      </c>
      <c r="PC100" s="273">
        <f t="shared" si="842"/>
        <v>0</v>
      </c>
      <c r="PD100" s="273">
        <f t="shared" si="842"/>
        <v>0</v>
      </c>
      <c r="PE100" s="273">
        <f t="shared" si="842"/>
        <v>0</v>
      </c>
      <c r="PF100" s="273">
        <f t="shared" si="842"/>
        <v>0</v>
      </c>
      <c r="PG100" s="273">
        <f t="shared" si="842"/>
        <v>0</v>
      </c>
      <c r="PH100" s="273">
        <f t="shared" si="842"/>
        <v>0</v>
      </c>
      <c r="PI100" s="273">
        <f t="shared" ref="PI100:RT100" si="843">IF(IFERROR(FIND(VLOOKUP($W92,カレンダーNoごと曜日表No付き,PI$1,0),$FL100),0)&gt;=1,1,0)</f>
        <v>0</v>
      </c>
      <c r="PJ100" s="273">
        <f t="shared" si="843"/>
        <v>0</v>
      </c>
      <c r="PK100" s="273">
        <f t="shared" si="843"/>
        <v>0</v>
      </c>
      <c r="PL100" s="273">
        <f t="shared" si="843"/>
        <v>0</v>
      </c>
      <c r="PM100" s="273">
        <f t="shared" si="843"/>
        <v>0</v>
      </c>
      <c r="PN100" s="273">
        <f t="shared" si="843"/>
        <v>0</v>
      </c>
      <c r="PO100" s="273">
        <f t="shared" si="843"/>
        <v>0</v>
      </c>
      <c r="PP100" s="273">
        <f t="shared" si="843"/>
        <v>0</v>
      </c>
      <c r="PQ100" s="273">
        <f t="shared" si="843"/>
        <v>0</v>
      </c>
      <c r="PR100" s="273">
        <f t="shared" si="843"/>
        <v>0</v>
      </c>
      <c r="PS100" s="273">
        <f t="shared" si="843"/>
        <v>0</v>
      </c>
      <c r="PT100" s="273">
        <f t="shared" si="843"/>
        <v>0</v>
      </c>
      <c r="PU100" s="273">
        <f t="shared" si="843"/>
        <v>0</v>
      </c>
      <c r="PV100" s="273">
        <f t="shared" si="843"/>
        <v>0</v>
      </c>
      <c r="PW100" s="273">
        <f t="shared" si="843"/>
        <v>0</v>
      </c>
      <c r="PX100" s="273">
        <f t="shared" si="843"/>
        <v>0</v>
      </c>
      <c r="PY100" s="273">
        <f t="shared" si="843"/>
        <v>0</v>
      </c>
      <c r="PZ100" s="273">
        <f t="shared" si="843"/>
        <v>0</v>
      </c>
      <c r="QA100" s="273">
        <f t="shared" si="843"/>
        <v>0</v>
      </c>
      <c r="QB100" s="273">
        <f t="shared" si="843"/>
        <v>0</v>
      </c>
      <c r="QC100" s="273">
        <f t="shared" si="843"/>
        <v>0</v>
      </c>
      <c r="QD100" s="273">
        <f t="shared" si="843"/>
        <v>0</v>
      </c>
      <c r="QE100" s="273">
        <f t="shared" si="843"/>
        <v>0</v>
      </c>
      <c r="QF100" s="273">
        <f t="shared" si="843"/>
        <v>0</v>
      </c>
      <c r="QG100" s="273">
        <f t="shared" si="843"/>
        <v>0</v>
      </c>
      <c r="QH100" s="273">
        <f t="shared" si="843"/>
        <v>0</v>
      </c>
      <c r="QI100" s="273">
        <f t="shared" si="843"/>
        <v>0</v>
      </c>
      <c r="QJ100" s="273">
        <f t="shared" si="843"/>
        <v>0</v>
      </c>
      <c r="QK100" s="273">
        <f t="shared" si="843"/>
        <v>0</v>
      </c>
      <c r="QL100" s="273">
        <f t="shared" si="843"/>
        <v>0</v>
      </c>
      <c r="QM100" s="273">
        <f t="shared" si="843"/>
        <v>0</v>
      </c>
      <c r="QN100" s="273">
        <f t="shared" si="843"/>
        <v>0</v>
      </c>
      <c r="QO100" s="273">
        <f t="shared" si="843"/>
        <v>0</v>
      </c>
      <c r="QP100" s="273">
        <f t="shared" si="843"/>
        <v>0</v>
      </c>
      <c r="QQ100" s="273">
        <f t="shared" si="843"/>
        <v>0</v>
      </c>
      <c r="QR100" s="273">
        <f t="shared" si="843"/>
        <v>0</v>
      </c>
      <c r="QS100" s="273">
        <f t="shared" si="843"/>
        <v>0</v>
      </c>
      <c r="QT100" s="273">
        <f t="shared" si="843"/>
        <v>0</v>
      </c>
      <c r="QU100" s="273">
        <f t="shared" si="843"/>
        <v>0</v>
      </c>
      <c r="QV100" s="273">
        <f t="shared" si="843"/>
        <v>0</v>
      </c>
      <c r="QW100" s="273">
        <f t="shared" si="843"/>
        <v>0</v>
      </c>
      <c r="QX100" s="273">
        <f t="shared" si="843"/>
        <v>0</v>
      </c>
      <c r="QY100" s="273">
        <f t="shared" si="843"/>
        <v>0</v>
      </c>
      <c r="QZ100" s="273">
        <f t="shared" si="843"/>
        <v>0</v>
      </c>
      <c r="RA100" s="273">
        <f t="shared" si="843"/>
        <v>0</v>
      </c>
      <c r="RB100" s="273">
        <f t="shared" si="843"/>
        <v>0</v>
      </c>
      <c r="RC100" s="273">
        <f t="shared" si="843"/>
        <v>0</v>
      </c>
      <c r="RD100" s="273">
        <f t="shared" si="843"/>
        <v>0</v>
      </c>
      <c r="RE100" s="273">
        <f t="shared" si="843"/>
        <v>0</v>
      </c>
      <c r="RF100" s="273">
        <f t="shared" si="843"/>
        <v>0</v>
      </c>
      <c r="RG100" s="273">
        <f t="shared" si="843"/>
        <v>0</v>
      </c>
      <c r="RH100" s="273">
        <f t="shared" si="843"/>
        <v>0</v>
      </c>
      <c r="RI100" s="273">
        <f t="shared" si="843"/>
        <v>0</v>
      </c>
      <c r="RJ100" s="273">
        <f t="shared" si="843"/>
        <v>0</v>
      </c>
      <c r="RK100" s="273">
        <f t="shared" si="843"/>
        <v>0</v>
      </c>
      <c r="RL100" s="273">
        <f t="shared" si="843"/>
        <v>0</v>
      </c>
      <c r="RM100" s="273">
        <f t="shared" si="843"/>
        <v>0</v>
      </c>
      <c r="RN100" s="273">
        <f t="shared" si="843"/>
        <v>0</v>
      </c>
      <c r="RO100" s="273">
        <f t="shared" si="843"/>
        <v>0</v>
      </c>
      <c r="RP100" s="273">
        <f t="shared" si="843"/>
        <v>0</v>
      </c>
      <c r="RQ100" s="273">
        <f t="shared" si="843"/>
        <v>0</v>
      </c>
      <c r="RR100" s="273">
        <f t="shared" si="843"/>
        <v>0</v>
      </c>
      <c r="RS100" s="273">
        <f t="shared" si="843"/>
        <v>0</v>
      </c>
      <c r="RT100" s="273">
        <f t="shared" si="843"/>
        <v>0</v>
      </c>
      <c r="RU100" s="273">
        <f t="shared" ref="RU100:TN100" si="844">IF(IFERROR(FIND(VLOOKUP($W92,カレンダーNoごと曜日表No付き,RU$1,0),$FL100),0)&gt;=1,1,0)</f>
        <v>0</v>
      </c>
      <c r="RV100" s="273">
        <f t="shared" si="844"/>
        <v>0</v>
      </c>
      <c r="RW100" s="273">
        <f t="shared" si="844"/>
        <v>0</v>
      </c>
      <c r="RX100" s="273">
        <f t="shared" si="844"/>
        <v>0</v>
      </c>
      <c r="RY100" s="273">
        <f t="shared" si="844"/>
        <v>0</v>
      </c>
      <c r="RZ100" s="273">
        <f t="shared" si="844"/>
        <v>0</v>
      </c>
      <c r="SA100" s="273">
        <f t="shared" si="844"/>
        <v>0</v>
      </c>
      <c r="SB100" s="273">
        <f t="shared" si="844"/>
        <v>0</v>
      </c>
      <c r="SC100" s="273">
        <f t="shared" si="844"/>
        <v>0</v>
      </c>
      <c r="SD100" s="273">
        <f t="shared" si="844"/>
        <v>0</v>
      </c>
      <c r="SE100" s="273">
        <f t="shared" si="844"/>
        <v>0</v>
      </c>
      <c r="SF100" s="273">
        <f t="shared" si="844"/>
        <v>0</v>
      </c>
      <c r="SG100" s="273">
        <f t="shared" si="844"/>
        <v>0</v>
      </c>
      <c r="SH100" s="273">
        <f t="shared" si="844"/>
        <v>0</v>
      </c>
      <c r="SI100" s="273">
        <f t="shared" si="844"/>
        <v>0</v>
      </c>
      <c r="SJ100" s="273">
        <f t="shared" si="844"/>
        <v>0</v>
      </c>
      <c r="SK100" s="273">
        <f t="shared" si="844"/>
        <v>0</v>
      </c>
      <c r="SL100" s="273">
        <f t="shared" si="844"/>
        <v>0</v>
      </c>
      <c r="SM100" s="273">
        <f t="shared" si="844"/>
        <v>0</v>
      </c>
      <c r="SN100" s="273">
        <f t="shared" si="844"/>
        <v>0</v>
      </c>
      <c r="SO100" s="273">
        <f t="shared" si="844"/>
        <v>0</v>
      </c>
      <c r="SP100" s="273">
        <f t="shared" si="844"/>
        <v>0</v>
      </c>
      <c r="SQ100" s="273">
        <f t="shared" si="844"/>
        <v>0</v>
      </c>
      <c r="SR100" s="273">
        <f t="shared" si="844"/>
        <v>0</v>
      </c>
      <c r="SS100" s="273">
        <f t="shared" si="844"/>
        <v>0</v>
      </c>
      <c r="ST100" s="273">
        <f t="shared" si="844"/>
        <v>0</v>
      </c>
      <c r="SU100" s="273">
        <f t="shared" si="844"/>
        <v>0</v>
      </c>
      <c r="SV100" s="273">
        <f t="shared" si="844"/>
        <v>0</v>
      </c>
      <c r="SW100" s="273">
        <f t="shared" si="844"/>
        <v>0</v>
      </c>
      <c r="SX100" s="273">
        <f t="shared" si="844"/>
        <v>0</v>
      </c>
      <c r="SY100" s="273">
        <f t="shared" si="844"/>
        <v>0</v>
      </c>
      <c r="SZ100" s="273">
        <f t="shared" si="844"/>
        <v>0</v>
      </c>
      <c r="TA100" s="273">
        <f t="shared" si="844"/>
        <v>0</v>
      </c>
      <c r="TB100" s="273">
        <f t="shared" si="844"/>
        <v>0</v>
      </c>
      <c r="TC100" s="273">
        <f t="shared" si="844"/>
        <v>0</v>
      </c>
      <c r="TD100" s="273">
        <f t="shared" si="844"/>
        <v>0</v>
      </c>
      <c r="TE100" s="273">
        <f t="shared" si="844"/>
        <v>0</v>
      </c>
      <c r="TF100" s="273">
        <f t="shared" si="844"/>
        <v>0</v>
      </c>
      <c r="TG100" s="273">
        <f t="shared" si="844"/>
        <v>0</v>
      </c>
      <c r="TH100" s="273">
        <f t="shared" si="844"/>
        <v>0</v>
      </c>
      <c r="TI100" s="273">
        <f t="shared" si="844"/>
        <v>0</v>
      </c>
      <c r="TJ100" s="273">
        <f t="shared" si="844"/>
        <v>0</v>
      </c>
      <c r="TK100" s="273">
        <f t="shared" si="844"/>
        <v>0</v>
      </c>
      <c r="TL100" s="273">
        <f t="shared" si="844"/>
        <v>0</v>
      </c>
      <c r="TM100" s="273">
        <f t="shared" si="844"/>
        <v>0</v>
      </c>
      <c r="TN100" s="273">
        <f t="shared" si="844"/>
        <v>0</v>
      </c>
    </row>
    <row r="101" spans="1:534" ht="18" customHeight="1" x14ac:dyDescent="0.15">
      <c r="A101" s="234"/>
      <c r="B101" s="268"/>
      <c r="C101" s="280"/>
      <c r="D101" s="274"/>
      <c r="E101" s="269"/>
      <c r="F101" s="287"/>
      <c r="G101" s="269"/>
      <c r="H101" s="292"/>
      <c r="I101" s="293"/>
      <c r="J101" s="288"/>
      <c r="K101" s="289"/>
      <c r="L101" s="289"/>
      <c r="M101" s="289"/>
      <c r="N101" s="289"/>
      <c r="O101" s="289"/>
      <c r="P101" s="289"/>
      <c r="Q101" s="289"/>
      <c r="R101" s="290"/>
      <c r="S101" s="289"/>
      <c r="T101" s="289"/>
      <c r="U101" s="289"/>
      <c r="V101" s="290"/>
      <c r="W101" s="278"/>
      <c r="X101" s="279"/>
      <c r="Y101" s="278"/>
      <c r="Z101" s="279"/>
      <c r="AA101" s="278"/>
      <c r="AB101" s="237">
        <f t="shared" si="634"/>
        <v>0</v>
      </c>
      <c r="AC101" s="237">
        <f t="shared" si="635"/>
        <v>0</v>
      </c>
      <c r="AD101" s="237">
        <f t="shared" si="636"/>
        <v>0</v>
      </c>
      <c r="AE101" s="267">
        <f t="shared" si="597"/>
        <v>0</v>
      </c>
      <c r="AF101" s="219" t="str">
        <f t="shared" si="598"/>
        <v/>
      </c>
      <c r="AG101" s="219" t="str">
        <f t="shared" si="599"/>
        <v/>
      </c>
      <c r="AH101" s="219" t="str">
        <f t="shared" si="600"/>
        <v/>
      </c>
      <c r="AI101" s="219" t="str">
        <f t="shared" si="601"/>
        <v/>
      </c>
      <c r="AJ101" s="219" t="str">
        <f t="shared" si="602"/>
        <v/>
      </c>
      <c r="AK101" s="219" t="str">
        <f t="shared" si="603"/>
        <v/>
      </c>
      <c r="AL101" s="219" t="str">
        <f t="shared" si="604"/>
        <v/>
      </c>
      <c r="AM101" s="219" t="str">
        <f t="shared" si="605"/>
        <v/>
      </c>
      <c r="AN101" s="219" t="str">
        <f t="shared" si="606"/>
        <v/>
      </c>
      <c r="AO101" s="219" t="str">
        <f t="shared" si="607"/>
        <v/>
      </c>
      <c r="AP101" s="219" t="str">
        <f t="shared" si="608"/>
        <v/>
      </c>
      <c r="AQ101" s="219" t="str">
        <f t="shared" si="609"/>
        <v/>
      </c>
      <c r="AR101" s="219" t="str">
        <f t="shared" si="610"/>
        <v/>
      </c>
      <c r="AS101" s="277">
        <f t="shared" si="611"/>
        <v>0</v>
      </c>
      <c r="AT101" s="267">
        <f t="shared" si="612"/>
        <v>0</v>
      </c>
      <c r="AU101" s="267">
        <f t="shared" si="613"/>
        <v>0</v>
      </c>
      <c r="AV101" s="267">
        <f t="shared" si="614"/>
        <v>0</v>
      </c>
      <c r="AW101" s="267">
        <f t="shared" si="615"/>
        <v>0</v>
      </c>
      <c r="AX101" s="267">
        <f t="shared" si="616"/>
        <v>0</v>
      </c>
      <c r="AY101" s="267">
        <f t="shared" si="617"/>
        <v>0</v>
      </c>
      <c r="AZ101" s="267">
        <f t="shared" si="618"/>
        <v>0</v>
      </c>
      <c r="BA101" s="238">
        <f t="shared" si="619"/>
        <v>0</v>
      </c>
      <c r="BB101" s="238">
        <f t="shared" si="620"/>
        <v>0</v>
      </c>
      <c r="BC101" s="238">
        <f t="shared" si="621"/>
        <v>0</v>
      </c>
      <c r="BD101" s="238">
        <f t="shared" si="622"/>
        <v>0</v>
      </c>
      <c r="BE101" s="240">
        <f t="shared" si="623"/>
        <v>0</v>
      </c>
      <c r="BF101" s="239">
        <f t="shared" si="624"/>
        <v>0</v>
      </c>
      <c r="BG101" s="241" t="str">
        <f t="shared" ref="BG101:BG104" si="845">IF(C101="","",SUM(AS101:BF101))</f>
        <v/>
      </c>
      <c r="BH101" s="142">
        <v>49</v>
      </c>
      <c r="BI101" s="142">
        <f t="array" ref="BI101">MAX(IF(申請番号=BH101,計画運行回数))</f>
        <v>0</v>
      </c>
      <c r="BJ101" s="142">
        <f t="array" ref="BJ101">MIN(IF((申請番号=BH101)*(計画運行回数=BI101),キロ程_往))</f>
        <v>0</v>
      </c>
      <c r="BK101" s="142">
        <f t="array" ref="BK101">IFERROR((INDEX(キロ程_復,MATCH($BH101&amp;$BI101&amp;$BJ101,申請番号&amp;計画運行回数&amp;キロ程_往,0),0)),0)</f>
        <v>0</v>
      </c>
      <c r="BL101" s="142">
        <f>SUMIF(申請番号,$BH101,不定日数)+SUMIF(申請番号毎の運行日数_番号,$BH101,申請番号毎の運行回数_計)</f>
        <v>0</v>
      </c>
      <c r="BM101" s="142">
        <f>SUMIF(申請番号,$BH101,計画運行回数)</f>
        <v>0</v>
      </c>
      <c r="BN101" s="242" t="str">
        <f t="array" ref="BN101">IFERROR(IF(BS101&lt;&gt;3,(INDEX(系統名,MATCH($BH101&amp;$BI101&amp;$BJ101,申請番号&amp;計画運行回数&amp;キロ程_往,0),0)),INDEX(系統名,MATCH($BH101,申請番号,0))),"")</f>
        <v/>
      </c>
      <c r="BO101" s="242" t="str">
        <f t="array" ref="BO101">IFERROR((INDEX(起点,MATCH($BH101&amp;$BI101&amp;$BJ101,申請番号&amp;計画運行回数&amp;キロ程_往,0),0)),"")</f>
        <v/>
      </c>
      <c r="BP101" s="242" t="str">
        <f t="array" ref="BP101">IFERROR(IF(BS101&lt;&gt;3,(INDEX(経由,MATCH($BH101&amp;$BI101&amp;$BJ101,申請番号&amp;計画運行回数&amp;キロ程_往,0),0)),INDEX(経由,MATCH($BH101,申請番号,0))),"")</f>
        <v/>
      </c>
      <c r="BQ101" s="242" t="str">
        <f t="array" ref="BQ101">IFERROR((INDEX(終点,MATCH($BH101&amp;$BI101&amp;$BJ101,申請番号&amp;計画運行回数&amp;キロ程_往,0),0)),"")</f>
        <v/>
      </c>
      <c r="BR101" s="142">
        <f>+BJ101</f>
        <v>0</v>
      </c>
      <c r="BS101" s="142">
        <f>IF(SUMIF($A$5:$A$104,$BH101,$Y$5:$Y$104)&gt;0,2,IF(SUMIF($A$5:$A$104,$BH101,$AA$5:$AA$104)&gt;0,3,1))</f>
        <v>1</v>
      </c>
      <c r="BU101" s="291"/>
      <c r="BY101" s="244"/>
      <c r="BZ101" s="272"/>
      <c r="CA101" s="222"/>
      <c r="CB101" s="246"/>
      <c r="CC101" s="247" t="str">
        <f t="shared" si="831"/>
        <v/>
      </c>
      <c r="CD101" s="219">
        <f t="shared" si="832"/>
        <v>0</v>
      </c>
      <c r="CE101" s="219" t="str">
        <f t="shared" si="757"/>
        <v/>
      </c>
      <c r="CF101" s="220" t="str">
        <f t="shared" si="758"/>
        <v/>
      </c>
      <c r="CG101" s="222"/>
      <c r="CH101" s="260"/>
      <c r="CI101" s="247" t="str">
        <f t="shared" si="569"/>
        <v/>
      </c>
      <c r="CJ101" s="219">
        <f t="shared" si="833"/>
        <v>0</v>
      </c>
      <c r="CK101" s="219" t="str">
        <f t="shared" si="705"/>
        <v/>
      </c>
      <c r="CL101" s="220" t="str">
        <f t="shared" si="706"/>
        <v/>
      </c>
      <c r="CM101" s="222"/>
      <c r="CN101" s="246"/>
      <c r="CO101" s="247" t="str">
        <f t="shared" si="573"/>
        <v/>
      </c>
      <c r="CP101" s="219">
        <f t="shared" si="834"/>
        <v>0</v>
      </c>
      <c r="CQ101" s="219" t="str">
        <f t="shared" si="707"/>
        <v/>
      </c>
      <c r="CR101" s="220" t="str">
        <f t="shared" si="708"/>
        <v/>
      </c>
      <c r="CS101" s="221"/>
      <c r="CT101" s="246"/>
      <c r="CU101" s="247" t="str">
        <f t="shared" si="577"/>
        <v/>
      </c>
      <c r="CV101" s="219">
        <f t="shared" si="835"/>
        <v>0</v>
      </c>
      <c r="CW101" s="219" t="str">
        <f t="shared" si="679"/>
        <v/>
      </c>
      <c r="CX101" s="220" t="str">
        <f t="shared" si="680"/>
        <v/>
      </c>
      <c r="CY101" s="222"/>
      <c r="CZ101" s="246"/>
      <c r="DA101" s="247" t="str">
        <f t="shared" si="581"/>
        <v/>
      </c>
      <c r="DB101" s="219">
        <f t="shared" si="836"/>
        <v>0</v>
      </c>
      <c r="DC101" s="219" t="str">
        <f t="shared" si="626"/>
        <v/>
      </c>
      <c r="DD101" s="219" t="str">
        <f t="shared" si="627"/>
        <v/>
      </c>
      <c r="DE101" s="222"/>
      <c r="DF101" s="246"/>
      <c r="DG101" s="247" t="str">
        <f t="shared" si="583"/>
        <v/>
      </c>
      <c r="DH101" s="219">
        <f t="shared" si="837"/>
        <v>0</v>
      </c>
      <c r="DI101" s="219" t="str">
        <f t="shared" si="681"/>
        <v/>
      </c>
      <c r="DJ101" s="219" t="str">
        <f t="shared" si="682"/>
        <v/>
      </c>
      <c r="DK101" s="222"/>
      <c r="DL101" s="246"/>
      <c r="DM101" s="247" t="str">
        <f t="shared" si="587"/>
        <v/>
      </c>
      <c r="DN101" s="219">
        <f t="shared" si="838"/>
        <v>0</v>
      </c>
      <c r="DO101" s="219" t="str">
        <f t="shared" si="683"/>
        <v/>
      </c>
      <c r="DP101" s="220" t="str">
        <f t="shared" si="684"/>
        <v/>
      </c>
      <c r="FK101" s="155">
        <f t="shared" si="685"/>
        <v>0</v>
      </c>
      <c r="FL101" s="155" t="str">
        <f t="shared" si="686"/>
        <v/>
      </c>
      <c r="FM101" s="273">
        <f t="shared" ref="FM101:HX101" si="846">IF(IFERROR(FIND(VLOOKUP($W93,カレンダーNoごと曜日表No付き,FM$1,0),$FL101),0)&gt;=1,1,0)</f>
        <v>0</v>
      </c>
      <c r="FN101" s="273">
        <f t="shared" si="846"/>
        <v>0</v>
      </c>
      <c r="FO101" s="273">
        <f t="shared" si="846"/>
        <v>0</v>
      </c>
      <c r="FP101" s="273">
        <f t="shared" si="846"/>
        <v>0</v>
      </c>
      <c r="FQ101" s="273">
        <f t="shared" si="846"/>
        <v>0</v>
      </c>
      <c r="FR101" s="273">
        <f t="shared" si="846"/>
        <v>0</v>
      </c>
      <c r="FS101" s="273">
        <f t="shared" si="846"/>
        <v>0</v>
      </c>
      <c r="FT101" s="273">
        <f t="shared" si="846"/>
        <v>0</v>
      </c>
      <c r="FU101" s="273">
        <f t="shared" si="846"/>
        <v>0</v>
      </c>
      <c r="FV101" s="273">
        <f t="shared" si="846"/>
        <v>0</v>
      </c>
      <c r="FW101" s="273">
        <f t="shared" si="846"/>
        <v>0</v>
      </c>
      <c r="FX101" s="273">
        <f t="shared" si="846"/>
        <v>0</v>
      </c>
      <c r="FY101" s="273">
        <f t="shared" si="846"/>
        <v>0</v>
      </c>
      <c r="FZ101" s="273">
        <f t="shared" si="846"/>
        <v>0</v>
      </c>
      <c r="GA101" s="273">
        <f t="shared" si="846"/>
        <v>0</v>
      </c>
      <c r="GB101" s="273">
        <f t="shared" si="846"/>
        <v>0</v>
      </c>
      <c r="GC101" s="273">
        <f t="shared" si="846"/>
        <v>0</v>
      </c>
      <c r="GD101" s="273">
        <f t="shared" si="846"/>
        <v>0</v>
      </c>
      <c r="GE101" s="273">
        <f t="shared" si="846"/>
        <v>0</v>
      </c>
      <c r="GF101" s="273">
        <f t="shared" si="846"/>
        <v>0</v>
      </c>
      <c r="GG101" s="273">
        <f t="shared" si="846"/>
        <v>0</v>
      </c>
      <c r="GH101" s="273">
        <f t="shared" si="846"/>
        <v>0</v>
      </c>
      <c r="GI101" s="273">
        <f t="shared" si="846"/>
        <v>0</v>
      </c>
      <c r="GJ101" s="273">
        <f t="shared" si="846"/>
        <v>0</v>
      </c>
      <c r="GK101" s="273">
        <f t="shared" si="846"/>
        <v>0</v>
      </c>
      <c r="GL101" s="273">
        <f t="shared" si="846"/>
        <v>0</v>
      </c>
      <c r="GM101" s="273">
        <f t="shared" si="846"/>
        <v>0</v>
      </c>
      <c r="GN101" s="273">
        <f t="shared" si="846"/>
        <v>0</v>
      </c>
      <c r="GO101" s="273">
        <f t="shared" si="846"/>
        <v>0</v>
      </c>
      <c r="GP101" s="273">
        <f t="shared" si="846"/>
        <v>0</v>
      </c>
      <c r="GQ101" s="273">
        <f t="shared" si="846"/>
        <v>0</v>
      </c>
      <c r="GR101" s="273">
        <f t="shared" si="846"/>
        <v>0</v>
      </c>
      <c r="GS101" s="273">
        <f t="shared" si="846"/>
        <v>0</v>
      </c>
      <c r="GT101" s="273">
        <f t="shared" si="846"/>
        <v>0</v>
      </c>
      <c r="GU101" s="273">
        <f t="shared" si="846"/>
        <v>0</v>
      </c>
      <c r="GV101" s="273">
        <f t="shared" si="846"/>
        <v>0</v>
      </c>
      <c r="GW101" s="273">
        <f t="shared" si="846"/>
        <v>0</v>
      </c>
      <c r="GX101" s="273">
        <f t="shared" si="846"/>
        <v>0</v>
      </c>
      <c r="GY101" s="273">
        <f t="shared" si="846"/>
        <v>0</v>
      </c>
      <c r="GZ101" s="273">
        <f t="shared" si="846"/>
        <v>0</v>
      </c>
      <c r="HA101" s="273">
        <f t="shared" si="846"/>
        <v>0</v>
      </c>
      <c r="HB101" s="273">
        <f t="shared" si="846"/>
        <v>0</v>
      </c>
      <c r="HC101" s="273">
        <f t="shared" si="846"/>
        <v>0</v>
      </c>
      <c r="HD101" s="273">
        <f t="shared" si="846"/>
        <v>0</v>
      </c>
      <c r="HE101" s="273">
        <f t="shared" si="846"/>
        <v>0</v>
      </c>
      <c r="HF101" s="273">
        <f t="shared" si="846"/>
        <v>0</v>
      </c>
      <c r="HG101" s="273">
        <f t="shared" si="846"/>
        <v>0</v>
      </c>
      <c r="HH101" s="273">
        <f t="shared" si="846"/>
        <v>0</v>
      </c>
      <c r="HI101" s="273">
        <f t="shared" si="846"/>
        <v>0</v>
      </c>
      <c r="HJ101" s="273">
        <f t="shared" si="846"/>
        <v>0</v>
      </c>
      <c r="HK101" s="273">
        <f t="shared" si="846"/>
        <v>0</v>
      </c>
      <c r="HL101" s="273">
        <f t="shared" si="846"/>
        <v>0</v>
      </c>
      <c r="HM101" s="273">
        <f t="shared" si="846"/>
        <v>0</v>
      </c>
      <c r="HN101" s="273">
        <f t="shared" si="846"/>
        <v>0</v>
      </c>
      <c r="HO101" s="273">
        <f t="shared" si="846"/>
        <v>0</v>
      </c>
      <c r="HP101" s="273">
        <f t="shared" si="846"/>
        <v>0</v>
      </c>
      <c r="HQ101" s="273">
        <f t="shared" si="846"/>
        <v>0</v>
      </c>
      <c r="HR101" s="273">
        <f t="shared" si="846"/>
        <v>0</v>
      </c>
      <c r="HS101" s="273">
        <f t="shared" si="846"/>
        <v>0</v>
      </c>
      <c r="HT101" s="273">
        <f t="shared" si="846"/>
        <v>0</v>
      </c>
      <c r="HU101" s="273">
        <f t="shared" si="846"/>
        <v>0</v>
      </c>
      <c r="HV101" s="273">
        <f t="shared" si="846"/>
        <v>0</v>
      </c>
      <c r="HW101" s="273">
        <f t="shared" si="846"/>
        <v>0</v>
      </c>
      <c r="HX101" s="273">
        <f t="shared" si="846"/>
        <v>0</v>
      </c>
      <c r="HY101" s="273">
        <f t="shared" ref="HY101:KJ101" si="847">IF(IFERROR(FIND(VLOOKUP($W93,カレンダーNoごと曜日表No付き,HY$1,0),$FL101),0)&gt;=1,1,0)</f>
        <v>0</v>
      </c>
      <c r="HZ101" s="273">
        <f t="shared" si="847"/>
        <v>0</v>
      </c>
      <c r="IA101" s="273">
        <f t="shared" si="847"/>
        <v>0</v>
      </c>
      <c r="IB101" s="273">
        <f t="shared" si="847"/>
        <v>0</v>
      </c>
      <c r="IC101" s="273">
        <f t="shared" si="847"/>
        <v>0</v>
      </c>
      <c r="ID101" s="273">
        <f t="shared" si="847"/>
        <v>0</v>
      </c>
      <c r="IE101" s="273">
        <f t="shared" si="847"/>
        <v>0</v>
      </c>
      <c r="IF101" s="273">
        <f t="shared" si="847"/>
        <v>0</v>
      </c>
      <c r="IG101" s="273">
        <f t="shared" si="847"/>
        <v>0</v>
      </c>
      <c r="IH101" s="273">
        <f t="shared" si="847"/>
        <v>0</v>
      </c>
      <c r="II101" s="273">
        <f t="shared" si="847"/>
        <v>0</v>
      </c>
      <c r="IJ101" s="273">
        <f t="shared" si="847"/>
        <v>0</v>
      </c>
      <c r="IK101" s="273">
        <f t="shared" si="847"/>
        <v>0</v>
      </c>
      <c r="IL101" s="273">
        <f t="shared" si="847"/>
        <v>0</v>
      </c>
      <c r="IM101" s="273">
        <f t="shared" si="847"/>
        <v>0</v>
      </c>
      <c r="IN101" s="273">
        <f t="shared" si="847"/>
        <v>0</v>
      </c>
      <c r="IO101" s="273">
        <f t="shared" si="847"/>
        <v>0</v>
      </c>
      <c r="IP101" s="273">
        <f t="shared" si="847"/>
        <v>0</v>
      </c>
      <c r="IQ101" s="273">
        <f t="shared" si="847"/>
        <v>0</v>
      </c>
      <c r="IR101" s="273">
        <f t="shared" si="847"/>
        <v>0</v>
      </c>
      <c r="IS101" s="273">
        <f t="shared" si="847"/>
        <v>0</v>
      </c>
      <c r="IT101" s="273">
        <f t="shared" si="847"/>
        <v>0</v>
      </c>
      <c r="IU101" s="273">
        <f t="shared" si="847"/>
        <v>0</v>
      </c>
      <c r="IV101" s="273">
        <f t="shared" si="847"/>
        <v>0</v>
      </c>
      <c r="IW101" s="273">
        <f t="shared" si="847"/>
        <v>0</v>
      </c>
      <c r="IX101" s="273">
        <f t="shared" si="847"/>
        <v>0</v>
      </c>
      <c r="IY101" s="273">
        <f t="shared" si="847"/>
        <v>0</v>
      </c>
      <c r="IZ101" s="273">
        <f t="shared" si="847"/>
        <v>0</v>
      </c>
      <c r="JA101" s="273">
        <f t="shared" si="847"/>
        <v>0</v>
      </c>
      <c r="JB101" s="273">
        <f t="shared" si="847"/>
        <v>0</v>
      </c>
      <c r="JC101" s="273">
        <f t="shared" si="847"/>
        <v>0</v>
      </c>
      <c r="JD101" s="273">
        <f t="shared" si="847"/>
        <v>0</v>
      </c>
      <c r="JE101" s="273">
        <f t="shared" si="847"/>
        <v>0</v>
      </c>
      <c r="JF101" s="273">
        <f t="shared" si="847"/>
        <v>0</v>
      </c>
      <c r="JG101" s="273">
        <f t="shared" si="847"/>
        <v>0</v>
      </c>
      <c r="JH101" s="273">
        <f t="shared" si="847"/>
        <v>0</v>
      </c>
      <c r="JI101" s="273">
        <f t="shared" si="847"/>
        <v>0</v>
      </c>
      <c r="JJ101" s="273">
        <f t="shared" si="847"/>
        <v>0</v>
      </c>
      <c r="JK101" s="273">
        <f t="shared" si="847"/>
        <v>0</v>
      </c>
      <c r="JL101" s="273">
        <f t="shared" si="847"/>
        <v>0</v>
      </c>
      <c r="JM101" s="273">
        <f t="shared" si="847"/>
        <v>0</v>
      </c>
      <c r="JN101" s="273">
        <f t="shared" si="847"/>
        <v>0</v>
      </c>
      <c r="JO101" s="273">
        <f t="shared" si="847"/>
        <v>0</v>
      </c>
      <c r="JP101" s="273">
        <f t="shared" si="847"/>
        <v>0</v>
      </c>
      <c r="JQ101" s="273">
        <f t="shared" si="847"/>
        <v>0</v>
      </c>
      <c r="JR101" s="273">
        <f t="shared" si="847"/>
        <v>0</v>
      </c>
      <c r="JS101" s="273">
        <f t="shared" si="847"/>
        <v>0</v>
      </c>
      <c r="JT101" s="273">
        <f t="shared" si="847"/>
        <v>0</v>
      </c>
      <c r="JU101" s="273">
        <f t="shared" si="847"/>
        <v>0</v>
      </c>
      <c r="JV101" s="273">
        <f t="shared" si="847"/>
        <v>0</v>
      </c>
      <c r="JW101" s="273">
        <f t="shared" si="847"/>
        <v>0</v>
      </c>
      <c r="JX101" s="273">
        <f t="shared" si="847"/>
        <v>0</v>
      </c>
      <c r="JY101" s="273">
        <f t="shared" si="847"/>
        <v>0</v>
      </c>
      <c r="JZ101" s="273">
        <f t="shared" si="847"/>
        <v>0</v>
      </c>
      <c r="KA101" s="273">
        <f t="shared" si="847"/>
        <v>0</v>
      </c>
      <c r="KB101" s="273">
        <f t="shared" si="847"/>
        <v>0</v>
      </c>
      <c r="KC101" s="273">
        <f t="shared" si="847"/>
        <v>0</v>
      </c>
      <c r="KD101" s="273">
        <f t="shared" si="847"/>
        <v>0</v>
      </c>
      <c r="KE101" s="273">
        <f t="shared" si="847"/>
        <v>0</v>
      </c>
      <c r="KF101" s="273">
        <f t="shared" si="847"/>
        <v>0</v>
      </c>
      <c r="KG101" s="273">
        <f t="shared" si="847"/>
        <v>0</v>
      </c>
      <c r="KH101" s="273">
        <f t="shared" si="847"/>
        <v>0</v>
      </c>
      <c r="KI101" s="273">
        <f t="shared" si="847"/>
        <v>0</v>
      </c>
      <c r="KJ101" s="273">
        <f t="shared" si="847"/>
        <v>0</v>
      </c>
      <c r="KK101" s="273">
        <f t="shared" ref="KK101:MV101" si="848">IF(IFERROR(FIND(VLOOKUP($W93,カレンダーNoごと曜日表No付き,KK$1,0),$FL101),0)&gt;=1,1,0)</f>
        <v>0</v>
      </c>
      <c r="KL101" s="273">
        <f t="shared" si="848"/>
        <v>0</v>
      </c>
      <c r="KM101" s="273">
        <f t="shared" si="848"/>
        <v>0</v>
      </c>
      <c r="KN101" s="273">
        <f t="shared" si="848"/>
        <v>0</v>
      </c>
      <c r="KO101" s="273">
        <f t="shared" si="848"/>
        <v>0</v>
      </c>
      <c r="KP101" s="273">
        <f t="shared" si="848"/>
        <v>0</v>
      </c>
      <c r="KQ101" s="273">
        <f t="shared" si="848"/>
        <v>0</v>
      </c>
      <c r="KR101" s="273">
        <f t="shared" si="848"/>
        <v>0</v>
      </c>
      <c r="KS101" s="273">
        <f t="shared" si="848"/>
        <v>0</v>
      </c>
      <c r="KT101" s="273">
        <f t="shared" si="848"/>
        <v>0</v>
      </c>
      <c r="KU101" s="273">
        <f t="shared" si="848"/>
        <v>0</v>
      </c>
      <c r="KV101" s="273">
        <f t="shared" si="848"/>
        <v>0</v>
      </c>
      <c r="KW101" s="273">
        <f t="shared" si="848"/>
        <v>0</v>
      </c>
      <c r="KX101" s="273">
        <f t="shared" si="848"/>
        <v>0</v>
      </c>
      <c r="KY101" s="273">
        <f t="shared" si="848"/>
        <v>0</v>
      </c>
      <c r="KZ101" s="273">
        <f t="shared" si="848"/>
        <v>0</v>
      </c>
      <c r="LA101" s="273">
        <f t="shared" si="848"/>
        <v>0</v>
      </c>
      <c r="LB101" s="273">
        <f t="shared" si="848"/>
        <v>0</v>
      </c>
      <c r="LC101" s="273">
        <f t="shared" si="848"/>
        <v>0</v>
      </c>
      <c r="LD101" s="273">
        <f t="shared" si="848"/>
        <v>0</v>
      </c>
      <c r="LE101" s="273">
        <f t="shared" si="848"/>
        <v>0</v>
      </c>
      <c r="LF101" s="273">
        <f t="shared" si="848"/>
        <v>0</v>
      </c>
      <c r="LG101" s="273">
        <f t="shared" si="848"/>
        <v>0</v>
      </c>
      <c r="LH101" s="273">
        <f t="shared" si="848"/>
        <v>0</v>
      </c>
      <c r="LI101" s="273">
        <f t="shared" si="848"/>
        <v>0</v>
      </c>
      <c r="LJ101" s="273">
        <f t="shared" si="848"/>
        <v>0</v>
      </c>
      <c r="LK101" s="273">
        <f t="shared" si="848"/>
        <v>0</v>
      </c>
      <c r="LL101" s="273">
        <f t="shared" si="848"/>
        <v>0</v>
      </c>
      <c r="LM101" s="273">
        <f t="shared" si="848"/>
        <v>0</v>
      </c>
      <c r="LN101" s="273">
        <f t="shared" si="848"/>
        <v>0</v>
      </c>
      <c r="LO101" s="273">
        <f t="shared" si="848"/>
        <v>0</v>
      </c>
      <c r="LP101" s="273">
        <f t="shared" si="848"/>
        <v>0</v>
      </c>
      <c r="LQ101" s="273">
        <f t="shared" si="848"/>
        <v>0</v>
      </c>
      <c r="LR101" s="273">
        <f t="shared" si="848"/>
        <v>0</v>
      </c>
      <c r="LS101" s="273">
        <f t="shared" si="848"/>
        <v>0</v>
      </c>
      <c r="LT101" s="273">
        <f t="shared" si="848"/>
        <v>0</v>
      </c>
      <c r="LU101" s="273">
        <f t="shared" si="848"/>
        <v>0</v>
      </c>
      <c r="LV101" s="273">
        <f t="shared" si="848"/>
        <v>0</v>
      </c>
      <c r="LW101" s="273">
        <f t="shared" si="848"/>
        <v>0</v>
      </c>
      <c r="LX101" s="273">
        <f t="shared" si="848"/>
        <v>0</v>
      </c>
      <c r="LY101" s="273">
        <f t="shared" si="848"/>
        <v>0</v>
      </c>
      <c r="LZ101" s="273">
        <f t="shared" si="848"/>
        <v>0</v>
      </c>
      <c r="MA101" s="273">
        <f t="shared" si="848"/>
        <v>0</v>
      </c>
      <c r="MB101" s="273">
        <f t="shared" si="848"/>
        <v>0</v>
      </c>
      <c r="MC101" s="273">
        <f t="shared" si="848"/>
        <v>0</v>
      </c>
      <c r="MD101" s="273">
        <f t="shared" si="848"/>
        <v>0</v>
      </c>
      <c r="ME101" s="273">
        <f t="shared" si="848"/>
        <v>0</v>
      </c>
      <c r="MF101" s="273">
        <f t="shared" si="848"/>
        <v>0</v>
      </c>
      <c r="MG101" s="273">
        <f t="shared" si="848"/>
        <v>0</v>
      </c>
      <c r="MH101" s="273">
        <f t="shared" si="848"/>
        <v>0</v>
      </c>
      <c r="MI101" s="273">
        <f t="shared" si="848"/>
        <v>0</v>
      </c>
      <c r="MJ101" s="273">
        <f t="shared" si="848"/>
        <v>0</v>
      </c>
      <c r="MK101" s="273">
        <f t="shared" si="848"/>
        <v>0</v>
      </c>
      <c r="ML101" s="273">
        <f t="shared" si="848"/>
        <v>0</v>
      </c>
      <c r="MM101" s="273">
        <f t="shared" si="848"/>
        <v>0</v>
      </c>
      <c r="MN101" s="273">
        <f t="shared" si="848"/>
        <v>0</v>
      </c>
      <c r="MO101" s="273">
        <f t="shared" si="848"/>
        <v>0</v>
      </c>
      <c r="MP101" s="273">
        <f t="shared" si="848"/>
        <v>0</v>
      </c>
      <c r="MQ101" s="273">
        <f t="shared" si="848"/>
        <v>0</v>
      </c>
      <c r="MR101" s="273">
        <f t="shared" si="848"/>
        <v>0</v>
      </c>
      <c r="MS101" s="273">
        <f t="shared" si="848"/>
        <v>0</v>
      </c>
      <c r="MT101" s="273">
        <f t="shared" si="848"/>
        <v>0</v>
      </c>
      <c r="MU101" s="273">
        <f t="shared" si="848"/>
        <v>0</v>
      </c>
      <c r="MV101" s="273">
        <f t="shared" si="848"/>
        <v>0</v>
      </c>
      <c r="MW101" s="273">
        <f t="shared" ref="MW101:PH101" si="849">IF(IFERROR(FIND(VLOOKUP($W93,カレンダーNoごと曜日表No付き,MW$1,0),$FL101),0)&gt;=1,1,0)</f>
        <v>0</v>
      </c>
      <c r="MX101" s="273">
        <f t="shared" si="849"/>
        <v>0</v>
      </c>
      <c r="MY101" s="273">
        <f t="shared" si="849"/>
        <v>0</v>
      </c>
      <c r="MZ101" s="273">
        <f t="shared" si="849"/>
        <v>0</v>
      </c>
      <c r="NA101" s="273">
        <f t="shared" si="849"/>
        <v>0</v>
      </c>
      <c r="NB101" s="273">
        <f t="shared" si="849"/>
        <v>0</v>
      </c>
      <c r="NC101" s="273">
        <f t="shared" si="849"/>
        <v>0</v>
      </c>
      <c r="ND101" s="273">
        <f t="shared" si="849"/>
        <v>0</v>
      </c>
      <c r="NE101" s="273">
        <f t="shared" si="849"/>
        <v>0</v>
      </c>
      <c r="NF101" s="273">
        <f t="shared" si="849"/>
        <v>0</v>
      </c>
      <c r="NG101" s="273">
        <f t="shared" si="849"/>
        <v>0</v>
      </c>
      <c r="NH101" s="273">
        <f t="shared" si="849"/>
        <v>0</v>
      </c>
      <c r="NI101" s="273">
        <f t="shared" si="849"/>
        <v>0</v>
      </c>
      <c r="NJ101" s="273">
        <f t="shared" si="849"/>
        <v>0</v>
      </c>
      <c r="NK101" s="273">
        <f t="shared" si="849"/>
        <v>0</v>
      </c>
      <c r="NL101" s="273">
        <f t="shared" si="849"/>
        <v>0</v>
      </c>
      <c r="NM101" s="273">
        <f t="shared" si="849"/>
        <v>0</v>
      </c>
      <c r="NN101" s="273">
        <f t="shared" si="849"/>
        <v>0</v>
      </c>
      <c r="NO101" s="273">
        <f t="shared" si="849"/>
        <v>0</v>
      </c>
      <c r="NP101" s="273">
        <f t="shared" si="849"/>
        <v>0</v>
      </c>
      <c r="NQ101" s="273">
        <f t="shared" si="849"/>
        <v>0</v>
      </c>
      <c r="NR101" s="273">
        <f t="shared" si="849"/>
        <v>0</v>
      </c>
      <c r="NS101" s="273">
        <f t="shared" si="849"/>
        <v>0</v>
      </c>
      <c r="NT101" s="273">
        <f t="shared" si="849"/>
        <v>0</v>
      </c>
      <c r="NU101" s="273">
        <f t="shared" si="849"/>
        <v>0</v>
      </c>
      <c r="NV101" s="273">
        <f t="shared" si="849"/>
        <v>0</v>
      </c>
      <c r="NW101" s="273">
        <f t="shared" si="849"/>
        <v>0</v>
      </c>
      <c r="NX101" s="273">
        <f t="shared" si="849"/>
        <v>0</v>
      </c>
      <c r="NY101" s="273">
        <f t="shared" si="849"/>
        <v>0</v>
      </c>
      <c r="NZ101" s="273">
        <f t="shared" si="849"/>
        <v>0</v>
      </c>
      <c r="OA101" s="273">
        <f t="shared" si="849"/>
        <v>0</v>
      </c>
      <c r="OB101" s="273">
        <f t="shared" si="849"/>
        <v>0</v>
      </c>
      <c r="OC101" s="273">
        <f t="shared" si="849"/>
        <v>0</v>
      </c>
      <c r="OD101" s="273">
        <f t="shared" si="849"/>
        <v>0</v>
      </c>
      <c r="OE101" s="273">
        <f t="shared" si="849"/>
        <v>0</v>
      </c>
      <c r="OF101" s="273">
        <f t="shared" si="849"/>
        <v>0</v>
      </c>
      <c r="OG101" s="273">
        <f t="shared" si="849"/>
        <v>0</v>
      </c>
      <c r="OH101" s="273">
        <f t="shared" si="849"/>
        <v>0</v>
      </c>
      <c r="OI101" s="273">
        <f t="shared" si="849"/>
        <v>0</v>
      </c>
      <c r="OJ101" s="273">
        <f t="shared" si="849"/>
        <v>0</v>
      </c>
      <c r="OK101" s="273">
        <f t="shared" si="849"/>
        <v>0</v>
      </c>
      <c r="OL101" s="273">
        <f t="shared" si="849"/>
        <v>0</v>
      </c>
      <c r="OM101" s="273">
        <f t="shared" si="849"/>
        <v>0</v>
      </c>
      <c r="ON101" s="273">
        <f t="shared" si="849"/>
        <v>0</v>
      </c>
      <c r="OO101" s="273">
        <f t="shared" si="849"/>
        <v>0</v>
      </c>
      <c r="OP101" s="273">
        <f t="shared" si="849"/>
        <v>0</v>
      </c>
      <c r="OQ101" s="273">
        <f t="shared" si="849"/>
        <v>0</v>
      </c>
      <c r="OR101" s="273">
        <f t="shared" si="849"/>
        <v>0</v>
      </c>
      <c r="OS101" s="273">
        <f t="shared" si="849"/>
        <v>0</v>
      </c>
      <c r="OT101" s="273">
        <f t="shared" si="849"/>
        <v>0</v>
      </c>
      <c r="OU101" s="273">
        <f t="shared" si="849"/>
        <v>0</v>
      </c>
      <c r="OV101" s="273">
        <f t="shared" si="849"/>
        <v>0</v>
      </c>
      <c r="OW101" s="273">
        <f t="shared" si="849"/>
        <v>0</v>
      </c>
      <c r="OX101" s="273">
        <f t="shared" si="849"/>
        <v>0</v>
      </c>
      <c r="OY101" s="273">
        <f t="shared" si="849"/>
        <v>0</v>
      </c>
      <c r="OZ101" s="273">
        <f t="shared" si="849"/>
        <v>0</v>
      </c>
      <c r="PA101" s="273">
        <f t="shared" si="849"/>
        <v>0</v>
      </c>
      <c r="PB101" s="273">
        <f t="shared" si="849"/>
        <v>0</v>
      </c>
      <c r="PC101" s="273">
        <f t="shared" si="849"/>
        <v>0</v>
      </c>
      <c r="PD101" s="273">
        <f t="shared" si="849"/>
        <v>0</v>
      </c>
      <c r="PE101" s="273">
        <f t="shared" si="849"/>
        <v>0</v>
      </c>
      <c r="PF101" s="273">
        <f t="shared" si="849"/>
        <v>0</v>
      </c>
      <c r="PG101" s="273">
        <f t="shared" si="849"/>
        <v>0</v>
      </c>
      <c r="PH101" s="273">
        <f t="shared" si="849"/>
        <v>0</v>
      </c>
      <c r="PI101" s="273">
        <f t="shared" ref="PI101:RT101" si="850">IF(IFERROR(FIND(VLOOKUP($W93,カレンダーNoごと曜日表No付き,PI$1,0),$FL101),0)&gt;=1,1,0)</f>
        <v>0</v>
      </c>
      <c r="PJ101" s="273">
        <f t="shared" si="850"/>
        <v>0</v>
      </c>
      <c r="PK101" s="273">
        <f t="shared" si="850"/>
        <v>0</v>
      </c>
      <c r="PL101" s="273">
        <f t="shared" si="850"/>
        <v>0</v>
      </c>
      <c r="PM101" s="273">
        <f t="shared" si="850"/>
        <v>0</v>
      </c>
      <c r="PN101" s="273">
        <f t="shared" si="850"/>
        <v>0</v>
      </c>
      <c r="PO101" s="273">
        <f t="shared" si="850"/>
        <v>0</v>
      </c>
      <c r="PP101" s="273">
        <f t="shared" si="850"/>
        <v>0</v>
      </c>
      <c r="PQ101" s="273">
        <f t="shared" si="850"/>
        <v>0</v>
      </c>
      <c r="PR101" s="273">
        <f t="shared" si="850"/>
        <v>0</v>
      </c>
      <c r="PS101" s="273">
        <f t="shared" si="850"/>
        <v>0</v>
      </c>
      <c r="PT101" s="273">
        <f t="shared" si="850"/>
        <v>0</v>
      </c>
      <c r="PU101" s="273">
        <f t="shared" si="850"/>
        <v>0</v>
      </c>
      <c r="PV101" s="273">
        <f t="shared" si="850"/>
        <v>0</v>
      </c>
      <c r="PW101" s="273">
        <f t="shared" si="850"/>
        <v>0</v>
      </c>
      <c r="PX101" s="273">
        <f t="shared" si="850"/>
        <v>0</v>
      </c>
      <c r="PY101" s="273">
        <f t="shared" si="850"/>
        <v>0</v>
      </c>
      <c r="PZ101" s="273">
        <f t="shared" si="850"/>
        <v>0</v>
      </c>
      <c r="QA101" s="273">
        <f t="shared" si="850"/>
        <v>0</v>
      </c>
      <c r="QB101" s="273">
        <f t="shared" si="850"/>
        <v>0</v>
      </c>
      <c r="QC101" s="273">
        <f t="shared" si="850"/>
        <v>0</v>
      </c>
      <c r="QD101" s="273">
        <f t="shared" si="850"/>
        <v>0</v>
      </c>
      <c r="QE101" s="273">
        <f t="shared" si="850"/>
        <v>0</v>
      </c>
      <c r="QF101" s="273">
        <f t="shared" si="850"/>
        <v>0</v>
      </c>
      <c r="QG101" s="273">
        <f t="shared" si="850"/>
        <v>0</v>
      </c>
      <c r="QH101" s="273">
        <f t="shared" si="850"/>
        <v>0</v>
      </c>
      <c r="QI101" s="273">
        <f t="shared" si="850"/>
        <v>0</v>
      </c>
      <c r="QJ101" s="273">
        <f t="shared" si="850"/>
        <v>0</v>
      </c>
      <c r="QK101" s="273">
        <f t="shared" si="850"/>
        <v>0</v>
      </c>
      <c r="QL101" s="273">
        <f t="shared" si="850"/>
        <v>0</v>
      </c>
      <c r="QM101" s="273">
        <f t="shared" si="850"/>
        <v>0</v>
      </c>
      <c r="QN101" s="273">
        <f t="shared" si="850"/>
        <v>0</v>
      </c>
      <c r="QO101" s="273">
        <f t="shared" si="850"/>
        <v>0</v>
      </c>
      <c r="QP101" s="273">
        <f t="shared" si="850"/>
        <v>0</v>
      </c>
      <c r="QQ101" s="273">
        <f t="shared" si="850"/>
        <v>0</v>
      </c>
      <c r="QR101" s="273">
        <f t="shared" si="850"/>
        <v>0</v>
      </c>
      <c r="QS101" s="273">
        <f t="shared" si="850"/>
        <v>0</v>
      </c>
      <c r="QT101" s="273">
        <f t="shared" si="850"/>
        <v>0</v>
      </c>
      <c r="QU101" s="273">
        <f t="shared" si="850"/>
        <v>0</v>
      </c>
      <c r="QV101" s="273">
        <f t="shared" si="850"/>
        <v>0</v>
      </c>
      <c r="QW101" s="273">
        <f t="shared" si="850"/>
        <v>0</v>
      </c>
      <c r="QX101" s="273">
        <f t="shared" si="850"/>
        <v>0</v>
      </c>
      <c r="QY101" s="273">
        <f t="shared" si="850"/>
        <v>0</v>
      </c>
      <c r="QZ101" s="273">
        <f t="shared" si="850"/>
        <v>0</v>
      </c>
      <c r="RA101" s="273">
        <f t="shared" si="850"/>
        <v>0</v>
      </c>
      <c r="RB101" s="273">
        <f t="shared" si="850"/>
        <v>0</v>
      </c>
      <c r="RC101" s="273">
        <f t="shared" si="850"/>
        <v>0</v>
      </c>
      <c r="RD101" s="273">
        <f t="shared" si="850"/>
        <v>0</v>
      </c>
      <c r="RE101" s="273">
        <f t="shared" si="850"/>
        <v>0</v>
      </c>
      <c r="RF101" s="273">
        <f t="shared" si="850"/>
        <v>0</v>
      </c>
      <c r="RG101" s="273">
        <f t="shared" si="850"/>
        <v>0</v>
      </c>
      <c r="RH101" s="273">
        <f t="shared" si="850"/>
        <v>0</v>
      </c>
      <c r="RI101" s="273">
        <f t="shared" si="850"/>
        <v>0</v>
      </c>
      <c r="RJ101" s="273">
        <f t="shared" si="850"/>
        <v>0</v>
      </c>
      <c r="RK101" s="273">
        <f t="shared" si="850"/>
        <v>0</v>
      </c>
      <c r="RL101" s="273">
        <f t="shared" si="850"/>
        <v>0</v>
      </c>
      <c r="RM101" s="273">
        <f t="shared" si="850"/>
        <v>0</v>
      </c>
      <c r="RN101" s="273">
        <f t="shared" si="850"/>
        <v>0</v>
      </c>
      <c r="RO101" s="273">
        <f t="shared" si="850"/>
        <v>0</v>
      </c>
      <c r="RP101" s="273">
        <f t="shared" si="850"/>
        <v>0</v>
      </c>
      <c r="RQ101" s="273">
        <f t="shared" si="850"/>
        <v>0</v>
      </c>
      <c r="RR101" s="273">
        <f t="shared" si="850"/>
        <v>0</v>
      </c>
      <c r="RS101" s="273">
        <f t="shared" si="850"/>
        <v>0</v>
      </c>
      <c r="RT101" s="273">
        <f t="shared" si="850"/>
        <v>0</v>
      </c>
      <c r="RU101" s="273">
        <f t="shared" ref="RU101:TN101" si="851">IF(IFERROR(FIND(VLOOKUP($W93,カレンダーNoごと曜日表No付き,RU$1,0),$FL101),0)&gt;=1,1,0)</f>
        <v>0</v>
      </c>
      <c r="RV101" s="273">
        <f t="shared" si="851"/>
        <v>0</v>
      </c>
      <c r="RW101" s="273">
        <f t="shared" si="851"/>
        <v>0</v>
      </c>
      <c r="RX101" s="273">
        <f t="shared" si="851"/>
        <v>0</v>
      </c>
      <c r="RY101" s="273">
        <f t="shared" si="851"/>
        <v>0</v>
      </c>
      <c r="RZ101" s="273">
        <f t="shared" si="851"/>
        <v>0</v>
      </c>
      <c r="SA101" s="273">
        <f t="shared" si="851"/>
        <v>0</v>
      </c>
      <c r="SB101" s="273">
        <f t="shared" si="851"/>
        <v>0</v>
      </c>
      <c r="SC101" s="273">
        <f t="shared" si="851"/>
        <v>0</v>
      </c>
      <c r="SD101" s="273">
        <f t="shared" si="851"/>
        <v>0</v>
      </c>
      <c r="SE101" s="273">
        <f t="shared" si="851"/>
        <v>0</v>
      </c>
      <c r="SF101" s="273">
        <f t="shared" si="851"/>
        <v>0</v>
      </c>
      <c r="SG101" s="273">
        <f t="shared" si="851"/>
        <v>0</v>
      </c>
      <c r="SH101" s="273">
        <f t="shared" si="851"/>
        <v>0</v>
      </c>
      <c r="SI101" s="273">
        <f t="shared" si="851"/>
        <v>0</v>
      </c>
      <c r="SJ101" s="273">
        <f t="shared" si="851"/>
        <v>0</v>
      </c>
      <c r="SK101" s="273">
        <f t="shared" si="851"/>
        <v>0</v>
      </c>
      <c r="SL101" s="273">
        <f t="shared" si="851"/>
        <v>0</v>
      </c>
      <c r="SM101" s="273">
        <f t="shared" si="851"/>
        <v>0</v>
      </c>
      <c r="SN101" s="273">
        <f t="shared" si="851"/>
        <v>0</v>
      </c>
      <c r="SO101" s="273">
        <f t="shared" si="851"/>
        <v>0</v>
      </c>
      <c r="SP101" s="273">
        <f t="shared" si="851"/>
        <v>0</v>
      </c>
      <c r="SQ101" s="273">
        <f t="shared" si="851"/>
        <v>0</v>
      </c>
      <c r="SR101" s="273">
        <f t="shared" si="851"/>
        <v>0</v>
      </c>
      <c r="SS101" s="273">
        <f t="shared" si="851"/>
        <v>0</v>
      </c>
      <c r="ST101" s="273">
        <f t="shared" si="851"/>
        <v>0</v>
      </c>
      <c r="SU101" s="273">
        <f t="shared" si="851"/>
        <v>0</v>
      </c>
      <c r="SV101" s="273">
        <f t="shared" si="851"/>
        <v>0</v>
      </c>
      <c r="SW101" s="273">
        <f t="shared" si="851"/>
        <v>0</v>
      </c>
      <c r="SX101" s="273">
        <f t="shared" si="851"/>
        <v>0</v>
      </c>
      <c r="SY101" s="273">
        <f t="shared" si="851"/>
        <v>0</v>
      </c>
      <c r="SZ101" s="273">
        <f t="shared" si="851"/>
        <v>0</v>
      </c>
      <c r="TA101" s="273">
        <f t="shared" si="851"/>
        <v>0</v>
      </c>
      <c r="TB101" s="273">
        <f t="shared" si="851"/>
        <v>0</v>
      </c>
      <c r="TC101" s="273">
        <f t="shared" si="851"/>
        <v>0</v>
      </c>
      <c r="TD101" s="273">
        <f t="shared" si="851"/>
        <v>0</v>
      </c>
      <c r="TE101" s="273">
        <f t="shared" si="851"/>
        <v>0</v>
      </c>
      <c r="TF101" s="273">
        <f t="shared" si="851"/>
        <v>0</v>
      </c>
      <c r="TG101" s="273">
        <f t="shared" si="851"/>
        <v>0</v>
      </c>
      <c r="TH101" s="273">
        <f t="shared" si="851"/>
        <v>0</v>
      </c>
      <c r="TI101" s="273">
        <f t="shared" si="851"/>
        <v>0</v>
      </c>
      <c r="TJ101" s="273">
        <f t="shared" si="851"/>
        <v>0</v>
      </c>
      <c r="TK101" s="273">
        <f t="shared" si="851"/>
        <v>0</v>
      </c>
      <c r="TL101" s="273">
        <f t="shared" si="851"/>
        <v>0</v>
      </c>
      <c r="TM101" s="273">
        <f t="shared" si="851"/>
        <v>0</v>
      </c>
      <c r="TN101" s="273">
        <f t="shared" si="851"/>
        <v>0</v>
      </c>
    </row>
    <row r="102" spans="1:534" ht="18" customHeight="1" x14ac:dyDescent="0.15">
      <c r="A102" s="234"/>
      <c r="B102" s="268"/>
      <c r="C102" s="280"/>
      <c r="D102" s="274"/>
      <c r="E102" s="269"/>
      <c r="F102" s="287"/>
      <c r="G102" s="269"/>
      <c r="H102" s="292"/>
      <c r="I102" s="293"/>
      <c r="J102" s="288"/>
      <c r="K102" s="289"/>
      <c r="L102" s="289"/>
      <c r="M102" s="289"/>
      <c r="N102" s="289"/>
      <c r="O102" s="289"/>
      <c r="P102" s="289"/>
      <c r="Q102" s="289"/>
      <c r="R102" s="290"/>
      <c r="S102" s="289"/>
      <c r="T102" s="289"/>
      <c r="U102" s="289"/>
      <c r="V102" s="290"/>
      <c r="W102" s="278"/>
      <c r="X102" s="279"/>
      <c r="Y102" s="278"/>
      <c r="Z102" s="279"/>
      <c r="AA102" s="278"/>
      <c r="AB102" s="237">
        <f t="shared" si="634"/>
        <v>0</v>
      </c>
      <c r="AC102" s="237">
        <f t="shared" si="635"/>
        <v>0</v>
      </c>
      <c r="AD102" s="237">
        <f t="shared" si="636"/>
        <v>0</v>
      </c>
      <c r="AE102" s="267">
        <f t="shared" si="597"/>
        <v>0</v>
      </c>
      <c r="AF102" s="219" t="str">
        <f t="shared" si="598"/>
        <v/>
      </c>
      <c r="AG102" s="219" t="str">
        <f t="shared" si="599"/>
        <v/>
      </c>
      <c r="AH102" s="219" t="str">
        <f t="shared" si="600"/>
        <v/>
      </c>
      <c r="AI102" s="219" t="str">
        <f t="shared" si="601"/>
        <v/>
      </c>
      <c r="AJ102" s="219" t="str">
        <f t="shared" si="602"/>
        <v/>
      </c>
      <c r="AK102" s="219" t="str">
        <f t="shared" si="603"/>
        <v/>
      </c>
      <c r="AL102" s="219" t="str">
        <f t="shared" si="604"/>
        <v/>
      </c>
      <c r="AM102" s="219" t="str">
        <f t="shared" si="605"/>
        <v/>
      </c>
      <c r="AN102" s="219" t="str">
        <f t="shared" si="606"/>
        <v/>
      </c>
      <c r="AO102" s="219" t="str">
        <f t="shared" si="607"/>
        <v/>
      </c>
      <c r="AP102" s="219" t="str">
        <f t="shared" si="608"/>
        <v/>
      </c>
      <c r="AQ102" s="219" t="str">
        <f t="shared" si="609"/>
        <v/>
      </c>
      <c r="AR102" s="219" t="str">
        <f t="shared" si="610"/>
        <v/>
      </c>
      <c r="AS102" s="277">
        <f t="shared" si="611"/>
        <v>0</v>
      </c>
      <c r="AT102" s="267">
        <f t="shared" si="612"/>
        <v>0</v>
      </c>
      <c r="AU102" s="267">
        <f t="shared" si="613"/>
        <v>0</v>
      </c>
      <c r="AV102" s="267">
        <f t="shared" si="614"/>
        <v>0</v>
      </c>
      <c r="AW102" s="267">
        <f t="shared" si="615"/>
        <v>0</v>
      </c>
      <c r="AX102" s="267">
        <f t="shared" si="616"/>
        <v>0</v>
      </c>
      <c r="AY102" s="267">
        <f t="shared" si="617"/>
        <v>0</v>
      </c>
      <c r="AZ102" s="267">
        <f t="shared" si="618"/>
        <v>0</v>
      </c>
      <c r="BA102" s="238">
        <f t="shared" si="619"/>
        <v>0</v>
      </c>
      <c r="BB102" s="238">
        <f t="shared" si="620"/>
        <v>0</v>
      </c>
      <c r="BC102" s="238">
        <f t="shared" si="621"/>
        <v>0</v>
      </c>
      <c r="BD102" s="238">
        <f t="shared" si="622"/>
        <v>0</v>
      </c>
      <c r="BE102" s="240">
        <f t="shared" si="623"/>
        <v>0</v>
      </c>
      <c r="BF102" s="239">
        <f t="shared" si="624"/>
        <v>0</v>
      </c>
      <c r="BG102" s="241" t="str">
        <f t="shared" si="845"/>
        <v/>
      </c>
      <c r="BH102" s="142">
        <v>49</v>
      </c>
      <c r="BN102" s="242"/>
      <c r="BO102" s="242"/>
      <c r="BP102" s="242"/>
      <c r="BQ102" s="242"/>
      <c r="BR102" s="142">
        <f>+BK101</f>
        <v>0</v>
      </c>
      <c r="BU102" s="291"/>
      <c r="BY102" s="244"/>
      <c r="BZ102" s="272"/>
      <c r="CA102" s="222"/>
      <c r="CB102" s="246"/>
      <c r="CC102" s="247" t="str">
        <f t="shared" si="831"/>
        <v/>
      </c>
      <c r="CD102" s="219">
        <f t="shared" si="832"/>
        <v>0</v>
      </c>
      <c r="CE102" s="219" t="str">
        <f t="shared" si="757"/>
        <v/>
      </c>
      <c r="CF102" s="220" t="str">
        <f t="shared" si="758"/>
        <v/>
      </c>
      <c r="CG102" s="222"/>
      <c r="CH102" s="260"/>
      <c r="CI102" s="247" t="str">
        <f t="shared" si="569"/>
        <v/>
      </c>
      <c r="CJ102" s="219">
        <f t="shared" si="833"/>
        <v>0</v>
      </c>
      <c r="CK102" s="219" t="str">
        <f t="shared" si="705"/>
        <v/>
      </c>
      <c r="CL102" s="220" t="str">
        <f t="shared" si="706"/>
        <v/>
      </c>
      <c r="CM102" s="222"/>
      <c r="CN102" s="246"/>
      <c r="CO102" s="247" t="str">
        <f t="shared" si="573"/>
        <v/>
      </c>
      <c r="CP102" s="219">
        <f t="shared" si="834"/>
        <v>0</v>
      </c>
      <c r="CQ102" s="219" t="str">
        <f t="shared" si="707"/>
        <v/>
      </c>
      <c r="CR102" s="220" t="str">
        <f t="shared" si="708"/>
        <v/>
      </c>
      <c r="CS102" s="221"/>
      <c r="CT102" s="246"/>
      <c r="CU102" s="247" t="str">
        <f t="shared" si="577"/>
        <v/>
      </c>
      <c r="CV102" s="219">
        <f t="shared" si="835"/>
        <v>0</v>
      </c>
      <c r="CW102" s="219" t="str">
        <f t="shared" si="679"/>
        <v/>
      </c>
      <c r="CX102" s="220" t="str">
        <f t="shared" si="680"/>
        <v/>
      </c>
      <c r="CY102" s="222"/>
      <c r="CZ102" s="246"/>
      <c r="DA102" s="247" t="str">
        <f t="shared" si="581"/>
        <v/>
      </c>
      <c r="DB102" s="219">
        <f t="shared" si="836"/>
        <v>0</v>
      </c>
      <c r="DC102" s="219" t="str">
        <f t="shared" si="626"/>
        <v/>
      </c>
      <c r="DD102" s="219" t="str">
        <f t="shared" si="627"/>
        <v/>
      </c>
      <c r="DE102" s="222"/>
      <c r="DF102" s="246"/>
      <c r="DG102" s="247" t="str">
        <f t="shared" si="583"/>
        <v/>
      </c>
      <c r="DH102" s="219">
        <f t="shared" si="837"/>
        <v>0</v>
      </c>
      <c r="DI102" s="219" t="str">
        <f t="shared" si="681"/>
        <v/>
      </c>
      <c r="DJ102" s="219" t="str">
        <f t="shared" si="682"/>
        <v/>
      </c>
      <c r="DK102" s="222"/>
      <c r="DL102" s="246"/>
      <c r="DM102" s="247" t="str">
        <f t="shared" si="587"/>
        <v/>
      </c>
      <c r="DN102" s="219">
        <f t="shared" si="838"/>
        <v>0</v>
      </c>
      <c r="DO102" s="219" t="str">
        <f t="shared" si="683"/>
        <v/>
      </c>
      <c r="DP102" s="220" t="str">
        <f t="shared" si="684"/>
        <v/>
      </c>
      <c r="EJ102" s="153"/>
      <c r="EK102" s="153"/>
      <c r="FK102" s="155">
        <f t="shared" si="685"/>
        <v>0</v>
      </c>
      <c r="FL102" s="155" t="str">
        <f t="shared" si="686"/>
        <v/>
      </c>
      <c r="FM102" s="273">
        <f t="shared" ref="FM102:HX102" si="852">IF(IFERROR(FIND(VLOOKUP($W94,カレンダーNoごと曜日表No付き,FM$1,0),$FL102),0)&gt;=1,1,0)</f>
        <v>0</v>
      </c>
      <c r="FN102" s="273">
        <f t="shared" si="852"/>
        <v>0</v>
      </c>
      <c r="FO102" s="273">
        <f t="shared" si="852"/>
        <v>0</v>
      </c>
      <c r="FP102" s="273">
        <f t="shared" si="852"/>
        <v>0</v>
      </c>
      <c r="FQ102" s="273">
        <f t="shared" si="852"/>
        <v>0</v>
      </c>
      <c r="FR102" s="273">
        <f t="shared" si="852"/>
        <v>0</v>
      </c>
      <c r="FS102" s="273">
        <f t="shared" si="852"/>
        <v>0</v>
      </c>
      <c r="FT102" s="273">
        <f t="shared" si="852"/>
        <v>0</v>
      </c>
      <c r="FU102" s="273">
        <f t="shared" si="852"/>
        <v>0</v>
      </c>
      <c r="FV102" s="273">
        <f t="shared" si="852"/>
        <v>0</v>
      </c>
      <c r="FW102" s="273">
        <f t="shared" si="852"/>
        <v>0</v>
      </c>
      <c r="FX102" s="273">
        <f t="shared" si="852"/>
        <v>0</v>
      </c>
      <c r="FY102" s="273">
        <f t="shared" si="852"/>
        <v>0</v>
      </c>
      <c r="FZ102" s="273">
        <f t="shared" si="852"/>
        <v>0</v>
      </c>
      <c r="GA102" s="273">
        <f t="shared" si="852"/>
        <v>0</v>
      </c>
      <c r="GB102" s="273">
        <f t="shared" si="852"/>
        <v>0</v>
      </c>
      <c r="GC102" s="273">
        <f t="shared" si="852"/>
        <v>0</v>
      </c>
      <c r="GD102" s="273">
        <f t="shared" si="852"/>
        <v>0</v>
      </c>
      <c r="GE102" s="273">
        <f t="shared" si="852"/>
        <v>0</v>
      </c>
      <c r="GF102" s="273">
        <f t="shared" si="852"/>
        <v>0</v>
      </c>
      <c r="GG102" s="273">
        <f t="shared" si="852"/>
        <v>0</v>
      </c>
      <c r="GH102" s="273">
        <f t="shared" si="852"/>
        <v>0</v>
      </c>
      <c r="GI102" s="273">
        <f t="shared" si="852"/>
        <v>0</v>
      </c>
      <c r="GJ102" s="273">
        <f t="shared" si="852"/>
        <v>0</v>
      </c>
      <c r="GK102" s="273">
        <f t="shared" si="852"/>
        <v>0</v>
      </c>
      <c r="GL102" s="273">
        <f t="shared" si="852"/>
        <v>0</v>
      </c>
      <c r="GM102" s="273">
        <f t="shared" si="852"/>
        <v>0</v>
      </c>
      <c r="GN102" s="273">
        <f t="shared" si="852"/>
        <v>0</v>
      </c>
      <c r="GO102" s="273">
        <f t="shared" si="852"/>
        <v>0</v>
      </c>
      <c r="GP102" s="273">
        <f t="shared" si="852"/>
        <v>0</v>
      </c>
      <c r="GQ102" s="273">
        <f t="shared" si="852"/>
        <v>0</v>
      </c>
      <c r="GR102" s="273">
        <f t="shared" si="852"/>
        <v>0</v>
      </c>
      <c r="GS102" s="273">
        <f t="shared" si="852"/>
        <v>0</v>
      </c>
      <c r="GT102" s="273">
        <f t="shared" si="852"/>
        <v>0</v>
      </c>
      <c r="GU102" s="273">
        <f t="shared" si="852"/>
        <v>0</v>
      </c>
      <c r="GV102" s="273">
        <f t="shared" si="852"/>
        <v>0</v>
      </c>
      <c r="GW102" s="273">
        <f t="shared" si="852"/>
        <v>0</v>
      </c>
      <c r="GX102" s="273">
        <f t="shared" si="852"/>
        <v>0</v>
      </c>
      <c r="GY102" s="273">
        <f t="shared" si="852"/>
        <v>0</v>
      </c>
      <c r="GZ102" s="273">
        <f t="shared" si="852"/>
        <v>0</v>
      </c>
      <c r="HA102" s="273">
        <f t="shared" si="852"/>
        <v>0</v>
      </c>
      <c r="HB102" s="273">
        <f t="shared" si="852"/>
        <v>0</v>
      </c>
      <c r="HC102" s="273">
        <f t="shared" si="852"/>
        <v>0</v>
      </c>
      <c r="HD102" s="273">
        <f t="shared" si="852"/>
        <v>0</v>
      </c>
      <c r="HE102" s="273">
        <f t="shared" si="852"/>
        <v>0</v>
      </c>
      <c r="HF102" s="273">
        <f t="shared" si="852"/>
        <v>0</v>
      </c>
      <c r="HG102" s="273">
        <f t="shared" si="852"/>
        <v>0</v>
      </c>
      <c r="HH102" s="273">
        <f t="shared" si="852"/>
        <v>0</v>
      </c>
      <c r="HI102" s="273">
        <f t="shared" si="852"/>
        <v>0</v>
      </c>
      <c r="HJ102" s="273">
        <f t="shared" si="852"/>
        <v>0</v>
      </c>
      <c r="HK102" s="273">
        <f t="shared" si="852"/>
        <v>0</v>
      </c>
      <c r="HL102" s="273">
        <f t="shared" si="852"/>
        <v>0</v>
      </c>
      <c r="HM102" s="273">
        <f t="shared" si="852"/>
        <v>0</v>
      </c>
      <c r="HN102" s="273">
        <f t="shared" si="852"/>
        <v>0</v>
      </c>
      <c r="HO102" s="273">
        <f t="shared" si="852"/>
        <v>0</v>
      </c>
      <c r="HP102" s="273">
        <f t="shared" si="852"/>
        <v>0</v>
      </c>
      <c r="HQ102" s="273">
        <f t="shared" si="852"/>
        <v>0</v>
      </c>
      <c r="HR102" s="273">
        <f t="shared" si="852"/>
        <v>0</v>
      </c>
      <c r="HS102" s="273">
        <f t="shared" si="852"/>
        <v>0</v>
      </c>
      <c r="HT102" s="273">
        <f t="shared" si="852"/>
        <v>0</v>
      </c>
      <c r="HU102" s="273">
        <f t="shared" si="852"/>
        <v>0</v>
      </c>
      <c r="HV102" s="273">
        <f t="shared" si="852"/>
        <v>0</v>
      </c>
      <c r="HW102" s="273">
        <f t="shared" si="852"/>
        <v>0</v>
      </c>
      <c r="HX102" s="273">
        <f t="shared" si="852"/>
        <v>0</v>
      </c>
      <c r="HY102" s="273">
        <f t="shared" ref="HY102:KJ102" si="853">IF(IFERROR(FIND(VLOOKUP($W94,カレンダーNoごと曜日表No付き,HY$1,0),$FL102),0)&gt;=1,1,0)</f>
        <v>0</v>
      </c>
      <c r="HZ102" s="273">
        <f t="shared" si="853"/>
        <v>0</v>
      </c>
      <c r="IA102" s="273">
        <f t="shared" si="853"/>
        <v>0</v>
      </c>
      <c r="IB102" s="273">
        <f t="shared" si="853"/>
        <v>0</v>
      </c>
      <c r="IC102" s="273">
        <f t="shared" si="853"/>
        <v>0</v>
      </c>
      <c r="ID102" s="273">
        <f t="shared" si="853"/>
        <v>0</v>
      </c>
      <c r="IE102" s="273">
        <f t="shared" si="853"/>
        <v>0</v>
      </c>
      <c r="IF102" s="273">
        <f t="shared" si="853"/>
        <v>0</v>
      </c>
      <c r="IG102" s="273">
        <f t="shared" si="853"/>
        <v>0</v>
      </c>
      <c r="IH102" s="273">
        <f t="shared" si="853"/>
        <v>0</v>
      </c>
      <c r="II102" s="273">
        <f t="shared" si="853"/>
        <v>0</v>
      </c>
      <c r="IJ102" s="273">
        <f t="shared" si="853"/>
        <v>0</v>
      </c>
      <c r="IK102" s="273">
        <f t="shared" si="853"/>
        <v>0</v>
      </c>
      <c r="IL102" s="273">
        <f t="shared" si="853"/>
        <v>0</v>
      </c>
      <c r="IM102" s="273">
        <f t="shared" si="853"/>
        <v>0</v>
      </c>
      <c r="IN102" s="273">
        <f t="shared" si="853"/>
        <v>0</v>
      </c>
      <c r="IO102" s="273">
        <f t="shared" si="853"/>
        <v>0</v>
      </c>
      <c r="IP102" s="273">
        <f t="shared" si="853"/>
        <v>0</v>
      </c>
      <c r="IQ102" s="273">
        <f t="shared" si="853"/>
        <v>0</v>
      </c>
      <c r="IR102" s="273">
        <f t="shared" si="853"/>
        <v>0</v>
      </c>
      <c r="IS102" s="273">
        <f t="shared" si="853"/>
        <v>0</v>
      </c>
      <c r="IT102" s="273">
        <f t="shared" si="853"/>
        <v>0</v>
      </c>
      <c r="IU102" s="273">
        <f t="shared" si="853"/>
        <v>0</v>
      </c>
      <c r="IV102" s="273">
        <f t="shared" si="853"/>
        <v>0</v>
      </c>
      <c r="IW102" s="273">
        <f t="shared" si="853"/>
        <v>0</v>
      </c>
      <c r="IX102" s="273">
        <f t="shared" si="853"/>
        <v>0</v>
      </c>
      <c r="IY102" s="273">
        <f t="shared" si="853"/>
        <v>0</v>
      </c>
      <c r="IZ102" s="273">
        <f t="shared" si="853"/>
        <v>0</v>
      </c>
      <c r="JA102" s="273">
        <f t="shared" si="853"/>
        <v>0</v>
      </c>
      <c r="JB102" s="273">
        <f t="shared" si="853"/>
        <v>0</v>
      </c>
      <c r="JC102" s="273">
        <f t="shared" si="853"/>
        <v>0</v>
      </c>
      <c r="JD102" s="273">
        <f t="shared" si="853"/>
        <v>0</v>
      </c>
      <c r="JE102" s="273">
        <f t="shared" si="853"/>
        <v>0</v>
      </c>
      <c r="JF102" s="273">
        <f t="shared" si="853"/>
        <v>0</v>
      </c>
      <c r="JG102" s="273">
        <f t="shared" si="853"/>
        <v>0</v>
      </c>
      <c r="JH102" s="273">
        <f t="shared" si="853"/>
        <v>0</v>
      </c>
      <c r="JI102" s="273">
        <f t="shared" si="853"/>
        <v>0</v>
      </c>
      <c r="JJ102" s="273">
        <f t="shared" si="853"/>
        <v>0</v>
      </c>
      <c r="JK102" s="273">
        <f t="shared" si="853"/>
        <v>0</v>
      </c>
      <c r="JL102" s="273">
        <f t="shared" si="853"/>
        <v>0</v>
      </c>
      <c r="JM102" s="273">
        <f t="shared" si="853"/>
        <v>0</v>
      </c>
      <c r="JN102" s="273">
        <f t="shared" si="853"/>
        <v>0</v>
      </c>
      <c r="JO102" s="273">
        <f t="shared" si="853"/>
        <v>0</v>
      </c>
      <c r="JP102" s="273">
        <f t="shared" si="853"/>
        <v>0</v>
      </c>
      <c r="JQ102" s="273">
        <f t="shared" si="853"/>
        <v>0</v>
      </c>
      <c r="JR102" s="273">
        <f t="shared" si="853"/>
        <v>0</v>
      </c>
      <c r="JS102" s="273">
        <f t="shared" si="853"/>
        <v>0</v>
      </c>
      <c r="JT102" s="273">
        <f t="shared" si="853"/>
        <v>0</v>
      </c>
      <c r="JU102" s="273">
        <f t="shared" si="853"/>
        <v>0</v>
      </c>
      <c r="JV102" s="273">
        <f t="shared" si="853"/>
        <v>0</v>
      </c>
      <c r="JW102" s="273">
        <f t="shared" si="853"/>
        <v>0</v>
      </c>
      <c r="JX102" s="273">
        <f t="shared" si="853"/>
        <v>0</v>
      </c>
      <c r="JY102" s="273">
        <f t="shared" si="853"/>
        <v>0</v>
      </c>
      <c r="JZ102" s="273">
        <f t="shared" si="853"/>
        <v>0</v>
      </c>
      <c r="KA102" s="273">
        <f t="shared" si="853"/>
        <v>0</v>
      </c>
      <c r="KB102" s="273">
        <f t="shared" si="853"/>
        <v>0</v>
      </c>
      <c r="KC102" s="273">
        <f t="shared" si="853"/>
        <v>0</v>
      </c>
      <c r="KD102" s="273">
        <f t="shared" si="853"/>
        <v>0</v>
      </c>
      <c r="KE102" s="273">
        <f t="shared" si="853"/>
        <v>0</v>
      </c>
      <c r="KF102" s="273">
        <f t="shared" si="853"/>
        <v>0</v>
      </c>
      <c r="KG102" s="273">
        <f t="shared" si="853"/>
        <v>0</v>
      </c>
      <c r="KH102" s="273">
        <f t="shared" si="853"/>
        <v>0</v>
      </c>
      <c r="KI102" s="273">
        <f t="shared" si="853"/>
        <v>0</v>
      </c>
      <c r="KJ102" s="273">
        <f t="shared" si="853"/>
        <v>0</v>
      </c>
      <c r="KK102" s="273">
        <f t="shared" ref="KK102:MV102" si="854">IF(IFERROR(FIND(VLOOKUP($W94,カレンダーNoごと曜日表No付き,KK$1,0),$FL102),0)&gt;=1,1,0)</f>
        <v>0</v>
      </c>
      <c r="KL102" s="273">
        <f t="shared" si="854"/>
        <v>0</v>
      </c>
      <c r="KM102" s="273">
        <f t="shared" si="854"/>
        <v>0</v>
      </c>
      <c r="KN102" s="273">
        <f t="shared" si="854"/>
        <v>0</v>
      </c>
      <c r="KO102" s="273">
        <f t="shared" si="854"/>
        <v>0</v>
      </c>
      <c r="KP102" s="273">
        <f t="shared" si="854"/>
        <v>0</v>
      </c>
      <c r="KQ102" s="273">
        <f t="shared" si="854"/>
        <v>0</v>
      </c>
      <c r="KR102" s="273">
        <f t="shared" si="854"/>
        <v>0</v>
      </c>
      <c r="KS102" s="273">
        <f t="shared" si="854"/>
        <v>0</v>
      </c>
      <c r="KT102" s="273">
        <f t="shared" si="854"/>
        <v>0</v>
      </c>
      <c r="KU102" s="273">
        <f t="shared" si="854"/>
        <v>0</v>
      </c>
      <c r="KV102" s="273">
        <f t="shared" si="854"/>
        <v>0</v>
      </c>
      <c r="KW102" s="273">
        <f t="shared" si="854"/>
        <v>0</v>
      </c>
      <c r="KX102" s="273">
        <f t="shared" si="854"/>
        <v>0</v>
      </c>
      <c r="KY102" s="273">
        <f t="shared" si="854"/>
        <v>0</v>
      </c>
      <c r="KZ102" s="273">
        <f t="shared" si="854"/>
        <v>0</v>
      </c>
      <c r="LA102" s="273">
        <f t="shared" si="854"/>
        <v>0</v>
      </c>
      <c r="LB102" s="273">
        <f t="shared" si="854"/>
        <v>0</v>
      </c>
      <c r="LC102" s="273">
        <f t="shared" si="854"/>
        <v>0</v>
      </c>
      <c r="LD102" s="273">
        <f t="shared" si="854"/>
        <v>0</v>
      </c>
      <c r="LE102" s="273">
        <f t="shared" si="854"/>
        <v>0</v>
      </c>
      <c r="LF102" s="273">
        <f t="shared" si="854"/>
        <v>0</v>
      </c>
      <c r="LG102" s="273">
        <f t="shared" si="854"/>
        <v>0</v>
      </c>
      <c r="LH102" s="273">
        <f t="shared" si="854"/>
        <v>0</v>
      </c>
      <c r="LI102" s="273">
        <f t="shared" si="854"/>
        <v>0</v>
      </c>
      <c r="LJ102" s="273">
        <f t="shared" si="854"/>
        <v>0</v>
      </c>
      <c r="LK102" s="273">
        <f t="shared" si="854"/>
        <v>0</v>
      </c>
      <c r="LL102" s="273">
        <f t="shared" si="854"/>
        <v>0</v>
      </c>
      <c r="LM102" s="273">
        <f t="shared" si="854"/>
        <v>0</v>
      </c>
      <c r="LN102" s="273">
        <f t="shared" si="854"/>
        <v>0</v>
      </c>
      <c r="LO102" s="273">
        <f t="shared" si="854"/>
        <v>0</v>
      </c>
      <c r="LP102" s="273">
        <f t="shared" si="854"/>
        <v>0</v>
      </c>
      <c r="LQ102" s="273">
        <f t="shared" si="854"/>
        <v>0</v>
      </c>
      <c r="LR102" s="273">
        <f t="shared" si="854"/>
        <v>0</v>
      </c>
      <c r="LS102" s="273">
        <f t="shared" si="854"/>
        <v>0</v>
      </c>
      <c r="LT102" s="273">
        <f t="shared" si="854"/>
        <v>0</v>
      </c>
      <c r="LU102" s="273">
        <f t="shared" si="854"/>
        <v>0</v>
      </c>
      <c r="LV102" s="273">
        <f t="shared" si="854"/>
        <v>0</v>
      </c>
      <c r="LW102" s="273">
        <f t="shared" si="854"/>
        <v>0</v>
      </c>
      <c r="LX102" s="273">
        <f t="shared" si="854"/>
        <v>0</v>
      </c>
      <c r="LY102" s="273">
        <f t="shared" si="854"/>
        <v>0</v>
      </c>
      <c r="LZ102" s="273">
        <f t="shared" si="854"/>
        <v>0</v>
      </c>
      <c r="MA102" s="273">
        <f t="shared" si="854"/>
        <v>0</v>
      </c>
      <c r="MB102" s="273">
        <f t="shared" si="854"/>
        <v>0</v>
      </c>
      <c r="MC102" s="273">
        <f t="shared" si="854"/>
        <v>0</v>
      </c>
      <c r="MD102" s="273">
        <f t="shared" si="854"/>
        <v>0</v>
      </c>
      <c r="ME102" s="273">
        <f t="shared" si="854"/>
        <v>0</v>
      </c>
      <c r="MF102" s="273">
        <f t="shared" si="854"/>
        <v>0</v>
      </c>
      <c r="MG102" s="273">
        <f t="shared" si="854"/>
        <v>0</v>
      </c>
      <c r="MH102" s="273">
        <f t="shared" si="854"/>
        <v>0</v>
      </c>
      <c r="MI102" s="273">
        <f t="shared" si="854"/>
        <v>0</v>
      </c>
      <c r="MJ102" s="273">
        <f t="shared" si="854"/>
        <v>0</v>
      </c>
      <c r="MK102" s="273">
        <f t="shared" si="854"/>
        <v>0</v>
      </c>
      <c r="ML102" s="273">
        <f t="shared" si="854"/>
        <v>0</v>
      </c>
      <c r="MM102" s="273">
        <f t="shared" si="854"/>
        <v>0</v>
      </c>
      <c r="MN102" s="273">
        <f t="shared" si="854"/>
        <v>0</v>
      </c>
      <c r="MO102" s="273">
        <f t="shared" si="854"/>
        <v>0</v>
      </c>
      <c r="MP102" s="273">
        <f t="shared" si="854"/>
        <v>0</v>
      </c>
      <c r="MQ102" s="273">
        <f t="shared" si="854"/>
        <v>0</v>
      </c>
      <c r="MR102" s="273">
        <f t="shared" si="854"/>
        <v>0</v>
      </c>
      <c r="MS102" s="273">
        <f t="shared" si="854"/>
        <v>0</v>
      </c>
      <c r="MT102" s="273">
        <f t="shared" si="854"/>
        <v>0</v>
      </c>
      <c r="MU102" s="273">
        <f t="shared" si="854"/>
        <v>0</v>
      </c>
      <c r="MV102" s="273">
        <f t="shared" si="854"/>
        <v>0</v>
      </c>
      <c r="MW102" s="273">
        <f t="shared" ref="MW102:PH102" si="855">IF(IFERROR(FIND(VLOOKUP($W94,カレンダーNoごと曜日表No付き,MW$1,0),$FL102),0)&gt;=1,1,0)</f>
        <v>0</v>
      </c>
      <c r="MX102" s="273">
        <f t="shared" si="855"/>
        <v>0</v>
      </c>
      <c r="MY102" s="273">
        <f t="shared" si="855"/>
        <v>0</v>
      </c>
      <c r="MZ102" s="273">
        <f t="shared" si="855"/>
        <v>0</v>
      </c>
      <c r="NA102" s="273">
        <f t="shared" si="855"/>
        <v>0</v>
      </c>
      <c r="NB102" s="273">
        <f t="shared" si="855"/>
        <v>0</v>
      </c>
      <c r="NC102" s="273">
        <f t="shared" si="855"/>
        <v>0</v>
      </c>
      <c r="ND102" s="273">
        <f t="shared" si="855"/>
        <v>0</v>
      </c>
      <c r="NE102" s="273">
        <f t="shared" si="855"/>
        <v>0</v>
      </c>
      <c r="NF102" s="273">
        <f t="shared" si="855"/>
        <v>0</v>
      </c>
      <c r="NG102" s="273">
        <f t="shared" si="855"/>
        <v>0</v>
      </c>
      <c r="NH102" s="273">
        <f t="shared" si="855"/>
        <v>0</v>
      </c>
      <c r="NI102" s="273">
        <f t="shared" si="855"/>
        <v>0</v>
      </c>
      <c r="NJ102" s="273">
        <f t="shared" si="855"/>
        <v>0</v>
      </c>
      <c r="NK102" s="273">
        <f t="shared" si="855"/>
        <v>0</v>
      </c>
      <c r="NL102" s="273">
        <f t="shared" si="855"/>
        <v>0</v>
      </c>
      <c r="NM102" s="273">
        <f t="shared" si="855"/>
        <v>0</v>
      </c>
      <c r="NN102" s="273">
        <f t="shared" si="855"/>
        <v>0</v>
      </c>
      <c r="NO102" s="273">
        <f t="shared" si="855"/>
        <v>0</v>
      </c>
      <c r="NP102" s="273">
        <f t="shared" si="855"/>
        <v>0</v>
      </c>
      <c r="NQ102" s="273">
        <f t="shared" si="855"/>
        <v>0</v>
      </c>
      <c r="NR102" s="273">
        <f t="shared" si="855"/>
        <v>0</v>
      </c>
      <c r="NS102" s="273">
        <f t="shared" si="855"/>
        <v>0</v>
      </c>
      <c r="NT102" s="273">
        <f t="shared" si="855"/>
        <v>0</v>
      </c>
      <c r="NU102" s="273">
        <f t="shared" si="855"/>
        <v>0</v>
      </c>
      <c r="NV102" s="273">
        <f t="shared" si="855"/>
        <v>0</v>
      </c>
      <c r="NW102" s="273">
        <f t="shared" si="855"/>
        <v>0</v>
      </c>
      <c r="NX102" s="273">
        <f t="shared" si="855"/>
        <v>0</v>
      </c>
      <c r="NY102" s="273">
        <f t="shared" si="855"/>
        <v>0</v>
      </c>
      <c r="NZ102" s="273">
        <f t="shared" si="855"/>
        <v>0</v>
      </c>
      <c r="OA102" s="273">
        <f t="shared" si="855"/>
        <v>0</v>
      </c>
      <c r="OB102" s="273">
        <f t="shared" si="855"/>
        <v>0</v>
      </c>
      <c r="OC102" s="273">
        <f t="shared" si="855"/>
        <v>0</v>
      </c>
      <c r="OD102" s="273">
        <f t="shared" si="855"/>
        <v>0</v>
      </c>
      <c r="OE102" s="273">
        <f t="shared" si="855"/>
        <v>0</v>
      </c>
      <c r="OF102" s="273">
        <f t="shared" si="855"/>
        <v>0</v>
      </c>
      <c r="OG102" s="273">
        <f t="shared" si="855"/>
        <v>0</v>
      </c>
      <c r="OH102" s="273">
        <f t="shared" si="855"/>
        <v>0</v>
      </c>
      <c r="OI102" s="273">
        <f t="shared" si="855"/>
        <v>0</v>
      </c>
      <c r="OJ102" s="273">
        <f t="shared" si="855"/>
        <v>0</v>
      </c>
      <c r="OK102" s="273">
        <f t="shared" si="855"/>
        <v>0</v>
      </c>
      <c r="OL102" s="273">
        <f t="shared" si="855"/>
        <v>0</v>
      </c>
      <c r="OM102" s="273">
        <f t="shared" si="855"/>
        <v>0</v>
      </c>
      <c r="ON102" s="273">
        <f t="shared" si="855"/>
        <v>0</v>
      </c>
      <c r="OO102" s="273">
        <f t="shared" si="855"/>
        <v>0</v>
      </c>
      <c r="OP102" s="273">
        <f t="shared" si="855"/>
        <v>0</v>
      </c>
      <c r="OQ102" s="273">
        <f t="shared" si="855"/>
        <v>0</v>
      </c>
      <c r="OR102" s="273">
        <f t="shared" si="855"/>
        <v>0</v>
      </c>
      <c r="OS102" s="273">
        <f t="shared" si="855"/>
        <v>0</v>
      </c>
      <c r="OT102" s="273">
        <f t="shared" si="855"/>
        <v>0</v>
      </c>
      <c r="OU102" s="273">
        <f t="shared" si="855"/>
        <v>0</v>
      </c>
      <c r="OV102" s="273">
        <f t="shared" si="855"/>
        <v>0</v>
      </c>
      <c r="OW102" s="273">
        <f t="shared" si="855"/>
        <v>0</v>
      </c>
      <c r="OX102" s="273">
        <f t="shared" si="855"/>
        <v>0</v>
      </c>
      <c r="OY102" s="273">
        <f t="shared" si="855"/>
        <v>0</v>
      </c>
      <c r="OZ102" s="273">
        <f t="shared" si="855"/>
        <v>0</v>
      </c>
      <c r="PA102" s="273">
        <f t="shared" si="855"/>
        <v>0</v>
      </c>
      <c r="PB102" s="273">
        <f t="shared" si="855"/>
        <v>0</v>
      </c>
      <c r="PC102" s="273">
        <f t="shared" si="855"/>
        <v>0</v>
      </c>
      <c r="PD102" s="273">
        <f t="shared" si="855"/>
        <v>0</v>
      </c>
      <c r="PE102" s="273">
        <f t="shared" si="855"/>
        <v>0</v>
      </c>
      <c r="PF102" s="273">
        <f t="shared" si="855"/>
        <v>0</v>
      </c>
      <c r="PG102" s="273">
        <f t="shared" si="855"/>
        <v>0</v>
      </c>
      <c r="PH102" s="273">
        <f t="shared" si="855"/>
        <v>0</v>
      </c>
      <c r="PI102" s="273">
        <f t="shared" ref="PI102:RT102" si="856">IF(IFERROR(FIND(VLOOKUP($W94,カレンダーNoごと曜日表No付き,PI$1,0),$FL102),0)&gt;=1,1,0)</f>
        <v>0</v>
      </c>
      <c r="PJ102" s="273">
        <f t="shared" si="856"/>
        <v>0</v>
      </c>
      <c r="PK102" s="273">
        <f t="shared" si="856"/>
        <v>0</v>
      </c>
      <c r="PL102" s="273">
        <f t="shared" si="856"/>
        <v>0</v>
      </c>
      <c r="PM102" s="273">
        <f t="shared" si="856"/>
        <v>0</v>
      </c>
      <c r="PN102" s="273">
        <f t="shared" si="856"/>
        <v>0</v>
      </c>
      <c r="PO102" s="273">
        <f t="shared" si="856"/>
        <v>0</v>
      </c>
      <c r="PP102" s="273">
        <f t="shared" si="856"/>
        <v>0</v>
      </c>
      <c r="PQ102" s="273">
        <f t="shared" si="856"/>
        <v>0</v>
      </c>
      <c r="PR102" s="273">
        <f t="shared" si="856"/>
        <v>0</v>
      </c>
      <c r="PS102" s="273">
        <f t="shared" si="856"/>
        <v>0</v>
      </c>
      <c r="PT102" s="273">
        <f t="shared" si="856"/>
        <v>0</v>
      </c>
      <c r="PU102" s="273">
        <f t="shared" si="856"/>
        <v>0</v>
      </c>
      <c r="PV102" s="273">
        <f t="shared" si="856"/>
        <v>0</v>
      </c>
      <c r="PW102" s="273">
        <f t="shared" si="856"/>
        <v>0</v>
      </c>
      <c r="PX102" s="273">
        <f t="shared" si="856"/>
        <v>0</v>
      </c>
      <c r="PY102" s="273">
        <f t="shared" si="856"/>
        <v>0</v>
      </c>
      <c r="PZ102" s="273">
        <f t="shared" si="856"/>
        <v>0</v>
      </c>
      <c r="QA102" s="273">
        <f t="shared" si="856"/>
        <v>0</v>
      </c>
      <c r="QB102" s="273">
        <f t="shared" si="856"/>
        <v>0</v>
      </c>
      <c r="QC102" s="273">
        <f t="shared" si="856"/>
        <v>0</v>
      </c>
      <c r="QD102" s="273">
        <f t="shared" si="856"/>
        <v>0</v>
      </c>
      <c r="QE102" s="273">
        <f t="shared" si="856"/>
        <v>0</v>
      </c>
      <c r="QF102" s="273">
        <f t="shared" si="856"/>
        <v>0</v>
      </c>
      <c r="QG102" s="273">
        <f t="shared" si="856"/>
        <v>0</v>
      </c>
      <c r="QH102" s="273">
        <f t="shared" si="856"/>
        <v>0</v>
      </c>
      <c r="QI102" s="273">
        <f t="shared" si="856"/>
        <v>0</v>
      </c>
      <c r="QJ102" s="273">
        <f t="shared" si="856"/>
        <v>0</v>
      </c>
      <c r="QK102" s="273">
        <f t="shared" si="856"/>
        <v>0</v>
      </c>
      <c r="QL102" s="273">
        <f t="shared" si="856"/>
        <v>0</v>
      </c>
      <c r="QM102" s="273">
        <f t="shared" si="856"/>
        <v>0</v>
      </c>
      <c r="QN102" s="273">
        <f t="shared" si="856"/>
        <v>0</v>
      </c>
      <c r="QO102" s="273">
        <f t="shared" si="856"/>
        <v>0</v>
      </c>
      <c r="QP102" s="273">
        <f t="shared" si="856"/>
        <v>0</v>
      </c>
      <c r="QQ102" s="273">
        <f t="shared" si="856"/>
        <v>0</v>
      </c>
      <c r="QR102" s="273">
        <f t="shared" si="856"/>
        <v>0</v>
      </c>
      <c r="QS102" s="273">
        <f t="shared" si="856"/>
        <v>0</v>
      </c>
      <c r="QT102" s="273">
        <f t="shared" si="856"/>
        <v>0</v>
      </c>
      <c r="QU102" s="273">
        <f t="shared" si="856"/>
        <v>0</v>
      </c>
      <c r="QV102" s="273">
        <f t="shared" si="856"/>
        <v>0</v>
      </c>
      <c r="QW102" s="273">
        <f t="shared" si="856"/>
        <v>0</v>
      </c>
      <c r="QX102" s="273">
        <f t="shared" si="856"/>
        <v>0</v>
      </c>
      <c r="QY102" s="273">
        <f t="shared" si="856"/>
        <v>0</v>
      </c>
      <c r="QZ102" s="273">
        <f t="shared" si="856"/>
        <v>0</v>
      </c>
      <c r="RA102" s="273">
        <f t="shared" si="856"/>
        <v>0</v>
      </c>
      <c r="RB102" s="273">
        <f t="shared" si="856"/>
        <v>0</v>
      </c>
      <c r="RC102" s="273">
        <f t="shared" si="856"/>
        <v>0</v>
      </c>
      <c r="RD102" s="273">
        <f t="shared" si="856"/>
        <v>0</v>
      </c>
      <c r="RE102" s="273">
        <f t="shared" si="856"/>
        <v>0</v>
      </c>
      <c r="RF102" s="273">
        <f t="shared" si="856"/>
        <v>0</v>
      </c>
      <c r="RG102" s="273">
        <f t="shared" si="856"/>
        <v>0</v>
      </c>
      <c r="RH102" s="273">
        <f t="shared" si="856"/>
        <v>0</v>
      </c>
      <c r="RI102" s="273">
        <f t="shared" si="856"/>
        <v>0</v>
      </c>
      <c r="RJ102" s="273">
        <f t="shared" si="856"/>
        <v>0</v>
      </c>
      <c r="RK102" s="273">
        <f t="shared" si="856"/>
        <v>0</v>
      </c>
      <c r="RL102" s="273">
        <f t="shared" si="856"/>
        <v>0</v>
      </c>
      <c r="RM102" s="273">
        <f t="shared" si="856"/>
        <v>0</v>
      </c>
      <c r="RN102" s="273">
        <f t="shared" si="856"/>
        <v>0</v>
      </c>
      <c r="RO102" s="273">
        <f t="shared" si="856"/>
        <v>0</v>
      </c>
      <c r="RP102" s="273">
        <f t="shared" si="856"/>
        <v>0</v>
      </c>
      <c r="RQ102" s="273">
        <f t="shared" si="856"/>
        <v>0</v>
      </c>
      <c r="RR102" s="273">
        <f t="shared" si="856"/>
        <v>0</v>
      </c>
      <c r="RS102" s="273">
        <f t="shared" si="856"/>
        <v>0</v>
      </c>
      <c r="RT102" s="273">
        <f t="shared" si="856"/>
        <v>0</v>
      </c>
      <c r="RU102" s="273">
        <f t="shared" ref="RU102:TN102" si="857">IF(IFERROR(FIND(VLOOKUP($W94,カレンダーNoごと曜日表No付き,RU$1,0),$FL102),0)&gt;=1,1,0)</f>
        <v>0</v>
      </c>
      <c r="RV102" s="273">
        <f t="shared" si="857"/>
        <v>0</v>
      </c>
      <c r="RW102" s="273">
        <f t="shared" si="857"/>
        <v>0</v>
      </c>
      <c r="RX102" s="273">
        <f t="shared" si="857"/>
        <v>0</v>
      </c>
      <c r="RY102" s="273">
        <f t="shared" si="857"/>
        <v>0</v>
      </c>
      <c r="RZ102" s="273">
        <f t="shared" si="857"/>
        <v>0</v>
      </c>
      <c r="SA102" s="273">
        <f t="shared" si="857"/>
        <v>0</v>
      </c>
      <c r="SB102" s="273">
        <f t="shared" si="857"/>
        <v>0</v>
      </c>
      <c r="SC102" s="273">
        <f t="shared" si="857"/>
        <v>0</v>
      </c>
      <c r="SD102" s="273">
        <f t="shared" si="857"/>
        <v>0</v>
      </c>
      <c r="SE102" s="273">
        <f t="shared" si="857"/>
        <v>0</v>
      </c>
      <c r="SF102" s="273">
        <f t="shared" si="857"/>
        <v>0</v>
      </c>
      <c r="SG102" s="273">
        <f t="shared" si="857"/>
        <v>0</v>
      </c>
      <c r="SH102" s="273">
        <f t="shared" si="857"/>
        <v>0</v>
      </c>
      <c r="SI102" s="273">
        <f t="shared" si="857"/>
        <v>0</v>
      </c>
      <c r="SJ102" s="273">
        <f t="shared" si="857"/>
        <v>0</v>
      </c>
      <c r="SK102" s="273">
        <f t="shared" si="857"/>
        <v>0</v>
      </c>
      <c r="SL102" s="273">
        <f t="shared" si="857"/>
        <v>0</v>
      </c>
      <c r="SM102" s="273">
        <f t="shared" si="857"/>
        <v>0</v>
      </c>
      <c r="SN102" s="273">
        <f t="shared" si="857"/>
        <v>0</v>
      </c>
      <c r="SO102" s="273">
        <f t="shared" si="857"/>
        <v>0</v>
      </c>
      <c r="SP102" s="273">
        <f t="shared" si="857"/>
        <v>0</v>
      </c>
      <c r="SQ102" s="273">
        <f t="shared" si="857"/>
        <v>0</v>
      </c>
      <c r="SR102" s="273">
        <f t="shared" si="857"/>
        <v>0</v>
      </c>
      <c r="SS102" s="273">
        <f t="shared" si="857"/>
        <v>0</v>
      </c>
      <c r="ST102" s="273">
        <f t="shared" si="857"/>
        <v>0</v>
      </c>
      <c r="SU102" s="273">
        <f t="shared" si="857"/>
        <v>0</v>
      </c>
      <c r="SV102" s="273">
        <f t="shared" si="857"/>
        <v>0</v>
      </c>
      <c r="SW102" s="273">
        <f t="shared" si="857"/>
        <v>0</v>
      </c>
      <c r="SX102" s="273">
        <f t="shared" si="857"/>
        <v>0</v>
      </c>
      <c r="SY102" s="273">
        <f t="shared" si="857"/>
        <v>0</v>
      </c>
      <c r="SZ102" s="273">
        <f t="shared" si="857"/>
        <v>0</v>
      </c>
      <c r="TA102" s="273">
        <f t="shared" si="857"/>
        <v>0</v>
      </c>
      <c r="TB102" s="273">
        <f t="shared" si="857"/>
        <v>0</v>
      </c>
      <c r="TC102" s="273">
        <f t="shared" si="857"/>
        <v>0</v>
      </c>
      <c r="TD102" s="273">
        <f t="shared" si="857"/>
        <v>0</v>
      </c>
      <c r="TE102" s="273">
        <f t="shared" si="857"/>
        <v>0</v>
      </c>
      <c r="TF102" s="273">
        <f t="shared" si="857"/>
        <v>0</v>
      </c>
      <c r="TG102" s="273">
        <f t="shared" si="857"/>
        <v>0</v>
      </c>
      <c r="TH102" s="273">
        <f t="shared" si="857"/>
        <v>0</v>
      </c>
      <c r="TI102" s="273">
        <f t="shared" si="857"/>
        <v>0</v>
      </c>
      <c r="TJ102" s="273">
        <f t="shared" si="857"/>
        <v>0</v>
      </c>
      <c r="TK102" s="273">
        <f t="shared" si="857"/>
        <v>0</v>
      </c>
      <c r="TL102" s="273">
        <f t="shared" si="857"/>
        <v>0</v>
      </c>
      <c r="TM102" s="273">
        <f t="shared" si="857"/>
        <v>0</v>
      </c>
      <c r="TN102" s="273">
        <f t="shared" si="857"/>
        <v>0</v>
      </c>
    </row>
    <row r="103" spans="1:534" ht="18" customHeight="1" x14ac:dyDescent="0.15">
      <c r="A103" s="234"/>
      <c r="B103" s="268"/>
      <c r="C103" s="280"/>
      <c r="D103" s="274"/>
      <c r="E103" s="269"/>
      <c r="F103" s="287"/>
      <c r="G103" s="269"/>
      <c r="H103" s="292"/>
      <c r="I103" s="293"/>
      <c r="J103" s="288"/>
      <c r="K103" s="289"/>
      <c r="L103" s="289"/>
      <c r="M103" s="289"/>
      <c r="N103" s="289"/>
      <c r="O103" s="289"/>
      <c r="P103" s="289"/>
      <c r="Q103" s="289"/>
      <c r="R103" s="290"/>
      <c r="S103" s="289"/>
      <c r="T103" s="289"/>
      <c r="U103" s="289"/>
      <c r="V103" s="290"/>
      <c r="W103" s="278"/>
      <c r="X103" s="279"/>
      <c r="Y103" s="278"/>
      <c r="Z103" s="279"/>
      <c r="AA103" s="278"/>
      <c r="AB103" s="237">
        <f t="shared" si="634"/>
        <v>0</v>
      </c>
      <c r="AC103" s="237">
        <f t="shared" si="635"/>
        <v>0</v>
      </c>
      <c r="AD103" s="237">
        <f t="shared" si="636"/>
        <v>0</v>
      </c>
      <c r="AE103" s="267">
        <f t="shared" si="597"/>
        <v>0</v>
      </c>
      <c r="AF103" s="219" t="str">
        <f t="shared" si="598"/>
        <v/>
      </c>
      <c r="AG103" s="219" t="str">
        <f t="shared" si="599"/>
        <v/>
      </c>
      <c r="AH103" s="219" t="str">
        <f t="shared" si="600"/>
        <v/>
      </c>
      <c r="AI103" s="219" t="str">
        <f t="shared" si="601"/>
        <v/>
      </c>
      <c r="AJ103" s="219" t="str">
        <f t="shared" si="602"/>
        <v/>
      </c>
      <c r="AK103" s="219" t="str">
        <f t="shared" si="603"/>
        <v/>
      </c>
      <c r="AL103" s="219" t="str">
        <f t="shared" si="604"/>
        <v/>
      </c>
      <c r="AM103" s="219" t="str">
        <f t="shared" si="605"/>
        <v/>
      </c>
      <c r="AN103" s="219" t="str">
        <f t="shared" si="606"/>
        <v/>
      </c>
      <c r="AO103" s="219" t="str">
        <f t="shared" si="607"/>
        <v/>
      </c>
      <c r="AP103" s="219" t="str">
        <f t="shared" si="608"/>
        <v/>
      </c>
      <c r="AQ103" s="219" t="str">
        <f t="shared" si="609"/>
        <v/>
      </c>
      <c r="AR103" s="219" t="str">
        <f t="shared" si="610"/>
        <v/>
      </c>
      <c r="AS103" s="277">
        <f t="shared" si="611"/>
        <v>0</v>
      </c>
      <c r="AT103" s="267">
        <f t="shared" si="612"/>
        <v>0</v>
      </c>
      <c r="AU103" s="267">
        <f t="shared" si="613"/>
        <v>0</v>
      </c>
      <c r="AV103" s="267">
        <f t="shared" si="614"/>
        <v>0</v>
      </c>
      <c r="AW103" s="267">
        <f t="shared" si="615"/>
        <v>0</v>
      </c>
      <c r="AX103" s="267">
        <f t="shared" si="616"/>
        <v>0</v>
      </c>
      <c r="AY103" s="267">
        <f t="shared" si="617"/>
        <v>0</v>
      </c>
      <c r="AZ103" s="267">
        <f t="shared" si="618"/>
        <v>0</v>
      </c>
      <c r="BA103" s="238">
        <f t="shared" si="619"/>
        <v>0</v>
      </c>
      <c r="BB103" s="238">
        <f t="shared" si="620"/>
        <v>0</v>
      </c>
      <c r="BC103" s="238">
        <f t="shared" si="621"/>
        <v>0</v>
      </c>
      <c r="BD103" s="238">
        <f t="shared" si="622"/>
        <v>0</v>
      </c>
      <c r="BE103" s="240">
        <f t="shared" si="623"/>
        <v>0</v>
      </c>
      <c r="BF103" s="239">
        <f t="shared" si="624"/>
        <v>0</v>
      </c>
      <c r="BG103" s="241" t="str">
        <f t="shared" si="845"/>
        <v/>
      </c>
      <c r="BH103" s="142">
        <v>50</v>
      </c>
      <c r="BI103" s="142">
        <f t="array" ref="BI103">MAX(IF(申請番号=BH103,計画運行回数))</f>
        <v>0</v>
      </c>
      <c r="BJ103" s="142">
        <f t="array" ref="BJ103">MIN(IF((申請番号=BH103)*(計画運行回数=BI103),キロ程_往))</f>
        <v>0</v>
      </c>
      <c r="BK103" s="142">
        <f t="array" ref="BK103">IFERROR((INDEX(キロ程_復,MATCH($BH103&amp;$BI103&amp;$BJ103,申請番号&amp;計画運行回数&amp;キロ程_往,0),0)),0)</f>
        <v>0</v>
      </c>
      <c r="BL103" s="142">
        <f>SUMIF(申請番号,$BH103,不定日数)+SUMIF(申請番号毎の運行日数_番号,$BH103,申請番号毎の運行回数_計)</f>
        <v>0</v>
      </c>
      <c r="BM103" s="142">
        <f>SUMIF(申請番号,$BH103,計画運行回数)</f>
        <v>0</v>
      </c>
      <c r="BN103" s="242" t="str">
        <f t="array" ref="BN103">IFERROR(IF(BS103&lt;&gt;3,(INDEX(系統名,MATCH($BH103&amp;$BI103&amp;$BJ103,申請番号&amp;計画運行回数&amp;キロ程_往,0),0)),INDEX(系統名,MATCH($BH103,申請番号,0))),"")</f>
        <v/>
      </c>
      <c r="BO103" s="242" t="str">
        <f t="array" ref="BO103">IFERROR((INDEX(起点,MATCH($BH103&amp;$BI103&amp;$BJ103,申請番号&amp;計画運行回数&amp;キロ程_往,0),0)),"")</f>
        <v/>
      </c>
      <c r="BP103" s="242" t="str">
        <f t="array" ref="BP103">IFERROR(IF(BS103&lt;&gt;3,(INDEX(経由,MATCH($BH103&amp;$BI103&amp;$BJ103,申請番号&amp;計画運行回数&amp;キロ程_往,0),0)),INDEX(経由,MATCH($BH103,申請番号,0))),"")</f>
        <v/>
      </c>
      <c r="BQ103" s="242" t="str">
        <f t="array" ref="BQ103">IFERROR((INDEX(終点,MATCH($BH103&amp;$BI103&amp;$BJ103,申請番号&amp;計画運行回数&amp;キロ程_往,0),0)),"")</f>
        <v/>
      </c>
      <c r="BR103" s="142">
        <f>+BJ103</f>
        <v>0</v>
      </c>
      <c r="BS103" s="142">
        <f>IF(SUMIF($A$5:$A$104,$BH103,$Y$5:$Y$104)&gt;0,2,IF(SUMIF($A$5:$A$104,$BH103,$AA$5:$AA$104)&gt;0,3,1))</f>
        <v>1</v>
      </c>
      <c r="BU103" s="291"/>
      <c r="BY103" s="244"/>
      <c r="BZ103" s="272"/>
      <c r="CA103" s="222"/>
      <c r="CB103" s="246"/>
      <c r="CC103" s="247" t="str">
        <f t="shared" si="831"/>
        <v/>
      </c>
      <c r="CD103" s="219">
        <f t="shared" si="832"/>
        <v>0</v>
      </c>
      <c r="CE103" s="219" t="str">
        <f t="shared" si="757"/>
        <v/>
      </c>
      <c r="CF103" s="220" t="str">
        <f t="shared" si="758"/>
        <v/>
      </c>
      <c r="CG103" s="222"/>
      <c r="CH103" s="260"/>
      <c r="CI103" s="247" t="str">
        <f t="shared" si="569"/>
        <v/>
      </c>
      <c r="CJ103" s="219">
        <f t="shared" si="833"/>
        <v>0</v>
      </c>
      <c r="CK103" s="219" t="str">
        <f t="shared" si="705"/>
        <v/>
      </c>
      <c r="CL103" s="220" t="str">
        <f t="shared" si="706"/>
        <v/>
      </c>
      <c r="CM103" s="222"/>
      <c r="CN103" s="246"/>
      <c r="CO103" s="247" t="str">
        <f t="shared" si="573"/>
        <v/>
      </c>
      <c r="CP103" s="219">
        <f t="shared" si="834"/>
        <v>0</v>
      </c>
      <c r="CQ103" s="219" t="str">
        <f t="shared" si="707"/>
        <v/>
      </c>
      <c r="CR103" s="220" t="str">
        <f t="shared" si="708"/>
        <v/>
      </c>
      <c r="CS103" s="221"/>
      <c r="CT103" s="246"/>
      <c r="CU103" s="247" t="str">
        <f t="shared" si="577"/>
        <v/>
      </c>
      <c r="CV103" s="219">
        <f t="shared" si="835"/>
        <v>0</v>
      </c>
      <c r="CW103" s="219" t="str">
        <f t="shared" si="679"/>
        <v/>
      </c>
      <c r="CX103" s="220" t="str">
        <f t="shared" si="680"/>
        <v/>
      </c>
      <c r="CY103" s="222"/>
      <c r="CZ103" s="246"/>
      <c r="DA103" s="247" t="str">
        <f t="shared" si="581"/>
        <v/>
      </c>
      <c r="DB103" s="219">
        <f t="shared" si="836"/>
        <v>0</v>
      </c>
      <c r="DC103" s="219" t="str">
        <f t="shared" si="626"/>
        <v/>
      </c>
      <c r="DD103" s="219" t="str">
        <f t="shared" si="627"/>
        <v/>
      </c>
      <c r="DE103" s="222"/>
      <c r="DF103" s="246"/>
      <c r="DG103" s="247" t="str">
        <f t="shared" si="583"/>
        <v/>
      </c>
      <c r="DH103" s="219">
        <f t="shared" si="837"/>
        <v>0</v>
      </c>
      <c r="DI103" s="219" t="str">
        <f t="shared" si="681"/>
        <v/>
      </c>
      <c r="DJ103" s="219" t="str">
        <f t="shared" si="682"/>
        <v/>
      </c>
      <c r="DK103" s="222"/>
      <c r="DL103" s="246"/>
      <c r="DM103" s="247" t="str">
        <f t="shared" si="587"/>
        <v/>
      </c>
      <c r="DN103" s="219">
        <f t="shared" si="838"/>
        <v>0</v>
      </c>
      <c r="DO103" s="219" t="str">
        <f t="shared" si="683"/>
        <v/>
      </c>
      <c r="DP103" s="220" t="str">
        <f t="shared" si="684"/>
        <v/>
      </c>
      <c r="EJ103" s="294"/>
      <c r="EK103" s="294"/>
      <c r="FK103" s="155">
        <f t="shared" si="685"/>
        <v>0</v>
      </c>
      <c r="FL103" s="155" t="str">
        <f t="shared" si="686"/>
        <v/>
      </c>
      <c r="FM103" s="273">
        <f t="shared" ref="FM103:HX103" si="858">IF(IFERROR(FIND(VLOOKUP($W95,カレンダーNoごと曜日表No付き,FM$1,0),$FL103),0)&gt;=1,1,0)</f>
        <v>0</v>
      </c>
      <c r="FN103" s="273">
        <f t="shared" si="858"/>
        <v>0</v>
      </c>
      <c r="FO103" s="273">
        <f t="shared" si="858"/>
        <v>0</v>
      </c>
      <c r="FP103" s="273">
        <f t="shared" si="858"/>
        <v>0</v>
      </c>
      <c r="FQ103" s="273">
        <f t="shared" si="858"/>
        <v>0</v>
      </c>
      <c r="FR103" s="273">
        <f t="shared" si="858"/>
        <v>0</v>
      </c>
      <c r="FS103" s="273">
        <f t="shared" si="858"/>
        <v>0</v>
      </c>
      <c r="FT103" s="273">
        <f t="shared" si="858"/>
        <v>0</v>
      </c>
      <c r="FU103" s="273">
        <f t="shared" si="858"/>
        <v>0</v>
      </c>
      <c r="FV103" s="273">
        <f t="shared" si="858"/>
        <v>0</v>
      </c>
      <c r="FW103" s="273">
        <f t="shared" si="858"/>
        <v>0</v>
      </c>
      <c r="FX103" s="273">
        <f t="shared" si="858"/>
        <v>0</v>
      </c>
      <c r="FY103" s="273">
        <f t="shared" si="858"/>
        <v>0</v>
      </c>
      <c r="FZ103" s="273">
        <f t="shared" si="858"/>
        <v>0</v>
      </c>
      <c r="GA103" s="273">
        <f t="shared" si="858"/>
        <v>0</v>
      </c>
      <c r="GB103" s="273">
        <f t="shared" si="858"/>
        <v>0</v>
      </c>
      <c r="GC103" s="273">
        <f t="shared" si="858"/>
        <v>0</v>
      </c>
      <c r="GD103" s="273">
        <f t="shared" si="858"/>
        <v>0</v>
      </c>
      <c r="GE103" s="273">
        <f t="shared" si="858"/>
        <v>0</v>
      </c>
      <c r="GF103" s="273">
        <f t="shared" si="858"/>
        <v>0</v>
      </c>
      <c r="GG103" s="273">
        <f t="shared" si="858"/>
        <v>0</v>
      </c>
      <c r="GH103" s="273">
        <f t="shared" si="858"/>
        <v>0</v>
      </c>
      <c r="GI103" s="273">
        <f t="shared" si="858"/>
        <v>0</v>
      </c>
      <c r="GJ103" s="273">
        <f t="shared" si="858"/>
        <v>0</v>
      </c>
      <c r="GK103" s="273">
        <f t="shared" si="858"/>
        <v>0</v>
      </c>
      <c r="GL103" s="273">
        <f t="shared" si="858"/>
        <v>0</v>
      </c>
      <c r="GM103" s="273">
        <f t="shared" si="858"/>
        <v>0</v>
      </c>
      <c r="GN103" s="273">
        <f t="shared" si="858"/>
        <v>0</v>
      </c>
      <c r="GO103" s="273">
        <f t="shared" si="858"/>
        <v>0</v>
      </c>
      <c r="GP103" s="273">
        <f t="shared" si="858"/>
        <v>0</v>
      </c>
      <c r="GQ103" s="273">
        <f t="shared" si="858"/>
        <v>0</v>
      </c>
      <c r="GR103" s="273">
        <f t="shared" si="858"/>
        <v>0</v>
      </c>
      <c r="GS103" s="273">
        <f t="shared" si="858"/>
        <v>0</v>
      </c>
      <c r="GT103" s="273">
        <f t="shared" si="858"/>
        <v>0</v>
      </c>
      <c r="GU103" s="273">
        <f t="shared" si="858"/>
        <v>0</v>
      </c>
      <c r="GV103" s="273">
        <f t="shared" si="858"/>
        <v>0</v>
      </c>
      <c r="GW103" s="273">
        <f t="shared" si="858"/>
        <v>0</v>
      </c>
      <c r="GX103" s="273">
        <f t="shared" si="858"/>
        <v>0</v>
      </c>
      <c r="GY103" s="273">
        <f t="shared" si="858"/>
        <v>0</v>
      </c>
      <c r="GZ103" s="273">
        <f t="shared" si="858"/>
        <v>0</v>
      </c>
      <c r="HA103" s="273">
        <f t="shared" si="858"/>
        <v>0</v>
      </c>
      <c r="HB103" s="273">
        <f t="shared" si="858"/>
        <v>0</v>
      </c>
      <c r="HC103" s="273">
        <f t="shared" si="858"/>
        <v>0</v>
      </c>
      <c r="HD103" s="273">
        <f t="shared" si="858"/>
        <v>0</v>
      </c>
      <c r="HE103" s="273">
        <f t="shared" si="858"/>
        <v>0</v>
      </c>
      <c r="HF103" s="273">
        <f t="shared" si="858"/>
        <v>0</v>
      </c>
      <c r="HG103" s="273">
        <f t="shared" si="858"/>
        <v>0</v>
      </c>
      <c r="HH103" s="273">
        <f t="shared" si="858"/>
        <v>0</v>
      </c>
      <c r="HI103" s="273">
        <f t="shared" si="858"/>
        <v>0</v>
      </c>
      <c r="HJ103" s="273">
        <f t="shared" si="858"/>
        <v>0</v>
      </c>
      <c r="HK103" s="273">
        <f t="shared" si="858"/>
        <v>0</v>
      </c>
      <c r="HL103" s="273">
        <f t="shared" si="858"/>
        <v>0</v>
      </c>
      <c r="HM103" s="273">
        <f t="shared" si="858"/>
        <v>0</v>
      </c>
      <c r="HN103" s="273">
        <f t="shared" si="858"/>
        <v>0</v>
      </c>
      <c r="HO103" s="273">
        <f t="shared" si="858"/>
        <v>0</v>
      </c>
      <c r="HP103" s="273">
        <f t="shared" si="858"/>
        <v>0</v>
      </c>
      <c r="HQ103" s="273">
        <f t="shared" si="858"/>
        <v>0</v>
      </c>
      <c r="HR103" s="273">
        <f t="shared" si="858"/>
        <v>0</v>
      </c>
      <c r="HS103" s="273">
        <f t="shared" si="858"/>
        <v>0</v>
      </c>
      <c r="HT103" s="273">
        <f t="shared" si="858"/>
        <v>0</v>
      </c>
      <c r="HU103" s="273">
        <f t="shared" si="858"/>
        <v>0</v>
      </c>
      <c r="HV103" s="273">
        <f t="shared" si="858"/>
        <v>0</v>
      </c>
      <c r="HW103" s="273">
        <f t="shared" si="858"/>
        <v>0</v>
      </c>
      <c r="HX103" s="273">
        <f t="shared" si="858"/>
        <v>0</v>
      </c>
      <c r="HY103" s="273">
        <f t="shared" ref="HY103:KJ103" si="859">IF(IFERROR(FIND(VLOOKUP($W95,カレンダーNoごと曜日表No付き,HY$1,0),$FL103),0)&gt;=1,1,0)</f>
        <v>0</v>
      </c>
      <c r="HZ103" s="273">
        <f t="shared" si="859"/>
        <v>0</v>
      </c>
      <c r="IA103" s="273">
        <f t="shared" si="859"/>
        <v>0</v>
      </c>
      <c r="IB103" s="273">
        <f t="shared" si="859"/>
        <v>0</v>
      </c>
      <c r="IC103" s="273">
        <f t="shared" si="859"/>
        <v>0</v>
      </c>
      <c r="ID103" s="273">
        <f t="shared" si="859"/>
        <v>0</v>
      </c>
      <c r="IE103" s="273">
        <f t="shared" si="859"/>
        <v>0</v>
      </c>
      <c r="IF103" s="273">
        <f t="shared" si="859"/>
        <v>0</v>
      </c>
      <c r="IG103" s="273">
        <f t="shared" si="859"/>
        <v>0</v>
      </c>
      <c r="IH103" s="273">
        <f t="shared" si="859"/>
        <v>0</v>
      </c>
      <c r="II103" s="273">
        <f t="shared" si="859"/>
        <v>0</v>
      </c>
      <c r="IJ103" s="273">
        <f t="shared" si="859"/>
        <v>0</v>
      </c>
      <c r="IK103" s="273">
        <f t="shared" si="859"/>
        <v>0</v>
      </c>
      <c r="IL103" s="273">
        <f t="shared" si="859"/>
        <v>0</v>
      </c>
      <c r="IM103" s="273">
        <f t="shared" si="859"/>
        <v>0</v>
      </c>
      <c r="IN103" s="273">
        <f t="shared" si="859"/>
        <v>0</v>
      </c>
      <c r="IO103" s="273">
        <f t="shared" si="859"/>
        <v>0</v>
      </c>
      <c r="IP103" s="273">
        <f t="shared" si="859"/>
        <v>0</v>
      </c>
      <c r="IQ103" s="273">
        <f t="shared" si="859"/>
        <v>0</v>
      </c>
      <c r="IR103" s="273">
        <f t="shared" si="859"/>
        <v>0</v>
      </c>
      <c r="IS103" s="273">
        <f t="shared" si="859"/>
        <v>0</v>
      </c>
      <c r="IT103" s="273">
        <f t="shared" si="859"/>
        <v>0</v>
      </c>
      <c r="IU103" s="273">
        <f t="shared" si="859"/>
        <v>0</v>
      </c>
      <c r="IV103" s="273">
        <f t="shared" si="859"/>
        <v>0</v>
      </c>
      <c r="IW103" s="273">
        <f t="shared" si="859"/>
        <v>0</v>
      </c>
      <c r="IX103" s="273">
        <f t="shared" si="859"/>
        <v>0</v>
      </c>
      <c r="IY103" s="273">
        <f t="shared" si="859"/>
        <v>0</v>
      </c>
      <c r="IZ103" s="273">
        <f t="shared" si="859"/>
        <v>0</v>
      </c>
      <c r="JA103" s="273">
        <f t="shared" si="859"/>
        <v>0</v>
      </c>
      <c r="JB103" s="273">
        <f t="shared" si="859"/>
        <v>0</v>
      </c>
      <c r="JC103" s="273">
        <f t="shared" si="859"/>
        <v>0</v>
      </c>
      <c r="JD103" s="273">
        <f t="shared" si="859"/>
        <v>0</v>
      </c>
      <c r="JE103" s="273">
        <f t="shared" si="859"/>
        <v>0</v>
      </c>
      <c r="JF103" s="273">
        <f t="shared" si="859"/>
        <v>0</v>
      </c>
      <c r="JG103" s="273">
        <f t="shared" si="859"/>
        <v>0</v>
      </c>
      <c r="JH103" s="273">
        <f t="shared" si="859"/>
        <v>0</v>
      </c>
      <c r="JI103" s="273">
        <f t="shared" si="859"/>
        <v>0</v>
      </c>
      <c r="JJ103" s="273">
        <f t="shared" si="859"/>
        <v>0</v>
      </c>
      <c r="JK103" s="273">
        <f t="shared" si="859"/>
        <v>0</v>
      </c>
      <c r="JL103" s="273">
        <f t="shared" si="859"/>
        <v>0</v>
      </c>
      <c r="JM103" s="273">
        <f t="shared" si="859"/>
        <v>0</v>
      </c>
      <c r="JN103" s="273">
        <f t="shared" si="859"/>
        <v>0</v>
      </c>
      <c r="JO103" s="273">
        <f t="shared" si="859"/>
        <v>0</v>
      </c>
      <c r="JP103" s="273">
        <f t="shared" si="859"/>
        <v>0</v>
      </c>
      <c r="JQ103" s="273">
        <f t="shared" si="859"/>
        <v>0</v>
      </c>
      <c r="JR103" s="273">
        <f t="shared" si="859"/>
        <v>0</v>
      </c>
      <c r="JS103" s="273">
        <f t="shared" si="859"/>
        <v>0</v>
      </c>
      <c r="JT103" s="273">
        <f t="shared" si="859"/>
        <v>0</v>
      </c>
      <c r="JU103" s="273">
        <f t="shared" si="859"/>
        <v>0</v>
      </c>
      <c r="JV103" s="273">
        <f t="shared" si="859"/>
        <v>0</v>
      </c>
      <c r="JW103" s="273">
        <f t="shared" si="859"/>
        <v>0</v>
      </c>
      <c r="JX103" s="273">
        <f t="shared" si="859"/>
        <v>0</v>
      </c>
      <c r="JY103" s="273">
        <f t="shared" si="859"/>
        <v>0</v>
      </c>
      <c r="JZ103" s="273">
        <f t="shared" si="859"/>
        <v>0</v>
      </c>
      <c r="KA103" s="273">
        <f t="shared" si="859"/>
        <v>0</v>
      </c>
      <c r="KB103" s="273">
        <f t="shared" si="859"/>
        <v>0</v>
      </c>
      <c r="KC103" s="273">
        <f t="shared" si="859"/>
        <v>0</v>
      </c>
      <c r="KD103" s="273">
        <f t="shared" si="859"/>
        <v>0</v>
      </c>
      <c r="KE103" s="273">
        <f t="shared" si="859"/>
        <v>0</v>
      </c>
      <c r="KF103" s="273">
        <f t="shared" si="859"/>
        <v>0</v>
      </c>
      <c r="KG103" s="273">
        <f t="shared" si="859"/>
        <v>0</v>
      </c>
      <c r="KH103" s="273">
        <f t="shared" si="859"/>
        <v>0</v>
      </c>
      <c r="KI103" s="273">
        <f t="shared" si="859"/>
        <v>0</v>
      </c>
      <c r="KJ103" s="273">
        <f t="shared" si="859"/>
        <v>0</v>
      </c>
      <c r="KK103" s="273">
        <f t="shared" ref="KK103:MV103" si="860">IF(IFERROR(FIND(VLOOKUP($W95,カレンダーNoごと曜日表No付き,KK$1,0),$FL103),0)&gt;=1,1,0)</f>
        <v>0</v>
      </c>
      <c r="KL103" s="273">
        <f t="shared" si="860"/>
        <v>0</v>
      </c>
      <c r="KM103" s="273">
        <f t="shared" si="860"/>
        <v>0</v>
      </c>
      <c r="KN103" s="273">
        <f t="shared" si="860"/>
        <v>0</v>
      </c>
      <c r="KO103" s="273">
        <f t="shared" si="860"/>
        <v>0</v>
      </c>
      <c r="KP103" s="273">
        <f t="shared" si="860"/>
        <v>0</v>
      </c>
      <c r="KQ103" s="273">
        <f t="shared" si="860"/>
        <v>0</v>
      </c>
      <c r="KR103" s="273">
        <f t="shared" si="860"/>
        <v>0</v>
      </c>
      <c r="KS103" s="273">
        <f t="shared" si="860"/>
        <v>0</v>
      </c>
      <c r="KT103" s="273">
        <f t="shared" si="860"/>
        <v>0</v>
      </c>
      <c r="KU103" s="273">
        <f t="shared" si="860"/>
        <v>0</v>
      </c>
      <c r="KV103" s="273">
        <f t="shared" si="860"/>
        <v>0</v>
      </c>
      <c r="KW103" s="273">
        <f t="shared" si="860"/>
        <v>0</v>
      </c>
      <c r="KX103" s="273">
        <f t="shared" si="860"/>
        <v>0</v>
      </c>
      <c r="KY103" s="273">
        <f t="shared" si="860"/>
        <v>0</v>
      </c>
      <c r="KZ103" s="273">
        <f t="shared" si="860"/>
        <v>0</v>
      </c>
      <c r="LA103" s="273">
        <f t="shared" si="860"/>
        <v>0</v>
      </c>
      <c r="LB103" s="273">
        <f t="shared" si="860"/>
        <v>0</v>
      </c>
      <c r="LC103" s="273">
        <f t="shared" si="860"/>
        <v>0</v>
      </c>
      <c r="LD103" s="273">
        <f t="shared" si="860"/>
        <v>0</v>
      </c>
      <c r="LE103" s="273">
        <f t="shared" si="860"/>
        <v>0</v>
      </c>
      <c r="LF103" s="273">
        <f t="shared" si="860"/>
        <v>0</v>
      </c>
      <c r="LG103" s="273">
        <f t="shared" si="860"/>
        <v>0</v>
      </c>
      <c r="LH103" s="273">
        <f t="shared" si="860"/>
        <v>0</v>
      </c>
      <c r="LI103" s="273">
        <f t="shared" si="860"/>
        <v>0</v>
      </c>
      <c r="LJ103" s="273">
        <f t="shared" si="860"/>
        <v>0</v>
      </c>
      <c r="LK103" s="273">
        <f t="shared" si="860"/>
        <v>0</v>
      </c>
      <c r="LL103" s="273">
        <f t="shared" si="860"/>
        <v>0</v>
      </c>
      <c r="LM103" s="273">
        <f t="shared" si="860"/>
        <v>0</v>
      </c>
      <c r="LN103" s="273">
        <f t="shared" si="860"/>
        <v>0</v>
      </c>
      <c r="LO103" s="273">
        <f t="shared" si="860"/>
        <v>0</v>
      </c>
      <c r="LP103" s="273">
        <f t="shared" si="860"/>
        <v>0</v>
      </c>
      <c r="LQ103" s="273">
        <f t="shared" si="860"/>
        <v>0</v>
      </c>
      <c r="LR103" s="273">
        <f t="shared" si="860"/>
        <v>0</v>
      </c>
      <c r="LS103" s="273">
        <f t="shared" si="860"/>
        <v>0</v>
      </c>
      <c r="LT103" s="273">
        <f t="shared" si="860"/>
        <v>0</v>
      </c>
      <c r="LU103" s="273">
        <f t="shared" si="860"/>
        <v>0</v>
      </c>
      <c r="LV103" s="273">
        <f t="shared" si="860"/>
        <v>0</v>
      </c>
      <c r="LW103" s="273">
        <f t="shared" si="860"/>
        <v>0</v>
      </c>
      <c r="LX103" s="273">
        <f t="shared" si="860"/>
        <v>0</v>
      </c>
      <c r="LY103" s="273">
        <f t="shared" si="860"/>
        <v>0</v>
      </c>
      <c r="LZ103" s="273">
        <f t="shared" si="860"/>
        <v>0</v>
      </c>
      <c r="MA103" s="273">
        <f t="shared" si="860"/>
        <v>0</v>
      </c>
      <c r="MB103" s="273">
        <f t="shared" si="860"/>
        <v>0</v>
      </c>
      <c r="MC103" s="273">
        <f t="shared" si="860"/>
        <v>0</v>
      </c>
      <c r="MD103" s="273">
        <f t="shared" si="860"/>
        <v>0</v>
      </c>
      <c r="ME103" s="273">
        <f t="shared" si="860"/>
        <v>0</v>
      </c>
      <c r="MF103" s="273">
        <f t="shared" si="860"/>
        <v>0</v>
      </c>
      <c r="MG103" s="273">
        <f t="shared" si="860"/>
        <v>0</v>
      </c>
      <c r="MH103" s="273">
        <f t="shared" si="860"/>
        <v>0</v>
      </c>
      <c r="MI103" s="273">
        <f t="shared" si="860"/>
        <v>0</v>
      </c>
      <c r="MJ103" s="273">
        <f t="shared" si="860"/>
        <v>0</v>
      </c>
      <c r="MK103" s="273">
        <f t="shared" si="860"/>
        <v>0</v>
      </c>
      <c r="ML103" s="273">
        <f t="shared" si="860"/>
        <v>0</v>
      </c>
      <c r="MM103" s="273">
        <f t="shared" si="860"/>
        <v>0</v>
      </c>
      <c r="MN103" s="273">
        <f t="shared" si="860"/>
        <v>0</v>
      </c>
      <c r="MO103" s="273">
        <f t="shared" si="860"/>
        <v>0</v>
      </c>
      <c r="MP103" s="273">
        <f t="shared" si="860"/>
        <v>0</v>
      </c>
      <c r="MQ103" s="273">
        <f t="shared" si="860"/>
        <v>0</v>
      </c>
      <c r="MR103" s="273">
        <f t="shared" si="860"/>
        <v>0</v>
      </c>
      <c r="MS103" s="273">
        <f t="shared" si="860"/>
        <v>0</v>
      </c>
      <c r="MT103" s="273">
        <f t="shared" si="860"/>
        <v>0</v>
      </c>
      <c r="MU103" s="273">
        <f t="shared" si="860"/>
        <v>0</v>
      </c>
      <c r="MV103" s="273">
        <f t="shared" si="860"/>
        <v>0</v>
      </c>
      <c r="MW103" s="273">
        <f t="shared" ref="MW103:PH103" si="861">IF(IFERROR(FIND(VLOOKUP($W95,カレンダーNoごと曜日表No付き,MW$1,0),$FL103),0)&gt;=1,1,0)</f>
        <v>0</v>
      </c>
      <c r="MX103" s="273">
        <f t="shared" si="861"/>
        <v>0</v>
      </c>
      <c r="MY103" s="273">
        <f t="shared" si="861"/>
        <v>0</v>
      </c>
      <c r="MZ103" s="273">
        <f t="shared" si="861"/>
        <v>0</v>
      </c>
      <c r="NA103" s="273">
        <f t="shared" si="861"/>
        <v>0</v>
      </c>
      <c r="NB103" s="273">
        <f t="shared" si="861"/>
        <v>0</v>
      </c>
      <c r="NC103" s="273">
        <f t="shared" si="861"/>
        <v>0</v>
      </c>
      <c r="ND103" s="273">
        <f t="shared" si="861"/>
        <v>0</v>
      </c>
      <c r="NE103" s="273">
        <f t="shared" si="861"/>
        <v>0</v>
      </c>
      <c r="NF103" s="273">
        <f t="shared" si="861"/>
        <v>0</v>
      </c>
      <c r="NG103" s="273">
        <f t="shared" si="861"/>
        <v>0</v>
      </c>
      <c r="NH103" s="273">
        <f t="shared" si="861"/>
        <v>0</v>
      </c>
      <c r="NI103" s="273">
        <f t="shared" si="861"/>
        <v>0</v>
      </c>
      <c r="NJ103" s="273">
        <f t="shared" si="861"/>
        <v>0</v>
      </c>
      <c r="NK103" s="273">
        <f t="shared" si="861"/>
        <v>0</v>
      </c>
      <c r="NL103" s="273">
        <f t="shared" si="861"/>
        <v>0</v>
      </c>
      <c r="NM103" s="273">
        <f t="shared" si="861"/>
        <v>0</v>
      </c>
      <c r="NN103" s="273">
        <f t="shared" si="861"/>
        <v>0</v>
      </c>
      <c r="NO103" s="273">
        <f t="shared" si="861"/>
        <v>0</v>
      </c>
      <c r="NP103" s="273">
        <f t="shared" si="861"/>
        <v>0</v>
      </c>
      <c r="NQ103" s="273">
        <f t="shared" si="861"/>
        <v>0</v>
      </c>
      <c r="NR103" s="273">
        <f t="shared" si="861"/>
        <v>0</v>
      </c>
      <c r="NS103" s="273">
        <f t="shared" si="861"/>
        <v>0</v>
      </c>
      <c r="NT103" s="273">
        <f t="shared" si="861"/>
        <v>0</v>
      </c>
      <c r="NU103" s="273">
        <f t="shared" si="861"/>
        <v>0</v>
      </c>
      <c r="NV103" s="273">
        <f t="shared" si="861"/>
        <v>0</v>
      </c>
      <c r="NW103" s="273">
        <f t="shared" si="861"/>
        <v>0</v>
      </c>
      <c r="NX103" s="273">
        <f t="shared" si="861"/>
        <v>0</v>
      </c>
      <c r="NY103" s="273">
        <f t="shared" si="861"/>
        <v>0</v>
      </c>
      <c r="NZ103" s="273">
        <f t="shared" si="861"/>
        <v>0</v>
      </c>
      <c r="OA103" s="273">
        <f t="shared" si="861"/>
        <v>0</v>
      </c>
      <c r="OB103" s="273">
        <f t="shared" si="861"/>
        <v>0</v>
      </c>
      <c r="OC103" s="273">
        <f t="shared" si="861"/>
        <v>0</v>
      </c>
      <c r="OD103" s="273">
        <f t="shared" si="861"/>
        <v>0</v>
      </c>
      <c r="OE103" s="273">
        <f t="shared" si="861"/>
        <v>0</v>
      </c>
      <c r="OF103" s="273">
        <f t="shared" si="861"/>
        <v>0</v>
      </c>
      <c r="OG103" s="273">
        <f t="shared" si="861"/>
        <v>0</v>
      </c>
      <c r="OH103" s="273">
        <f t="shared" si="861"/>
        <v>0</v>
      </c>
      <c r="OI103" s="273">
        <f t="shared" si="861"/>
        <v>0</v>
      </c>
      <c r="OJ103" s="273">
        <f t="shared" si="861"/>
        <v>0</v>
      </c>
      <c r="OK103" s="273">
        <f t="shared" si="861"/>
        <v>0</v>
      </c>
      <c r="OL103" s="273">
        <f t="shared" si="861"/>
        <v>0</v>
      </c>
      <c r="OM103" s="273">
        <f t="shared" si="861"/>
        <v>0</v>
      </c>
      <c r="ON103" s="273">
        <f t="shared" si="861"/>
        <v>0</v>
      </c>
      <c r="OO103" s="273">
        <f t="shared" si="861"/>
        <v>0</v>
      </c>
      <c r="OP103" s="273">
        <f t="shared" si="861"/>
        <v>0</v>
      </c>
      <c r="OQ103" s="273">
        <f t="shared" si="861"/>
        <v>0</v>
      </c>
      <c r="OR103" s="273">
        <f t="shared" si="861"/>
        <v>0</v>
      </c>
      <c r="OS103" s="273">
        <f t="shared" si="861"/>
        <v>0</v>
      </c>
      <c r="OT103" s="273">
        <f t="shared" si="861"/>
        <v>0</v>
      </c>
      <c r="OU103" s="273">
        <f t="shared" si="861"/>
        <v>0</v>
      </c>
      <c r="OV103" s="273">
        <f t="shared" si="861"/>
        <v>0</v>
      </c>
      <c r="OW103" s="273">
        <f t="shared" si="861"/>
        <v>0</v>
      </c>
      <c r="OX103" s="273">
        <f t="shared" si="861"/>
        <v>0</v>
      </c>
      <c r="OY103" s="273">
        <f t="shared" si="861"/>
        <v>0</v>
      </c>
      <c r="OZ103" s="273">
        <f t="shared" si="861"/>
        <v>0</v>
      </c>
      <c r="PA103" s="273">
        <f t="shared" si="861"/>
        <v>0</v>
      </c>
      <c r="PB103" s="273">
        <f t="shared" si="861"/>
        <v>0</v>
      </c>
      <c r="PC103" s="273">
        <f t="shared" si="861"/>
        <v>0</v>
      </c>
      <c r="PD103" s="273">
        <f t="shared" si="861"/>
        <v>0</v>
      </c>
      <c r="PE103" s="273">
        <f t="shared" si="861"/>
        <v>0</v>
      </c>
      <c r="PF103" s="273">
        <f t="shared" si="861"/>
        <v>0</v>
      </c>
      <c r="PG103" s="273">
        <f t="shared" si="861"/>
        <v>0</v>
      </c>
      <c r="PH103" s="273">
        <f t="shared" si="861"/>
        <v>0</v>
      </c>
      <c r="PI103" s="273">
        <f t="shared" ref="PI103:RT103" si="862">IF(IFERROR(FIND(VLOOKUP($W95,カレンダーNoごと曜日表No付き,PI$1,0),$FL103),0)&gt;=1,1,0)</f>
        <v>0</v>
      </c>
      <c r="PJ103" s="273">
        <f t="shared" si="862"/>
        <v>0</v>
      </c>
      <c r="PK103" s="273">
        <f t="shared" si="862"/>
        <v>0</v>
      </c>
      <c r="PL103" s="273">
        <f t="shared" si="862"/>
        <v>0</v>
      </c>
      <c r="PM103" s="273">
        <f t="shared" si="862"/>
        <v>0</v>
      </c>
      <c r="PN103" s="273">
        <f t="shared" si="862"/>
        <v>0</v>
      </c>
      <c r="PO103" s="273">
        <f t="shared" si="862"/>
        <v>0</v>
      </c>
      <c r="PP103" s="273">
        <f t="shared" si="862"/>
        <v>0</v>
      </c>
      <c r="PQ103" s="273">
        <f t="shared" si="862"/>
        <v>0</v>
      </c>
      <c r="PR103" s="273">
        <f t="shared" si="862"/>
        <v>0</v>
      </c>
      <c r="PS103" s="273">
        <f t="shared" si="862"/>
        <v>0</v>
      </c>
      <c r="PT103" s="273">
        <f t="shared" si="862"/>
        <v>0</v>
      </c>
      <c r="PU103" s="273">
        <f t="shared" si="862"/>
        <v>0</v>
      </c>
      <c r="PV103" s="273">
        <f t="shared" si="862"/>
        <v>0</v>
      </c>
      <c r="PW103" s="273">
        <f t="shared" si="862"/>
        <v>0</v>
      </c>
      <c r="PX103" s="273">
        <f t="shared" si="862"/>
        <v>0</v>
      </c>
      <c r="PY103" s="273">
        <f t="shared" si="862"/>
        <v>0</v>
      </c>
      <c r="PZ103" s="273">
        <f t="shared" si="862"/>
        <v>0</v>
      </c>
      <c r="QA103" s="273">
        <f t="shared" si="862"/>
        <v>0</v>
      </c>
      <c r="QB103" s="273">
        <f t="shared" si="862"/>
        <v>0</v>
      </c>
      <c r="QC103" s="273">
        <f t="shared" si="862"/>
        <v>0</v>
      </c>
      <c r="QD103" s="273">
        <f t="shared" si="862"/>
        <v>0</v>
      </c>
      <c r="QE103" s="273">
        <f t="shared" si="862"/>
        <v>0</v>
      </c>
      <c r="QF103" s="273">
        <f t="shared" si="862"/>
        <v>0</v>
      </c>
      <c r="QG103" s="273">
        <f t="shared" si="862"/>
        <v>0</v>
      </c>
      <c r="QH103" s="273">
        <f t="shared" si="862"/>
        <v>0</v>
      </c>
      <c r="QI103" s="273">
        <f t="shared" si="862"/>
        <v>0</v>
      </c>
      <c r="QJ103" s="273">
        <f t="shared" si="862"/>
        <v>0</v>
      </c>
      <c r="QK103" s="273">
        <f t="shared" si="862"/>
        <v>0</v>
      </c>
      <c r="QL103" s="273">
        <f t="shared" si="862"/>
        <v>0</v>
      </c>
      <c r="QM103" s="273">
        <f t="shared" si="862"/>
        <v>0</v>
      </c>
      <c r="QN103" s="273">
        <f t="shared" si="862"/>
        <v>0</v>
      </c>
      <c r="QO103" s="273">
        <f t="shared" si="862"/>
        <v>0</v>
      </c>
      <c r="QP103" s="273">
        <f t="shared" si="862"/>
        <v>0</v>
      </c>
      <c r="QQ103" s="273">
        <f t="shared" si="862"/>
        <v>0</v>
      </c>
      <c r="QR103" s="273">
        <f t="shared" si="862"/>
        <v>0</v>
      </c>
      <c r="QS103" s="273">
        <f t="shared" si="862"/>
        <v>0</v>
      </c>
      <c r="QT103" s="273">
        <f t="shared" si="862"/>
        <v>0</v>
      </c>
      <c r="QU103" s="273">
        <f t="shared" si="862"/>
        <v>0</v>
      </c>
      <c r="QV103" s="273">
        <f t="shared" si="862"/>
        <v>0</v>
      </c>
      <c r="QW103" s="273">
        <f t="shared" si="862"/>
        <v>0</v>
      </c>
      <c r="QX103" s="273">
        <f t="shared" si="862"/>
        <v>0</v>
      </c>
      <c r="QY103" s="273">
        <f t="shared" si="862"/>
        <v>0</v>
      </c>
      <c r="QZ103" s="273">
        <f t="shared" si="862"/>
        <v>0</v>
      </c>
      <c r="RA103" s="273">
        <f t="shared" si="862"/>
        <v>0</v>
      </c>
      <c r="RB103" s="273">
        <f t="shared" si="862"/>
        <v>0</v>
      </c>
      <c r="RC103" s="273">
        <f t="shared" si="862"/>
        <v>0</v>
      </c>
      <c r="RD103" s="273">
        <f t="shared" si="862"/>
        <v>0</v>
      </c>
      <c r="RE103" s="273">
        <f t="shared" si="862"/>
        <v>0</v>
      </c>
      <c r="RF103" s="273">
        <f t="shared" si="862"/>
        <v>0</v>
      </c>
      <c r="RG103" s="273">
        <f t="shared" si="862"/>
        <v>0</v>
      </c>
      <c r="RH103" s="273">
        <f t="shared" si="862"/>
        <v>0</v>
      </c>
      <c r="RI103" s="273">
        <f t="shared" si="862"/>
        <v>0</v>
      </c>
      <c r="RJ103" s="273">
        <f t="shared" si="862"/>
        <v>0</v>
      </c>
      <c r="RK103" s="273">
        <f t="shared" si="862"/>
        <v>0</v>
      </c>
      <c r="RL103" s="273">
        <f t="shared" si="862"/>
        <v>0</v>
      </c>
      <c r="RM103" s="273">
        <f t="shared" si="862"/>
        <v>0</v>
      </c>
      <c r="RN103" s="273">
        <f t="shared" si="862"/>
        <v>0</v>
      </c>
      <c r="RO103" s="273">
        <f t="shared" si="862"/>
        <v>0</v>
      </c>
      <c r="RP103" s="273">
        <f t="shared" si="862"/>
        <v>0</v>
      </c>
      <c r="RQ103" s="273">
        <f t="shared" si="862"/>
        <v>0</v>
      </c>
      <c r="RR103" s="273">
        <f t="shared" si="862"/>
        <v>0</v>
      </c>
      <c r="RS103" s="273">
        <f t="shared" si="862"/>
        <v>0</v>
      </c>
      <c r="RT103" s="273">
        <f t="shared" si="862"/>
        <v>0</v>
      </c>
      <c r="RU103" s="273">
        <f t="shared" ref="RU103:TN103" si="863">IF(IFERROR(FIND(VLOOKUP($W95,カレンダーNoごと曜日表No付き,RU$1,0),$FL103),0)&gt;=1,1,0)</f>
        <v>0</v>
      </c>
      <c r="RV103" s="273">
        <f t="shared" si="863"/>
        <v>0</v>
      </c>
      <c r="RW103" s="273">
        <f t="shared" si="863"/>
        <v>0</v>
      </c>
      <c r="RX103" s="273">
        <f t="shared" si="863"/>
        <v>0</v>
      </c>
      <c r="RY103" s="273">
        <f t="shared" si="863"/>
        <v>0</v>
      </c>
      <c r="RZ103" s="273">
        <f t="shared" si="863"/>
        <v>0</v>
      </c>
      <c r="SA103" s="273">
        <f t="shared" si="863"/>
        <v>0</v>
      </c>
      <c r="SB103" s="273">
        <f t="shared" si="863"/>
        <v>0</v>
      </c>
      <c r="SC103" s="273">
        <f t="shared" si="863"/>
        <v>0</v>
      </c>
      <c r="SD103" s="273">
        <f t="shared" si="863"/>
        <v>0</v>
      </c>
      <c r="SE103" s="273">
        <f t="shared" si="863"/>
        <v>0</v>
      </c>
      <c r="SF103" s="273">
        <f t="shared" si="863"/>
        <v>0</v>
      </c>
      <c r="SG103" s="273">
        <f t="shared" si="863"/>
        <v>0</v>
      </c>
      <c r="SH103" s="273">
        <f t="shared" si="863"/>
        <v>0</v>
      </c>
      <c r="SI103" s="273">
        <f t="shared" si="863"/>
        <v>0</v>
      </c>
      <c r="SJ103" s="273">
        <f t="shared" si="863"/>
        <v>0</v>
      </c>
      <c r="SK103" s="273">
        <f t="shared" si="863"/>
        <v>0</v>
      </c>
      <c r="SL103" s="273">
        <f t="shared" si="863"/>
        <v>0</v>
      </c>
      <c r="SM103" s="273">
        <f t="shared" si="863"/>
        <v>0</v>
      </c>
      <c r="SN103" s="273">
        <f t="shared" si="863"/>
        <v>0</v>
      </c>
      <c r="SO103" s="273">
        <f t="shared" si="863"/>
        <v>0</v>
      </c>
      <c r="SP103" s="273">
        <f t="shared" si="863"/>
        <v>0</v>
      </c>
      <c r="SQ103" s="273">
        <f t="shared" si="863"/>
        <v>0</v>
      </c>
      <c r="SR103" s="273">
        <f t="shared" si="863"/>
        <v>0</v>
      </c>
      <c r="SS103" s="273">
        <f t="shared" si="863"/>
        <v>0</v>
      </c>
      <c r="ST103" s="273">
        <f t="shared" si="863"/>
        <v>0</v>
      </c>
      <c r="SU103" s="273">
        <f t="shared" si="863"/>
        <v>0</v>
      </c>
      <c r="SV103" s="273">
        <f t="shared" si="863"/>
        <v>0</v>
      </c>
      <c r="SW103" s="273">
        <f t="shared" si="863"/>
        <v>0</v>
      </c>
      <c r="SX103" s="273">
        <f t="shared" si="863"/>
        <v>0</v>
      </c>
      <c r="SY103" s="273">
        <f t="shared" si="863"/>
        <v>0</v>
      </c>
      <c r="SZ103" s="273">
        <f t="shared" si="863"/>
        <v>0</v>
      </c>
      <c r="TA103" s="273">
        <f t="shared" si="863"/>
        <v>0</v>
      </c>
      <c r="TB103" s="273">
        <f t="shared" si="863"/>
        <v>0</v>
      </c>
      <c r="TC103" s="273">
        <f t="shared" si="863"/>
        <v>0</v>
      </c>
      <c r="TD103" s="273">
        <f t="shared" si="863"/>
        <v>0</v>
      </c>
      <c r="TE103" s="273">
        <f t="shared" si="863"/>
        <v>0</v>
      </c>
      <c r="TF103" s="273">
        <f t="shared" si="863"/>
        <v>0</v>
      </c>
      <c r="TG103" s="273">
        <f t="shared" si="863"/>
        <v>0</v>
      </c>
      <c r="TH103" s="273">
        <f t="shared" si="863"/>
        <v>0</v>
      </c>
      <c r="TI103" s="273">
        <f t="shared" si="863"/>
        <v>0</v>
      </c>
      <c r="TJ103" s="273">
        <f t="shared" si="863"/>
        <v>0</v>
      </c>
      <c r="TK103" s="273">
        <f t="shared" si="863"/>
        <v>0</v>
      </c>
      <c r="TL103" s="273">
        <f t="shared" si="863"/>
        <v>0</v>
      </c>
      <c r="TM103" s="273">
        <f t="shared" si="863"/>
        <v>0</v>
      </c>
      <c r="TN103" s="273">
        <f t="shared" si="863"/>
        <v>0</v>
      </c>
    </row>
    <row r="104" spans="1:534" ht="18" customHeight="1" thickBot="1" x14ac:dyDescent="0.2">
      <c r="A104" s="298"/>
      <c r="B104" s="299"/>
      <c r="C104" s="300"/>
      <c r="D104" s="301"/>
      <c r="E104" s="302"/>
      <c r="F104" s="303"/>
      <c r="G104" s="302"/>
      <c r="H104" s="304"/>
      <c r="I104" s="305"/>
      <c r="J104" s="306"/>
      <c r="K104" s="307"/>
      <c r="L104" s="307"/>
      <c r="M104" s="307"/>
      <c r="N104" s="307"/>
      <c r="O104" s="307"/>
      <c r="P104" s="307"/>
      <c r="Q104" s="307"/>
      <c r="R104" s="308"/>
      <c r="S104" s="307"/>
      <c r="T104" s="307"/>
      <c r="U104" s="307"/>
      <c r="V104" s="308"/>
      <c r="W104" s="309"/>
      <c r="X104" s="310"/>
      <c r="Y104" s="309"/>
      <c r="Z104" s="310"/>
      <c r="AA104" s="309"/>
      <c r="AB104" s="237">
        <f t="shared" si="634"/>
        <v>0</v>
      </c>
      <c r="AC104" s="237">
        <f t="shared" si="635"/>
        <v>0</v>
      </c>
      <c r="AD104" s="237">
        <f t="shared" si="636"/>
        <v>0</v>
      </c>
      <c r="AE104" s="311">
        <f t="shared" si="597"/>
        <v>0</v>
      </c>
      <c r="AF104" s="312" t="str">
        <f t="shared" si="598"/>
        <v/>
      </c>
      <c r="AG104" s="312" t="str">
        <f t="shared" si="599"/>
        <v/>
      </c>
      <c r="AH104" s="312" t="str">
        <f t="shared" si="600"/>
        <v/>
      </c>
      <c r="AI104" s="312" t="str">
        <f t="shared" si="601"/>
        <v/>
      </c>
      <c r="AJ104" s="312" t="str">
        <f t="shared" si="602"/>
        <v/>
      </c>
      <c r="AK104" s="312" t="str">
        <f t="shared" si="603"/>
        <v/>
      </c>
      <c r="AL104" s="312" t="str">
        <f t="shared" si="604"/>
        <v/>
      </c>
      <c r="AM104" s="312" t="str">
        <f t="shared" si="605"/>
        <v/>
      </c>
      <c r="AN104" s="312" t="str">
        <f t="shared" si="606"/>
        <v/>
      </c>
      <c r="AO104" s="312" t="str">
        <f t="shared" si="607"/>
        <v/>
      </c>
      <c r="AP104" s="312" t="str">
        <f t="shared" si="608"/>
        <v/>
      </c>
      <c r="AQ104" s="312" t="str">
        <f t="shared" si="609"/>
        <v/>
      </c>
      <c r="AR104" s="312" t="str">
        <f t="shared" si="610"/>
        <v/>
      </c>
      <c r="AS104" s="313">
        <f t="shared" si="611"/>
        <v>0</v>
      </c>
      <c r="AT104" s="311">
        <f t="shared" si="612"/>
        <v>0</v>
      </c>
      <c r="AU104" s="311">
        <f t="shared" si="613"/>
        <v>0</v>
      </c>
      <c r="AV104" s="311">
        <f t="shared" si="614"/>
        <v>0</v>
      </c>
      <c r="AW104" s="311">
        <f t="shared" si="615"/>
        <v>0</v>
      </c>
      <c r="AX104" s="311">
        <f t="shared" si="616"/>
        <v>0</v>
      </c>
      <c r="AY104" s="311">
        <f t="shared" si="617"/>
        <v>0</v>
      </c>
      <c r="AZ104" s="311">
        <f t="shared" si="618"/>
        <v>0</v>
      </c>
      <c r="BA104" s="314">
        <f t="shared" si="619"/>
        <v>0</v>
      </c>
      <c r="BB104" s="314">
        <f t="shared" si="620"/>
        <v>0</v>
      </c>
      <c r="BC104" s="314">
        <f t="shared" si="621"/>
        <v>0</v>
      </c>
      <c r="BD104" s="314">
        <f t="shared" si="622"/>
        <v>0</v>
      </c>
      <c r="BE104" s="315">
        <f t="shared" si="623"/>
        <v>0</v>
      </c>
      <c r="BF104" s="316">
        <f t="shared" si="624"/>
        <v>0</v>
      </c>
      <c r="BG104" s="317" t="str">
        <f t="shared" si="845"/>
        <v/>
      </c>
      <c r="BH104" s="142">
        <v>50</v>
      </c>
      <c r="BN104" s="242"/>
      <c r="BO104" s="242"/>
      <c r="BP104" s="242"/>
      <c r="BQ104" s="242"/>
      <c r="BR104" s="142">
        <f>+BK103</f>
        <v>0</v>
      </c>
      <c r="BU104" s="291"/>
      <c r="BY104" s="244"/>
      <c r="BZ104" s="272"/>
      <c r="CA104" s="222"/>
      <c r="CB104" s="246"/>
      <c r="CC104" s="247" t="str">
        <f t="shared" si="831"/>
        <v/>
      </c>
      <c r="CD104" s="219">
        <f t="shared" si="832"/>
        <v>0</v>
      </c>
      <c r="CE104" s="219" t="str">
        <f t="shared" si="757"/>
        <v/>
      </c>
      <c r="CF104" s="220" t="str">
        <f t="shared" si="758"/>
        <v/>
      </c>
      <c r="CG104" s="222"/>
      <c r="CH104" s="260"/>
      <c r="CI104" s="247" t="str">
        <f t="shared" si="569"/>
        <v/>
      </c>
      <c r="CJ104" s="219">
        <f t="shared" si="833"/>
        <v>0</v>
      </c>
      <c r="CK104" s="219" t="str">
        <f t="shared" si="705"/>
        <v/>
      </c>
      <c r="CL104" s="220" t="str">
        <f t="shared" si="706"/>
        <v/>
      </c>
      <c r="CM104" s="222"/>
      <c r="CN104" s="246"/>
      <c r="CO104" s="247" t="str">
        <f t="shared" si="573"/>
        <v/>
      </c>
      <c r="CP104" s="219">
        <f t="shared" si="834"/>
        <v>0</v>
      </c>
      <c r="CQ104" s="219" t="str">
        <f t="shared" si="707"/>
        <v/>
      </c>
      <c r="CR104" s="220" t="str">
        <f t="shared" si="708"/>
        <v/>
      </c>
      <c r="CS104" s="221"/>
      <c r="CT104" s="246"/>
      <c r="CU104" s="247" t="str">
        <f t="shared" si="577"/>
        <v/>
      </c>
      <c r="CV104" s="219">
        <f t="shared" si="835"/>
        <v>0</v>
      </c>
      <c r="CW104" s="219" t="str">
        <f t="shared" si="679"/>
        <v/>
      </c>
      <c r="CX104" s="220" t="str">
        <f t="shared" si="680"/>
        <v/>
      </c>
      <c r="CY104" s="222"/>
      <c r="CZ104" s="246"/>
      <c r="DA104" s="247" t="str">
        <f t="shared" si="581"/>
        <v/>
      </c>
      <c r="DB104" s="219">
        <f t="shared" si="836"/>
        <v>0</v>
      </c>
      <c r="DC104" s="219" t="str">
        <f t="shared" si="626"/>
        <v/>
      </c>
      <c r="DD104" s="219" t="str">
        <f t="shared" si="627"/>
        <v/>
      </c>
      <c r="DE104" s="222"/>
      <c r="DF104" s="246"/>
      <c r="DG104" s="247" t="str">
        <f t="shared" si="583"/>
        <v/>
      </c>
      <c r="DH104" s="219">
        <f t="shared" si="837"/>
        <v>0</v>
      </c>
      <c r="DI104" s="219" t="str">
        <f t="shared" si="681"/>
        <v/>
      </c>
      <c r="DJ104" s="219" t="str">
        <f t="shared" si="682"/>
        <v/>
      </c>
      <c r="DK104" s="222"/>
      <c r="DL104" s="246"/>
      <c r="DM104" s="247" t="str">
        <f t="shared" si="587"/>
        <v/>
      </c>
      <c r="DN104" s="219">
        <f t="shared" si="838"/>
        <v>0</v>
      </c>
      <c r="DO104" s="219" t="str">
        <f t="shared" si="683"/>
        <v/>
      </c>
      <c r="DP104" s="220" t="str">
        <f t="shared" si="684"/>
        <v/>
      </c>
      <c r="EJ104" s="296"/>
      <c r="EK104" s="296"/>
      <c r="FK104" s="155">
        <f t="shared" si="685"/>
        <v>0</v>
      </c>
      <c r="FL104" s="155" t="str">
        <f t="shared" si="686"/>
        <v/>
      </c>
      <c r="FM104" s="273">
        <f t="shared" ref="FM104:HX104" si="864">IF(IFERROR(FIND(VLOOKUP($W96,カレンダーNoごと曜日表No付き,FM$1,0),$FL104),0)&gt;=1,1,0)</f>
        <v>0</v>
      </c>
      <c r="FN104" s="273">
        <f t="shared" si="864"/>
        <v>0</v>
      </c>
      <c r="FO104" s="273">
        <f t="shared" si="864"/>
        <v>0</v>
      </c>
      <c r="FP104" s="273">
        <f t="shared" si="864"/>
        <v>0</v>
      </c>
      <c r="FQ104" s="273">
        <f t="shared" si="864"/>
        <v>0</v>
      </c>
      <c r="FR104" s="273">
        <f t="shared" si="864"/>
        <v>0</v>
      </c>
      <c r="FS104" s="273">
        <f t="shared" si="864"/>
        <v>0</v>
      </c>
      <c r="FT104" s="273">
        <f t="shared" si="864"/>
        <v>0</v>
      </c>
      <c r="FU104" s="273">
        <f t="shared" si="864"/>
        <v>0</v>
      </c>
      <c r="FV104" s="273">
        <f t="shared" si="864"/>
        <v>0</v>
      </c>
      <c r="FW104" s="273">
        <f t="shared" si="864"/>
        <v>0</v>
      </c>
      <c r="FX104" s="273">
        <f t="shared" si="864"/>
        <v>0</v>
      </c>
      <c r="FY104" s="273">
        <f t="shared" si="864"/>
        <v>0</v>
      </c>
      <c r="FZ104" s="273">
        <f t="shared" si="864"/>
        <v>0</v>
      </c>
      <c r="GA104" s="273">
        <f t="shared" si="864"/>
        <v>0</v>
      </c>
      <c r="GB104" s="273">
        <f t="shared" si="864"/>
        <v>0</v>
      </c>
      <c r="GC104" s="273">
        <f t="shared" si="864"/>
        <v>0</v>
      </c>
      <c r="GD104" s="273">
        <f t="shared" si="864"/>
        <v>0</v>
      </c>
      <c r="GE104" s="273">
        <f t="shared" si="864"/>
        <v>0</v>
      </c>
      <c r="GF104" s="273">
        <f t="shared" si="864"/>
        <v>0</v>
      </c>
      <c r="GG104" s="273">
        <f t="shared" si="864"/>
        <v>0</v>
      </c>
      <c r="GH104" s="273">
        <f t="shared" si="864"/>
        <v>0</v>
      </c>
      <c r="GI104" s="273">
        <f t="shared" si="864"/>
        <v>0</v>
      </c>
      <c r="GJ104" s="273">
        <f t="shared" si="864"/>
        <v>0</v>
      </c>
      <c r="GK104" s="273">
        <f t="shared" si="864"/>
        <v>0</v>
      </c>
      <c r="GL104" s="273">
        <f t="shared" si="864"/>
        <v>0</v>
      </c>
      <c r="GM104" s="273">
        <f t="shared" si="864"/>
        <v>0</v>
      </c>
      <c r="GN104" s="273">
        <f t="shared" si="864"/>
        <v>0</v>
      </c>
      <c r="GO104" s="273">
        <f t="shared" si="864"/>
        <v>0</v>
      </c>
      <c r="GP104" s="273">
        <f t="shared" si="864"/>
        <v>0</v>
      </c>
      <c r="GQ104" s="273">
        <f t="shared" si="864"/>
        <v>0</v>
      </c>
      <c r="GR104" s="273">
        <f t="shared" si="864"/>
        <v>0</v>
      </c>
      <c r="GS104" s="273">
        <f t="shared" si="864"/>
        <v>0</v>
      </c>
      <c r="GT104" s="273">
        <f t="shared" si="864"/>
        <v>0</v>
      </c>
      <c r="GU104" s="273">
        <f t="shared" si="864"/>
        <v>0</v>
      </c>
      <c r="GV104" s="273">
        <f t="shared" si="864"/>
        <v>0</v>
      </c>
      <c r="GW104" s="273">
        <f t="shared" si="864"/>
        <v>0</v>
      </c>
      <c r="GX104" s="273">
        <f t="shared" si="864"/>
        <v>0</v>
      </c>
      <c r="GY104" s="273">
        <f t="shared" si="864"/>
        <v>0</v>
      </c>
      <c r="GZ104" s="273">
        <f t="shared" si="864"/>
        <v>0</v>
      </c>
      <c r="HA104" s="273">
        <f t="shared" si="864"/>
        <v>0</v>
      </c>
      <c r="HB104" s="273">
        <f t="shared" si="864"/>
        <v>0</v>
      </c>
      <c r="HC104" s="273">
        <f t="shared" si="864"/>
        <v>0</v>
      </c>
      <c r="HD104" s="273">
        <f t="shared" si="864"/>
        <v>0</v>
      </c>
      <c r="HE104" s="273">
        <f t="shared" si="864"/>
        <v>0</v>
      </c>
      <c r="HF104" s="273">
        <f t="shared" si="864"/>
        <v>0</v>
      </c>
      <c r="HG104" s="273">
        <f t="shared" si="864"/>
        <v>0</v>
      </c>
      <c r="HH104" s="273">
        <f t="shared" si="864"/>
        <v>0</v>
      </c>
      <c r="HI104" s="273">
        <f t="shared" si="864"/>
        <v>0</v>
      </c>
      <c r="HJ104" s="273">
        <f t="shared" si="864"/>
        <v>0</v>
      </c>
      <c r="HK104" s="273">
        <f t="shared" si="864"/>
        <v>0</v>
      </c>
      <c r="HL104" s="273">
        <f t="shared" si="864"/>
        <v>0</v>
      </c>
      <c r="HM104" s="273">
        <f t="shared" si="864"/>
        <v>0</v>
      </c>
      <c r="HN104" s="273">
        <f t="shared" si="864"/>
        <v>0</v>
      </c>
      <c r="HO104" s="273">
        <f t="shared" si="864"/>
        <v>0</v>
      </c>
      <c r="HP104" s="273">
        <f t="shared" si="864"/>
        <v>0</v>
      </c>
      <c r="HQ104" s="273">
        <f t="shared" si="864"/>
        <v>0</v>
      </c>
      <c r="HR104" s="273">
        <f t="shared" si="864"/>
        <v>0</v>
      </c>
      <c r="HS104" s="273">
        <f t="shared" si="864"/>
        <v>0</v>
      </c>
      <c r="HT104" s="273">
        <f t="shared" si="864"/>
        <v>0</v>
      </c>
      <c r="HU104" s="273">
        <f t="shared" si="864"/>
        <v>0</v>
      </c>
      <c r="HV104" s="273">
        <f t="shared" si="864"/>
        <v>0</v>
      </c>
      <c r="HW104" s="273">
        <f t="shared" si="864"/>
        <v>0</v>
      </c>
      <c r="HX104" s="273">
        <f t="shared" si="864"/>
        <v>0</v>
      </c>
      <c r="HY104" s="273">
        <f t="shared" ref="HY104:KJ104" si="865">IF(IFERROR(FIND(VLOOKUP($W96,カレンダーNoごと曜日表No付き,HY$1,0),$FL104),0)&gt;=1,1,0)</f>
        <v>0</v>
      </c>
      <c r="HZ104" s="273">
        <f t="shared" si="865"/>
        <v>0</v>
      </c>
      <c r="IA104" s="273">
        <f t="shared" si="865"/>
        <v>0</v>
      </c>
      <c r="IB104" s="273">
        <f t="shared" si="865"/>
        <v>0</v>
      </c>
      <c r="IC104" s="273">
        <f t="shared" si="865"/>
        <v>0</v>
      </c>
      <c r="ID104" s="273">
        <f t="shared" si="865"/>
        <v>0</v>
      </c>
      <c r="IE104" s="273">
        <f t="shared" si="865"/>
        <v>0</v>
      </c>
      <c r="IF104" s="273">
        <f t="shared" si="865"/>
        <v>0</v>
      </c>
      <c r="IG104" s="273">
        <f t="shared" si="865"/>
        <v>0</v>
      </c>
      <c r="IH104" s="273">
        <f t="shared" si="865"/>
        <v>0</v>
      </c>
      <c r="II104" s="273">
        <f t="shared" si="865"/>
        <v>0</v>
      </c>
      <c r="IJ104" s="273">
        <f t="shared" si="865"/>
        <v>0</v>
      </c>
      <c r="IK104" s="273">
        <f t="shared" si="865"/>
        <v>0</v>
      </c>
      <c r="IL104" s="273">
        <f t="shared" si="865"/>
        <v>0</v>
      </c>
      <c r="IM104" s="273">
        <f t="shared" si="865"/>
        <v>0</v>
      </c>
      <c r="IN104" s="273">
        <f t="shared" si="865"/>
        <v>0</v>
      </c>
      <c r="IO104" s="273">
        <f t="shared" si="865"/>
        <v>0</v>
      </c>
      <c r="IP104" s="273">
        <f t="shared" si="865"/>
        <v>0</v>
      </c>
      <c r="IQ104" s="273">
        <f t="shared" si="865"/>
        <v>0</v>
      </c>
      <c r="IR104" s="273">
        <f t="shared" si="865"/>
        <v>0</v>
      </c>
      <c r="IS104" s="273">
        <f t="shared" si="865"/>
        <v>0</v>
      </c>
      <c r="IT104" s="273">
        <f t="shared" si="865"/>
        <v>0</v>
      </c>
      <c r="IU104" s="273">
        <f t="shared" si="865"/>
        <v>0</v>
      </c>
      <c r="IV104" s="273">
        <f t="shared" si="865"/>
        <v>0</v>
      </c>
      <c r="IW104" s="273">
        <f t="shared" si="865"/>
        <v>0</v>
      </c>
      <c r="IX104" s="273">
        <f t="shared" si="865"/>
        <v>0</v>
      </c>
      <c r="IY104" s="273">
        <f t="shared" si="865"/>
        <v>0</v>
      </c>
      <c r="IZ104" s="273">
        <f t="shared" si="865"/>
        <v>0</v>
      </c>
      <c r="JA104" s="273">
        <f t="shared" si="865"/>
        <v>0</v>
      </c>
      <c r="JB104" s="273">
        <f t="shared" si="865"/>
        <v>0</v>
      </c>
      <c r="JC104" s="273">
        <f t="shared" si="865"/>
        <v>0</v>
      </c>
      <c r="JD104" s="273">
        <f t="shared" si="865"/>
        <v>0</v>
      </c>
      <c r="JE104" s="273">
        <f t="shared" si="865"/>
        <v>0</v>
      </c>
      <c r="JF104" s="273">
        <f t="shared" si="865"/>
        <v>0</v>
      </c>
      <c r="JG104" s="273">
        <f t="shared" si="865"/>
        <v>0</v>
      </c>
      <c r="JH104" s="273">
        <f t="shared" si="865"/>
        <v>0</v>
      </c>
      <c r="JI104" s="273">
        <f t="shared" si="865"/>
        <v>0</v>
      </c>
      <c r="JJ104" s="273">
        <f t="shared" si="865"/>
        <v>0</v>
      </c>
      <c r="JK104" s="273">
        <f t="shared" si="865"/>
        <v>0</v>
      </c>
      <c r="JL104" s="273">
        <f t="shared" si="865"/>
        <v>0</v>
      </c>
      <c r="JM104" s="273">
        <f t="shared" si="865"/>
        <v>0</v>
      </c>
      <c r="JN104" s="273">
        <f t="shared" si="865"/>
        <v>0</v>
      </c>
      <c r="JO104" s="273">
        <f t="shared" si="865"/>
        <v>0</v>
      </c>
      <c r="JP104" s="273">
        <f t="shared" si="865"/>
        <v>0</v>
      </c>
      <c r="JQ104" s="273">
        <f t="shared" si="865"/>
        <v>0</v>
      </c>
      <c r="JR104" s="273">
        <f t="shared" si="865"/>
        <v>0</v>
      </c>
      <c r="JS104" s="273">
        <f t="shared" si="865"/>
        <v>0</v>
      </c>
      <c r="JT104" s="273">
        <f t="shared" si="865"/>
        <v>0</v>
      </c>
      <c r="JU104" s="273">
        <f t="shared" si="865"/>
        <v>0</v>
      </c>
      <c r="JV104" s="273">
        <f t="shared" si="865"/>
        <v>0</v>
      </c>
      <c r="JW104" s="273">
        <f t="shared" si="865"/>
        <v>0</v>
      </c>
      <c r="JX104" s="273">
        <f t="shared" si="865"/>
        <v>0</v>
      </c>
      <c r="JY104" s="273">
        <f t="shared" si="865"/>
        <v>0</v>
      </c>
      <c r="JZ104" s="273">
        <f t="shared" si="865"/>
        <v>0</v>
      </c>
      <c r="KA104" s="273">
        <f t="shared" si="865"/>
        <v>0</v>
      </c>
      <c r="KB104" s="273">
        <f t="shared" si="865"/>
        <v>0</v>
      </c>
      <c r="KC104" s="273">
        <f t="shared" si="865"/>
        <v>0</v>
      </c>
      <c r="KD104" s="273">
        <f t="shared" si="865"/>
        <v>0</v>
      </c>
      <c r="KE104" s="273">
        <f t="shared" si="865"/>
        <v>0</v>
      </c>
      <c r="KF104" s="273">
        <f t="shared" si="865"/>
        <v>0</v>
      </c>
      <c r="KG104" s="273">
        <f t="shared" si="865"/>
        <v>0</v>
      </c>
      <c r="KH104" s="273">
        <f t="shared" si="865"/>
        <v>0</v>
      </c>
      <c r="KI104" s="273">
        <f t="shared" si="865"/>
        <v>0</v>
      </c>
      <c r="KJ104" s="273">
        <f t="shared" si="865"/>
        <v>0</v>
      </c>
      <c r="KK104" s="273">
        <f t="shared" ref="KK104:MV104" si="866">IF(IFERROR(FIND(VLOOKUP($W96,カレンダーNoごと曜日表No付き,KK$1,0),$FL104),0)&gt;=1,1,0)</f>
        <v>0</v>
      </c>
      <c r="KL104" s="273">
        <f t="shared" si="866"/>
        <v>0</v>
      </c>
      <c r="KM104" s="273">
        <f t="shared" si="866"/>
        <v>0</v>
      </c>
      <c r="KN104" s="273">
        <f t="shared" si="866"/>
        <v>0</v>
      </c>
      <c r="KO104" s="273">
        <f t="shared" si="866"/>
        <v>0</v>
      </c>
      <c r="KP104" s="273">
        <f t="shared" si="866"/>
        <v>0</v>
      </c>
      <c r="KQ104" s="273">
        <f t="shared" si="866"/>
        <v>0</v>
      </c>
      <c r="KR104" s="273">
        <f t="shared" si="866"/>
        <v>0</v>
      </c>
      <c r="KS104" s="273">
        <f t="shared" si="866"/>
        <v>0</v>
      </c>
      <c r="KT104" s="273">
        <f t="shared" si="866"/>
        <v>0</v>
      </c>
      <c r="KU104" s="273">
        <f t="shared" si="866"/>
        <v>0</v>
      </c>
      <c r="KV104" s="273">
        <f t="shared" si="866"/>
        <v>0</v>
      </c>
      <c r="KW104" s="273">
        <f t="shared" si="866"/>
        <v>0</v>
      </c>
      <c r="KX104" s="273">
        <f t="shared" si="866"/>
        <v>0</v>
      </c>
      <c r="KY104" s="273">
        <f t="shared" si="866"/>
        <v>0</v>
      </c>
      <c r="KZ104" s="273">
        <f t="shared" si="866"/>
        <v>0</v>
      </c>
      <c r="LA104" s="273">
        <f t="shared" si="866"/>
        <v>0</v>
      </c>
      <c r="LB104" s="273">
        <f t="shared" si="866"/>
        <v>0</v>
      </c>
      <c r="LC104" s="273">
        <f t="shared" si="866"/>
        <v>0</v>
      </c>
      <c r="LD104" s="273">
        <f t="shared" si="866"/>
        <v>0</v>
      </c>
      <c r="LE104" s="273">
        <f t="shared" si="866"/>
        <v>0</v>
      </c>
      <c r="LF104" s="273">
        <f t="shared" si="866"/>
        <v>0</v>
      </c>
      <c r="LG104" s="273">
        <f t="shared" si="866"/>
        <v>0</v>
      </c>
      <c r="LH104" s="273">
        <f t="shared" si="866"/>
        <v>0</v>
      </c>
      <c r="LI104" s="273">
        <f t="shared" si="866"/>
        <v>0</v>
      </c>
      <c r="LJ104" s="273">
        <f t="shared" si="866"/>
        <v>0</v>
      </c>
      <c r="LK104" s="273">
        <f t="shared" si="866"/>
        <v>0</v>
      </c>
      <c r="LL104" s="273">
        <f t="shared" si="866"/>
        <v>0</v>
      </c>
      <c r="LM104" s="273">
        <f t="shared" si="866"/>
        <v>0</v>
      </c>
      <c r="LN104" s="273">
        <f t="shared" si="866"/>
        <v>0</v>
      </c>
      <c r="LO104" s="273">
        <f t="shared" si="866"/>
        <v>0</v>
      </c>
      <c r="LP104" s="273">
        <f t="shared" si="866"/>
        <v>0</v>
      </c>
      <c r="LQ104" s="273">
        <f t="shared" si="866"/>
        <v>0</v>
      </c>
      <c r="LR104" s="273">
        <f t="shared" si="866"/>
        <v>0</v>
      </c>
      <c r="LS104" s="273">
        <f t="shared" si="866"/>
        <v>0</v>
      </c>
      <c r="LT104" s="273">
        <f t="shared" si="866"/>
        <v>0</v>
      </c>
      <c r="LU104" s="273">
        <f t="shared" si="866"/>
        <v>0</v>
      </c>
      <c r="LV104" s="273">
        <f t="shared" si="866"/>
        <v>0</v>
      </c>
      <c r="LW104" s="273">
        <f t="shared" si="866"/>
        <v>0</v>
      </c>
      <c r="LX104" s="273">
        <f t="shared" si="866"/>
        <v>0</v>
      </c>
      <c r="LY104" s="273">
        <f t="shared" si="866"/>
        <v>0</v>
      </c>
      <c r="LZ104" s="273">
        <f t="shared" si="866"/>
        <v>0</v>
      </c>
      <c r="MA104" s="273">
        <f t="shared" si="866"/>
        <v>0</v>
      </c>
      <c r="MB104" s="273">
        <f t="shared" si="866"/>
        <v>0</v>
      </c>
      <c r="MC104" s="273">
        <f t="shared" si="866"/>
        <v>0</v>
      </c>
      <c r="MD104" s="273">
        <f t="shared" si="866"/>
        <v>0</v>
      </c>
      <c r="ME104" s="273">
        <f t="shared" si="866"/>
        <v>0</v>
      </c>
      <c r="MF104" s="273">
        <f t="shared" si="866"/>
        <v>0</v>
      </c>
      <c r="MG104" s="273">
        <f t="shared" si="866"/>
        <v>0</v>
      </c>
      <c r="MH104" s="273">
        <f t="shared" si="866"/>
        <v>0</v>
      </c>
      <c r="MI104" s="273">
        <f t="shared" si="866"/>
        <v>0</v>
      </c>
      <c r="MJ104" s="273">
        <f t="shared" si="866"/>
        <v>0</v>
      </c>
      <c r="MK104" s="273">
        <f t="shared" si="866"/>
        <v>0</v>
      </c>
      <c r="ML104" s="273">
        <f t="shared" si="866"/>
        <v>0</v>
      </c>
      <c r="MM104" s="273">
        <f t="shared" si="866"/>
        <v>0</v>
      </c>
      <c r="MN104" s="273">
        <f t="shared" si="866"/>
        <v>0</v>
      </c>
      <c r="MO104" s="273">
        <f t="shared" si="866"/>
        <v>0</v>
      </c>
      <c r="MP104" s="273">
        <f t="shared" si="866"/>
        <v>0</v>
      </c>
      <c r="MQ104" s="273">
        <f t="shared" si="866"/>
        <v>0</v>
      </c>
      <c r="MR104" s="273">
        <f t="shared" si="866"/>
        <v>0</v>
      </c>
      <c r="MS104" s="273">
        <f t="shared" si="866"/>
        <v>0</v>
      </c>
      <c r="MT104" s="273">
        <f t="shared" si="866"/>
        <v>0</v>
      </c>
      <c r="MU104" s="273">
        <f t="shared" si="866"/>
        <v>0</v>
      </c>
      <c r="MV104" s="273">
        <f t="shared" si="866"/>
        <v>0</v>
      </c>
      <c r="MW104" s="273">
        <f t="shared" ref="MW104:PH104" si="867">IF(IFERROR(FIND(VLOOKUP($W96,カレンダーNoごと曜日表No付き,MW$1,0),$FL104),0)&gt;=1,1,0)</f>
        <v>0</v>
      </c>
      <c r="MX104" s="273">
        <f t="shared" si="867"/>
        <v>0</v>
      </c>
      <c r="MY104" s="273">
        <f t="shared" si="867"/>
        <v>0</v>
      </c>
      <c r="MZ104" s="273">
        <f t="shared" si="867"/>
        <v>0</v>
      </c>
      <c r="NA104" s="273">
        <f t="shared" si="867"/>
        <v>0</v>
      </c>
      <c r="NB104" s="273">
        <f t="shared" si="867"/>
        <v>0</v>
      </c>
      <c r="NC104" s="273">
        <f t="shared" si="867"/>
        <v>0</v>
      </c>
      <c r="ND104" s="273">
        <f t="shared" si="867"/>
        <v>0</v>
      </c>
      <c r="NE104" s="273">
        <f t="shared" si="867"/>
        <v>0</v>
      </c>
      <c r="NF104" s="273">
        <f t="shared" si="867"/>
        <v>0</v>
      </c>
      <c r="NG104" s="273">
        <f t="shared" si="867"/>
        <v>0</v>
      </c>
      <c r="NH104" s="273">
        <f t="shared" si="867"/>
        <v>0</v>
      </c>
      <c r="NI104" s="273">
        <f t="shared" si="867"/>
        <v>0</v>
      </c>
      <c r="NJ104" s="273">
        <f t="shared" si="867"/>
        <v>0</v>
      </c>
      <c r="NK104" s="273">
        <f t="shared" si="867"/>
        <v>0</v>
      </c>
      <c r="NL104" s="273">
        <f t="shared" si="867"/>
        <v>0</v>
      </c>
      <c r="NM104" s="273">
        <f t="shared" si="867"/>
        <v>0</v>
      </c>
      <c r="NN104" s="273">
        <f t="shared" si="867"/>
        <v>0</v>
      </c>
      <c r="NO104" s="273">
        <f t="shared" si="867"/>
        <v>0</v>
      </c>
      <c r="NP104" s="273">
        <f t="shared" si="867"/>
        <v>0</v>
      </c>
      <c r="NQ104" s="273">
        <f t="shared" si="867"/>
        <v>0</v>
      </c>
      <c r="NR104" s="273">
        <f t="shared" si="867"/>
        <v>0</v>
      </c>
      <c r="NS104" s="273">
        <f t="shared" si="867"/>
        <v>0</v>
      </c>
      <c r="NT104" s="273">
        <f t="shared" si="867"/>
        <v>0</v>
      </c>
      <c r="NU104" s="273">
        <f t="shared" si="867"/>
        <v>0</v>
      </c>
      <c r="NV104" s="273">
        <f t="shared" si="867"/>
        <v>0</v>
      </c>
      <c r="NW104" s="273">
        <f t="shared" si="867"/>
        <v>0</v>
      </c>
      <c r="NX104" s="273">
        <f t="shared" si="867"/>
        <v>0</v>
      </c>
      <c r="NY104" s="273">
        <f t="shared" si="867"/>
        <v>0</v>
      </c>
      <c r="NZ104" s="273">
        <f t="shared" si="867"/>
        <v>0</v>
      </c>
      <c r="OA104" s="273">
        <f t="shared" si="867"/>
        <v>0</v>
      </c>
      <c r="OB104" s="273">
        <f t="shared" si="867"/>
        <v>0</v>
      </c>
      <c r="OC104" s="273">
        <f t="shared" si="867"/>
        <v>0</v>
      </c>
      <c r="OD104" s="273">
        <f t="shared" si="867"/>
        <v>0</v>
      </c>
      <c r="OE104" s="273">
        <f t="shared" si="867"/>
        <v>0</v>
      </c>
      <c r="OF104" s="273">
        <f t="shared" si="867"/>
        <v>0</v>
      </c>
      <c r="OG104" s="273">
        <f t="shared" si="867"/>
        <v>0</v>
      </c>
      <c r="OH104" s="273">
        <f t="shared" si="867"/>
        <v>0</v>
      </c>
      <c r="OI104" s="273">
        <f t="shared" si="867"/>
        <v>0</v>
      </c>
      <c r="OJ104" s="273">
        <f t="shared" si="867"/>
        <v>0</v>
      </c>
      <c r="OK104" s="273">
        <f t="shared" si="867"/>
        <v>0</v>
      </c>
      <c r="OL104" s="273">
        <f t="shared" si="867"/>
        <v>0</v>
      </c>
      <c r="OM104" s="273">
        <f t="shared" si="867"/>
        <v>0</v>
      </c>
      <c r="ON104" s="273">
        <f t="shared" si="867"/>
        <v>0</v>
      </c>
      <c r="OO104" s="273">
        <f t="shared" si="867"/>
        <v>0</v>
      </c>
      <c r="OP104" s="273">
        <f t="shared" si="867"/>
        <v>0</v>
      </c>
      <c r="OQ104" s="273">
        <f t="shared" si="867"/>
        <v>0</v>
      </c>
      <c r="OR104" s="273">
        <f t="shared" si="867"/>
        <v>0</v>
      </c>
      <c r="OS104" s="273">
        <f t="shared" si="867"/>
        <v>0</v>
      </c>
      <c r="OT104" s="273">
        <f t="shared" si="867"/>
        <v>0</v>
      </c>
      <c r="OU104" s="273">
        <f t="shared" si="867"/>
        <v>0</v>
      </c>
      <c r="OV104" s="273">
        <f t="shared" si="867"/>
        <v>0</v>
      </c>
      <c r="OW104" s="273">
        <f t="shared" si="867"/>
        <v>0</v>
      </c>
      <c r="OX104" s="273">
        <f t="shared" si="867"/>
        <v>0</v>
      </c>
      <c r="OY104" s="273">
        <f t="shared" si="867"/>
        <v>0</v>
      </c>
      <c r="OZ104" s="273">
        <f t="shared" si="867"/>
        <v>0</v>
      </c>
      <c r="PA104" s="273">
        <f t="shared" si="867"/>
        <v>0</v>
      </c>
      <c r="PB104" s="273">
        <f t="shared" si="867"/>
        <v>0</v>
      </c>
      <c r="PC104" s="273">
        <f t="shared" si="867"/>
        <v>0</v>
      </c>
      <c r="PD104" s="273">
        <f t="shared" si="867"/>
        <v>0</v>
      </c>
      <c r="PE104" s="273">
        <f t="shared" si="867"/>
        <v>0</v>
      </c>
      <c r="PF104" s="273">
        <f t="shared" si="867"/>
        <v>0</v>
      </c>
      <c r="PG104" s="273">
        <f t="shared" si="867"/>
        <v>0</v>
      </c>
      <c r="PH104" s="273">
        <f t="shared" si="867"/>
        <v>0</v>
      </c>
      <c r="PI104" s="273">
        <f t="shared" ref="PI104:RT104" si="868">IF(IFERROR(FIND(VLOOKUP($W96,カレンダーNoごと曜日表No付き,PI$1,0),$FL104),0)&gt;=1,1,0)</f>
        <v>0</v>
      </c>
      <c r="PJ104" s="273">
        <f t="shared" si="868"/>
        <v>0</v>
      </c>
      <c r="PK104" s="273">
        <f t="shared" si="868"/>
        <v>0</v>
      </c>
      <c r="PL104" s="273">
        <f t="shared" si="868"/>
        <v>0</v>
      </c>
      <c r="PM104" s="273">
        <f t="shared" si="868"/>
        <v>0</v>
      </c>
      <c r="PN104" s="273">
        <f t="shared" si="868"/>
        <v>0</v>
      </c>
      <c r="PO104" s="273">
        <f t="shared" si="868"/>
        <v>0</v>
      </c>
      <c r="PP104" s="273">
        <f t="shared" si="868"/>
        <v>0</v>
      </c>
      <c r="PQ104" s="273">
        <f t="shared" si="868"/>
        <v>0</v>
      </c>
      <c r="PR104" s="273">
        <f t="shared" si="868"/>
        <v>0</v>
      </c>
      <c r="PS104" s="273">
        <f t="shared" si="868"/>
        <v>0</v>
      </c>
      <c r="PT104" s="273">
        <f t="shared" si="868"/>
        <v>0</v>
      </c>
      <c r="PU104" s="273">
        <f t="shared" si="868"/>
        <v>0</v>
      </c>
      <c r="PV104" s="273">
        <f t="shared" si="868"/>
        <v>0</v>
      </c>
      <c r="PW104" s="273">
        <f t="shared" si="868"/>
        <v>0</v>
      </c>
      <c r="PX104" s="273">
        <f t="shared" si="868"/>
        <v>0</v>
      </c>
      <c r="PY104" s="273">
        <f t="shared" si="868"/>
        <v>0</v>
      </c>
      <c r="PZ104" s="273">
        <f t="shared" si="868"/>
        <v>0</v>
      </c>
      <c r="QA104" s="273">
        <f t="shared" si="868"/>
        <v>0</v>
      </c>
      <c r="QB104" s="273">
        <f t="shared" si="868"/>
        <v>0</v>
      </c>
      <c r="QC104" s="273">
        <f t="shared" si="868"/>
        <v>0</v>
      </c>
      <c r="QD104" s="273">
        <f t="shared" si="868"/>
        <v>0</v>
      </c>
      <c r="QE104" s="273">
        <f t="shared" si="868"/>
        <v>0</v>
      </c>
      <c r="QF104" s="273">
        <f t="shared" si="868"/>
        <v>0</v>
      </c>
      <c r="QG104" s="273">
        <f t="shared" si="868"/>
        <v>0</v>
      </c>
      <c r="QH104" s="273">
        <f t="shared" si="868"/>
        <v>0</v>
      </c>
      <c r="QI104" s="273">
        <f t="shared" si="868"/>
        <v>0</v>
      </c>
      <c r="QJ104" s="273">
        <f t="shared" si="868"/>
        <v>0</v>
      </c>
      <c r="QK104" s="273">
        <f t="shared" si="868"/>
        <v>0</v>
      </c>
      <c r="QL104" s="273">
        <f t="shared" si="868"/>
        <v>0</v>
      </c>
      <c r="QM104" s="273">
        <f t="shared" si="868"/>
        <v>0</v>
      </c>
      <c r="QN104" s="273">
        <f t="shared" si="868"/>
        <v>0</v>
      </c>
      <c r="QO104" s="273">
        <f t="shared" si="868"/>
        <v>0</v>
      </c>
      <c r="QP104" s="273">
        <f t="shared" si="868"/>
        <v>0</v>
      </c>
      <c r="QQ104" s="273">
        <f t="shared" si="868"/>
        <v>0</v>
      </c>
      <c r="QR104" s="273">
        <f t="shared" si="868"/>
        <v>0</v>
      </c>
      <c r="QS104" s="273">
        <f t="shared" si="868"/>
        <v>0</v>
      </c>
      <c r="QT104" s="273">
        <f t="shared" si="868"/>
        <v>0</v>
      </c>
      <c r="QU104" s="273">
        <f t="shared" si="868"/>
        <v>0</v>
      </c>
      <c r="QV104" s="273">
        <f t="shared" si="868"/>
        <v>0</v>
      </c>
      <c r="QW104" s="273">
        <f t="shared" si="868"/>
        <v>0</v>
      </c>
      <c r="QX104" s="273">
        <f t="shared" si="868"/>
        <v>0</v>
      </c>
      <c r="QY104" s="273">
        <f t="shared" si="868"/>
        <v>0</v>
      </c>
      <c r="QZ104" s="273">
        <f t="shared" si="868"/>
        <v>0</v>
      </c>
      <c r="RA104" s="273">
        <f t="shared" si="868"/>
        <v>0</v>
      </c>
      <c r="RB104" s="273">
        <f t="shared" si="868"/>
        <v>0</v>
      </c>
      <c r="RC104" s="273">
        <f t="shared" si="868"/>
        <v>0</v>
      </c>
      <c r="RD104" s="273">
        <f t="shared" si="868"/>
        <v>0</v>
      </c>
      <c r="RE104" s="273">
        <f t="shared" si="868"/>
        <v>0</v>
      </c>
      <c r="RF104" s="273">
        <f t="shared" si="868"/>
        <v>0</v>
      </c>
      <c r="RG104" s="273">
        <f t="shared" si="868"/>
        <v>0</v>
      </c>
      <c r="RH104" s="273">
        <f t="shared" si="868"/>
        <v>0</v>
      </c>
      <c r="RI104" s="273">
        <f t="shared" si="868"/>
        <v>0</v>
      </c>
      <c r="RJ104" s="273">
        <f t="shared" si="868"/>
        <v>0</v>
      </c>
      <c r="RK104" s="273">
        <f t="shared" si="868"/>
        <v>0</v>
      </c>
      <c r="RL104" s="273">
        <f t="shared" si="868"/>
        <v>0</v>
      </c>
      <c r="RM104" s="273">
        <f t="shared" si="868"/>
        <v>0</v>
      </c>
      <c r="RN104" s="273">
        <f t="shared" si="868"/>
        <v>0</v>
      </c>
      <c r="RO104" s="273">
        <f t="shared" si="868"/>
        <v>0</v>
      </c>
      <c r="RP104" s="273">
        <f t="shared" si="868"/>
        <v>0</v>
      </c>
      <c r="RQ104" s="273">
        <f t="shared" si="868"/>
        <v>0</v>
      </c>
      <c r="RR104" s="273">
        <f t="shared" si="868"/>
        <v>0</v>
      </c>
      <c r="RS104" s="273">
        <f t="shared" si="868"/>
        <v>0</v>
      </c>
      <c r="RT104" s="273">
        <f t="shared" si="868"/>
        <v>0</v>
      </c>
      <c r="RU104" s="273">
        <f t="shared" ref="RU104:TN104" si="869">IF(IFERROR(FIND(VLOOKUP($W96,カレンダーNoごと曜日表No付き,RU$1,0),$FL104),0)&gt;=1,1,0)</f>
        <v>0</v>
      </c>
      <c r="RV104" s="273">
        <f t="shared" si="869"/>
        <v>0</v>
      </c>
      <c r="RW104" s="273">
        <f t="shared" si="869"/>
        <v>0</v>
      </c>
      <c r="RX104" s="273">
        <f t="shared" si="869"/>
        <v>0</v>
      </c>
      <c r="RY104" s="273">
        <f t="shared" si="869"/>
        <v>0</v>
      </c>
      <c r="RZ104" s="273">
        <f t="shared" si="869"/>
        <v>0</v>
      </c>
      <c r="SA104" s="273">
        <f t="shared" si="869"/>
        <v>0</v>
      </c>
      <c r="SB104" s="273">
        <f t="shared" si="869"/>
        <v>0</v>
      </c>
      <c r="SC104" s="273">
        <f t="shared" si="869"/>
        <v>0</v>
      </c>
      <c r="SD104" s="273">
        <f t="shared" si="869"/>
        <v>0</v>
      </c>
      <c r="SE104" s="273">
        <f t="shared" si="869"/>
        <v>0</v>
      </c>
      <c r="SF104" s="273">
        <f t="shared" si="869"/>
        <v>0</v>
      </c>
      <c r="SG104" s="273">
        <f t="shared" si="869"/>
        <v>0</v>
      </c>
      <c r="SH104" s="273">
        <f t="shared" si="869"/>
        <v>0</v>
      </c>
      <c r="SI104" s="273">
        <f t="shared" si="869"/>
        <v>0</v>
      </c>
      <c r="SJ104" s="273">
        <f t="shared" si="869"/>
        <v>0</v>
      </c>
      <c r="SK104" s="273">
        <f t="shared" si="869"/>
        <v>0</v>
      </c>
      <c r="SL104" s="273">
        <f t="shared" si="869"/>
        <v>0</v>
      </c>
      <c r="SM104" s="273">
        <f t="shared" si="869"/>
        <v>0</v>
      </c>
      <c r="SN104" s="273">
        <f t="shared" si="869"/>
        <v>0</v>
      </c>
      <c r="SO104" s="273">
        <f t="shared" si="869"/>
        <v>0</v>
      </c>
      <c r="SP104" s="273">
        <f t="shared" si="869"/>
        <v>0</v>
      </c>
      <c r="SQ104" s="273">
        <f t="shared" si="869"/>
        <v>0</v>
      </c>
      <c r="SR104" s="273">
        <f t="shared" si="869"/>
        <v>0</v>
      </c>
      <c r="SS104" s="273">
        <f t="shared" si="869"/>
        <v>0</v>
      </c>
      <c r="ST104" s="273">
        <f t="shared" si="869"/>
        <v>0</v>
      </c>
      <c r="SU104" s="273">
        <f t="shared" si="869"/>
        <v>0</v>
      </c>
      <c r="SV104" s="273">
        <f t="shared" si="869"/>
        <v>0</v>
      </c>
      <c r="SW104" s="273">
        <f t="shared" si="869"/>
        <v>0</v>
      </c>
      <c r="SX104" s="273">
        <f t="shared" si="869"/>
        <v>0</v>
      </c>
      <c r="SY104" s="273">
        <f t="shared" si="869"/>
        <v>0</v>
      </c>
      <c r="SZ104" s="273">
        <f t="shared" si="869"/>
        <v>0</v>
      </c>
      <c r="TA104" s="273">
        <f t="shared" si="869"/>
        <v>0</v>
      </c>
      <c r="TB104" s="273">
        <f t="shared" si="869"/>
        <v>0</v>
      </c>
      <c r="TC104" s="273">
        <f t="shared" si="869"/>
        <v>0</v>
      </c>
      <c r="TD104" s="273">
        <f t="shared" si="869"/>
        <v>0</v>
      </c>
      <c r="TE104" s="273">
        <f t="shared" si="869"/>
        <v>0</v>
      </c>
      <c r="TF104" s="273">
        <f t="shared" si="869"/>
        <v>0</v>
      </c>
      <c r="TG104" s="273">
        <f t="shared" si="869"/>
        <v>0</v>
      </c>
      <c r="TH104" s="273">
        <f t="shared" si="869"/>
        <v>0</v>
      </c>
      <c r="TI104" s="273">
        <f t="shared" si="869"/>
        <v>0</v>
      </c>
      <c r="TJ104" s="273">
        <f t="shared" si="869"/>
        <v>0</v>
      </c>
      <c r="TK104" s="273">
        <f t="shared" si="869"/>
        <v>0</v>
      </c>
      <c r="TL104" s="273">
        <f t="shared" si="869"/>
        <v>0</v>
      </c>
      <c r="TM104" s="273">
        <f t="shared" si="869"/>
        <v>0</v>
      </c>
      <c r="TN104" s="273">
        <f t="shared" si="869"/>
        <v>0</v>
      </c>
    </row>
    <row r="105" spans="1:534" ht="18" customHeight="1" x14ac:dyDescent="0.15">
      <c r="AB105" s="319">
        <f>SUM(AB5:AB104)</f>
        <v>0</v>
      </c>
      <c r="AC105" s="319"/>
      <c r="AD105" s="319">
        <f>SUM(AD5:AD104)</f>
        <v>0</v>
      </c>
      <c r="AF105" s="155" t="str">
        <f>IF(AND(U105&lt;&gt;0,U105&lt;&gt;""),#REF!,"")</f>
        <v/>
      </c>
      <c r="AG105" s="155" t="str">
        <f>IF(AND(V105&lt;&gt;0,V105&lt;&gt;""),#REF!,"")</f>
        <v/>
      </c>
      <c r="AH105" s="155" t="str">
        <f>IF(AND(W105&lt;&gt;0,W105&lt;&gt;""),#REF!,"")</f>
        <v/>
      </c>
      <c r="AI105" s="155" t="str">
        <f>IF(AND(X105&lt;&gt;0,X105&lt;&gt;""),#REF!,"")</f>
        <v/>
      </c>
      <c r="AJ105" s="155" t="str">
        <f>IF(AND(Y105&lt;&gt;0,Y105&lt;&gt;""),#REF!,"")</f>
        <v/>
      </c>
      <c r="AK105" s="155" t="str">
        <f>IF(AND(Z105&lt;&gt;0,Z105&lt;&gt;""),#REF!,"")</f>
        <v/>
      </c>
      <c r="AL105" s="155" t="str">
        <f>IF(AND(AA105&lt;&gt;0,AA105&lt;&gt;""),#REF!,"")</f>
        <v/>
      </c>
      <c r="AM105" s="155" t="str">
        <f>IF(AND(AE105&lt;&gt;0,AE105&lt;&gt;""),"月","")</f>
        <v/>
      </c>
      <c r="AN105" s="155" t="str">
        <f t="shared" ref="AN105:AQ106" si="870">IF(AND(AS105&lt;&gt;0,AS105&lt;&gt;""),"月","")</f>
        <v/>
      </c>
      <c r="AO105" s="155" t="str">
        <f t="shared" si="870"/>
        <v/>
      </c>
      <c r="AP105" s="155" t="str">
        <f t="shared" si="870"/>
        <v/>
      </c>
      <c r="AQ105" s="155" t="str">
        <f t="shared" si="870"/>
        <v/>
      </c>
      <c r="BU105" s="291"/>
      <c r="BY105" s="244"/>
      <c r="BZ105" s="272"/>
      <c r="CA105" s="222"/>
      <c r="CB105" s="246"/>
      <c r="CC105" s="247" t="str">
        <f t="shared" si="831"/>
        <v/>
      </c>
      <c r="CD105" s="219">
        <f t="shared" si="832"/>
        <v>0</v>
      </c>
      <c r="CE105" s="219" t="str">
        <f t="shared" si="757"/>
        <v/>
      </c>
      <c r="CF105" s="220" t="str">
        <f t="shared" si="758"/>
        <v/>
      </c>
      <c r="CG105" s="222"/>
      <c r="CH105" s="260"/>
      <c r="CI105" s="247" t="str">
        <f t="shared" si="569"/>
        <v/>
      </c>
      <c r="CJ105" s="219">
        <f t="shared" si="833"/>
        <v>0</v>
      </c>
      <c r="CK105" s="219" t="str">
        <f t="shared" si="705"/>
        <v/>
      </c>
      <c r="CL105" s="220" t="str">
        <f t="shared" si="706"/>
        <v/>
      </c>
      <c r="CM105" s="222"/>
      <c r="CN105" s="246"/>
      <c r="CO105" s="247" t="str">
        <f t="shared" si="573"/>
        <v/>
      </c>
      <c r="CP105" s="219">
        <f t="shared" si="834"/>
        <v>0</v>
      </c>
      <c r="CQ105" s="219" t="str">
        <f t="shared" si="707"/>
        <v/>
      </c>
      <c r="CR105" s="220" t="str">
        <f t="shared" si="708"/>
        <v/>
      </c>
      <c r="CS105" s="221"/>
      <c r="CT105" s="246"/>
      <c r="CU105" s="247" t="str">
        <f t="shared" si="577"/>
        <v/>
      </c>
      <c r="CV105" s="219">
        <f t="shared" si="835"/>
        <v>0</v>
      </c>
      <c r="CW105" s="219" t="str">
        <f t="shared" si="679"/>
        <v/>
      </c>
      <c r="CX105" s="220" t="str">
        <f t="shared" si="680"/>
        <v/>
      </c>
      <c r="CY105" s="222"/>
      <c r="CZ105" s="246"/>
      <c r="DA105" s="247" t="str">
        <f t="shared" si="581"/>
        <v/>
      </c>
      <c r="DB105" s="219">
        <f t="shared" si="836"/>
        <v>0</v>
      </c>
      <c r="DC105" s="219" t="str">
        <f t="shared" si="626"/>
        <v/>
      </c>
      <c r="DD105" s="219" t="str">
        <f t="shared" si="627"/>
        <v/>
      </c>
      <c r="DE105" s="222"/>
      <c r="DF105" s="246"/>
      <c r="DG105" s="247" t="str">
        <f t="shared" si="583"/>
        <v/>
      </c>
      <c r="DH105" s="219">
        <f t="shared" si="837"/>
        <v>0</v>
      </c>
      <c r="DI105" s="219" t="str">
        <f t="shared" si="681"/>
        <v/>
      </c>
      <c r="DJ105" s="219" t="str">
        <f t="shared" si="682"/>
        <v/>
      </c>
      <c r="DK105" s="222"/>
      <c r="DL105" s="246"/>
      <c r="DM105" s="247" t="str">
        <f t="shared" si="587"/>
        <v/>
      </c>
      <c r="DN105" s="219">
        <f t="shared" si="838"/>
        <v>0</v>
      </c>
      <c r="DO105" s="219" t="str">
        <f t="shared" si="683"/>
        <v/>
      </c>
      <c r="DP105" s="220" t="str">
        <f t="shared" si="684"/>
        <v/>
      </c>
      <c r="FK105" s="155">
        <f t="shared" si="685"/>
        <v>0</v>
      </c>
      <c r="FL105" s="155" t="str">
        <f t="shared" si="686"/>
        <v/>
      </c>
      <c r="FM105" s="273">
        <f t="shared" ref="FM105:HX105" si="871">IF(IFERROR(FIND(VLOOKUP($W97,カレンダーNoごと曜日表No付き,FM$1,0),$FL105),0)&gt;=1,1,0)</f>
        <v>0</v>
      </c>
      <c r="FN105" s="273">
        <f t="shared" si="871"/>
        <v>0</v>
      </c>
      <c r="FO105" s="273">
        <f t="shared" si="871"/>
        <v>0</v>
      </c>
      <c r="FP105" s="273">
        <f t="shared" si="871"/>
        <v>0</v>
      </c>
      <c r="FQ105" s="273">
        <f t="shared" si="871"/>
        <v>0</v>
      </c>
      <c r="FR105" s="273">
        <f t="shared" si="871"/>
        <v>0</v>
      </c>
      <c r="FS105" s="273">
        <f t="shared" si="871"/>
        <v>0</v>
      </c>
      <c r="FT105" s="273">
        <f t="shared" si="871"/>
        <v>0</v>
      </c>
      <c r="FU105" s="273">
        <f t="shared" si="871"/>
        <v>0</v>
      </c>
      <c r="FV105" s="273">
        <f t="shared" si="871"/>
        <v>0</v>
      </c>
      <c r="FW105" s="273">
        <f t="shared" si="871"/>
        <v>0</v>
      </c>
      <c r="FX105" s="273">
        <f t="shared" si="871"/>
        <v>0</v>
      </c>
      <c r="FY105" s="273">
        <f t="shared" si="871"/>
        <v>0</v>
      </c>
      <c r="FZ105" s="273">
        <f t="shared" si="871"/>
        <v>0</v>
      </c>
      <c r="GA105" s="273">
        <f t="shared" si="871"/>
        <v>0</v>
      </c>
      <c r="GB105" s="273">
        <f t="shared" si="871"/>
        <v>0</v>
      </c>
      <c r="GC105" s="273">
        <f t="shared" si="871"/>
        <v>0</v>
      </c>
      <c r="GD105" s="273">
        <f t="shared" si="871"/>
        <v>0</v>
      </c>
      <c r="GE105" s="273">
        <f t="shared" si="871"/>
        <v>0</v>
      </c>
      <c r="GF105" s="273">
        <f t="shared" si="871"/>
        <v>0</v>
      </c>
      <c r="GG105" s="273">
        <f t="shared" si="871"/>
        <v>0</v>
      </c>
      <c r="GH105" s="273">
        <f t="shared" si="871"/>
        <v>0</v>
      </c>
      <c r="GI105" s="273">
        <f t="shared" si="871"/>
        <v>0</v>
      </c>
      <c r="GJ105" s="273">
        <f t="shared" si="871"/>
        <v>0</v>
      </c>
      <c r="GK105" s="273">
        <f t="shared" si="871"/>
        <v>0</v>
      </c>
      <c r="GL105" s="273">
        <f t="shared" si="871"/>
        <v>0</v>
      </c>
      <c r="GM105" s="273">
        <f t="shared" si="871"/>
        <v>0</v>
      </c>
      <c r="GN105" s="273">
        <f t="shared" si="871"/>
        <v>0</v>
      </c>
      <c r="GO105" s="273">
        <f t="shared" si="871"/>
        <v>0</v>
      </c>
      <c r="GP105" s="273">
        <f t="shared" si="871"/>
        <v>0</v>
      </c>
      <c r="GQ105" s="273">
        <f t="shared" si="871"/>
        <v>0</v>
      </c>
      <c r="GR105" s="273">
        <f t="shared" si="871"/>
        <v>0</v>
      </c>
      <c r="GS105" s="273">
        <f t="shared" si="871"/>
        <v>0</v>
      </c>
      <c r="GT105" s="273">
        <f t="shared" si="871"/>
        <v>0</v>
      </c>
      <c r="GU105" s="273">
        <f t="shared" si="871"/>
        <v>0</v>
      </c>
      <c r="GV105" s="273">
        <f t="shared" si="871"/>
        <v>0</v>
      </c>
      <c r="GW105" s="273">
        <f t="shared" si="871"/>
        <v>0</v>
      </c>
      <c r="GX105" s="273">
        <f t="shared" si="871"/>
        <v>0</v>
      </c>
      <c r="GY105" s="273">
        <f t="shared" si="871"/>
        <v>0</v>
      </c>
      <c r="GZ105" s="273">
        <f t="shared" si="871"/>
        <v>0</v>
      </c>
      <c r="HA105" s="273">
        <f t="shared" si="871"/>
        <v>0</v>
      </c>
      <c r="HB105" s="273">
        <f t="shared" si="871"/>
        <v>0</v>
      </c>
      <c r="HC105" s="273">
        <f t="shared" si="871"/>
        <v>0</v>
      </c>
      <c r="HD105" s="273">
        <f t="shared" si="871"/>
        <v>0</v>
      </c>
      <c r="HE105" s="273">
        <f t="shared" si="871"/>
        <v>0</v>
      </c>
      <c r="HF105" s="273">
        <f t="shared" si="871"/>
        <v>0</v>
      </c>
      <c r="HG105" s="273">
        <f t="shared" si="871"/>
        <v>0</v>
      </c>
      <c r="HH105" s="273">
        <f t="shared" si="871"/>
        <v>0</v>
      </c>
      <c r="HI105" s="273">
        <f t="shared" si="871"/>
        <v>0</v>
      </c>
      <c r="HJ105" s="273">
        <f t="shared" si="871"/>
        <v>0</v>
      </c>
      <c r="HK105" s="273">
        <f t="shared" si="871"/>
        <v>0</v>
      </c>
      <c r="HL105" s="273">
        <f t="shared" si="871"/>
        <v>0</v>
      </c>
      <c r="HM105" s="273">
        <f t="shared" si="871"/>
        <v>0</v>
      </c>
      <c r="HN105" s="273">
        <f t="shared" si="871"/>
        <v>0</v>
      </c>
      <c r="HO105" s="273">
        <f t="shared" si="871"/>
        <v>0</v>
      </c>
      <c r="HP105" s="273">
        <f t="shared" si="871"/>
        <v>0</v>
      </c>
      <c r="HQ105" s="273">
        <f t="shared" si="871"/>
        <v>0</v>
      </c>
      <c r="HR105" s="273">
        <f t="shared" si="871"/>
        <v>0</v>
      </c>
      <c r="HS105" s="273">
        <f t="shared" si="871"/>
        <v>0</v>
      </c>
      <c r="HT105" s="273">
        <f t="shared" si="871"/>
        <v>0</v>
      </c>
      <c r="HU105" s="273">
        <f t="shared" si="871"/>
        <v>0</v>
      </c>
      <c r="HV105" s="273">
        <f t="shared" si="871"/>
        <v>0</v>
      </c>
      <c r="HW105" s="273">
        <f t="shared" si="871"/>
        <v>0</v>
      </c>
      <c r="HX105" s="273">
        <f t="shared" si="871"/>
        <v>0</v>
      </c>
      <c r="HY105" s="273">
        <f t="shared" ref="HY105:KJ105" si="872">IF(IFERROR(FIND(VLOOKUP($W97,カレンダーNoごと曜日表No付き,HY$1,0),$FL105),0)&gt;=1,1,0)</f>
        <v>0</v>
      </c>
      <c r="HZ105" s="273">
        <f t="shared" si="872"/>
        <v>0</v>
      </c>
      <c r="IA105" s="273">
        <f t="shared" si="872"/>
        <v>0</v>
      </c>
      <c r="IB105" s="273">
        <f t="shared" si="872"/>
        <v>0</v>
      </c>
      <c r="IC105" s="273">
        <f t="shared" si="872"/>
        <v>0</v>
      </c>
      <c r="ID105" s="273">
        <f t="shared" si="872"/>
        <v>0</v>
      </c>
      <c r="IE105" s="273">
        <f t="shared" si="872"/>
        <v>0</v>
      </c>
      <c r="IF105" s="273">
        <f t="shared" si="872"/>
        <v>0</v>
      </c>
      <c r="IG105" s="273">
        <f t="shared" si="872"/>
        <v>0</v>
      </c>
      <c r="IH105" s="273">
        <f t="shared" si="872"/>
        <v>0</v>
      </c>
      <c r="II105" s="273">
        <f t="shared" si="872"/>
        <v>0</v>
      </c>
      <c r="IJ105" s="273">
        <f t="shared" si="872"/>
        <v>0</v>
      </c>
      <c r="IK105" s="273">
        <f t="shared" si="872"/>
        <v>0</v>
      </c>
      <c r="IL105" s="273">
        <f t="shared" si="872"/>
        <v>0</v>
      </c>
      <c r="IM105" s="273">
        <f t="shared" si="872"/>
        <v>0</v>
      </c>
      <c r="IN105" s="273">
        <f t="shared" si="872"/>
        <v>0</v>
      </c>
      <c r="IO105" s="273">
        <f t="shared" si="872"/>
        <v>0</v>
      </c>
      <c r="IP105" s="273">
        <f t="shared" si="872"/>
        <v>0</v>
      </c>
      <c r="IQ105" s="273">
        <f t="shared" si="872"/>
        <v>0</v>
      </c>
      <c r="IR105" s="273">
        <f t="shared" si="872"/>
        <v>0</v>
      </c>
      <c r="IS105" s="273">
        <f t="shared" si="872"/>
        <v>0</v>
      </c>
      <c r="IT105" s="273">
        <f t="shared" si="872"/>
        <v>0</v>
      </c>
      <c r="IU105" s="273">
        <f t="shared" si="872"/>
        <v>0</v>
      </c>
      <c r="IV105" s="273">
        <f t="shared" si="872"/>
        <v>0</v>
      </c>
      <c r="IW105" s="273">
        <f t="shared" si="872"/>
        <v>0</v>
      </c>
      <c r="IX105" s="273">
        <f t="shared" si="872"/>
        <v>0</v>
      </c>
      <c r="IY105" s="273">
        <f t="shared" si="872"/>
        <v>0</v>
      </c>
      <c r="IZ105" s="273">
        <f t="shared" si="872"/>
        <v>0</v>
      </c>
      <c r="JA105" s="273">
        <f t="shared" si="872"/>
        <v>0</v>
      </c>
      <c r="JB105" s="273">
        <f t="shared" si="872"/>
        <v>0</v>
      </c>
      <c r="JC105" s="273">
        <f t="shared" si="872"/>
        <v>0</v>
      </c>
      <c r="JD105" s="273">
        <f t="shared" si="872"/>
        <v>0</v>
      </c>
      <c r="JE105" s="273">
        <f t="shared" si="872"/>
        <v>0</v>
      </c>
      <c r="JF105" s="273">
        <f t="shared" si="872"/>
        <v>0</v>
      </c>
      <c r="JG105" s="273">
        <f t="shared" si="872"/>
        <v>0</v>
      </c>
      <c r="JH105" s="273">
        <f t="shared" si="872"/>
        <v>0</v>
      </c>
      <c r="JI105" s="273">
        <f t="shared" si="872"/>
        <v>0</v>
      </c>
      <c r="JJ105" s="273">
        <f t="shared" si="872"/>
        <v>0</v>
      </c>
      <c r="JK105" s="273">
        <f t="shared" si="872"/>
        <v>0</v>
      </c>
      <c r="JL105" s="273">
        <f t="shared" si="872"/>
        <v>0</v>
      </c>
      <c r="JM105" s="273">
        <f t="shared" si="872"/>
        <v>0</v>
      </c>
      <c r="JN105" s="273">
        <f t="shared" si="872"/>
        <v>0</v>
      </c>
      <c r="JO105" s="273">
        <f t="shared" si="872"/>
        <v>0</v>
      </c>
      <c r="JP105" s="273">
        <f t="shared" si="872"/>
        <v>0</v>
      </c>
      <c r="JQ105" s="273">
        <f t="shared" si="872"/>
        <v>0</v>
      </c>
      <c r="JR105" s="273">
        <f t="shared" si="872"/>
        <v>0</v>
      </c>
      <c r="JS105" s="273">
        <f t="shared" si="872"/>
        <v>0</v>
      </c>
      <c r="JT105" s="273">
        <f t="shared" si="872"/>
        <v>0</v>
      </c>
      <c r="JU105" s="273">
        <f t="shared" si="872"/>
        <v>0</v>
      </c>
      <c r="JV105" s="273">
        <f t="shared" si="872"/>
        <v>0</v>
      </c>
      <c r="JW105" s="273">
        <f t="shared" si="872"/>
        <v>0</v>
      </c>
      <c r="JX105" s="273">
        <f t="shared" si="872"/>
        <v>0</v>
      </c>
      <c r="JY105" s="273">
        <f t="shared" si="872"/>
        <v>0</v>
      </c>
      <c r="JZ105" s="273">
        <f t="shared" si="872"/>
        <v>0</v>
      </c>
      <c r="KA105" s="273">
        <f t="shared" si="872"/>
        <v>0</v>
      </c>
      <c r="KB105" s="273">
        <f t="shared" si="872"/>
        <v>0</v>
      </c>
      <c r="KC105" s="273">
        <f t="shared" si="872"/>
        <v>0</v>
      </c>
      <c r="KD105" s="273">
        <f t="shared" si="872"/>
        <v>0</v>
      </c>
      <c r="KE105" s="273">
        <f t="shared" si="872"/>
        <v>0</v>
      </c>
      <c r="KF105" s="273">
        <f t="shared" si="872"/>
        <v>0</v>
      </c>
      <c r="KG105" s="273">
        <f t="shared" si="872"/>
        <v>0</v>
      </c>
      <c r="KH105" s="273">
        <f t="shared" si="872"/>
        <v>0</v>
      </c>
      <c r="KI105" s="273">
        <f t="shared" si="872"/>
        <v>0</v>
      </c>
      <c r="KJ105" s="273">
        <f t="shared" si="872"/>
        <v>0</v>
      </c>
      <c r="KK105" s="273">
        <f t="shared" ref="KK105:MV105" si="873">IF(IFERROR(FIND(VLOOKUP($W97,カレンダーNoごと曜日表No付き,KK$1,0),$FL105),0)&gt;=1,1,0)</f>
        <v>0</v>
      </c>
      <c r="KL105" s="273">
        <f t="shared" si="873"/>
        <v>0</v>
      </c>
      <c r="KM105" s="273">
        <f t="shared" si="873"/>
        <v>0</v>
      </c>
      <c r="KN105" s="273">
        <f t="shared" si="873"/>
        <v>0</v>
      </c>
      <c r="KO105" s="273">
        <f t="shared" si="873"/>
        <v>0</v>
      </c>
      <c r="KP105" s="273">
        <f t="shared" si="873"/>
        <v>0</v>
      </c>
      <c r="KQ105" s="273">
        <f t="shared" si="873"/>
        <v>0</v>
      </c>
      <c r="KR105" s="273">
        <f t="shared" si="873"/>
        <v>0</v>
      </c>
      <c r="KS105" s="273">
        <f t="shared" si="873"/>
        <v>0</v>
      </c>
      <c r="KT105" s="273">
        <f t="shared" si="873"/>
        <v>0</v>
      </c>
      <c r="KU105" s="273">
        <f t="shared" si="873"/>
        <v>0</v>
      </c>
      <c r="KV105" s="273">
        <f t="shared" si="873"/>
        <v>0</v>
      </c>
      <c r="KW105" s="273">
        <f t="shared" si="873"/>
        <v>0</v>
      </c>
      <c r="KX105" s="273">
        <f t="shared" si="873"/>
        <v>0</v>
      </c>
      <c r="KY105" s="273">
        <f t="shared" si="873"/>
        <v>0</v>
      </c>
      <c r="KZ105" s="273">
        <f t="shared" si="873"/>
        <v>0</v>
      </c>
      <c r="LA105" s="273">
        <f t="shared" si="873"/>
        <v>0</v>
      </c>
      <c r="LB105" s="273">
        <f t="shared" si="873"/>
        <v>0</v>
      </c>
      <c r="LC105" s="273">
        <f t="shared" si="873"/>
        <v>0</v>
      </c>
      <c r="LD105" s="273">
        <f t="shared" si="873"/>
        <v>0</v>
      </c>
      <c r="LE105" s="273">
        <f t="shared" si="873"/>
        <v>0</v>
      </c>
      <c r="LF105" s="273">
        <f t="shared" si="873"/>
        <v>0</v>
      </c>
      <c r="LG105" s="273">
        <f t="shared" si="873"/>
        <v>0</v>
      </c>
      <c r="LH105" s="273">
        <f t="shared" si="873"/>
        <v>0</v>
      </c>
      <c r="LI105" s="273">
        <f t="shared" si="873"/>
        <v>0</v>
      </c>
      <c r="LJ105" s="273">
        <f t="shared" si="873"/>
        <v>0</v>
      </c>
      <c r="LK105" s="273">
        <f t="shared" si="873"/>
        <v>0</v>
      </c>
      <c r="LL105" s="273">
        <f t="shared" si="873"/>
        <v>0</v>
      </c>
      <c r="LM105" s="273">
        <f t="shared" si="873"/>
        <v>0</v>
      </c>
      <c r="LN105" s="273">
        <f t="shared" si="873"/>
        <v>0</v>
      </c>
      <c r="LO105" s="273">
        <f t="shared" si="873"/>
        <v>0</v>
      </c>
      <c r="LP105" s="273">
        <f t="shared" si="873"/>
        <v>0</v>
      </c>
      <c r="LQ105" s="273">
        <f t="shared" si="873"/>
        <v>0</v>
      </c>
      <c r="LR105" s="273">
        <f t="shared" si="873"/>
        <v>0</v>
      </c>
      <c r="LS105" s="273">
        <f t="shared" si="873"/>
        <v>0</v>
      </c>
      <c r="LT105" s="273">
        <f t="shared" si="873"/>
        <v>0</v>
      </c>
      <c r="LU105" s="273">
        <f t="shared" si="873"/>
        <v>0</v>
      </c>
      <c r="LV105" s="273">
        <f t="shared" si="873"/>
        <v>0</v>
      </c>
      <c r="LW105" s="273">
        <f t="shared" si="873"/>
        <v>0</v>
      </c>
      <c r="LX105" s="273">
        <f t="shared" si="873"/>
        <v>0</v>
      </c>
      <c r="LY105" s="273">
        <f t="shared" si="873"/>
        <v>0</v>
      </c>
      <c r="LZ105" s="273">
        <f t="shared" si="873"/>
        <v>0</v>
      </c>
      <c r="MA105" s="273">
        <f t="shared" si="873"/>
        <v>0</v>
      </c>
      <c r="MB105" s="273">
        <f t="shared" si="873"/>
        <v>0</v>
      </c>
      <c r="MC105" s="273">
        <f t="shared" si="873"/>
        <v>0</v>
      </c>
      <c r="MD105" s="273">
        <f t="shared" si="873"/>
        <v>0</v>
      </c>
      <c r="ME105" s="273">
        <f t="shared" si="873"/>
        <v>0</v>
      </c>
      <c r="MF105" s="273">
        <f t="shared" si="873"/>
        <v>0</v>
      </c>
      <c r="MG105" s="273">
        <f t="shared" si="873"/>
        <v>0</v>
      </c>
      <c r="MH105" s="273">
        <f t="shared" si="873"/>
        <v>0</v>
      </c>
      <c r="MI105" s="273">
        <f t="shared" si="873"/>
        <v>0</v>
      </c>
      <c r="MJ105" s="273">
        <f t="shared" si="873"/>
        <v>0</v>
      </c>
      <c r="MK105" s="273">
        <f t="shared" si="873"/>
        <v>0</v>
      </c>
      <c r="ML105" s="273">
        <f t="shared" si="873"/>
        <v>0</v>
      </c>
      <c r="MM105" s="273">
        <f t="shared" si="873"/>
        <v>0</v>
      </c>
      <c r="MN105" s="273">
        <f t="shared" si="873"/>
        <v>0</v>
      </c>
      <c r="MO105" s="273">
        <f t="shared" si="873"/>
        <v>0</v>
      </c>
      <c r="MP105" s="273">
        <f t="shared" si="873"/>
        <v>0</v>
      </c>
      <c r="MQ105" s="273">
        <f t="shared" si="873"/>
        <v>0</v>
      </c>
      <c r="MR105" s="273">
        <f t="shared" si="873"/>
        <v>0</v>
      </c>
      <c r="MS105" s="273">
        <f t="shared" si="873"/>
        <v>0</v>
      </c>
      <c r="MT105" s="273">
        <f t="shared" si="873"/>
        <v>0</v>
      </c>
      <c r="MU105" s="273">
        <f t="shared" si="873"/>
        <v>0</v>
      </c>
      <c r="MV105" s="273">
        <f t="shared" si="873"/>
        <v>0</v>
      </c>
      <c r="MW105" s="273">
        <f t="shared" ref="MW105:PH105" si="874">IF(IFERROR(FIND(VLOOKUP($W97,カレンダーNoごと曜日表No付き,MW$1,0),$FL105),0)&gt;=1,1,0)</f>
        <v>0</v>
      </c>
      <c r="MX105" s="273">
        <f t="shared" si="874"/>
        <v>0</v>
      </c>
      <c r="MY105" s="273">
        <f t="shared" si="874"/>
        <v>0</v>
      </c>
      <c r="MZ105" s="273">
        <f t="shared" si="874"/>
        <v>0</v>
      </c>
      <c r="NA105" s="273">
        <f t="shared" si="874"/>
        <v>0</v>
      </c>
      <c r="NB105" s="273">
        <f t="shared" si="874"/>
        <v>0</v>
      </c>
      <c r="NC105" s="273">
        <f t="shared" si="874"/>
        <v>0</v>
      </c>
      <c r="ND105" s="273">
        <f t="shared" si="874"/>
        <v>0</v>
      </c>
      <c r="NE105" s="273">
        <f t="shared" si="874"/>
        <v>0</v>
      </c>
      <c r="NF105" s="273">
        <f t="shared" si="874"/>
        <v>0</v>
      </c>
      <c r="NG105" s="273">
        <f t="shared" si="874"/>
        <v>0</v>
      </c>
      <c r="NH105" s="273">
        <f t="shared" si="874"/>
        <v>0</v>
      </c>
      <c r="NI105" s="273">
        <f t="shared" si="874"/>
        <v>0</v>
      </c>
      <c r="NJ105" s="273">
        <f t="shared" si="874"/>
        <v>0</v>
      </c>
      <c r="NK105" s="273">
        <f t="shared" si="874"/>
        <v>0</v>
      </c>
      <c r="NL105" s="273">
        <f t="shared" si="874"/>
        <v>0</v>
      </c>
      <c r="NM105" s="273">
        <f t="shared" si="874"/>
        <v>0</v>
      </c>
      <c r="NN105" s="273">
        <f t="shared" si="874"/>
        <v>0</v>
      </c>
      <c r="NO105" s="273">
        <f t="shared" si="874"/>
        <v>0</v>
      </c>
      <c r="NP105" s="273">
        <f t="shared" si="874"/>
        <v>0</v>
      </c>
      <c r="NQ105" s="273">
        <f t="shared" si="874"/>
        <v>0</v>
      </c>
      <c r="NR105" s="273">
        <f t="shared" si="874"/>
        <v>0</v>
      </c>
      <c r="NS105" s="273">
        <f t="shared" si="874"/>
        <v>0</v>
      </c>
      <c r="NT105" s="273">
        <f t="shared" si="874"/>
        <v>0</v>
      </c>
      <c r="NU105" s="273">
        <f t="shared" si="874"/>
        <v>0</v>
      </c>
      <c r="NV105" s="273">
        <f t="shared" si="874"/>
        <v>0</v>
      </c>
      <c r="NW105" s="273">
        <f t="shared" si="874"/>
        <v>0</v>
      </c>
      <c r="NX105" s="273">
        <f t="shared" si="874"/>
        <v>0</v>
      </c>
      <c r="NY105" s="273">
        <f t="shared" si="874"/>
        <v>0</v>
      </c>
      <c r="NZ105" s="273">
        <f t="shared" si="874"/>
        <v>0</v>
      </c>
      <c r="OA105" s="273">
        <f t="shared" si="874"/>
        <v>0</v>
      </c>
      <c r="OB105" s="273">
        <f t="shared" si="874"/>
        <v>0</v>
      </c>
      <c r="OC105" s="273">
        <f t="shared" si="874"/>
        <v>0</v>
      </c>
      <c r="OD105" s="273">
        <f t="shared" si="874"/>
        <v>0</v>
      </c>
      <c r="OE105" s="273">
        <f t="shared" si="874"/>
        <v>0</v>
      </c>
      <c r="OF105" s="273">
        <f t="shared" si="874"/>
        <v>0</v>
      </c>
      <c r="OG105" s="273">
        <f t="shared" si="874"/>
        <v>0</v>
      </c>
      <c r="OH105" s="273">
        <f t="shared" si="874"/>
        <v>0</v>
      </c>
      <c r="OI105" s="273">
        <f t="shared" si="874"/>
        <v>0</v>
      </c>
      <c r="OJ105" s="273">
        <f t="shared" si="874"/>
        <v>0</v>
      </c>
      <c r="OK105" s="273">
        <f t="shared" si="874"/>
        <v>0</v>
      </c>
      <c r="OL105" s="273">
        <f t="shared" si="874"/>
        <v>0</v>
      </c>
      <c r="OM105" s="273">
        <f t="shared" si="874"/>
        <v>0</v>
      </c>
      <c r="ON105" s="273">
        <f t="shared" si="874"/>
        <v>0</v>
      </c>
      <c r="OO105" s="273">
        <f t="shared" si="874"/>
        <v>0</v>
      </c>
      <c r="OP105" s="273">
        <f t="shared" si="874"/>
        <v>0</v>
      </c>
      <c r="OQ105" s="273">
        <f t="shared" si="874"/>
        <v>0</v>
      </c>
      <c r="OR105" s="273">
        <f t="shared" si="874"/>
        <v>0</v>
      </c>
      <c r="OS105" s="273">
        <f t="shared" si="874"/>
        <v>0</v>
      </c>
      <c r="OT105" s="273">
        <f t="shared" si="874"/>
        <v>0</v>
      </c>
      <c r="OU105" s="273">
        <f t="shared" si="874"/>
        <v>0</v>
      </c>
      <c r="OV105" s="273">
        <f t="shared" si="874"/>
        <v>0</v>
      </c>
      <c r="OW105" s="273">
        <f t="shared" si="874"/>
        <v>0</v>
      </c>
      <c r="OX105" s="273">
        <f t="shared" si="874"/>
        <v>0</v>
      </c>
      <c r="OY105" s="273">
        <f t="shared" si="874"/>
        <v>0</v>
      </c>
      <c r="OZ105" s="273">
        <f t="shared" si="874"/>
        <v>0</v>
      </c>
      <c r="PA105" s="273">
        <f t="shared" si="874"/>
        <v>0</v>
      </c>
      <c r="PB105" s="273">
        <f t="shared" si="874"/>
        <v>0</v>
      </c>
      <c r="PC105" s="273">
        <f t="shared" si="874"/>
        <v>0</v>
      </c>
      <c r="PD105" s="273">
        <f t="shared" si="874"/>
        <v>0</v>
      </c>
      <c r="PE105" s="273">
        <f t="shared" si="874"/>
        <v>0</v>
      </c>
      <c r="PF105" s="273">
        <f t="shared" si="874"/>
        <v>0</v>
      </c>
      <c r="PG105" s="273">
        <f t="shared" si="874"/>
        <v>0</v>
      </c>
      <c r="PH105" s="273">
        <f t="shared" si="874"/>
        <v>0</v>
      </c>
      <c r="PI105" s="273">
        <f t="shared" ref="PI105:RT105" si="875">IF(IFERROR(FIND(VLOOKUP($W97,カレンダーNoごと曜日表No付き,PI$1,0),$FL105),0)&gt;=1,1,0)</f>
        <v>0</v>
      </c>
      <c r="PJ105" s="273">
        <f t="shared" si="875"/>
        <v>0</v>
      </c>
      <c r="PK105" s="273">
        <f t="shared" si="875"/>
        <v>0</v>
      </c>
      <c r="PL105" s="273">
        <f t="shared" si="875"/>
        <v>0</v>
      </c>
      <c r="PM105" s="273">
        <f t="shared" si="875"/>
        <v>0</v>
      </c>
      <c r="PN105" s="273">
        <f t="shared" si="875"/>
        <v>0</v>
      </c>
      <c r="PO105" s="273">
        <f t="shared" si="875"/>
        <v>0</v>
      </c>
      <c r="PP105" s="273">
        <f t="shared" si="875"/>
        <v>0</v>
      </c>
      <c r="PQ105" s="273">
        <f t="shared" si="875"/>
        <v>0</v>
      </c>
      <c r="PR105" s="273">
        <f t="shared" si="875"/>
        <v>0</v>
      </c>
      <c r="PS105" s="273">
        <f t="shared" si="875"/>
        <v>0</v>
      </c>
      <c r="PT105" s="273">
        <f t="shared" si="875"/>
        <v>0</v>
      </c>
      <c r="PU105" s="273">
        <f t="shared" si="875"/>
        <v>0</v>
      </c>
      <c r="PV105" s="273">
        <f t="shared" si="875"/>
        <v>0</v>
      </c>
      <c r="PW105" s="273">
        <f t="shared" si="875"/>
        <v>0</v>
      </c>
      <c r="PX105" s="273">
        <f t="shared" si="875"/>
        <v>0</v>
      </c>
      <c r="PY105" s="273">
        <f t="shared" si="875"/>
        <v>0</v>
      </c>
      <c r="PZ105" s="273">
        <f t="shared" si="875"/>
        <v>0</v>
      </c>
      <c r="QA105" s="273">
        <f t="shared" si="875"/>
        <v>0</v>
      </c>
      <c r="QB105" s="273">
        <f t="shared" si="875"/>
        <v>0</v>
      </c>
      <c r="QC105" s="273">
        <f t="shared" si="875"/>
        <v>0</v>
      </c>
      <c r="QD105" s="273">
        <f t="shared" si="875"/>
        <v>0</v>
      </c>
      <c r="QE105" s="273">
        <f t="shared" si="875"/>
        <v>0</v>
      </c>
      <c r="QF105" s="273">
        <f t="shared" si="875"/>
        <v>0</v>
      </c>
      <c r="QG105" s="273">
        <f t="shared" si="875"/>
        <v>0</v>
      </c>
      <c r="QH105" s="273">
        <f t="shared" si="875"/>
        <v>0</v>
      </c>
      <c r="QI105" s="273">
        <f t="shared" si="875"/>
        <v>0</v>
      </c>
      <c r="QJ105" s="273">
        <f t="shared" si="875"/>
        <v>0</v>
      </c>
      <c r="QK105" s="273">
        <f t="shared" si="875"/>
        <v>0</v>
      </c>
      <c r="QL105" s="273">
        <f t="shared" si="875"/>
        <v>0</v>
      </c>
      <c r="QM105" s="273">
        <f t="shared" si="875"/>
        <v>0</v>
      </c>
      <c r="QN105" s="273">
        <f t="shared" si="875"/>
        <v>0</v>
      </c>
      <c r="QO105" s="273">
        <f t="shared" si="875"/>
        <v>0</v>
      </c>
      <c r="QP105" s="273">
        <f t="shared" si="875"/>
        <v>0</v>
      </c>
      <c r="QQ105" s="273">
        <f t="shared" si="875"/>
        <v>0</v>
      </c>
      <c r="QR105" s="273">
        <f t="shared" si="875"/>
        <v>0</v>
      </c>
      <c r="QS105" s="273">
        <f t="shared" si="875"/>
        <v>0</v>
      </c>
      <c r="QT105" s="273">
        <f t="shared" si="875"/>
        <v>0</v>
      </c>
      <c r="QU105" s="273">
        <f t="shared" si="875"/>
        <v>0</v>
      </c>
      <c r="QV105" s="273">
        <f t="shared" si="875"/>
        <v>0</v>
      </c>
      <c r="QW105" s="273">
        <f t="shared" si="875"/>
        <v>0</v>
      </c>
      <c r="QX105" s="273">
        <f t="shared" si="875"/>
        <v>0</v>
      </c>
      <c r="QY105" s="273">
        <f t="shared" si="875"/>
        <v>0</v>
      </c>
      <c r="QZ105" s="273">
        <f t="shared" si="875"/>
        <v>0</v>
      </c>
      <c r="RA105" s="273">
        <f t="shared" si="875"/>
        <v>0</v>
      </c>
      <c r="RB105" s="273">
        <f t="shared" si="875"/>
        <v>0</v>
      </c>
      <c r="RC105" s="273">
        <f t="shared" si="875"/>
        <v>0</v>
      </c>
      <c r="RD105" s="273">
        <f t="shared" si="875"/>
        <v>0</v>
      </c>
      <c r="RE105" s="273">
        <f t="shared" si="875"/>
        <v>0</v>
      </c>
      <c r="RF105" s="273">
        <f t="shared" si="875"/>
        <v>0</v>
      </c>
      <c r="RG105" s="273">
        <f t="shared" si="875"/>
        <v>0</v>
      </c>
      <c r="RH105" s="273">
        <f t="shared" si="875"/>
        <v>0</v>
      </c>
      <c r="RI105" s="273">
        <f t="shared" si="875"/>
        <v>0</v>
      </c>
      <c r="RJ105" s="273">
        <f t="shared" si="875"/>
        <v>0</v>
      </c>
      <c r="RK105" s="273">
        <f t="shared" si="875"/>
        <v>0</v>
      </c>
      <c r="RL105" s="273">
        <f t="shared" si="875"/>
        <v>0</v>
      </c>
      <c r="RM105" s="273">
        <f t="shared" si="875"/>
        <v>0</v>
      </c>
      <c r="RN105" s="273">
        <f t="shared" si="875"/>
        <v>0</v>
      </c>
      <c r="RO105" s="273">
        <f t="shared" si="875"/>
        <v>0</v>
      </c>
      <c r="RP105" s="273">
        <f t="shared" si="875"/>
        <v>0</v>
      </c>
      <c r="RQ105" s="273">
        <f t="shared" si="875"/>
        <v>0</v>
      </c>
      <c r="RR105" s="273">
        <f t="shared" si="875"/>
        <v>0</v>
      </c>
      <c r="RS105" s="273">
        <f t="shared" si="875"/>
        <v>0</v>
      </c>
      <c r="RT105" s="273">
        <f t="shared" si="875"/>
        <v>0</v>
      </c>
      <c r="RU105" s="273">
        <f t="shared" ref="RU105:TN105" si="876">IF(IFERROR(FIND(VLOOKUP($W97,カレンダーNoごと曜日表No付き,RU$1,0),$FL105),0)&gt;=1,1,0)</f>
        <v>0</v>
      </c>
      <c r="RV105" s="273">
        <f t="shared" si="876"/>
        <v>0</v>
      </c>
      <c r="RW105" s="273">
        <f t="shared" si="876"/>
        <v>0</v>
      </c>
      <c r="RX105" s="273">
        <f t="shared" si="876"/>
        <v>0</v>
      </c>
      <c r="RY105" s="273">
        <f t="shared" si="876"/>
        <v>0</v>
      </c>
      <c r="RZ105" s="273">
        <f t="shared" si="876"/>
        <v>0</v>
      </c>
      <c r="SA105" s="273">
        <f t="shared" si="876"/>
        <v>0</v>
      </c>
      <c r="SB105" s="273">
        <f t="shared" si="876"/>
        <v>0</v>
      </c>
      <c r="SC105" s="273">
        <f t="shared" si="876"/>
        <v>0</v>
      </c>
      <c r="SD105" s="273">
        <f t="shared" si="876"/>
        <v>0</v>
      </c>
      <c r="SE105" s="273">
        <f t="shared" si="876"/>
        <v>0</v>
      </c>
      <c r="SF105" s="273">
        <f t="shared" si="876"/>
        <v>0</v>
      </c>
      <c r="SG105" s="273">
        <f t="shared" si="876"/>
        <v>0</v>
      </c>
      <c r="SH105" s="273">
        <f t="shared" si="876"/>
        <v>0</v>
      </c>
      <c r="SI105" s="273">
        <f t="shared" si="876"/>
        <v>0</v>
      </c>
      <c r="SJ105" s="273">
        <f t="shared" si="876"/>
        <v>0</v>
      </c>
      <c r="SK105" s="273">
        <f t="shared" si="876"/>
        <v>0</v>
      </c>
      <c r="SL105" s="273">
        <f t="shared" si="876"/>
        <v>0</v>
      </c>
      <c r="SM105" s="273">
        <f t="shared" si="876"/>
        <v>0</v>
      </c>
      <c r="SN105" s="273">
        <f t="shared" si="876"/>
        <v>0</v>
      </c>
      <c r="SO105" s="273">
        <f t="shared" si="876"/>
        <v>0</v>
      </c>
      <c r="SP105" s="273">
        <f t="shared" si="876"/>
        <v>0</v>
      </c>
      <c r="SQ105" s="273">
        <f t="shared" si="876"/>
        <v>0</v>
      </c>
      <c r="SR105" s="273">
        <f t="shared" si="876"/>
        <v>0</v>
      </c>
      <c r="SS105" s="273">
        <f t="shared" si="876"/>
        <v>0</v>
      </c>
      <c r="ST105" s="273">
        <f t="shared" si="876"/>
        <v>0</v>
      </c>
      <c r="SU105" s="273">
        <f t="shared" si="876"/>
        <v>0</v>
      </c>
      <c r="SV105" s="273">
        <f t="shared" si="876"/>
        <v>0</v>
      </c>
      <c r="SW105" s="273">
        <f t="shared" si="876"/>
        <v>0</v>
      </c>
      <c r="SX105" s="273">
        <f t="shared" si="876"/>
        <v>0</v>
      </c>
      <c r="SY105" s="273">
        <f t="shared" si="876"/>
        <v>0</v>
      </c>
      <c r="SZ105" s="273">
        <f t="shared" si="876"/>
        <v>0</v>
      </c>
      <c r="TA105" s="273">
        <f t="shared" si="876"/>
        <v>0</v>
      </c>
      <c r="TB105" s="273">
        <f t="shared" si="876"/>
        <v>0</v>
      </c>
      <c r="TC105" s="273">
        <f t="shared" si="876"/>
        <v>0</v>
      </c>
      <c r="TD105" s="273">
        <f t="shared" si="876"/>
        <v>0</v>
      </c>
      <c r="TE105" s="273">
        <f t="shared" si="876"/>
        <v>0</v>
      </c>
      <c r="TF105" s="273">
        <f t="shared" si="876"/>
        <v>0</v>
      </c>
      <c r="TG105" s="273">
        <f t="shared" si="876"/>
        <v>0</v>
      </c>
      <c r="TH105" s="273">
        <f t="shared" si="876"/>
        <v>0</v>
      </c>
      <c r="TI105" s="273">
        <f t="shared" si="876"/>
        <v>0</v>
      </c>
      <c r="TJ105" s="273">
        <f t="shared" si="876"/>
        <v>0</v>
      </c>
      <c r="TK105" s="273">
        <f t="shared" si="876"/>
        <v>0</v>
      </c>
      <c r="TL105" s="273">
        <f t="shared" si="876"/>
        <v>0</v>
      </c>
      <c r="TM105" s="273">
        <f t="shared" si="876"/>
        <v>0</v>
      </c>
      <c r="TN105" s="273">
        <f t="shared" si="876"/>
        <v>0</v>
      </c>
    </row>
    <row r="106" spans="1:534" ht="18" customHeight="1" x14ac:dyDescent="0.15">
      <c r="AF106" s="155" t="str">
        <f t="shared" ref="AF106:AL106" si="877">IF(AND(U106&lt;&gt;0,U106&lt;&gt;""),AF105,"")</f>
        <v/>
      </c>
      <c r="AG106" s="155" t="str">
        <f t="shared" si="877"/>
        <v/>
      </c>
      <c r="AH106" s="155" t="str">
        <f t="shared" si="877"/>
        <v/>
      </c>
      <c r="AI106" s="155" t="str">
        <f t="shared" si="877"/>
        <v/>
      </c>
      <c r="AJ106" s="155" t="str">
        <f t="shared" si="877"/>
        <v/>
      </c>
      <c r="AK106" s="155" t="str">
        <f t="shared" si="877"/>
        <v/>
      </c>
      <c r="AL106" s="155" t="str">
        <f t="shared" si="877"/>
        <v/>
      </c>
      <c r="AM106" s="155" t="str">
        <f>IF(AND(AE106&lt;&gt;0,AE106&lt;&gt;""),"月","")</f>
        <v/>
      </c>
      <c r="AN106" s="155" t="str">
        <f t="shared" si="870"/>
        <v/>
      </c>
      <c r="AO106" s="155" t="str">
        <f t="shared" si="870"/>
        <v/>
      </c>
      <c r="AP106" s="155" t="str">
        <f t="shared" si="870"/>
        <v/>
      </c>
      <c r="AQ106" s="155" t="str">
        <f t="shared" si="870"/>
        <v/>
      </c>
      <c r="BU106" s="291"/>
      <c r="BY106" s="244"/>
      <c r="BZ106" s="272"/>
      <c r="CA106" s="222"/>
      <c r="CB106" s="246"/>
      <c r="CC106" s="247" t="str">
        <f t="shared" si="831"/>
        <v/>
      </c>
      <c r="CD106" s="219">
        <f t="shared" si="832"/>
        <v>0</v>
      </c>
      <c r="CE106" s="219" t="str">
        <f t="shared" si="757"/>
        <v/>
      </c>
      <c r="CF106" s="220" t="str">
        <f t="shared" si="758"/>
        <v/>
      </c>
      <c r="CG106" s="222"/>
      <c r="CH106" s="260"/>
      <c r="CI106" s="247" t="str">
        <f t="shared" si="569"/>
        <v/>
      </c>
      <c r="CJ106" s="219">
        <f t="shared" si="833"/>
        <v>0</v>
      </c>
      <c r="CK106" s="219" t="str">
        <f t="shared" si="705"/>
        <v/>
      </c>
      <c r="CL106" s="220" t="str">
        <f t="shared" si="706"/>
        <v/>
      </c>
      <c r="CM106" s="222"/>
      <c r="CN106" s="246"/>
      <c r="CO106" s="247" t="str">
        <f t="shared" si="573"/>
        <v/>
      </c>
      <c r="CP106" s="219">
        <f t="shared" si="834"/>
        <v>0</v>
      </c>
      <c r="CQ106" s="219" t="str">
        <f t="shared" si="707"/>
        <v/>
      </c>
      <c r="CR106" s="220" t="str">
        <f t="shared" si="708"/>
        <v/>
      </c>
      <c r="CS106" s="221"/>
      <c r="CT106" s="246"/>
      <c r="CU106" s="247" t="str">
        <f t="shared" si="577"/>
        <v/>
      </c>
      <c r="CV106" s="219">
        <f t="shared" si="835"/>
        <v>0</v>
      </c>
      <c r="CW106" s="219" t="str">
        <f t="shared" si="679"/>
        <v/>
      </c>
      <c r="CX106" s="220" t="str">
        <f t="shared" si="680"/>
        <v/>
      </c>
      <c r="CY106" s="222"/>
      <c r="CZ106" s="246"/>
      <c r="DA106" s="247" t="str">
        <f t="shared" si="581"/>
        <v/>
      </c>
      <c r="DB106" s="219">
        <f t="shared" si="836"/>
        <v>0</v>
      </c>
      <c r="DC106" s="219" t="str">
        <f t="shared" si="626"/>
        <v/>
      </c>
      <c r="DD106" s="219" t="str">
        <f t="shared" si="627"/>
        <v/>
      </c>
      <c r="DE106" s="222"/>
      <c r="DF106" s="246"/>
      <c r="DG106" s="247" t="str">
        <f t="shared" si="583"/>
        <v/>
      </c>
      <c r="DH106" s="219">
        <f t="shared" si="837"/>
        <v>0</v>
      </c>
      <c r="DI106" s="219" t="str">
        <f t="shared" si="681"/>
        <v/>
      </c>
      <c r="DJ106" s="219" t="str">
        <f t="shared" si="682"/>
        <v/>
      </c>
      <c r="DK106" s="222"/>
      <c r="DL106" s="246"/>
      <c r="DM106" s="247" t="str">
        <f t="shared" si="587"/>
        <v/>
      </c>
      <c r="DN106" s="219">
        <f t="shared" si="838"/>
        <v>0</v>
      </c>
      <c r="DO106" s="219" t="str">
        <f t="shared" si="683"/>
        <v/>
      </c>
      <c r="DP106" s="220" t="str">
        <f t="shared" si="684"/>
        <v/>
      </c>
      <c r="FK106" s="155">
        <f t="shared" si="685"/>
        <v>0</v>
      </c>
      <c r="FL106" s="155" t="str">
        <f t="shared" si="686"/>
        <v/>
      </c>
      <c r="FM106" s="273">
        <f t="shared" ref="FM106:HX106" si="878">IF(IFERROR(FIND(VLOOKUP($W98,カレンダーNoごと曜日表No付き,FM$1,0),$FL106),0)&gt;=1,1,0)</f>
        <v>0</v>
      </c>
      <c r="FN106" s="273">
        <f t="shared" si="878"/>
        <v>0</v>
      </c>
      <c r="FO106" s="273">
        <f t="shared" si="878"/>
        <v>0</v>
      </c>
      <c r="FP106" s="273">
        <f t="shared" si="878"/>
        <v>0</v>
      </c>
      <c r="FQ106" s="273">
        <f t="shared" si="878"/>
        <v>0</v>
      </c>
      <c r="FR106" s="273">
        <f t="shared" si="878"/>
        <v>0</v>
      </c>
      <c r="FS106" s="273">
        <f t="shared" si="878"/>
        <v>0</v>
      </c>
      <c r="FT106" s="273">
        <f t="shared" si="878"/>
        <v>0</v>
      </c>
      <c r="FU106" s="273">
        <f t="shared" si="878"/>
        <v>0</v>
      </c>
      <c r="FV106" s="273">
        <f t="shared" si="878"/>
        <v>0</v>
      </c>
      <c r="FW106" s="273">
        <f t="shared" si="878"/>
        <v>0</v>
      </c>
      <c r="FX106" s="273">
        <f t="shared" si="878"/>
        <v>0</v>
      </c>
      <c r="FY106" s="273">
        <f t="shared" si="878"/>
        <v>0</v>
      </c>
      <c r="FZ106" s="273">
        <f t="shared" si="878"/>
        <v>0</v>
      </c>
      <c r="GA106" s="273">
        <f t="shared" si="878"/>
        <v>0</v>
      </c>
      <c r="GB106" s="273">
        <f t="shared" si="878"/>
        <v>0</v>
      </c>
      <c r="GC106" s="273">
        <f t="shared" si="878"/>
        <v>0</v>
      </c>
      <c r="GD106" s="273">
        <f t="shared" si="878"/>
        <v>0</v>
      </c>
      <c r="GE106" s="273">
        <f t="shared" si="878"/>
        <v>0</v>
      </c>
      <c r="GF106" s="273">
        <f t="shared" si="878"/>
        <v>0</v>
      </c>
      <c r="GG106" s="273">
        <f t="shared" si="878"/>
        <v>0</v>
      </c>
      <c r="GH106" s="273">
        <f t="shared" si="878"/>
        <v>0</v>
      </c>
      <c r="GI106" s="273">
        <f t="shared" si="878"/>
        <v>0</v>
      </c>
      <c r="GJ106" s="273">
        <f t="shared" si="878"/>
        <v>0</v>
      </c>
      <c r="GK106" s="273">
        <f t="shared" si="878"/>
        <v>0</v>
      </c>
      <c r="GL106" s="273">
        <f t="shared" si="878"/>
        <v>0</v>
      </c>
      <c r="GM106" s="273">
        <f t="shared" si="878"/>
        <v>0</v>
      </c>
      <c r="GN106" s="273">
        <f t="shared" si="878"/>
        <v>0</v>
      </c>
      <c r="GO106" s="273">
        <f t="shared" si="878"/>
        <v>0</v>
      </c>
      <c r="GP106" s="273">
        <f t="shared" si="878"/>
        <v>0</v>
      </c>
      <c r="GQ106" s="273">
        <f t="shared" si="878"/>
        <v>0</v>
      </c>
      <c r="GR106" s="273">
        <f t="shared" si="878"/>
        <v>0</v>
      </c>
      <c r="GS106" s="273">
        <f t="shared" si="878"/>
        <v>0</v>
      </c>
      <c r="GT106" s="273">
        <f t="shared" si="878"/>
        <v>0</v>
      </c>
      <c r="GU106" s="273">
        <f t="shared" si="878"/>
        <v>0</v>
      </c>
      <c r="GV106" s="273">
        <f t="shared" si="878"/>
        <v>0</v>
      </c>
      <c r="GW106" s="273">
        <f t="shared" si="878"/>
        <v>0</v>
      </c>
      <c r="GX106" s="273">
        <f t="shared" si="878"/>
        <v>0</v>
      </c>
      <c r="GY106" s="273">
        <f t="shared" si="878"/>
        <v>0</v>
      </c>
      <c r="GZ106" s="273">
        <f t="shared" si="878"/>
        <v>0</v>
      </c>
      <c r="HA106" s="273">
        <f t="shared" si="878"/>
        <v>0</v>
      </c>
      <c r="HB106" s="273">
        <f t="shared" si="878"/>
        <v>0</v>
      </c>
      <c r="HC106" s="273">
        <f t="shared" si="878"/>
        <v>0</v>
      </c>
      <c r="HD106" s="273">
        <f t="shared" si="878"/>
        <v>0</v>
      </c>
      <c r="HE106" s="273">
        <f t="shared" si="878"/>
        <v>0</v>
      </c>
      <c r="HF106" s="273">
        <f t="shared" si="878"/>
        <v>0</v>
      </c>
      <c r="HG106" s="273">
        <f t="shared" si="878"/>
        <v>0</v>
      </c>
      <c r="HH106" s="273">
        <f t="shared" si="878"/>
        <v>0</v>
      </c>
      <c r="HI106" s="273">
        <f t="shared" si="878"/>
        <v>0</v>
      </c>
      <c r="HJ106" s="273">
        <f t="shared" si="878"/>
        <v>0</v>
      </c>
      <c r="HK106" s="273">
        <f t="shared" si="878"/>
        <v>0</v>
      </c>
      <c r="HL106" s="273">
        <f t="shared" si="878"/>
        <v>0</v>
      </c>
      <c r="HM106" s="273">
        <f t="shared" si="878"/>
        <v>0</v>
      </c>
      <c r="HN106" s="273">
        <f t="shared" si="878"/>
        <v>0</v>
      </c>
      <c r="HO106" s="273">
        <f t="shared" si="878"/>
        <v>0</v>
      </c>
      <c r="HP106" s="273">
        <f t="shared" si="878"/>
        <v>0</v>
      </c>
      <c r="HQ106" s="273">
        <f t="shared" si="878"/>
        <v>0</v>
      </c>
      <c r="HR106" s="273">
        <f t="shared" si="878"/>
        <v>0</v>
      </c>
      <c r="HS106" s="273">
        <f t="shared" si="878"/>
        <v>0</v>
      </c>
      <c r="HT106" s="273">
        <f t="shared" si="878"/>
        <v>0</v>
      </c>
      <c r="HU106" s="273">
        <f t="shared" si="878"/>
        <v>0</v>
      </c>
      <c r="HV106" s="273">
        <f t="shared" si="878"/>
        <v>0</v>
      </c>
      <c r="HW106" s="273">
        <f t="shared" si="878"/>
        <v>0</v>
      </c>
      <c r="HX106" s="273">
        <f t="shared" si="878"/>
        <v>0</v>
      </c>
      <c r="HY106" s="273">
        <f t="shared" ref="HY106:KJ106" si="879">IF(IFERROR(FIND(VLOOKUP($W98,カレンダーNoごと曜日表No付き,HY$1,0),$FL106),0)&gt;=1,1,0)</f>
        <v>0</v>
      </c>
      <c r="HZ106" s="273">
        <f t="shared" si="879"/>
        <v>0</v>
      </c>
      <c r="IA106" s="273">
        <f t="shared" si="879"/>
        <v>0</v>
      </c>
      <c r="IB106" s="273">
        <f t="shared" si="879"/>
        <v>0</v>
      </c>
      <c r="IC106" s="273">
        <f t="shared" si="879"/>
        <v>0</v>
      </c>
      <c r="ID106" s="273">
        <f t="shared" si="879"/>
        <v>0</v>
      </c>
      <c r="IE106" s="273">
        <f t="shared" si="879"/>
        <v>0</v>
      </c>
      <c r="IF106" s="273">
        <f t="shared" si="879"/>
        <v>0</v>
      </c>
      <c r="IG106" s="273">
        <f t="shared" si="879"/>
        <v>0</v>
      </c>
      <c r="IH106" s="273">
        <f t="shared" si="879"/>
        <v>0</v>
      </c>
      <c r="II106" s="273">
        <f t="shared" si="879"/>
        <v>0</v>
      </c>
      <c r="IJ106" s="273">
        <f t="shared" si="879"/>
        <v>0</v>
      </c>
      <c r="IK106" s="273">
        <f t="shared" si="879"/>
        <v>0</v>
      </c>
      <c r="IL106" s="273">
        <f t="shared" si="879"/>
        <v>0</v>
      </c>
      <c r="IM106" s="273">
        <f t="shared" si="879"/>
        <v>0</v>
      </c>
      <c r="IN106" s="273">
        <f t="shared" si="879"/>
        <v>0</v>
      </c>
      <c r="IO106" s="273">
        <f t="shared" si="879"/>
        <v>0</v>
      </c>
      <c r="IP106" s="273">
        <f t="shared" si="879"/>
        <v>0</v>
      </c>
      <c r="IQ106" s="273">
        <f t="shared" si="879"/>
        <v>0</v>
      </c>
      <c r="IR106" s="273">
        <f t="shared" si="879"/>
        <v>0</v>
      </c>
      <c r="IS106" s="273">
        <f t="shared" si="879"/>
        <v>0</v>
      </c>
      <c r="IT106" s="273">
        <f t="shared" si="879"/>
        <v>0</v>
      </c>
      <c r="IU106" s="273">
        <f t="shared" si="879"/>
        <v>0</v>
      </c>
      <c r="IV106" s="273">
        <f t="shared" si="879"/>
        <v>0</v>
      </c>
      <c r="IW106" s="273">
        <f t="shared" si="879"/>
        <v>0</v>
      </c>
      <c r="IX106" s="273">
        <f t="shared" si="879"/>
        <v>0</v>
      </c>
      <c r="IY106" s="273">
        <f t="shared" si="879"/>
        <v>0</v>
      </c>
      <c r="IZ106" s="273">
        <f t="shared" si="879"/>
        <v>0</v>
      </c>
      <c r="JA106" s="273">
        <f t="shared" si="879"/>
        <v>0</v>
      </c>
      <c r="JB106" s="273">
        <f t="shared" si="879"/>
        <v>0</v>
      </c>
      <c r="JC106" s="273">
        <f t="shared" si="879"/>
        <v>0</v>
      </c>
      <c r="JD106" s="273">
        <f t="shared" si="879"/>
        <v>0</v>
      </c>
      <c r="JE106" s="273">
        <f t="shared" si="879"/>
        <v>0</v>
      </c>
      <c r="JF106" s="273">
        <f t="shared" si="879"/>
        <v>0</v>
      </c>
      <c r="JG106" s="273">
        <f t="shared" si="879"/>
        <v>0</v>
      </c>
      <c r="JH106" s="273">
        <f t="shared" si="879"/>
        <v>0</v>
      </c>
      <c r="JI106" s="273">
        <f t="shared" si="879"/>
        <v>0</v>
      </c>
      <c r="JJ106" s="273">
        <f t="shared" si="879"/>
        <v>0</v>
      </c>
      <c r="JK106" s="273">
        <f t="shared" si="879"/>
        <v>0</v>
      </c>
      <c r="JL106" s="273">
        <f t="shared" si="879"/>
        <v>0</v>
      </c>
      <c r="JM106" s="273">
        <f t="shared" si="879"/>
        <v>0</v>
      </c>
      <c r="JN106" s="273">
        <f t="shared" si="879"/>
        <v>0</v>
      </c>
      <c r="JO106" s="273">
        <f t="shared" si="879"/>
        <v>0</v>
      </c>
      <c r="JP106" s="273">
        <f t="shared" si="879"/>
        <v>0</v>
      </c>
      <c r="JQ106" s="273">
        <f t="shared" si="879"/>
        <v>0</v>
      </c>
      <c r="JR106" s="273">
        <f t="shared" si="879"/>
        <v>0</v>
      </c>
      <c r="JS106" s="273">
        <f t="shared" si="879"/>
        <v>0</v>
      </c>
      <c r="JT106" s="273">
        <f t="shared" si="879"/>
        <v>0</v>
      </c>
      <c r="JU106" s="273">
        <f t="shared" si="879"/>
        <v>0</v>
      </c>
      <c r="JV106" s="273">
        <f t="shared" si="879"/>
        <v>0</v>
      </c>
      <c r="JW106" s="273">
        <f t="shared" si="879"/>
        <v>0</v>
      </c>
      <c r="JX106" s="273">
        <f t="shared" si="879"/>
        <v>0</v>
      </c>
      <c r="JY106" s="273">
        <f t="shared" si="879"/>
        <v>0</v>
      </c>
      <c r="JZ106" s="273">
        <f t="shared" si="879"/>
        <v>0</v>
      </c>
      <c r="KA106" s="273">
        <f t="shared" si="879"/>
        <v>0</v>
      </c>
      <c r="KB106" s="273">
        <f t="shared" si="879"/>
        <v>0</v>
      </c>
      <c r="KC106" s="273">
        <f t="shared" si="879"/>
        <v>0</v>
      </c>
      <c r="KD106" s="273">
        <f t="shared" si="879"/>
        <v>0</v>
      </c>
      <c r="KE106" s="273">
        <f t="shared" si="879"/>
        <v>0</v>
      </c>
      <c r="KF106" s="273">
        <f t="shared" si="879"/>
        <v>0</v>
      </c>
      <c r="KG106" s="273">
        <f t="shared" si="879"/>
        <v>0</v>
      </c>
      <c r="KH106" s="273">
        <f t="shared" si="879"/>
        <v>0</v>
      </c>
      <c r="KI106" s="273">
        <f t="shared" si="879"/>
        <v>0</v>
      </c>
      <c r="KJ106" s="273">
        <f t="shared" si="879"/>
        <v>0</v>
      </c>
      <c r="KK106" s="273">
        <f t="shared" ref="KK106:MV106" si="880">IF(IFERROR(FIND(VLOOKUP($W98,カレンダーNoごと曜日表No付き,KK$1,0),$FL106),0)&gt;=1,1,0)</f>
        <v>0</v>
      </c>
      <c r="KL106" s="273">
        <f t="shared" si="880"/>
        <v>0</v>
      </c>
      <c r="KM106" s="273">
        <f t="shared" si="880"/>
        <v>0</v>
      </c>
      <c r="KN106" s="273">
        <f t="shared" si="880"/>
        <v>0</v>
      </c>
      <c r="KO106" s="273">
        <f t="shared" si="880"/>
        <v>0</v>
      </c>
      <c r="KP106" s="273">
        <f t="shared" si="880"/>
        <v>0</v>
      </c>
      <c r="KQ106" s="273">
        <f t="shared" si="880"/>
        <v>0</v>
      </c>
      <c r="KR106" s="273">
        <f t="shared" si="880"/>
        <v>0</v>
      </c>
      <c r="KS106" s="273">
        <f t="shared" si="880"/>
        <v>0</v>
      </c>
      <c r="KT106" s="273">
        <f t="shared" si="880"/>
        <v>0</v>
      </c>
      <c r="KU106" s="273">
        <f t="shared" si="880"/>
        <v>0</v>
      </c>
      <c r="KV106" s="273">
        <f t="shared" si="880"/>
        <v>0</v>
      </c>
      <c r="KW106" s="273">
        <f t="shared" si="880"/>
        <v>0</v>
      </c>
      <c r="KX106" s="273">
        <f t="shared" si="880"/>
        <v>0</v>
      </c>
      <c r="KY106" s="273">
        <f t="shared" si="880"/>
        <v>0</v>
      </c>
      <c r="KZ106" s="273">
        <f t="shared" si="880"/>
        <v>0</v>
      </c>
      <c r="LA106" s="273">
        <f t="shared" si="880"/>
        <v>0</v>
      </c>
      <c r="LB106" s="273">
        <f t="shared" si="880"/>
        <v>0</v>
      </c>
      <c r="LC106" s="273">
        <f t="shared" si="880"/>
        <v>0</v>
      </c>
      <c r="LD106" s="273">
        <f t="shared" si="880"/>
        <v>0</v>
      </c>
      <c r="LE106" s="273">
        <f t="shared" si="880"/>
        <v>0</v>
      </c>
      <c r="LF106" s="273">
        <f t="shared" si="880"/>
        <v>0</v>
      </c>
      <c r="LG106" s="273">
        <f t="shared" si="880"/>
        <v>0</v>
      </c>
      <c r="LH106" s="273">
        <f t="shared" si="880"/>
        <v>0</v>
      </c>
      <c r="LI106" s="273">
        <f t="shared" si="880"/>
        <v>0</v>
      </c>
      <c r="LJ106" s="273">
        <f t="shared" si="880"/>
        <v>0</v>
      </c>
      <c r="LK106" s="273">
        <f t="shared" si="880"/>
        <v>0</v>
      </c>
      <c r="LL106" s="273">
        <f t="shared" si="880"/>
        <v>0</v>
      </c>
      <c r="LM106" s="273">
        <f t="shared" si="880"/>
        <v>0</v>
      </c>
      <c r="LN106" s="273">
        <f t="shared" si="880"/>
        <v>0</v>
      </c>
      <c r="LO106" s="273">
        <f t="shared" si="880"/>
        <v>0</v>
      </c>
      <c r="LP106" s="273">
        <f t="shared" si="880"/>
        <v>0</v>
      </c>
      <c r="LQ106" s="273">
        <f t="shared" si="880"/>
        <v>0</v>
      </c>
      <c r="LR106" s="273">
        <f t="shared" si="880"/>
        <v>0</v>
      </c>
      <c r="LS106" s="273">
        <f t="shared" si="880"/>
        <v>0</v>
      </c>
      <c r="LT106" s="273">
        <f t="shared" si="880"/>
        <v>0</v>
      </c>
      <c r="LU106" s="273">
        <f t="shared" si="880"/>
        <v>0</v>
      </c>
      <c r="LV106" s="273">
        <f t="shared" si="880"/>
        <v>0</v>
      </c>
      <c r="LW106" s="273">
        <f t="shared" si="880"/>
        <v>0</v>
      </c>
      <c r="LX106" s="273">
        <f t="shared" si="880"/>
        <v>0</v>
      </c>
      <c r="LY106" s="273">
        <f t="shared" si="880"/>
        <v>0</v>
      </c>
      <c r="LZ106" s="273">
        <f t="shared" si="880"/>
        <v>0</v>
      </c>
      <c r="MA106" s="273">
        <f t="shared" si="880"/>
        <v>0</v>
      </c>
      <c r="MB106" s="273">
        <f t="shared" si="880"/>
        <v>0</v>
      </c>
      <c r="MC106" s="273">
        <f t="shared" si="880"/>
        <v>0</v>
      </c>
      <c r="MD106" s="273">
        <f t="shared" si="880"/>
        <v>0</v>
      </c>
      <c r="ME106" s="273">
        <f t="shared" si="880"/>
        <v>0</v>
      </c>
      <c r="MF106" s="273">
        <f t="shared" si="880"/>
        <v>0</v>
      </c>
      <c r="MG106" s="273">
        <f t="shared" si="880"/>
        <v>0</v>
      </c>
      <c r="MH106" s="273">
        <f t="shared" si="880"/>
        <v>0</v>
      </c>
      <c r="MI106" s="273">
        <f t="shared" si="880"/>
        <v>0</v>
      </c>
      <c r="MJ106" s="273">
        <f t="shared" si="880"/>
        <v>0</v>
      </c>
      <c r="MK106" s="273">
        <f t="shared" si="880"/>
        <v>0</v>
      </c>
      <c r="ML106" s="273">
        <f t="shared" si="880"/>
        <v>0</v>
      </c>
      <c r="MM106" s="273">
        <f t="shared" si="880"/>
        <v>0</v>
      </c>
      <c r="MN106" s="273">
        <f t="shared" si="880"/>
        <v>0</v>
      </c>
      <c r="MO106" s="273">
        <f t="shared" si="880"/>
        <v>0</v>
      </c>
      <c r="MP106" s="273">
        <f t="shared" si="880"/>
        <v>0</v>
      </c>
      <c r="MQ106" s="273">
        <f t="shared" si="880"/>
        <v>0</v>
      </c>
      <c r="MR106" s="273">
        <f t="shared" si="880"/>
        <v>0</v>
      </c>
      <c r="MS106" s="273">
        <f t="shared" si="880"/>
        <v>0</v>
      </c>
      <c r="MT106" s="273">
        <f t="shared" si="880"/>
        <v>0</v>
      </c>
      <c r="MU106" s="273">
        <f t="shared" si="880"/>
        <v>0</v>
      </c>
      <c r="MV106" s="273">
        <f t="shared" si="880"/>
        <v>0</v>
      </c>
      <c r="MW106" s="273">
        <f t="shared" ref="MW106:PH106" si="881">IF(IFERROR(FIND(VLOOKUP($W98,カレンダーNoごと曜日表No付き,MW$1,0),$FL106),0)&gt;=1,1,0)</f>
        <v>0</v>
      </c>
      <c r="MX106" s="273">
        <f t="shared" si="881"/>
        <v>0</v>
      </c>
      <c r="MY106" s="273">
        <f t="shared" si="881"/>
        <v>0</v>
      </c>
      <c r="MZ106" s="273">
        <f t="shared" si="881"/>
        <v>0</v>
      </c>
      <c r="NA106" s="273">
        <f t="shared" si="881"/>
        <v>0</v>
      </c>
      <c r="NB106" s="273">
        <f t="shared" si="881"/>
        <v>0</v>
      </c>
      <c r="NC106" s="273">
        <f t="shared" si="881"/>
        <v>0</v>
      </c>
      <c r="ND106" s="273">
        <f t="shared" si="881"/>
        <v>0</v>
      </c>
      <c r="NE106" s="273">
        <f t="shared" si="881"/>
        <v>0</v>
      </c>
      <c r="NF106" s="273">
        <f t="shared" si="881"/>
        <v>0</v>
      </c>
      <c r="NG106" s="273">
        <f t="shared" si="881"/>
        <v>0</v>
      </c>
      <c r="NH106" s="273">
        <f t="shared" si="881"/>
        <v>0</v>
      </c>
      <c r="NI106" s="273">
        <f t="shared" si="881"/>
        <v>0</v>
      </c>
      <c r="NJ106" s="273">
        <f t="shared" si="881"/>
        <v>0</v>
      </c>
      <c r="NK106" s="273">
        <f t="shared" si="881"/>
        <v>0</v>
      </c>
      <c r="NL106" s="273">
        <f t="shared" si="881"/>
        <v>0</v>
      </c>
      <c r="NM106" s="273">
        <f t="shared" si="881"/>
        <v>0</v>
      </c>
      <c r="NN106" s="273">
        <f t="shared" si="881"/>
        <v>0</v>
      </c>
      <c r="NO106" s="273">
        <f t="shared" si="881"/>
        <v>0</v>
      </c>
      <c r="NP106" s="273">
        <f t="shared" si="881"/>
        <v>0</v>
      </c>
      <c r="NQ106" s="273">
        <f t="shared" si="881"/>
        <v>0</v>
      </c>
      <c r="NR106" s="273">
        <f t="shared" si="881"/>
        <v>0</v>
      </c>
      <c r="NS106" s="273">
        <f t="shared" si="881"/>
        <v>0</v>
      </c>
      <c r="NT106" s="273">
        <f t="shared" si="881"/>
        <v>0</v>
      </c>
      <c r="NU106" s="273">
        <f t="shared" si="881"/>
        <v>0</v>
      </c>
      <c r="NV106" s="273">
        <f t="shared" si="881"/>
        <v>0</v>
      </c>
      <c r="NW106" s="273">
        <f t="shared" si="881"/>
        <v>0</v>
      </c>
      <c r="NX106" s="273">
        <f t="shared" si="881"/>
        <v>0</v>
      </c>
      <c r="NY106" s="273">
        <f t="shared" si="881"/>
        <v>0</v>
      </c>
      <c r="NZ106" s="273">
        <f t="shared" si="881"/>
        <v>0</v>
      </c>
      <c r="OA106" s="273">
        <f t="shared" si="881"/>
        <v>0</v>
      </c>
      <c r="OB106" s="273">
        <f t="shared" si="881"/>
        <v>0</v>
      </c>
      <c r="OC106" s="273">
        <f t="shared" si="881"/>
        <v>0</v>
      </c>
      <c r="OD106" s="273">
        <f t="shared" si="881"/>
        <v>0</v>
      </c>
      <c r="OE106" s="273">
        <f t="shared" si="881"/>
        <v>0</v>
      </c>
      <c r="OF106" s="273">
        <f t="shared" si="881"/>
        <v>0</v>
      </c>
      <c r="OG106" s="273">
        <f t="shared" si="881"/>
        <v>0</v>
      </c>
      <c r="OH106" s="273">
        <f t="shared" si="881"/>
        <v>0</v>
      </c>
      <c r="OI106" s="273">
        <f t="shared" si="881"/>
        <v>0</v>
      </c>
      <c r="OJ106" s="273">
        <f t="shared" si="881"/>
        <v>0</v>
      </c>
      <c r="OK106" s="273">
        <f t="shared" si="881"/>
        <v>0</v>
      </c>
      <c r="OL106" s="273">
        <f t="shared" si="881"/>
        <v>0</v>
      </c>
      <c r="OM106" s="273">
        <f t="shared" si="881"/>
        <v>0</v>
      </c>
      <c r="ON106" s="273">
        <f t="shared" si="881"/>
        <v>0</v>
      </c>
      <c r="OO106" s="273">
        <f t="shared" si="881"/>
        <v>0</v>
      </c>
      <c r="OP106" s="273">
        <f t="shared" si="881"/>
        <v>0</v>
      </c>
      <c r="OQ106" s="273">
        <f t="shared" si="881"/>
        <v>0</v>
      </c>
      <c r="OR106" s="273">
        <f t="shared" si="881"/>
        <v>0</v>
      </c>
      <c r="OS106" s="273">
        <f t="shared" si="881"/>
        <v>0</v>
      </c>
      <c r="OT106" s="273">
        <f t="shared" si="881"/>
        <v>0</v>
      </c>
      <c r="OU106" s="273">
        <f t="shared" si="881"/>
        <v>0</v>
      </c>
      <c r="OV106" s="273">
        <f t="shared" si="881"/>
        <v>0</v>
      </c>
      <c r="OW106" s="273">
        <f t="shared" si="881"/>
        <v>0</v>
      </c>
      <c r="OX106" s="273">
        <f t="shared" si="881"/>
        <v>0</v>
      </c>
      <c r="OY106" s="273">
        <f t="shared" si="881"/>
        <v>0</v>
      </c>
      <c r="OZ106" s="273">
        <f t="shared" si="881"/>
        <v>0</v>
      </c>
      <c r="PA106" s="273">
        <f t="shared" si="881"/>
        <v>0</v>
      </c>
      <c r="PB106" s="273">
        <f t="shared" si="881"/>
        <v>0</v>
      </c>
      <c r="PC106" s="273">
        <f t="shared" si="881"/>
        <v>0</v>
      </c>
      <c r="PD106" s="273">
        <f t="shared" si="881"/>
        <v>0</v>
      </c>
      <c r="PE106" s="273">
        <f t="shared" si="881"/>
        <v>0</v>
      </c>
      <c r="PF106" s="273">
        <f t="shared" si="881"/>
        <v>0</v>
      </c>
      <c r="PG106" s="273">
        <f t="shared" si="881"/>
        <v>0</v>
      </c>
      <c r="PH106" s="273">
        <f t="shared" si="881"/>
        <v>0</v>
      </c>
      <c r="PI106" s="273">
        <f t="shared" ref="PI106:RT106" si="882">IF(IFERROR(FIND(VLOOKUP($W98,カレンダーNoごと曜日表No付き,PI$1,0),$FL106),0)&gt;=1,1,0)</f>
        <v>0</v>
      </c>
      <c r="PJ106" s="273">
        <f t="shared" si="882"/>
        <v>0</v>
      </c>
      <c r="PK106" s="273">
        <f t="shared" si="882"/>
        <v>0</v>
      </c>
      <c r="PL106" s="273">
        <f t="shared" si="882"/>
        <v>0</v>
      </c>
      <c r="PM106" s="273">
        <f t="shared" si="882"/>
        <v>0</v>
      </c>
      <c r="PN106" s="273">
        <f t="shared" si="882"/>
        <v>0</v>
      </c>
      <c r="PO106" s="273">
        <f t="shared" si="882"/>
        <v>0</v>
      </c>
      <c r="PP106" s="273">
        <f t="shared" si="882"/>
        <v>0</v>
      </c>
      <c r="PQ106" s="273">
        <f t="shared" si="882"/>
        <v>0</v>
      </c>
      <c r="PR106" s="273">
        <f t="shared" si="882"/>
        <v>0</v>
      </c>
      <c r="PS106" s="273">
        <f t="shared" si="882"/>
        <v>0</v>
      </c>
      <c r="PT106" s="273">
        <f t="shared" si="882"/>
        <v>0</v>
      </c>
      <c r="PU106" s="273">
        <f t="shared" si="882"/>
        <v>0</v>
      </c>
      <c r="PV106" s="273">
        <f t="shared" si="882"/>
        <v>0</v>
      </c>
      <c r="PW106" s="273">
        <f t="shared" si="882"/>
        <v>0</v>
      </c>
      <c r="PX106" s="273">
        <f t="shared" si="882"/>
        <v>0</v>
      </c>
      <c r="PY106" s="273">
        <f t="shared" si="882"/>
        <v>0</v>
      </c>
      <c r="PZ106" s="273">
        <f t="shared" si="882"/>
        <v>0</v>
      </c>
      <c r="QA106" s="273">
        <f t="shared" si="882"/>
        <v>0</v>
      </c>
      <c r="QB106" s="273">
        <f t="shared" si="882"/>
        <v>0</v>
      </c>
      <c r="QC106" s="273">
        <f t="shared" si="882"/>
        <v>0</v>
      </c>
      <c r="QD106" s="273">
        <f t="shared" si="882"/>
        <v>0</v>
      </c>
      <c r="QE106" s="273">
        <f t="shared" si="882"/>
        <v>0</v>
      </c>
      <c r="QF106" s="273">
        <f t="shared" si="882"/>
        <v>0</v>
      </c>
      <c r="QG106" s="273">
        <f t="shared" si="882"/>
        <v>0</v>
      </c>
      <c r="QH106" s="273">
        <f t="shared" si="882"/>
        <v>0</v>
      </c>
      <c r="QI106" s="273">
        <f t="shared" si="882"/>
        <v>0</v>
      </c>
      <c r="QJ106" s="273">
        <f t="shared" si="882"/>
        <v>0</v>
      </c>
      <c r="QK106" s="273">
        <f t="shared" si="882"/>
        <v>0</v>
      </c>
      <c r="QL106" s="273">
        <f t="shared" si="882"/>
        <v>0</v>
      </c>
      <c r="QM106" s="273">
        <f t="shared" si="882"/>
        <v>0</v>
      </c>
      <c r="QN106" s="273">
        <f t="shared" si="882"/>
        <v>0</v>
      </c>
      <c r="QO106" s="273">
        <f t="shared" si="882"/>
        <v>0</v>
      </c>
      <c r="QP106" s="273">
        <f t="shared" si="882"/>
        <v>0</v>
      </c>
      <c r="QQ106" s="273">
        <f t="shared" si="882"/>
        <v>0</v>
      </c>
      <c r="QR106" s="273">
        <f t="shared" si="882"/>
        <v>0</v>
      </c>
      <c r="QS106" s="273">
        <f t="shared" si="882"/>
        <v>0</v>
      </c>
      <c r="QT106" s="273">
        <f t="shared" si="882"/>
        <v>0</v>
      </c>
      <c r="QU106" s="273">
        <f t="shared" si="882"/>
        <v>0</v>
      </c>
      <c r="QV106" s="273">
        <f t="shared" si="882"/>
        <v>0</v>
      </c>
      <c r="QW106" s="273">
        <f t="shared" si="882"/>
        <v>0</v>
      </c>
      <c r="QX106" s="273">
        <f t="shared" si="882"/>
        <v>0</v>
      </c>
      <c r="QY106" s="273">
        <f t="shared" si="882"/>
        <v>0</v>
      </c>
      <c r="QZ106" s="273">
        <f t="shared" si="882"/>
        <v>0</v>
      </c>
      <c r="RA106" s="273">
        <f t="shared" si="882"/>
        <v>0</v>
      </c>
      <c r="RB106" s="273">
        <f t="shared" si="882"/>
        <v>0</v>
      </c>
      <c r="RC106" s="273">
        <f t="shared" si="882"/>
        <v>0</v>
      </c>
      <c r="RD106" s="273">
        <f t="shared" si="882"/>
        <v>0</v>
      </c>
      <c r="RE106" s="273">
        <f t="shared" si="882"/>
        <v>0</v>
      </c>
      <c r="RF106" s="273">
        <f t="shared" si="882"/>
        <v>0</v>
      </c>
      <c r="RG106" s="273">
        <f t="shared" si="882"/>
        <v>0</v>
      </c>
      <c r="RH106" s="273">
        <f t="shared" si="882"/>
        <v>0</v>
      </c>
      <c r="RI106" s="273">
        <f t="shared" si="882"/>
        <v>0</v>
      </c>
      <c r="RJ106" s="273">
        <f t="shared" si="882"/>
        <v>0</v>
      </c>
      <c r="RK106" s="273">
        <f t="shared" si="882"/>
        <v>0</v>
      </c>
      <c r="RL106" s="273">
        <f t="shared" si="882"/>
        <v>0</v>
      </c>
      <c r="RM106" s="273">
        <f t="shared" si="882"/>
        <v>0</v>
      </c>
      <c r="RN106" s="273">
        <f t="shared" si="882"/>
        <v>0</v>
      </c>
      <c r="RO106" s="273">
        <f t="shared" si="882"/>
        <v>0</v>
      </c>
      <c r="RP106" s="273">
        <f t="shared" si="882"/>
        <v>0</v>
      </c>
      <c r="RQ106" s="273">
        <f t="shared" si="882"/>
        <v>0</v>
      </c>
      <c r="RR106" s="273">
        <f t="shared" si="882"/>
        <v>0</v>
      </c>
      <c r="RS106" s="273">
        <f t="shared" si="882"/>
        <v>0</v>
      </c>
      <c r="RT106" s="273">
        <f t="shared" si="882"/>
        <v>0</v>
      </c>
      <c r="RU106" s="273">
        <f t="shared" ref="RU106:TN106" si="883">IF(IFERROR(FIND(VLOOKUP($W98,カレンダーNoごと曜日表No付き,RU$1,0),$FL106),0)&gt;=1,1,0)</f>
        <v>0</v>
      </c>
      <c r="RV106" s="273">
        <f t="shared" si="883"/>
        <v>0</v>
      </c>
      <c r="RW106" s="273">
        <f t="shared" si="883"/>
        <v>0</v>
      </c>
      <c r="RX106" s="273">
        <f t="shared" si="883"/>
        <v>0</v>
      </c>
      <c r="RY106" s="273">
        <f t="shared" si="883"/>
        <v>0</v>
      </c>
      <c r="RZ106" s="273">
        <f t="shared" si="883"/>
        <v>0</v>
      </c>
      <c r="SA106" s="273">
        <f t="shared" si="883"/>
        <v>0</v>
      </c>
      <c r="SB106" s="273">
        <f t="shared" si="883"/>
        <v>0</v>
      </c>
      <c r="SC106" s="273">
        <f t="shared" si="883"/>
        <v>0</v>
      </c>
      <c r="SD106" s="273">
        <f t="shared" si="883"/>
        <v>0</v>
      </c>
      <c r="SE106" s="273">
        <f t="shared" si="883"/>
        <v>0</v>
      </c>
      <c r="SF106" s="273">
        <f t="shared" si="883"/>
        <v>0</v>
      </c>
      <c r="SG106" s="273">
        <f t="shared" si="883"/>
        <v>0</v>
      </c>
      <c r="SH106" s="273">
        <f t="shared" si="883"/>
        <v>0</v>
      </c>
      <c r="SI106" s="273">
        <f t="shared" si="883"/>
        <v>0</v>
      </c>
      <c r="SJ106" s="273">
        <f t="shared" si="883"/>
        <v>0</v>
      </c>
      <c r="SK106" s="273">
        <f t="shared" si="883"/>
        <v>0</v>
      </c>
      <c r="SL106" s="273">
        <f t="shared" si="883"/>
        <v>0</v>
      </c>
      <c r="SM106" s="273">
        <f t="shared" si="883"/>
        <v>0</v>
      </c>
      <c r="SN106" s="273">
        <f t="shared" si="883"/>
        <v>0</v>
      </c>
      <c r="SO106" s="273">
        <f t="shared" si="883"/>
        <v>0</v>
      </c>
      <c r="SP106" s="273">
        <f t="shared" si="883"/>
        <v>0</v>
      </c>
      <c r="SQ106" s="273">
        <f t="shared" si="883"/>
        <v>0</v>
      </c>
      <c r="SR106" s="273">
        <f t="shared" si="883"/>
        <v>0</v>
      </c>
      <c r="SS106" s="273">
        <f t="shared" si="883"/>
        <v>0</v>
      </c>
      <c r="ST106" s="273">
        <f t="shared" si="883"/>
        <v>0</v>
      </c>
      <c r="SU106" s="273">
        <f t="shared" si="883"/>
        <v>0</v>
      </c>
      <c r="SV106" s="273">
        <f t="shared" si="883"/>
        <v>0</v>
      </c>
      <c r="SW106" s="273">
        <f t="shared" si="883"/>
        <v>0</v>
      </c>
      <c r="SX106" s="273">
        <f t="shared" si="883"/>
        <v>0</v>
      </c>
      <c r="SY106" s="273">
        <f t="shared" si="883"/>
        <v>0</v>
      </c>
      <c r="SZ106" s="273">
        <f t="shared" si="883"/>
        <v>0</v>
      </c>
      <c r="TA106" s="273">
        <f t="shared" si="883"/>
        <v>0</v>
      </c>
      <c r="TB106" s="273">
        <f t="shared" si="883"/>
        <v>0</v>
      </c>
      <c r="TC106" s="273">
        <f t="shared" si="883"/>
        <v>0</v>
      </c>
      <c r="TD106" s="273">
        <f t="shared" si="883"/>
        <v>0</v>
      </c>
      <c r="TE106" s="273">
        <f t="shared" si="883"/>
        <v>0</v>
      </c>
      <c r="TF106" s="273">
        <f t="shared" si="883"/>
        <v>0</v>
      </c>
      <c r="TG106" s="273">
        <f t="shared" si="883"/>
        <v>0</v>
      </c>
      <c r="TH106" s="273">
        <f t="shared" si="883"/>
        <v>0</v>
      </c>
      <c r="TI106" s="273">
        <f t="shared" si="883"/>
        <v>0</v>
      </c>
      <c r="TJ106" s="273">
        <f t="shared" si="883"/>
        <v>0</v>
      </c>
      <c r="TK106" s="273">
        <f t="shared" si="883"/>
        <v>0</v>
      </c>
      <c r="TL106" s="273">
        <f t="shared" si="883"/>
        <v>0</v>
      </c>
      <c r="TM106" s="273">
        <f t="shared" si="883"/>
        <v>0</v>
      </c>
      <c r="TN106" s="273">
        <f t="shared" si="883"/>
        <v>0</v>
      </c>
    </row>
    <row r="107" spans="1:534" ht="18" customHeight="1" x14ac:dyDescent="0.15">
      <c r="BU107" s="291"/>
      <c r="BY107" s="244"/>
      <c r="BZ107" s="272"/>
      <c r="CA107" s="222"/>
      <c r="CB107" s="246"/>
      <c r="CC107" s="247" t="str">
        <f t="shared" si="831"/>
        <v/>
      </c>
      <c r="CD107" s="219">
        <f t="shared" si="832"/>
        <v>0</v>
      </c>
      <c r="CE107" s="219" t="str">
        <f t="shared" si="757"/>
        <v/>
      </c>
      <c r="CF107" s="220" t="str">
        <f t="shared" si="758"/>
        <v/>
      </c>
      <c r="CG107" s="222"/>
      <c r="CH107" s="260"/>
      <c r="CI107" s="247" t="str">
        <f t="shared" si="569"/>
        <v/>
      </c>
      <c r="CJ107" s="219">
        <f t="shared" si="833"/>
        <v>0</v>
      </c>
      <c r="CK107" s="219" t="str">
        <f t="shared" si="705"/>
        <v/>
      </c>
      <c r="CL107" s="220" t="str">
        <f t="shared" si="706"/>
        <v/>
      </c>
      <c r="CM107" s="222"/>
      <c r="CN107" s="246"/>
      <c r="CO107" s="247" t="str">
        <f t="shared" si="573"/>
        <v/>
      </c>
      <c r="CP107" s="219">
        <f t="shared" si="834"/>
        <v>0</v>
      </c>
      <c r="CQ107" s="219" t="str">
        <f t="shared" si="707"/>
        <v/>
      </c>
      <c r="CR107" s="220" t="str">
        <f t="shared" si="708"/>
        <v/>
      </c>
      <c r="CS107" s="221"/>
      <c r="CT107" s="246"/>
      <c r="CU107" s="247" t="str">
        <f t="shared" si="577"/>
        <v/>
      </c>
      <c r="CV107" s="219">
        <f t="shared" si="835"/>
        <v>0</v>
      </c>
      <c r="CW107" s="219" t="str">
        <f t="shared" si="679"/>
        <v/>
      </c>
      <c r="CX107" s="220" t="str">
        <f t="shared" si="680"/>
        <v/>
      </c>
      <c r="CY107" s="222"/>
      <c r="CZ107" s="246"/>
      <c r="DA107" s="247" t="str">
        <f t="shared" si="581"/>
        <v/>
      </c>
      <c r="DB107" s="219">
        <f t="shared" si="836"/>
        <v>0</v>
      </c>
      <c r="DC107" s="219" t="str">
        <f t="shared" si="626"/>
        <v/>
      </c>
      <c r="DD107" s="219" t="str">
        <f t="shared" si="627"/>
        <v/>
      </c>
      <c r="DE107" s="222"/>
      <c r="DF107" s="246"/>
      <c r="DG107" s="247" t="str">
        <f t="shared" si="583"/>
        <v/>
      </c>
      <c r="DH107" s="219">
        <f t="shared" si="837"/>
        <v>0</v>
      </c>
      <c r="DI107" s="219" t="str">
        <f t="shared" si="681"/>
        <v/>
      </c>
      <c r="DJ107" s="219" t="str">
        <f t="shared" si="682"/>
        <v/>
      </c>
      <c r="DK107" s="222"/>
      <c r="DL107" s="246"/>
      <c r="DM107" s="247" t="str">
        <f t="shared" si="587"/>
        <v/>
      </c>
      <c r="DN107" s="219">
        <f t="shared" si="838"/>
        <v>0</v>
      </c>
      <c r="DO107" s="219" t="str">
        <f t="shared" si="683"/>
        <v/>
      </c>
      <c r="DP107" s="220" t="str">
        <f t="shared" si="684"/>
        <v/>
      </c>
      <c r="FK107" s="155">
        <f t="shared" si="685"/>
        <v>0</v>
      </c>
      <c r="FL107" s="155" t="str">
        <f t="shared" si="686"/>
        <v/>
      </c>
      <c r="FM107" s="273">
        <f t="shared" ref="FM107:HX107" si="884">IF(IFERROR(FIND(VLOOKUP($W99,カレンダーNoごと曜日表No付き,FM$1,0),$FL107),0)&gt;=1,1,0)</f>
        <v>0</v>
      </c>
      <c r="FN107" s="273">
        <f t="shared" si="884"/>
        <v>0</v>
      </c>
      <c r="FO107" s="273">
        <f t="shared" si="884"/>
        <v>0</v>
      </c>
      <c r="FP107" s="273">
        <f t="shared" si="884"/>
        <v>0</v>
      </c>
      <c r="FQ107" s="273">
        <f t="shared" si="884"/>
        <v>0</v>
      </c>
      <c r="FR107" s="273">
        <f t="shared" si="884"/>
        <v>0</v>
      </c>
      <c r="FS107" s="273">
        <f t="shared" si="884"/>
        <v>0</v>
      </c>
      <c r="FT107" s="273">
        <f t="shared" si="884"/>
        <v>0</v>
      </c>
      <c r="FU107" s="273">
        <f t="shared" si="884"/>
        <v>0</v>
      </c>
      <c r="FV107" s="273">
        <f t="shared" si="884"/>
        <v>0</v>
      </c>
      <c r="FW107" s="273">
        <f t="shared" si="884"/>
        <v>0</v>
      </c>
      <c r="FX107" s="273">
        <f t="shared" si="884"/>
        <v>0</v>
      </c>
      <c r="FY107" s="273">
        <f t="shared" si="884"/>
        <v>0</v>
      </c>
      <c r="FZ107" s="273">
        <f t="shared" si="884"/>
        <v>0</v>
      </c>
      <c r="GA107" s="273">
        <f t="shared" si="884"/>
        <v>0</v>
      </c>
      <c r="GB107" s="273">
        <f t="shared" si="884"/>
        <v>0</v>
      </c>
      <c r="GC107" s="273">
        <f t="shared" si="884"/>
        <v>0</v>
      </c>
      <c r="GD107" s="273">
        <f t="shared" si="884"/>
        <v>0</v>
      </c>
      <c r="GE107" s="273">
        <f t="shared" si="884"/>
        <v>0</v>
      </c>
      <c r="GF107" s="273">
        <f t="shared" si="884"/>
        <v>0</v>
      </c>
      <c r="GG107" s="273">
        <f t="shared" si="884"/>
        <v>0</v>
      </c>
      <c r="GH107" s="273">
        <f t="shared" si="884"/>
        <v>0</v>
      </c>
      <c r="GI107" s="273">
        <f t="shared" si="884"/>
        <v>0</v>
      </c>
      <c r="GJ107" s="273">
        <f t="shared" si="884"/>
        <v>0</v>
      </c>
      <c r="GK107" s="273">
        <f t="shared" si="884"/>
        <v>0</v>
      </c>
      <c r="GL107" s="273">
        <f t="shared" si="884"/>
        <v>0</v>
      </c>
      <c r="GM107" s="273">
        <f t="shared" si="884"/>
        <v>0</v>
      </c>
      <c r="GN107" s="273">
        <f t="shared" si="884"/>
        <v>0</v>
      </c>
      <c r="GO107" s="273">
        <f t="shared" si="884"/>
        <v>0</v>
      </c>
      <c r="GP107" s="273">
        <f t="shared" si="884"/>
        <v>0</v>
      </c>
      <c r="GQ107" s="273">
        <f t="shared" si="884"/>
        <v>0</v>
      </c>
      <c r="GR107" s="273">
        <f t="shared" si="884"/>
        <v>0</v>
      </c>
      <c r="GS107" s="273">
        <f t="shared" si="884"/>
        <v>0</v>
      </c>
      <c r="GT107" s="273">
        <f t="shared" si="884"/>
        <v>0</v>
      </c>
      <c r="GU107" s="273">
        <f t="shared" si="884"/>
        <v>0</v>
      </c>
      <c r="GV107" s="273">
        <f t="shared" si="884"/>
        <v>0</v>
      </c>
      <c r="GW107" s="273">
        <f t="shared" si="884"/>
        <v>0</v>
      </c>
      <c r="GX107" s="273">
        <f t="shared" si="884"/>
        <v>0</v>
      </c>
      <c r="GY107" s="273">
        <f t="shared" si="884"/>
        <v>0</v>
      </c>
      <c r="GZ107" s="273">
        <f t="shared" si="884"/>
        <v>0</v>
      </c>
      <c r="HA107" s="273">
        <f t="shared" si="884"/>
        <v>0</v>
      </c>
      <c r="HB107" s="273">
        <f t="shared" si="884"/>
        <v>0</v>
      </c>
      <c r="HC107" s="273">
        <f t="shared" si="884"/>
        <v>0</v>
      </c>
      <c r="HD107" s="273">
        <f t="shared" si="884"/>
        <v>0</v>
      </c>
      <c r="HE107" s="273">
        <f t="shared" si="884"/>
        <v>0</v>
      </c>
      <c r="HF107" s="273">
        <f t="shared" si="884"/>
        <v>0</v>
      </c>
      <c r="HG107" s="273">
        <f t="shared" si="884"/>
        <v>0</v>
      </c>
      <c r="HH107" s="273">
        <f t="shared" si="884"/>
        <v>0</v>
      </c>
      <c r="HI107" s="273">
        <f t="shared" si="884"/>
        <v>0</v>
      </c>
      <c r="HJ107" s="273">
        <f t="shared" si="884"/>
        <v>0</v>
      </c>
      <c r="HK107" s="273">
        <f t="shared" si="884"/>
        <v>0</v>
      </c>
      <c r="HL107" s="273">
        <f t="shared" si="884"/>
        <v>0</v>
      </c>
      <c r="HM107" s="273">
        <f t="shared" si="884"/>
        <v>0</v>
      </c>
      <c r="HN107" s="273">
        <f t="shared" si="884"/>
        <v>0</v>
      </c>
      <c r="HO107" s="273">
        <f t="shared" si="884"/>
        <v>0</v>
      </c>
      <c r="HP107" s="273">
        <f t="shared" si="884"/>
        <v>0</v>
      </c>
      <c r="HQ107" s="273">
        <f t="shared" si="884"/>
        <v>0</v>
      </c>
      <c r="HR107" s="273">
        <f t="shared" si="884"/>
        <v>0</v>
      </c>
      <c r="HS107" s="273">
        <f t="shared" si="884"/>
        <v>0</v>
      </c>
      <c r="HT107" s="273">
        <f t="shared" si="884"/>
        <v>0</v>
      </c>
      <c r="HU107" s="273">
        <f t="shared" si="884"/>
        <v>0</v>
      </c>
      <c r="HV107" s="273">
        <f t="shared" si="884"/>
        <v>0</v>
      </c>
      <c r="HW107" s="273">
        <f t="shared" si="884"/>
        <v>0</v>
      </c>
      <c r="HX107" s="273">
        <f t="shared" si="884"/>
        <v>0</v>
      </c>
      <c r="HY107" s="273">
        <f t="shared" ref="HY107:KJ107" si="885">IF(IFERROR(FIND(VLOOKUP($W99,カレンダーNoごと曜日表No付き,HY$1,0),$FL107),0)&gt;=1,1,0)</f>
        <v>0</v>
      </c>
      <c r="HZ107" s="273">
        <f t="shared" si="885"/>
        <v>0</v>
      </c>
      <c r="IA107" s="273">
        <f t="shared" si="885"/>
        <v>0</v>
      </c>
      <c r="IB107" s="273">
        <f t="shared" si="885"/>
        <v>0</v>
      </c>
      <c r="IC107" s="273">
        <f t="shared" si="885"/>
        <v>0</v>
      </c>
      <c r="ID107" s="273">
        <f t="shared" si="885"/>
        <v>0</v>
      </c>
      <c r="IE107" s="273">
        <f t="shared" si="885"/>
        <v>0</v>
      </c>
      <c r="IF107" s="273">
        <f t="shared" si="885"/>
        <v>0</v>
      </c>
      <c r="IG107" s="273">
        <f t="shared" si="885"/>
        <v>0</v>
      </c>
      <c r="IH107" s="273">
        <f t="shared" si="885"/>
        <v>0</v>
      </c>
      <c r="II107" s="273">
        <f t="shared" si="885"/>
        <v>0</v>
      </c>
      <c r="IJ107" s="273">
        <f t="shared" si="885"/>
        <v>0</v>
      </c>
      <c r="IK107" s="273">
        <f t="shared" si="885"/>
        <v>0</v>
      </c>
      <c r="IL107" s="273">
        <f t="shared" si="885"/>
        <v>0</v>
      </c>
      <c r="IM107" s="273">
        <f t="shared" si="885"/>
        <v>0</v>
      </c>
      <c r="IN107" s="273">
        <f t="shared" si="885"/>
        <v>0</v>
      </c>
      <c r="IO107" s="273">
        <f t="shared" si="885"/>
        <v>0</v>
      </c>
      <c r="IP107" s="273">
        <f t="shared" si="885"/>
        <v>0</v>
      </c>
      <c r="IQ107" s="273">
        <f t="shared" si="885"/>
        <v>0</v>
      </c>
      <c r="IR107" s="273">
        <f t="shared" si="885"/>
        <v>0</v>
      </c>
      <c r="IS107" s="273">
        <f t="shared" si="885"/>
        <v>0</v>
      </c>
      <c r="IT107" s="273">
        <f t="shared" si="885"/>
        <v>0</v>
      </c>
      <c r="IU107" s="273">
        <f t="shared" si="885"/>
        <v>0</v>
      </c>
      <c r="IV107" s="273">
        <f t="shared" si="885"/>
        <v>0</v>
      </c>
      <c r="IW107" s="273">
        <f t="shared" si="885"/>
        <v>0</v>
      </c>
      <c r="IX107" s="273">
        <f t="shared" si="885"/>
        <v>0</v>
      </c>
      <c r="IY107" s="273">
        <f t="shared" si="885"/>
        <v>0</v>
      </c>
      <c r="IZ107" s="273">
        <f t="shared" si="885"/>
        <v>0</v>
      </c>
      <c r="JA107" s="273">
        <f t="shared" si="885"/>
        <v>0</v>
      </c>
      <c r="JB107" s="273">
        <f t="shared" si="885"/>
        <v>0</v>
      </c>
      <c r="JC107" s="273">
        <f t="shared" si="885"/>
        <v>0</v>
      </c>
      <c r="JD107" s="273">
        <f t="shared" si="885"/>
        <v>0</v>
      </c>
      <c r="JE107" s="273">
        <f t="shared" si="885"/>
        <v>0</v>
      </c>
      <c r="JF107" s="273">
        <f t="shared" si="885"/>
        <v>0</v>
      </c>
      <c r="JG107" s="273">
        <f t="shared" si="885"/>
        <v>0</v>
      </c>
      <c r="JH107" s="273">
        <f t="shared" si="885"/>
        <v>0</v>
      </c>
      <c r="JI107" s="273">
        <f t="shared" si="885"/>
        <v>0</v>
      </c>
      <c r="JJ107" s="273">
        <f t="shared" si="885"/>
        <v>0</v>
      </c>
      <c r="JK107" s="273">
        <f t="shared" si="885"/>
        <v>0</v>
      </c>
      <c r="JL107" s="273">
        <f t="shared" si="885"/>
        <v>0</v>
      </c>
      <c r="JM107" s="273">
        <f t="shared" si="885"/>
        <v>0</v>
      </c>
      <c r="JN107" s="273">
        <f t="shared" si="885"/>
        <v>0</v>
      </c>
      <c r="JO107" s="273">
        <f t="shared" si="885"/>
        <v>0</v>
      </c>
      <c r="JP107" s="273">
        <f t="shared" si="885"/>
        <v>0</v>
      </c>
      <c r="JQ107" s="273">
        <f t="shared" si="885"/>
        <v>0</v>
      </c>
      <c r="JR107" s="273">
        <f t="shared" si="885"/>
        <v>0</v>
      </c>
      <c r="JS107" s="273">
        <f t="shared" si="885"/>
        <v>0</v>
      </c>
      <c r="JT107" s="273">
        <f t="shared" si="885"/>
        <v>0</v>
      </c>
      <c r="JU107" s="273">
        <f t="shared" si="885"/>
        <v>0</v>
      </c>
      <c r="JV107" s="273">
        <f t="shared" si="885"/>
        <v>0</v>
      </c>
      <c r="JW107" s="273">
        <f t="shared" si="885"/>
        <v>0</v>
      </c>
      <c r="JX107" s="273">
        <f t="shared" si="885"/>
        <v>0</v>
      </c>
      <c r="JY107" s="273">
        <f t="shared" si="885"/>
        <v>0</v>
      </c>
      <c r="JZ107" s="273">
        <f t="shared" si="885"/>
        <v>0</v>
      </c>
      <c r="KA107" s="273">
        <f t="shared" si="885"/>
        <v>0</v>
      </c>
      <c r="KB107" s="273">
        <f t="shared" si="885"/>
        <v>0</v>
      </c>
      <c r="KC107" s="273">
        <f t="shared" si="885"/>
        <v>0</v>
      </c>
      <c r="KD107" s="273">
        <f t="shared" si="885"/>
        <v>0</v>
      </c>
      <c r="KE107" s="273">
        <f t="shared" si="885"/>
        <v>0</v>
      </c>
      <c r="KF107" s="273">
        <f t="shared" si="885"/>
        <v>0</v>
      </c>
      <c r="KG107" s="273">
        <f t="shared" si="885"/>
        <v>0</v>
      </c>
      <c r="KH107" s="273">
        <f t="shared" si="885"/>
        <v>0</v>
      </c>
      <c r="KI107" s="273">
        <f t="shared" si="885"/>
        <v>0</v>
      </c>
      <c r="KJ107" s="273">
        <f t="shared" si="885"/>
        <v>0</v>
      </c>
      <c r="KK107" s="273">
        <f t="shared" ref="KK107:MV107" si="886">IF(IFERROR(FIND(VLOOKUP($W99,カレンダーNoごと曜日表No付き,KK$1,0),$FL107),0)&gt;=1,1,0)</f>
        <v>0</v>
      </c>
      <c r="KL107" s="273">
        <f t="shared" si="886"/>
        <v>0</v>
      </c>
      <c r="KM107" s="273">
        <f t="shared" si="886"/>
        <v>0</v>
      </c>
      <c r="KN107" s="273">
        <f t="shared" si="886"/>
        <v>0</v>
      </c>
      <c r="KO107" s="273">
        <f t="shared" si="886"/>
        <v>0</v>
      </c>
      <c r="KP107" s="273">
        <f t="shared" si="886"/>
        <v>0</v>
      </c>
      <c r="KQ107" s="273">
        <f t="shared" si="886"/>
        <v>0</v>
      </c>
      <c r="KR107" s="273">
        <f t="shared" si="886"/>
        <v>0</v>
      </c>
      <c r="KS107" s="273">
        <f t="shared" si="886"/>
        <v>0</v>
      </c>
      <c r="KT107" s="273">
        <f t="shared" si="886"/>
        <v>0</v>
      </c>
      <c r="KU107" s="273">
        <f t="shared" si="886"/>
        <v>0</v>
      </c>
      <c r="KV107" s="273">
        <f t="shared" si="886"/>
        <v>0</v>
      </c>
      <c r="KW107" s="273">
        <f t="shared" si="886"/>
        <v>0</v>
      </c>
      <c r="KX107" s="273">
        <f t="shared" si="886"/>
        <v>0</v>
      </c>
      <c r="KY107" s="273">
        <f t="shared" si="886"/>
        <v>0</v>
      </c>
      <c r="KZ107" s="273">
        <f t="shared" si="886"/>
        <v>0</v>
      </c>
      <c r="LA107" s="273">
        <f t="shared" si="886"/>
        <v>0</v>
      </c>
      <c r="LB107" s="273">
        <f t="shared" si="886"/>
        <v>0</v>
      </c>
      <c r="LC107" s="273">
        <f t="shared" si="886"/>
        <v>0</v>
      </c>
      <c r="LD107" s="273">
        <f t="shared" si="886"/>
        <v>0</v>
      </c>
      <c r="LE107" s="273">
        <f t="shared" si="886"/>
        <v>0</v>
      </c>
      <c r="LF107" s="273">
        <f t="shared" si="886"/>
        <v>0</v>
      </c>
      <c r="LG107" s="273">
        <f t="shared" si="886"/>
        <v>0</v>
      </c>
      <c r="LH107" s="273">
        <f t="shared" si="886"/>
        <v>0</v>
      </c>
      <c r="LI107" s="273">
        <f t="shared" si="886"/>
        <v>0</v>
      </c>
      <c r="LJ107" s="273">
        <f t="shared" si="886"/>
        <v>0</v>
      </c>
      <c r="LK107" s="273">
        <f t="shared" si="886"/>
        <v>0</v>
      </c>
      <c r="LL107" s="273">
        <f t="shared" si="886"/>
        <v>0</v>
      </c>
      <c r="LM107" s="273">
        <f t="shared" si="886"/>
        <v>0</v>
      </c>
      <c r="LN107" s="273">
        <f t="shared" si="886"/>
        <v>0</v>
      </c>
      <c r="LO107" s="273">
        <f t="shared" si="886"/>
        <v>0</v>
      </c>
      <c r="LP107" s="273">
        <f t="shared" si="886"/>
        <v>0</v>
      </c>
      <c r="LQ107" s="273">
        <f t="shared" si="886"/>
        <v>0</v>
      </c>
      <c r="LR107" s="273">
        <f t="shared" si="886"/>
        <v>0</v>
      </c>
      <c r="LS107" s="273">
        <f t="shared" si="886"/>
        <v>0</v>
      </c>
      <c r="LT107" s="273">
        <f t="shared" si="886"/>
        <v>0</v>
      </c>
      <c r="LU107" s="273">
        <f t="shared" si="886"/>
        <v>0</v>
      </c>
      <c r="LV107" s="273">
        <f t="shared" si="886"/>
        <v>0</v>
      </c>
      <c r="LW107" s="273">
        <f t="shared" si="886"/>
        <v>0</v>
      </c>
      <c r="LX107" s="273">
        <f t="shared" si="886"/>
        <v>0</v>
      </c>
      <c r="LY107" s="273">
        <f t="shared" si="886"/>
        <v>0</v>
      </c>
      <c r="LZ107" s="273">
        <f t="shared" si="886"/>
        <v>0</v>
      </c>
      <c r="MA107" s="273">
        <f t="shared" si="886"/>
        <v>0</v>
      </c>
      <c r="MB107" s="273">
        <f t="shared" si="886"/>
        <v>0</v>
      </c>
      <c r="MC107" s="273">
        <f t="shared" si="886"/>
        <v>0</v>
      </c>
      <c r="MD107" s="273">
        <f t="shared" si="886"/>
        <v>0</v>
      </c>
      <c r="ME107" s="273">
        <f t="shared" si="886"/>
        <v>0</v>
      </c>
      <c r="MF107" s="273">
        <f t="shared" si="886"/>
        <v>0</v>
      </c>
      <c r="MG107" s="273">
        <f t="shared" si="886"/>
        <v>0</v>
      </c>
      <c r="MH107" s="273">
        <f t="shared" si="886"/>
        <v>0</v>
      </c>
      <c r="MI107" s="273">
        <f t="shared" si="886"/>
        <v>0</v>
      </c>
      <c r="MJ107" s="273">
        <f t="shared" si="886"/>
        <v>0</v>
      </c>
      <c r="MK107" s="273">
        <f t="shared" si="886"/>
        <v>0</v>
      </c>
      <c r="ML107" s="273">
        <f t="shared" si="886"/>
        <v>0</v>
      </c>
      <c r="MM107" s="273">
        <f t="shared" si="886"/>
        <v>0</v>
      </c>
      <c r="MN107" s="273">
        <f t="shared" si="886"/>
        <v>0</v>
      </c>
      <c r="MO107" s="273">
        <f t="shared" si="886"/>
        <v>0</v>
      </c>
      <c r="MP107" s="273">
        <f t="shared" si="886"/>
        <v>0</v>
      </c>
      <c r="MQ107" s="273">
        <f t="shared" si="886"/>
        <v>0</v>
      </c>
      <c r="MR107" s="273">
        <f t="shared" si="886"/>
        <v>0</v>
      </c>
      <c r="MS107" s="273">
        <f t="shared" si="886"/>
        <v>0</v>
      </c>
      <c r="MT107" s="273">
        <f t="shared" si="886"/>
        <v>0</v>
      </c>
      <c r="MU107" s="273">
        <f t="shared" si="886"/>
        <v>0</v>
      </c>
      <c r="MV107" s="273">
        <f t="shared" si="886"/>
        <v>0</v>
      </c>
      <c r="MW107" s="273">
        <f t="shared" ref="MW107:PH107" si="887">IF(IFERROR(FIND(VLOOKUP($W99,カレンダーNoごと曜日表No付き,MW$1,0),$FL107),0)&gt;=1,1,0)</f>
        <v>0</v>
      </c>
      <c r="MX107" s="273">
        <f t="shared" si="887"/>
        <v>0</v>
      </c>
      <c r="MY107" s="273">
        <f t="shared" si="887"/>
        <v>0</v>
      </c>
      <c r="MZ107" s="273">
        <f t="shared" si="887"/>
        <v>0</v>
      </c>
      <c r="NA107" s="273">
        <f t="shared" si="887"/>
        <v>0</v>
      </c>
      <c r="NB107" s="273">
        <f t="shared" si="887"/>
        <v>0</v>
      </c>
      <c r="NC107" s="273">
        <f t="shared" si="887"/>
        <v>0</v>
      </c>
      <c r="ND107" s="273">
        <f t="shared" si="887"/>
        <v>0</v>
      </c>
      <c r="NE107" s="273">
        <f t="shared" si="887"/>
        <v>0</v>
      </c>
      <c r="NF107" s="273">
        <f t="shared" si="887"/>
        <v>0</v>
      </c>
      <c r="NG107" s="273">
        <f t="shared" si="887"/>
        <v>0</v>
      </c>
      <c r="NH107" s="273">
        <f t="shared" si="887"/>
        <v>0</v>
      </c>
      <c r="NI107" s="273">
        <f t="shared" si="887"/>
        <v>0</v>
      </c>
      <c r="NJ107" s="273">
        <f t="shared" si="887"/>
        <v>0</v>
      </c>
      <c r="NK107" s="273">
        <f t="shared" si="887"/>
        <v>0</v>
      </c>
      <c r="NL107" s="273">
        <f t="shared" si="887"/>
        <v>0</v>
      </c>
      <c r="NM107" s="273">
        <f t="shared" si="887"/>
        <v>0</v>
      </c>
      <c r="NN107" s="273">
        <f t="shared" si="887"/>
        <v>0</v>
      </c>
      <c r="NO107" s="273">
        <f t="shared" si="887"/>
        <v>0</v>
      </c>
      <c r="NP107" s="273">
        <f t="shared" si="887"/>
        <v>0</v>
      </c>
      <c r="NQ107" s="273">
        <f t="shared" si="887"/>
        <v>0</v>
      </c>
      <c r="NR107" s="273">
        <f t="shared" si="887"/>
        <v>0</v>
      </c>
      <c r="NS107" s="273">
        <f t="shared" si="887"/>
        <v>0</v>
      </c>
      <c r="NT107" s="273">
        <f t="shared" si="887"/>
        <v>0</v>
      </c>
      <c r="NU107" s="273">
        <f t="shared" si="887"/>
        <v>0</v>
      </c>
      <c r="NV107" s="273">
        <f t="shared" si="887"/>
        <v>0</v>
      </c>
      <c r="NW107" s="273">
        <f t="shared" si="887"/>
        <v>0</v>
      </c>
      <c r="NX107" s="273">
        <f t="shared" si="887"/>
        <v>0</v>
      </c>
      <c r="NY107" s="273">
        <f t="shared" si="887"/>
        <v>0</v>
      </c>
      <c r="NZ107" s="273">
        <f t="shared" si="887"/>
        <v>0</v>
      </c>
      <c r="OA107" s="273">
        <f t="shared" si="887"/>
        <v>0</v>
      </c>
      <c r="OB107" s="273">
        <f t="shared" si="887"/>
        <v>0</v>
      </c>
      <c r="OC107" s="273">
        <f t="shared" si="887"/>
        <v>0</v>
      </c>
      <c r="OD107" s="273">
        <f t="shared" si="887"/>
        <v>0</v>
      </c>
      <c r="OE107" s="273">
        <f t="shared" si="887"/>
        <v>0</v>
      </c>
      <c r="OF107" s="273">
        <f t="shared" si="887"/>
        <v>0</v>
      </c>
      <c r="OG107" s="273">
        <f t="shared" si="887"/>
        <v>0</v>
      </c>
      <c r="OH107" s="273">
        <f t="shared" si="887"/>
        <v>0</v>
      </c>
      <c r="OI107" s="273">
        <f t="shared" si="887"/>
        <v>0</v>
      </c>
      <c r="OJ107" s="273">
        <f t="shared" si="887"/>
        <v>0</v>
      </c>
      <c r="OK107" s="273">
        <f t="shared" si="887"/>
        <v>0</v>
      </c>
      <c r="OL107" s="273">
        <f t="shared" si="887"/>
        <v>0</v>
      </c>
      <c r="OM107" s="273">
        <f t="shared" si="887"/>
        <v>0</v>
      </c>
      <c r="ON107" s="273">
        <f t="shared" si="887"/>
        <v>0</v>
      </c>
      <c r="OO107" s="273">
        <f t="shared" si="887"/>
        <v>0</v>
      </c>
      <c r="OP107" s="273">
        <f t="shared" si="887"/>
        <v>0</v>
      </c>
      <c r="OQ107" s="273">
        <f t="shared" si="887"/>
        <v>0</v>
      </c>
      <c r="OR107" s="273">
        <f t="shared" si="887"/>
        <v>0</v>
      </c>
      <c r="OS107" s="273">
        <f t="shared" si="887"/>
        <v>0</v>
      </c>
      <c r="OT107" s="273">
        <f t="shared" si="887"/>
        <v>0</v>
      </c>
      <c r="OU107" s="273">
        <f t="shared" si="887"/>
        <v>0</v>
      </c>
      <c r="OV107" s="273">
        <f t="shared" si="887"/>
        <v>0</v>
      </c>
      <c r="OW107" s="273">
        <f t="shared" si="887"/>
        <v>0</v>
      </c>
      <c r="OX107" s="273">
        <f t="shared" si="887"/>
        <v>0</v>
      </c>
      <c r="OY107" s="273">
        <f t="shared" si="887"/>
        <v>0</v>
      </c>
      <c r="OZ107" s="273">
        <f t="shared" si="887"/>
        <v>0</v>
      </c>
      <c r="PA107" s="273">
        <f t="shared" si="887"/>
        <v>0</v>
      </c>
      <c r="PB107" s="273">
        <f t="shared" si="887"/>
        <v>0</v>
      </c>
      <c r="PC107" s="273">
        <f t="shared" si="887"/>
        <v>0</v>
      </c>
      <c r="PD107" s="273">
        <f t="shared" si="887"/>
        <v>0</v>
      </c>
      <c r="PE107" s="273">
        <f t="shared" si="887"/>
        <v>0</v>
      </c>
      <c r="PF107" s="273">
        <f t="shared" si="887"/>
        <v>0</v>
      </c>
      <c r="PG107" s="273">
        <f t="shared" si="887"/>
        <v>0</v>
      </c>
      <c r="PH107" s="273">
        <f t="shared" si="887"/>
        <v>0</v>
      </c>
      <c r="PI107" s="273">
        <f t="shared" ref="PI107:RT107" si="888">IF(IFERROR(FIND(VLOOKUP($W99,カレンダーNoごと曜日表No付き,PI$1,0),$FL107),0)&gt;=1,1,0)</f>
        <v>0</v>
      </c>
      <c r="PJ107" s="273">
        <f t="shared" si="888"/>
        <v>0</v>
      </c>
      <c r="PK107" s="273">
        <f t="shared" si="888"/>
        <v>0</v>
      </c>
      <c r="PL107" s="273">
        <f t="shared" si="888"/>
        <v>0</v>
      </c>
      <c r="PM107" s="273">
        <f t="shared" si="888"/>
        <v>0</v>
      </c>
      <c r="PN107" s="273">
        <f t="shared" si="888"/>
        <v>0</v>
      </c>
      <c r="PO107" s="273">
        <f t="shared" si="888"/>
        <v>0</v>
      </c>
      <c r="PP107" s="273">
        <f t="shared" si="888"/>
        <v>0</v>
      </c>
      <c r="PQ107" s="273">
        <f t="shared" si="888"/>
        <v>0</v>
      </c>
      <c r="PR107" s="273">
        <f t="shared" si="888"/>
        <v>0</v>
      </c>
      <c r="PS107" s="273">
        <f t="shared" si="888"/>
        <v>0</v>
      </c>
      <c r="PT107" s="273">
        <f t="shared" si="888"/>
        <v>0</v>
      </c>
      <c r="PU107" s="273">
        <f t="shared" si="888"/>
        <v>0</v>
      </c>
      <c r="PV107" s="273">
        <f t="shared" si="888"/>
        <v>0</v>
      </c>
      <c r="PW107" s="273">
        <f t="shared" si="888"/>
        <v>0</v>
      </c>
      <c r="PX107" s="273">
        <f t="shared" si="888"/>
        <v>0</v>
      </c>
      <c r="PY107" s="273">
        <f t="shared" si="888"/>
        <v>0</v>
      </c>
      <c r="PZ107" s="273">
        <f t="shared" si="888"/>
        <v>0</v>
      </c>
      <c r="QA107" s="273">
        <f t="shared" si="888"/>
        <v>0</v>
      </c>
      <c r="QB107" s="273">
        <f t="shared" si="888"/>
        <v>0</v>
      </c>
      <c r="QC107" s="273">
        <f t="shared" si="888"/>
        <v>0</v>
      </c>
      <c r="QD107" s="273">
        <f t="shared" si="888"/>
        <v>0</v>
      </c>
      <c r="QE107" s="273">
        <f t="shared" si="888"/>
        <v>0</v>
      </c>
      <c r="QF107" s="273">
        <f t="shared" si="888"/>
        <v>0</v>
      </c>
      <c r="QG107" s="273">
        <f t="shared" si="888"/>
        <v>0</v>
      </c>
      <c r="QH107" s="273">
        <f t="shared" si="888"/>
        <v>0</v>
      </c>
      <c r="QI107" s="273">
        <f t="shared" si="888"/>
        <v>0</v>
      </c>
      <c r="QJ107" s="273">
        <f t="shared" si="888"/>
        <v>0</v>
      </c>
      <c r="QK107" s="273">
        <f t="shared" si="888"/>
        <v>0</v>
      </c>
      <c r="QL107" s="273">
        <f t="shared" si="888"/>
        <v>0</v>
      </c>
      <c r="QM107" s="273">
        <f t="shared" si="888"/>
        <v>0</v>
      </c>
      <c r="QN107" s="273">
        <f t="shared" si="888"/>
        <v>0</v>
      </c>
      <c r="QO107" s="273">
        <f t="shared" si="888"/>
        <v>0</v>
      </c>
      <c r="QP107" s="273">
        <f t="shared" si="888"/>
        <v>0</v>
      </c>
      <c r="QQ107" s="273">
        <f t="shared" si="888"/>
        <v>0</v>
      </c>
      <c r="QR107" s="273">
        <f t="shared" si="888"/>
        <v>0</v>
      </c>
      <c r="QS107" s="273">
        <f t="shared" si="888"/>
        <v>0</v>
      </c>
      <c r="QT107" s="273">
        <f t="shared" si="888"/>
        <v>0</v>
      </c>
      <c r="QU107" s="273">
        <f t="shared" si="888"/>
        <v>0</v>
      </c>
      <c r="QV107" s="273">
        <f t="shared" si="888"/>
        <v>0</v>
      </c>
      <c r="QW107" s="273">
        <f t="shared" si="888"/>
        <v>0</v>
      </c>
      <c r="QX107" s="273">
        <f t="shared" si="888"/>
        <v>0</v>
      </c>
      <c r="QY107" s="273">
        <f t="shared" si="888"/>
        <v>0</v>
      </c>
      <c r="QZ107" s="273">
        <f t="shared" si="888"/>
        <v>0</v>
      </c>
      <c r="RA107" s="273">
        <f t="shared" si="888"/>
        <v>0</v>
      </c>
      <c r="RB107" s="273">
        <f t="shared" si="888"/>
        <v>0</v>
      </c>
      <c r="RC107" s="273">
        <f t="shared" si="888"/>
        <v>0</v>
      </c>
      <c r="RD107" s="273">
        <f t="shared" si="888"/>
        <v>0</v>
      </c>
      <c r="RE107" s="273">
        <f t="shared" si="888"/>
        <v>0</v>
      </c>
      <c r="RF107" s="273">
        <f t="shared" si="888"/>
        <v>0</v>
      </c>
      <c r="RG107" s="273">
        <f t="shared" si="888"/>
        <v>0</v>
      </c>
      <c r="RH107" s="273">
        <f t="shared" si="888"/>
        <v>0</v>
      </c>
      <c r="RI107" s="273">
        <f t="shared" si="888"/>
        <v>0</v>
      </c>
      <c r="RJ107" s="273">
        <f t="shared" si="888"/>
        <v>0</v>
      </c>
      <c r="RK107" s="273">
        <f t="shared" si="888"/>
        <v>0</v>
      </c>
      <c r="RL107" s="273">
        <f t="shared" si="888"/>
        <v>0</v>
      </c>
      <c r="RM107" s="273">
        <f t="shared" si="888"/>
        <v>0</v>
      </c>
      <c r="RN107" s="273">
        <f t="shared" si="888"/>
        <v>0</v>
      </c>
      <c r="RO107" s="273">
        <f t="shared" si="888"/>
        <v>0</v>
      </c>
      <c r="RP107" s="273">
        <f t="shared" si="888"/>
        <v>0</v>
      </c>
      <c r="RQ107" s="273">
        <f t="shared" si="888"/>
        <v>0</v>
      </c>
      <c r="RR107" s="273">
        <f t="shared" si="888"/>
        <v>0</v>
      </c>
      <c r="RS107" s="273">
        <f t="shared" si="888"/>
        <v>0</v>
      </c>
      <c r="RT107" s="273">
        <f t="shared" si="888"/>
        <v>0</v>
      </c>
      <c r="RU107" s="273">
        <f t="shared" ref="RU107:TN107" si="889">IF(IFERROR(FIND(VLOOKUP($W99,カレンダーNoごと曜日表No付き,RU$1,0),$FL107),0)&gt;=1,1,0)</f>
        <v>0</v>
      </c>
      <c r="RV107" s="273">
        <f t="shared" si="889"/>
        <v>0</v>
      </c>
      <c r="RW107" s="273">
        <f t="shared" si="889"/>
        <v>0</v>
      </c>
      <c r="RX107" s="273">
        <f t="shared" si="889"/>
        <v>0</v>
      </c>
      <c r="RY107" s="273">
        <f t="shared" si="889"/>
        <v>0</v>
      </c>
      <c r="RZ107" s="273">
        <f t="shared" si="889"/>
        <v>0</v>
      </c>
      <c r="SA107" s="273">
        <f t="shared" si="889"/>
        <v>0</v>
      </c>
      <c r="SB107" s="273">
        <f t="shared" si="889"/>
        <v>0</v>
      </c>
      <c r="SC107" s="273">
        <f t="shared" si="889"/>
        <v>0</v>
      </c>
      <c r="SD107" s="273">
        <f t="shared" si="889"/>
        <v>0</v>
      </c>
      <c r="SE107" s="273">
        <f t="shared" si="889"/>
        <v>0</v>
      </c>
      <c r="SF107" s="273">
        <f t="shared" si="889"/>
        <v>0</v>
      </c>
      <c r="SG107" s="273">
        <f t="shared" si="889"/>
        <v>0</v>
      </c>
      <c r="SH107" s="273">
        <f t="shared" si="889"/>
        <v>0</v>
      </c>
      <c r="SI107" s="273">
        <f t="shared" si="889"/>
        <v>0</v>
      </c>
      <c r="SJ107" s="273">
        <f t="shared" si="889"/>
        <v>0</v>
      </c>
      <c r="SK107" s="273">
        <f t="shared" si="889"/>
        <v>0</v>
      </c>
      <c r="SL107" s="273">
        <f t="shared" si="889"/>
        <v>0</v>
      </c>
      <c r="SM107" s="273">
        <f t="shared" si="889"/>
        <v>0</v>
      </c>
      <c r="SN107" s="273">
        <f t="shared" si="889"/>
        <v>0</v>
      </c>
      <c r="SO107" s="273">
        <f t="shared" si="889"/>
        <v>0</v>
      </c>
      <c r="SP107" s="273">
        <f t="shared" si="889"/>
        <v>0</v>
      </c>
      <c r="SQ107" s="273">
        <f t="shared" si="889"/>
        <v>0</v>
      </c>
      <c r="SR107" s="273">
        <f t="shared" si="889"/>
        <v>0</v>
      </c>
      <c r="SS107" s="273">
        <f t="shared" si="889"/>
        <v>0</v>
      </c>
      <c r="ST107" s="273">
        <f t="shared" si="889"/>
        <v>0</v>
      </c>
      <c r="SU107" s="273">
        <f t="shared" si="889"/>
        <v>0</v>
      </c>
      <c r="SV107" s="273">
        <f t="shared" si="889"/>
        <v>0</v>
      </c>
      <c r="SW107" s="273">
        <f t="shared" si="889"/>
        <v>0</v>
      </c>
      <c r="SX107" s="273">
        <f t="shared" si="889"/>
        <v>0</v>
      </c>
      <c r="SY107" s="273">
        <f t="shared" si="889"/>
        <v>0</v>
      </c>
      <c r="SZ107" s="273">
        <f t="shared" si="889"/>
        <v>0</v>
      </c>
      <c r="TA107" s="273">
        <f t="shared" si="889"/>
        <v>0</v>
      </c>
      <c r="TB107" s="273">
        <f t="shared" si="889"/>
        <v>0</v>
      </c>
      <c r="TC107" s="273">
        <f t="shared" si="889"/>
        <v>0</v>
      </c>
      <c r="TD107" s="273">
        <f t="shared" si="889"/>
        <v>0</v>
      </c>
      <c r="TE107" s="273">
        <f t="shared" si="889"/>
        <v>0</v>
      </c>
      <c r="TF107" s="273">
        <f t="shared" si="889"/>
        <v>0</v>
      </c>
      <c r="TG107" s="273">
        <f t="shared" si="889"/>
        <v>0</v>
      </c>
      <c r="TH107" s="273">
        <f t="shared" si="889"/>
        <v>0</v>
      </c>
      <c r="TI107" s="273">
        <f t="shared" si="889"/>
        <v>0</v>
      </c>
      <c r="TJ107" s="273">
        <f t="shared" si="889"/>
        <v>0</v>
      </c>
      <c r="TK107" s="273">
        <f t="shared" si="889"/>
        <v>0</v>
      </c>
      <c r="TL107" s="273">
        <f t="shared" si="889"/>
        <v>0</v>
      </c>
      <c r="TM107" s="273">
        <f t="shared" si="889"/>
        <v>0</v>
      </c>
      <c r="TN107" s="273">
        <f t="shared" si="889"/>
        <v>0</v>
      </c>
    </row>
    <row r="108" spans="1:534" ht="18" customHeight="1" x14ac:dyDescent="0.15">
      <c r="BU108" s="291"/>
      <c r="BY108" s="244"/>
      <c r="BZ108" s="272"/>
      <c r="CA108" s="222"/>
      <c r="CB108" s="246"/>
      <c r="CC108" s="247" t="str">
        <f t="shared" si="831"/>
        <v/>
      </c>
      <c r="CD108" s="219">
        <f t="shared" si="832"/>
        <v>0</v>
      </c>
      <c r="CE108" s="219" t="str">
        <f t="shared" si="757"/>
        <v/>
      </c>
      <c r="CF108" s="220" t="str">
        <f t="shared" si="758"/>
        <v/>
      </c>
      <c r="CG108" s="222"/>
      <c r="CH108" s="260"/>
      <c r="CI108" s="247" t="str">
        <f t="shared" si="569"/>
        <v/>
      </c>
      <c r="CJ108" s="219">
        <f t="shared" si="833"/>
        <v>0</v>
      </c>
      <c r="CK108" s="219" t="str">
        <f t="shared" si="705"/>
        <v/>
      </c>
      <c r="CL108" s="220" t="str">
        <f t="shared" si="706"/>
        <v/>
      </c>
      <c r="CM108" s="222"/>
      <c r="CN108" s="246"/>
      <c r="CO108" s="247" t="str">
        <f t="shared" si="573"/>
        <v/>
      </c>
      <c r="CP108" s="219">
        <f t="shared" si="834"/>
        <v>0</v>
      </c>
      <c r="CQ108" s="219" t="str">
        <f t="shared" si="707"/>
        <v/>
      </c>
      <c r="CR108" s="220" t="str">
        <f t="shared" si="708"/>
        <v/>
      </c>
      <c r="CS108" s="221"/>
      <c r="CT108" s="246"/>
      <c r="CU108" s="247" t="str">
        <f t="shared" si="577"/>
        <v/>
      </c>
      <c r="CV108" s="219">
        <f t="shared" si="835"/>
        <v>0</v>
      </c>
      <c r="CW108" s="219" t="str">
        <f t="shared" si="679"/>
        <v/>
      </c>
      <c r="CX108" s="220" t="str">
        <f t="shared" si="680"/>
        <v/>
      </c>
      <c r="CY108" s="222"/>
      <c r="CZ108" s="246"/>
      <c r="DA108" s="247" t="str">
        <f t="shared" si="581"/>
        <v/>
      </c>
      <c r="DB108" s="219">
        <f t="shared" si="836"/>
        <v>0</v>
      </c>
      <c r="DC108" s="219" t="str">
        <f t="shared" si="626"/>
        <v/>
      </c>
      <c r="DD108" s="219" t="str">
        <f t="shared" si="627"/>
        <v/>
      </c>
      <c r="DE108" s="222"/>
      <c r="DF108" s="246"/>
      <c r="DG108" s="247" t="str">
        <f t="shared" si="583"/>
        <v/>
      </c>
      <c r="DH108" s="219">
        <f t="shared" si="837"/>
        <v>0</v>
      </c>
      <c r="DI108" s="219" t="str">
        <f t="shared" si="681"/>
        <v/>
      </c>
      <c r="DJ108" s="219" t="str">
        <f t="shared" si="682"/>
        <v/>
      </c>
      <c r="DK108" s="222"/>
      <c r="DL108" s="246"/>
      <c r="DM108" s="247" t="str">
        <f t="shared" si="587"/>
        <v/>
      </c>
      <c r="DN108" s="219">
        <f t="shared" si="838"/>
        <v>0</v>
      </c>
      <c r="DO108" s="219" t="str">
        <f t="shared" si="683"/>
        <v/>
      </c>
      <c r="DP108" s="220" t="str">
        <f t="shared" si="684"/>
        <v/>
      </c>
      <c r="FK108" s="155">
        <f t="shared" si="685"/>
        <v>0</v>
      </c>
      <c r="FL108" s="155" t="str">
        <f t="shared" si="686"/>
        <v/>
      </c>
      <c r="FM108" s="273">
        <f t="shared" ref="FM108:HX108" si="890">IF(IFERROR(FIND(VLOOKUP($W100,カレンダーNoごと曜日表No付き,FM$1,0),$FL108),0)&gt;=1,1,0)</f>
        <v>0</v>
      </c>
      <c r="FN108" s="273">
        <f t="shared" si="890"/>
        <v>0</v>
      </c>
      <c r="FO108" s="273">
        <f t="shared" si="890"/>
        <v>0</v>
      </c>
      <c r="FP108" s="273">
        <f t="shared" si="890"/>
        <v>0</v>
      </c>
      <c r="FQ108" s="273">
        <f t="shared" si="890"/>
        <v>0</v>
      </c>
      <c r="FR108" s="273">
        <f t="shared" si="890"/>
        <v>0</v>
      </c>
      <c r="FS108" s="273">
        <f t="shared" si="890"/>
        <v>0</v>
      </c>
      <c r="FT108" s="273">
        <f t="shared" si="890"/>
        <v>0</v>
      </c>
      <c r="FU108" s="273">
        <f t="shared" si="890"/>
        <v>0</v>
      </c>
      <c r="FV108" s="273">
        <f t="shared" si="890"/>
        <v>0</v>
      </c>
      <c r="FW108" s="273">
        <f t="shared" si="890"/>
        <v>0</v>
      </c>
      <c r="FX108" s="273">
        <f t="shared" si="890"/>
        <v>0</v>
      </c>
      <c r="FY108" s="273">
        <f t="shared" si="890"/>
        <v>0</v>
      </c>
      <c r="FZ108" s="273">
        <f t="shared" si="890"/>
        <v>0</v>
      </c>
      <c r="GA108" s="273">
        <f t="shared" si="890"/>
        <v>0</v>
      </c>
      <c r="GB108" s="273">
        <f t="shared" si="890"/>
        <v>0</v>
      </c>
      <c r="GC108" s="273">
        <f t="shared" si="890"/>
        <v>0</v>
      </c>
      <c r="GD108" s="273">
        <f t="shared" si="890"/>
        <v>0</v>
      </c>
      <c r="GE108" s="273">
        <f t="shared" si="890"/>
        <v>0</v>
      </c>
      <c r="GF108" s="273">
        <f t="shared" si="890"/>
        <v>0</v>
      </c>
      <c r="GG108" s="273">
        <f t="shared" si="890"/>
        <v>0</v>
      </c>
      <c r="GH108" s="273">
        <f t="shared" si="890"/>
        <v>0</v>
      </c>
      <c r="GI108" s="273">
        <f t="shared" si="890"/>
        <v>0</v>
      </c>
      <c r="GJ108" s="273">
        <f t="shared" si="890"/>
        <v>0</v>
      </c>
      <c r="GK108" s="273">
        <f t="shared" si="890"/>
        <v>0</v>
      </c>
      <c r="GL108" s="273">
        <f t="shared" si="890"/>
        <v>0</v>
      </c>
      <c r="GM108" s="273">
        <f t="shared" si="890"/>
        <v>0</v>
      </c>
      <c r="GN108" s="273">
        <f t="shared" si="890"/>
        <v>0</v>
      </c>
      <c r="GO108" s="273">
        <f t="shared" si="890"/>
        <v>0</v>
      </c>
      <c r="GP108" s="273">
        <f t="shared" si="890"/>
        <v>0</v>
      </c>
      <c r="GQ108" s="273">
        <f t="shared" si="890"/>
        <v>0</v>
      </c>
      <c r="GR108" s="273">
        <f t="shared" si="890"/>
        <v>0</v>
      </c>
      <c r="GS108" s="273">
        <f t="shared" si="890"/>
        <v>0</v>
      </c>
      <c r="GT108" s="273">
        <f t="shared" si="890"/>
        <v>0</v>
      </c>
      <c r="GU108" s="273">
        <f t="shared" si="890"/>
        <v>0</v>
      </c>
      <c r="GV108" s="273">
        <f t="shared" si="890"/>
        <v>0</v>
      </c>
      <c r="GW108" s="273">
        <f t="shared" si="890"/>
        <v>0</v>
      </c>
      <c r="GX108" s="273">
        <f t="shared" si="890"/>
        <v>0</v>
      </c>
      <c r="GY108" s="273">
        <f t="shared" si="890"/>
        <v>0</v>
      </c>
      <c r="GZ108" s="273">
        <f t="shared" si="890"/>
        <v>0</v>
      </c>
      <c r="HA108" s="273">
        <f t="shared" si="890"/>
        <v>0</v>
      </c>
      <c r="HB108" s="273">
        <f t="shared" si="890"/>
        <v>0</v>
      </c>
      <c r="HC108" s="273">
        <f t="shared" si="890"/>
        <v>0</v>
      </c>
      <c r="HD108" s="273">
        <f t="shared" si="890"/>
        <v>0</v>
      </c>
      <c r="HE108" s="273">
        <f t="shared" si="890"/>
        <v>0</v>
      </c>
      <c r="HF108" s="273">
        <f t="shared" si="890"/>
        <v>0</v>
      </c>
      <c r="HG108" s="273">
        <f t="shared" si="890"/>
        <v>0</v>
      </c>
      <c r="HH108" s="273">
        <f t="shared" si="890"/>
        <v>0</v>
      </c>
      <c r="HI108" s="273">
        <f t="shared" si="890"/>
        <v>0</v>
      </c>
      <c r="HJ108" s="273">
        <f t="shared" si="890"/>
        <v>0</v>
      </c>
      <c r="HK108" s="273">
        <f t="shared" si="890"/>
        <v>0</v>
      </c>
      <c r="HL108" s="273">
        <f t="shared" si="890"/>
        <v>0</v>
      </c>
      <c r="HM108" s="273">
        <f t="shared" si="890"/>
        <v>0</v>
      </c>
      <c r="HN108" s="273">
        <f t="shared" si="890"/>
        <v>0</v>
      </c>
      <c r="HO108" s="273">
        <f t="shared" si="890"/>
        <v>0</v>
      </c>
      <c r="HP108" s="273">
        <f t="shared" si="890"/>
        <v>0</v>
      </c>
      <c r="HQ108" s="273">
        <f t="shared" si="890"/>
        <v>0</v>
      </c>
      <c r="HR108" s="273">
        <f t="shared" si="890"/>
        <v>0</v>
      </c>
      <c r="HS108" s="273">
        <f t="shared" si="890"/>
        <v>0</v>
      </c>
      <c r="HT108" s="273">
        <f t="shared" si="890"/>
        <v>0</v>
      </c>
      <c r="HU108" s="273">
        <f t="shared" si="890"/>
        <v>0</v>
      </c>
      <c r="HV108" s="273">
        <f t="shared" si="890"/>
        <v>0</v>
      </c>
      <c r="HW108" s="273">
        <f t="shared" si="890"/>
        <v>0</v>
      </c>
      <c r="HX108" s="273">
        <f t="shared" si="890"/>
        <v>0</v>
      </c>
      <c r="HY108" s="273">
        <f t="shared" ref="HY108:KJ108" si="891">IF(IFERROR(FIND(VLOOKUP($W100,カレンダーNoごと曜日表No付き,HY$1,0),$FL108),0)&gt;=1,1,0)</f>
        <v>0</v>
      </c>
      <c r="HZ108" s="273">
        <f t="shared" si="891"/>
        <v>0</v>
      </c>
      <c r="IA108" s="273">
        <f t="shared" si="891"/>
        <v>0</v>
      </c>
      <c r="IB108" s="273">
        <f t="shared" si="891"/>
        <v>0</v>
      </c>
      <c r="IC108" s="273">
        <f t="shared" si="891"/>
        <v>0</v>
      </c>
      <c r="ID108" s="273">
        <f t="shared" si="891"/>
        <v>0</v>
      </c>
      <c r="IE108" s="273">
        <f t="shared" si="891"/>
        <v>0</v>
      </c>
      <c r="IF108" s="273">
        <f t="shared" si="891"/>
        <v>0</v>
      </c>
      <c r="IG108" s="273">
        <f t="shared" si="891"/>
        <v>0</v>
      </c>
      <c r="IH108" s="273">
        <f t="shared" si="891"/>
        <v>0</v>
      </c>
      <c r="II108" s="273">
        <f t="shared" si="891"/>
        <v>0</v>
      </c>
      <c r="IJ108" s="273">
        <f t="shared" si="891"/>
        <v>0</v>
      </c>
      <c r="IK108" s="273">
        <f t="shared" si="891"/>
        <v>0</v>
      </c>
      <c r="IL108" s="273">
        <f t="shared" si="891"/>
        <v>0</v>
      </c>
      <c r="IM108" s="273">
        <f t="shared" si="891"/>
        <v>0</v>
      </c>
      <c r="IN108" s="273">
        <f t="shared" si="891"/>
        <v>0</v>
      </c>
      <c r="IO108" s="273">
        <f t="shared" si="891"/>
        <v>0</v>
      </c>
      <c r="IP108" s="273">
        <f t="shared" si="891"/>
        <v>0</v>
      </c>
      <c r="IQ108" s="273">
        <f t="shared" si="891"/>
        <v>0</v>
      </c>
      <c r="IR108" s="273">
        <f t="shared" si="891"/>
        <v>0</v>
      </c>
      <c r="IS108" s="273">
        <f t="shared" si="891"/>
        <v>0</v>
      </c>
      <c r="IT108" s="273">
        <f t="shared" si="891"/>
        <v>0</v>
      </c>
      <c r="IU108" s="273">
        <f t="shared" si="891"/>
        <v>0</v>
      </c>
      <c r="IV108" s="273">
        <f t="shared" si="891"/>
        <v>0</v>
      </c>
      <c r="IW108" s="273">
        <f t="shared" si="891"/>
        <v>0</v>
      </c>
      <c r="IX108" s="273">
        <f t="shared" si="891"/>
        <v>0</v>
      </c>
      <c r="IY108" s="273">
        <f t="shared" si="891"/>
        <v>0</v>
      </c>
      <c r="IZ108" s="273">
        <f t="shared" si="891"/>
        <v>0</v>
      </c>
      <c r="JA108" s="273">
        <f t="shared" si="891"/>
        <v>0</v>
      </c>
      <c r="JB108" s="273">
        <f t="shared" si="891"/>
        <v>0</v>
      </c>
      <c r="JC108" s="273">
        <f t="shared" si="891"/>
        <v>0</v>
      </c>
      <c r="JD108" s="273">
        <f t="shared" si="891"/>
        <v>0</v>
      </c>
      <c r="JE108" s="273">
        <f t="shared" si="891"/>
        <v>0</v>
      </c>
      <c r="JF108" s="273">
        <f t="shared" si="891"/>
        <v>0</v>
      </c>
      <c r="JG108" s="273">
        <f t="shared" si="891"/>
        <v>0</v>
      </c>
      <c r="JH108" s="273">
        <f t="shared" si="891"/>
        <v>0</v>
      </c>
      <c r="JI108" s="273">
        <f t="shared" si="891"/>
        <v>0</v>
      </c>
      <c r="JJ108" s="273">
        <f t="shared" si="891"/>
        <v>0</v>
      </c>
      <c r="JK108" s="273">
        <f t="shared" si="891"/>
        <v>0</v>
      </c>
      <c r="JL108" s="273">
        <f t="shared" si="891"/>
        <v>0</v>
      </c>
      <c r="JM108" s="273">
        <f t="shared" si="891"/>
        <v>0</v>
      </c>
      <c r="JN108" s="273">
        <f t="shared" si="891"/>
        <v>0</v>
      </c>
      <c r="JO108" s="273">
        <f t="shared" si="891"/>
        <v>0</v>
      </c>
      <c r="JP108" s="273">
        <f t="shared" si="891"/>
        <v>0</v>
      </c>
      <c r="JQ108" s="273">
        <f t="shared" si="891"/>
        <v>0</v>
      </c>
      <c r="JR108" s="273">
        <f t="shared" si="891"/>
        <v>0</v>
      </c>
      <c r="JS108" s="273">
        <f t="shared" si="891"/>
        <v>0</v>
      </c>
      <c r="JT108" s="273">
        <f t="shared" si="891"/>
        <v>0</v>
      </c>
      <c r="JU108" s="273">
        <f t="shared" si="891"/>
        <v>0</v>
      </c>
      <c r="JV108" s="273">
        <f t="shared" si="891"/>
        <v>0</v>
      </c>
      <c r="JW108" s="273">
        <f t="shared" si="891"/>
        <v>0</v>
      </c>
      <c r="JX108" s="273">
        <f t="shared" si="891"/>
        <v>0</v>
      </c>
      <c r="JY108" s="273">
        <f t="shared" si="891"/>
        <v>0</v>
      </c>
      <c r="JZ108" s="273">
        <f t="shared" si="891"/>
        <v>0</v>
      </c>
      <c r="KA108" s="273">
        <f t="shared" si="891"/>
        <v>0</v>
      </c>
      <c r="KB108" s="273">
        <f t="shared" si="891"/>
        <v>0</v>
      </c>
      <c r="KC108" s="273">
        <f t="shared" si="891"/>
        <v>0</v>
      </c>
      <c r="KD108" s="273">
        <f t="shared" si="891"/>
        <v>0</v>
      </c>
      <c r="KE108" s="273">
        <f t="shared" si="891"/>
        <v>0</v>
      </c>
      <c r="KF108" s="273">
        <f t="shared" si="891"/>
        <v>0</v>
      </c>
      <c r="KG108" s="273">
        <f t="shared" si="891"/>
        <v>0</v>
      </c>
      <c r="KH108" s="273">
        <f t="shared" si="891"/>
        <v>0</v>
      </c>
      <c r="KI108" s="273">
        <f t="shared" si="891"/>
        <v>0</v>
      </c>
      <c r="KJ108" s="273">
        <f t="shared" si="891"/>
        <v>0</v>
      </c>
      <c r="KK108" s="273">
        <f t="shared" ref="KK108:MV108" si="892">IF(IFERROR(FIND(VLOOKUP($W100,カレンダーNoごと曜日表No付き,KK$1,0),$FL108),0)&gt;=1,1,0)</f>
        <v>0</v>
      </c>
      <c r="KL108" s="273">
        <f t="shared" si="892"/>
        <v>0</v>
      </c>
      <c r="KM108" s="273">
        <f t="shared" si="892"/>
        <v>0</v>
      </c>
      <c r="KN108" s="273">
        <f t="shared" si="892"/>
        <v>0</v>
      </c>
      <c r="KO108" s="273">
        <f t="shared" si="892"/>
        <v>0</v>
      </c>
      <c r="KP108" s="273">
        <f t="shared" si="892"/>
        <v>0</v>
      </c>
      <c r="KQ108" s="273">
        <f t="shared" si="892"/>
        <v>0</v>
      </c>
      <c r="KR108" s="273">
        <f t="shared" si="892"/>
        <v>0</v>
      </c>
      <c r="KS108" s="273">
        <f t="shared" si="892"/>
        <v>0</v>
      </c>
      <c r="KT108" s="273">
        <f t="shared" si="892"/>
        <v>0</v>
      </c>
      <c r="KU108" s="273">
        <f t="shared" si="892"/>
        <v>0</v>
      </c>
      <c r="KV108" s="273">
        <f t="shared" si="892"/>
        <v>0</v>
      </c>
      <c r="KW108" s="273">
        <f t="shared" si="892"/>
        <v>0</v>
      </c>
      <c r="KX108" s="273">
        <f t="shared" si="892"/>
        <v>0</v>
      </c>
      <c r="KY108" s="273">
        <f t="shared" si="892"/>
        <v>0</v>
      </c>
      <c r="KZ108" s="273">
        <f t="shared" si="892"/>
        <v>0</v>
      </c>
      <c r="LA108" s="273">
        <f t="shared" si="892"/>
        <v>0</v>
      </c>
      <c r="LB108" s="273">
        <f t="shared" si="892"/>
        <v>0</v>
      </c>
      <c r="LC108" s="273">
        <f t="shared" si="892"/>
        <v>0</v>
      </c>
      <c r="LD108" s="273">
        <f t="shared" si="892"/>
        <v>0</v>
      </c>
      <c r="LE108" s="273">
        <f t="shared" si="892"/>
        <v>0</v>
      </c>
      <c r="LF108" s="273">
        <f t="shared" si="892"/>
        <v>0</v>
      </c>
      <c r="LG108" s="273">
        <f t="shared" si="892"/>
        <v>0</v>
      </c>
      <c r="LH108" s="273">
        <f t="shared" si="892"/>
        <v>0</v>
      </c>
      <c r="LI108" s="273">
        <f t="shared" si="892"/>
        <v>0</v>
      </c>
      <c r="LJ108" s="273">
        <f t="shared" si="892"/>
        <v>0</v>
      </c>
      <c r="LK108" s="273">
        <f t="shared" si="892"/>
        <v>0</v>
      </c>
      <c r="LL108" s="273">
        <f t="shared" si="892"/>
        <v>0</v>
      </c>
      <c r="LM108" s="273">
        <f t="shared" si="892"/>
        <v>0</v>
      </c>
      <c r="LN108" s="273">
        <f t="shared" si="892"/>
        <v>0</v>
      </c>
      <c r="LO108" s="273">
        <f t="shared" si="892"/>
        <v>0</v>
      </c>
      <c r="LP108" s="273">
        <f t="shared" si="892"/>
        <v>0</v>
      </c>
      <c r="LQ108" s="273">
        <f t="shared" si="892"/>
        <v>0</v>
      </c>
      <c r="LR108" s="273">
        <f t="shared" si="892"/>
        <v>0</v>
      </c>
      <c r="LS108" s="273">
        <f t="shared" si="892"/>
        <v>0</v>
      </c>
      <c r="LT108" s="273">
        <f t="shared" si="892"/>
        <v>0</v>
      </c>
      <c r="LU108" s="273">
        <f t="shared" si="892"/>
        <v>0</v>
      </c>
      <c r="LV108" s="273">
        <f t="shared" si="892"/>
        <v>0</v>
      </c>
      <c r="LW108" s="273">
        <f t="shared" si="892"/>
        <v>0</v>
      </c>
      <c r="LX108" s="273">
        <f t="shared" si="892"/>
        <v>0</v>
      </c>
      <c r="LY108" s="273">
        <f t="shared" si="892"/>
        <v>0</v>
      </c>
      <c r="LZ108" s="273">
        <f t="shared" si="892"/>
        <v>0</v>
      </c>
      <c r="MA108" s="273">
        <f t="shared" si="892"/>
        <v>0</v>
      </c>
      <c r="MB108" s="273">
        <f t="shared" si="892"/>
        <v>0</v>
      </c>
      <c r="MC108" s="273">
        <f t="shared" si="892"/>
        <v>0</v>
      </c>
      <c r="MD108" s="273">
        <f t="shared" si="892"/>
        <v>0</v>
      </c>
      <c r="ME108" s="273">
        <f t="shared" si="892"/>
        <v>0</v>
      </c>
      <c r="MF108" s="273">
        <f t="shared" si="892"/>
        <v>0</v>
      </c>
      <c r="MG108" s="273">
        <f t="shared" si="892"/>
        <v>0</v>
      </c>
      <c r="MH108" s="273">
        <f t="shared" si="892"/>
        <v>0</v>
      </c>
      <c r="MI108" s="273">
        <f t="shared" si="892"/>
        <v>0</v>
      </c>
      <c r="MJ108" s="273">
        <f t="shared" si="892"/>
        <v>0</v>
      </c>
      <c r="MK108" s="273">
        <f t="shared" si="892"/>
        <v>0</v>
      </c>
      <c r="ML108" s="273">
        <f t="shared" si="892"/>
        <v>0</v>
      </c>
      <c r="MM108" s="273">
        <f t="shared" si="892"/>
        <v>0</v>
      </c>
      <c r="MN108" s="273">
        <f t="shared" si="892"/>
        <v>0</v>
      </c>
      <c r="MO108" s="273">
        <f t="shared" si="892"/>
        <v>0</v>
      </c>
      <c r="MP108" s="273">
        <f t="shared" si="892"/>
        <v>0</v>
      </c>
      <c r="MQ108" s="273">
        <f t="shared" si="892"/>
        <v>0</v>
      </c>
      <c r="MR108" s="273">
        <f t="shared" si="892"/>
        <v>0</v>
      </c>
      <c r="MS108" s="273">
        <f t="shared" si="892"/>
        <v>0</v>
      </c>
      <c r="MT108" s="273">
        <f t="shared" si="892"/>
        <v>0</v>
      </c>
      <c r="MU108" s="273">
        <f t="shared" si="892"/>
        <v>0</v>
      </c>
      <c r="MV108" s="273">
        <f t="shared" si="892"/>
        <v>0</v>
      </c>
      <c r="MW108" s="273">
        <f t="shared" ref="MW108:PH108" si="893">IF(IFERROR(FIND(VLOOKUP($W100,カレンダーNoごと曜日表No付き,MW$1,0),$FL108),0)&gt;=1,1,0)</f>
        <v>0</v>
      </c>
      <c r="MX108" s="273">
        <f t="shared" si="893"/>
        <v>0</v>
      </c>
      <c r="MY108" s="273">
        <f t="shared" si="893"/>
        <v>0</v>
      </c>
      <c r="MZ108" s="273">
        <f t="shared" si="893"/>
        <v>0</v>
      </c>
      <c r="NA108" s="273">
        <f t="shared" si="893"/>
        <v>0</v>
      </c>
      <c r="NB108" s="273">
        <f t="shared" si="893"/>
        <v>0</v>
      </c>
      <c r="NC108" s="273">
        <f t="shared" si="893"/>
        <v>0</v>
      </c>
      <c r="ND108" s="273">
        <f t="shared" si="893"/>
        <v>0</v>
      </c>
      <c r="NE108" s="273">
        <f t="shared" si="893"/>
        <v>0</v>
      </c>
      <c r="NF108" s="273">
        <f t="shared" si="893"/>
        <v>0</v>
      </c>
      <c r="NG108" s="273">
        <f t="shared" si="893"/>
        <v>0</v>
      </c>
      <c r="NH108" s="273">
        <f t="shared" si="893"/>
        <v>0</v>
      </c>
      <c r="NI108" s="273">
        <f t="shared" si="893"/>
        <v>0</v>
      </c>
      <c r="NJ108" s="273">
        <f t="shared" si="893"/>
        <v>0</v>
      </c>
      <c r="NK108" s="273">
        <f t="shared" si="893"/>
        <v>0</v>
      </c>
      <c r="NL108" s="273">
        <f t="shared" si="893"/>
        <v>0</v>
      </c>
      <c r="NM108" s="273">
        <f t="shared" si="893"/>
        <v>0</v>
      </c>
      <c r="NN108" s="273">
        <f t="shared" si="893"/>
        <v>0</v>
      </c>
      <c r="NO108" s="273">
        <f t="shared" si="893"/>
        <v>0</v>
      </c>
      <c r="NP108" s="273">
        <f t="shared" si="893"/>
        <v>0</v>
      </c>
      <c r="NQ108" s="273">
        <f t="shared" si="893"/>
        <v>0</v>
      </c>
      <c r="NR108" s="273">
        <f t="shared" si="893"/>
        <v>0</v>
      </c>
      <c r="NS108" s="273">
        <f t="shared" si="893"/>
        <v>0</v>
      </c>
      <c r="NT108" s="273">
        <f t="shared" si="893"/>
        <v>0</v>
      </c>
      <c r="NU108" s="273">
        <f t="shared" si="893"/>
        <v>0</v>
      </c>
      <c r="NV108" s="273">
        <f t="shared" si="893"/>
        <v>0</v>
      </c>
      <c r="NW108" s="273">
        <f t="shared" si="893"/>
        <v>0</v>
      </c>
      <c r="NX108" s="273">
        <f t="shared" si="893"/>
        <v>0</v>
      </c>
      <c r="NY108" s="273">
        <f t="shared" si="893"/>
        <v>0</v>
      </c>
      <c r="NZ108" s="273">
        <f t="shared" si="893"/>
        <v>0</v>
      </c>
      <c r="OA108" s="273">
        <f t="shared" si="893"/>
        <v>0</v>
      </c>
      <c r="OB108" s="273">
        <f t="shared" si="893"/>
        <v>0</v>
      </c>
      <c r="OC108" s="273">
        <f t="shared" si="893"/>
        <v>0</v>
      </c>
      <c r="OD108" s="273">
        <f t="shared" si="893"/>
        <v>0</v>
      </c>
      <c r="OE108" s="273">
        <f t="shared" si="893"/>
        <v>0</v>
      </c>
      <c r="OF108" s="273">
        <f t="shared" si="893"/>
        <v>0</v>
      </c>
      <c r="OG108" s="273">
        <f t="shared" si="893"/>
        <v>0</v>
      </c>
      <c r="OH108" s="273">
        <f t="shared" si="893"/>
        <v>0</v>
      </c>
      <c r="OI108" s="273">
        <f t="shared" si="893"/>
        <v>0</v>
      </c>
      <c r="OJ108" s="273">
        <f t="shared" si="893"/>
        <v>0</v>
      </c>
      <c r="OK108" s="273">
        <f t="shared" si="893"/>
        <v>0</v>
      </c>
      <c r="OL108" s="273">
        <f t="shared" si="893"/>
        <v>0</v>
      </c>
      <c r="OM108" s="273">
        <f t="shared" si="893"/>
        <v>0</v>
      </c>
      <c r="ON108" s="273">
        <f t="shared" si="893"/>
        <v>0</v>
      </c>
      <c r="OO108" s="273">
        <f t="shared" si="893"/>
        <v>0</v>
      </c>
      <c r="OP108" s="273">
        <f t="shared" si="893"/>
        <v>0</v>
      </c>
      <c r="OQ108" s="273">
        <f t="shared" si="893"/>
        <v>0</v>
      </c>
      <c r="OR108" s="273">
        <f t="shared" si="893"/>
        <v>0</v>
      </c>
      <c r="OS108" s="273">
        <f t="shared" si="893"/>
        <v>0</v>
      </c>
      <c r="OT108" s="273">
        <f t="shared" si="893"/>
        <v>0</v>
      </c>
      <c r="OU108" s="273">
        <f t="shared" si="893"/>
        <v>0</v>
      </c>
      <c r="OV108" s="273">
        <f t="shared" si="893"/>
        <v>0</v>
      </c>
      <c r="OW108" s="273">
        <f t="shared" si="893"/>
        <v>0</v>
      </c>
      <c r="OX108" s="273">
        <f t="shared" si="893"/>
        <v>0</v>
      </c>
      <c r="OY108" s="273">
        <f t="shared" si="893"/>
        <v>0</v>
      </c>
      <c r="OZ108" s="273">
        <f t="shared" si="893"/>
        <v>0</v>
      </c>
      <c r="PA108" s="273">
        <f t="shared" si="893"/>
        <v>0</v>
      </c>
      <c r="PB108" s="273">
        <f t="shared" si="893"/>
        <v>0</v>
      </c>
      <c r="PC108" s="273">
        <f t="shared" si="893"/>
        <v>0</v>
      </c>
      <c r="PD108" s="273">
        <f t="shared" si="893"/>
        <v>0</v>
      </c>
      <c r="PE108" s="273">
        <f t="shared" si="893"/>
        <v>0</v>
      </c>
      <c r="PF108" s="273">
        <f t="shared" si="893"/>
        <v>0</v>
      </c>
      <c r="PG108" s="273">
        <f t="shared" si="893"/>
        <v>0</v>
      </c>
      <c r="PH108" s="273">
        <f t="shared" si="893"/>
        <v>0</v>
      </c>
      <c r="PI108" s="273">
        <f t="shared" ref="PI108:RT108" si="894">IF(IFERROR(FIND(VLOOKUP($W100,カレンダーNoごと曜日表No付き,PI$1,0),$FL108),0)&gt;=1,1,0)</f>
        <v>0</v>
      </c>
      <c r="PJ108" s="273">
        <f t="shared" si="894"/>
        <v>0</v>
      </c>
      <c r="PK108" s="273">
        <f t="shared" si="894"/>
        <v>0</v>
      </c>
      <c r="PL108" s="273">
        <f t="shared" si="894"/>
        <v>0</v>
      </c>
      <c r="PM108" s="273">
        <f t="shared" si="894"/>
        <v>0</v>
      </c>
      <c r="PN108" s="273">
        <f t="shared" si="894"/>
        <v>0</v>
      </c>
      <c r="PO108" s="273">
        <f t="shared" si="894"/>
        <v>0</v>
      </c>
      <c r="PP108" s="273">
        <f t="shared" si="894"/>
        <v>0</v>
      </c>
      <c r="PQ108" s="273">
        <f t="shared" si="894"/>
        <v>0</v>
      </c>
      <c r="PR108" s="273">
        <f t="shared" si="894"/>
        <v>0</v>
      </c>
      <c r="PS108" s="273">
        <f t="shared" si="894"/>
        <v>0</v>
      </c>
      <c r="PT108" s="273">
        <f t="shared" si="894"/>
        <v>0</v>
      </c>
      <c r="PU108" s="273">
        <f t="shared" si="894"/>
        <v>0</v>
      </c>
      <c r="PV108" s="273">
        <f t="shared" si="894"/>
        <v>0</v>
      </c>
      <c r="PW108" s="273">
        <f t="shared" si="894"/>
        <v>0</v>
      </c>
      <c r="PX108" s="273">
        <f t="shared" si="894"/>
        <v>0</v>
      </c>
      <c r="PY108" s="273">
        <f t="shared" si="894"/>
        <v>0</v>
      </c>
      <c r="PZ108" s="273">
        <f t="shared" si="894"/>
        <v>0</v>
      </c>
      <c r="QA108" s="273">
        <f t="shared" si="894"/>
        <v>0</v>
      </c>
      <c r="QB108" s="273">
        <f t="shared" si="894"/>
        <v>0</v>
      </c>
      <c r="QC108" s="273">
        <f t="shared" si="894"/>
        <v>0</v>
      </c>
      <c r="QD108" s="273">
        <f t="shared" si="894"/>
        <v>0</v>
      </c>
      <c r="QE108" s="273">
        <f t="shared" si="894"/>
        <v>0</v>
      </c>
      <c r="QF108" s="273">
        <f t="shared" si="894"/>
        <v>0</v>
      </c>
      <c r="QG108" s="273">
        <f t="shared" si="894"/>
        <v>0</v>
      </c>
      <c r="QH108" s="273">
        <f t="shared" si="894"/>
        <v>0</v>
      </c>
      <c r="QI108" s="273">
        <f t="shared" si="894"/>
        <v>0</v>
      </c>
      <c r="QJ108" s="273">
        <f t="shared" si="894"/>
        <v>0</v>
      </c>
      <c r="QK108" s="273">
        <f t="shared" si="894"/>
        <v>0</v>
      </c>
      <c r="QL108" s="273">
        <f t="shared" si="894"/>
        <v>0</v>
      </c>
      <c r="QM108" s="273">
        <f t="shared" si="894"/>
        <v>0</v>
      </c>
      <c r="QN108" s="273">
        <f t="shared" si="894"/>
        <v>0</v>
      </c>
      <c r="QO108" s="273">
        <f t="shared" si="894"/>
        <v>0</v>
      </c>
      <c r="QP108" s="273">
        <f t="shared" si="894"/>
        <v>0</v>
      </c>
      <c r="QQ108" s="273">
        <f t="shared" si="894"/>
        <v>0</v>
      </c>
      <c r="QR108" s="273">
        <f t="shared" si="894"/>
        <v>0</v>
      </c>
      <c r="QS108" s="273">
        <f t="shared" si="894"/>
        <v>0</v>
      </c>
      <c r="QT108" s="273">
        <f t="shared" si="894"/>
        <v>0</v>
      </c>
      <c r="QU108" s="273">
        <f t="shared" si="894"/>
        <v>0</v>
      </c>
      <c r="QV108" s="273">
        <f t="shared" si="894"/>
        <v>0</v>
      </c>
      <c r="QW108" s="273">
        <f t="shared" si="894"/>
        <v>0</v>
      </c>
      <c r="QX108" s="273">
        <f t="shared" si="894"/>
        <v>0</v>
      </c>
      <c r="QY108" s="273">
        <f t="shared" si="894"/>
        <v>0</v>
      </c>
      <c r="QZ108" s="273">
        <f t="shared" si="894"/>
        <v>0</v>
      </c>
      <c r="RA108" s="273">
        <f t="shared" si="894"/>
        <v>0</v>
      </c>
      <c r="RB108" s="273">
        <f t="shared" si="894"/>
        <v>0</v>
      </c>
      <c r="RC108" s="273">
        <f t="shared" si="894"/>
        <v>0</v>
      </c>
      <c r="RD108" s="273">
        <f t="shared" si="894"/>
        <v>0</v>
      </c>
      <c r="RE108" s="273">
        <f t="shared" si="894"/>
        <v>0</v>
      </c>
      <c r="RF108" s="273">
        <f t="shared" si="894"/>
        <v>0</v>
      </c>
      <c r="RG108" s="273">
        <f t="shared" si="894"/>
        <v>0</v>
      </c>
      <c r="RH108" s="273">
        <f t="shared" si="894"/>
        <v>0</v>
      </c>
      <c r="RI108" s="273">
        <f t="shared" si="894"/>
        <v>0</v>
      </c>
      <c r="RJ108" s="273">
        <f t="shared" si="894"/>
        <v>0</v>
      </c>
      <c r="RK108" s="273">
        <f t="shared" si="894"/>
        <v>0</v>
      </c>
      <c r="RL108" s="273">
        <f t="shared" si="894"/>
        <v>0</v>
      </c>
      <c r="RM108" s="273">
        <f t="shared" si="894"/>
        <v>0</v>
      </c>
      <c r="RN108" s="273">
        <f t="shared" si="894"/>
        <v>0</v>
      </c>
      <c r="RO108" s="273">
        <f t="shared" si="894"/>
        <v>0</v>
      </c>
      <c r="RP108" s="273">
        <f t="shared" si="894"/>
        <v>0</v>
      </c>
      <c r="RQ108" s="273">
        <f t="shared" si="894"/>
        <v>0</v>
      </c>
      <c r="RR108" s="273">
        <f t="shared" si="894"/>
        <v>0</v>
      </c>
      <c r="RS108" s="273">
        <f t="shared" si="894"/>
        <v>0</v>
      </c>
      <c r="RT108" s="273">
        <f t="shared" si="894"/>
        <v>0</v>
      </c>
      <c r="RU108" s="273">
        <f t="shared" ref="RU108:TN108" si="895">IF(IFERROR(FIND(VLOOKUP($W100,カレンダーNoごと曜日表No付き,RU$1,0),$FL108),0)&gt;=1,1,0)</f>
        <v>0</v>
      </c>
      <c r="RV108" s="273">
        <f t="shared" si="895"/>
        <v>0</v>
      </c>
      <c r="RW108" s="273">
        <f t="shared" si="895"/>
        <v>0</v>
      </c>
      <c r="RX108" s="273">
        <f t="shared" si="895"/>
        <v>0</v>
      </c>
      <c r="RY108" s="273">
        <f t="shared" si="895"/>
        <v>0</v>
      </c>
      <c r="RZ108" s="273">
        <f t="shared" si="895"/>
        <v>0</v>
      </c>
      <c r="SA108" s="273">
        <f t="shared" si="895"/>
        <v>0</v>
      </c>
      <c r="SB108" s="273">
        <f t="shared" si="895"/>
        <v>0</v>
      </c>
      <c r="SC108" s="273">
        <f t="shared" si="895"/>
        <v>0</v>
      </c>
      <c r="SD108" s="273">
        <f t="shared" si="895"/>
        <v>0</v>
      </c>
      <c r="SE108" s="273">
        <f t="shared" si="895"/>
        <v>0</v>
      </c>
      <c r="SF108" s="273">
        <f t="shared" si="895"/>
        <v>0</v>
      </c>
      <c r="SG108" s="273">
        <f t="shared" si="895"/>
        <v>0</v>
      </c>
      <c r="SH108" s="273">
        <f t="shared" si="895"/>
        <v>0</v>
      </c>
      <c r="SI108" s="273">
        <f t="shared" si="895"/>
        <v>0</v>
      </c>
      <c r="SJ108" s="273">
        <f t="shared" si="895"/>
        <v>0</v>
      </c>
      <c r="SK108" s="273">
        <f t="shared" si="895"/>
        <v>0</v>
      </c>
      <c r="SL108" s="273">
        <f t="shared" si="895"/>
        <v>0</v>
      </c>
      <c r="SM108" s="273">
        <f t="shared" si="895"/>
        <v>0</v>
      </c>
      <c r="SN108" s="273">
        <f t="shared" si="895"/>
        <v>0</v>
      </c>
      <c r="SO108" s="273">
        <f t="shared" si="895"/>
        <v>0</v>
      </c>
      <c r="SP108" s="273">
        <f t="shared" si="895"/>
        <v>0</v>
      </c>
      <c r="SQ108" s="273">
        <f t="shared" si="895"/>
        <v>0</v>
      </c>
      <c r="SR108" s="273">
        <f t="shared" si="895"/>
        <v>0</v>
      </c>
      <c r="SS108" s="273">
        <f t="shared" si="895"/>
        <v>0</v>
      </c>
      <c r="ST108" s="273">
        <f t="shared" si="895"/>
        <v>0</v>
      </c>
      <c r="SU108" s="273">
        <f t="shared" si="895"/>
        <v>0</v>
      </c>
      <c r="SV108" s="273">
        <f t="shared" si="895"/>
        <v>0</v>
      </c>
      <c r="SW108" s="273">
        <f t="shared" si="895"/>
        <v>0</v>
      </c>
      <c r="SX108" s="273">
        <f t="shared" si="895"/>
        <v>0</v>
      </c>
      <c r="SY108" s="273">
        <f t="shared" si="895"/>
        <v>0</v>
      </c>
      <c r="SZ108" s="273">
        <f t="shared" si="895"/>
        <v>0</v>
      </c>
      <c r="TA108" s="273">
        <f t="shared" si="895"/>
        <v>0</v>
      </c>
      <c r="TB108" s="273">
        <f t="shared" si="895"/>
        <v>0</v>
      </c>
      <c r="TC108" s="273">
        <f t="shared" si="895"/>
        <v>0</v>
      </c>
      <c r="TD108" s="273">
        <f t="shared" si="895"/>
        <v>0</v>
      </c>
      <c r="TE108" s="273">
        <f t="shared" si="895"/>
        <v>0</v>
      </c>
      <c r="TF108" s="273">
        <f t="shared" si="895"/>
        <v>0</v>
      </c>
      <c r="TG108" s="273">
        <f t="shared" si="895"/>
        <v>0</v>
      </c>
      <c r="TH108" s="273">
        <f t="shared" si="895"/>
        <v>0</v>
      </c>
      <c r="TI108" s="273">
        <f t="shared" si="895"/>
        <v>0</v>
      </c>
      <c r="TJ108" s="273">
        <f t="shared" si="895"/>
        <v>0</v>
      </c>
      <c r="TK108" s="273">
        <f t="shared" si="895"/>
        <v>0</v>
      </c>
      <c r="TL108" s="273">
        <f t="shared" si="895"/>
        <v>0</v>
      </c>
      <c r="TM108" s="273">
        <f t="shared" si="895"/>
        <v>0</v>
      </c>
      <c r="TN108" s="273">
        <f t="shared" si="895"/>
        <v>0</v>
      </c>
    </row>
    <row r="109" spans="1:534" ht="18" customHeight="1" x14ac:dyDescent="0.15">
      <c r="BU109" s="291"/>
      <c r="BY109" s="244"/>
      <c r="BZ109" s="272"/>
      <c r="CA109" s="222"/>
      <c r="CB109" s="246"/>
      <c r="CC109" s="247" t="str">
        <f t="shared" si="831"/>
        <v/>
      </c>
      <c r="CD109" s="219">
        <f t="shared" si="832"/>
        <v>0</v>
      </c>
      <c r="CE109" s="219" t="str">
        <f t="shared" si="757"/>
        <v/>
      </c>
      <c r="CF109" s="220" t="str">
        <f t="shared" si="758"/>
        <v/>
      </c>
      <c r="CG109" s="222"/>
      <c r="CH109" s="260"/>
      <c r="CI109" s="247" t="str">
        <f t="shared" si="569"/>
        <v/>
      </c>
      <c r="CJ109" s="219">
        <f t="shared" si="833"/>
        <v>0</v>
      </c>
      <c r="CK109" s="219" t="str">
        <f t="shared" si="705"/>
        <v/>
      </c>
      <c r="CL109" s="220" t="str">
        <f t="shared" si="706"/>
        <v/>
      </c>
      <c r="CM109" s="222"/>
      <c r="CN109" s="246"/>
      <c r="CO109" s="247" t="str">
        <f t="shared" si="573"/>
        <v/>
      </c>
      <c r="CP109" s="219">
        <f t="shared" si="834"/>
        <v>0</v>
      </c>
      <c r="CQ109" s="219" t="str">
        <f t="shared" si="707"/>
        <v/>
      </c>
      <c r="CR109" s="220" t="str">
        <f t="shared" si="708"/>
        <v/>
      </c>
      <c r="CS109" s="221"/>
      <c r="CT109" s="246"/>
      <c r="CU109" s="247" t="str">
        <f t="shared" si="577"/>
        <v/>
      </c>
      <c r="CV109" s="219">
        <f t="shared" si="835"/>
        <v>0</v>
      </c>
      <c r="CW109" s="219" t="str">
        <f t="shared" si="679"/>
        <v/>
      </c>
      <c r="CX109" s="220" t="str">
        <f t="shared" si="680"/>
        <v/>
      </c>
      <c r="CY109" s="222"/>
      <c r="CZ109" s="246"/>
      <c r="DA109" s="247" t="str">
        <f t="shared" si="581"/>
        <v/>
      </c>
      <c r="DB109" s="219">
        <f t="shared" si="836"/>
        <v>0</v>
      </c>
      <c r="DC109" s="219" t="str">
        <f t="shared" si="626"/>
        <v/>
      </c>
      <c r="DD109" s="219" t="str">
        <f t="shared" si="627"/>
        <v/>
      </c>
      <c r="DE109" s="222"/>
      <c r="DF109" s="246"/>
      <c r="DG109" s="247" t="str">
        <f t="shared" si="583"/>
        <v/>
      </c>
      <c r="DH109" s="219">
        <f t="shared" si="837"/>
        <v>0</v>
      </c>
      <c r="DI109" s="219" t="str">
        <f t="shared" si="681"/>
        <v/>
      </c>
      <c r="DJ109" s="219" t="str">
        <f t="shared" si="682"/>
        <v/>
      </c>
      <c r="DK109" s="222"/>
      <c r="DL109" s="246"/>
      <c r="DM109" s="247" t="str">
        <f t="shared" si="587"/>
        <v/>
      </c>
      <c r="DN109" s="219">
        <f t="shared" si="838"/>
        <v>0</v>
      </c>
      <c r="DO109" s="219" t="str">
        <f t="shared" si="683"/>
        <v/>
      </c>
      <c r="DP109" s="220" t="str">
        <f t="shared" si="684"/>
        <v/>
      </c>
      <c r="FK109" s="155">
        <f t="shared" ref="FK109:FK112" si="896">+A101</f>
        <v>0</v>
      </c>
      <c r="FL109" s="155" t="str">
        <f t="shared" ref="FL109:FL112" si="897">+CONCATENATE(AF101,AG101,AH101,AI101,AJ101,AK101,AL101,AM101,AN101,AO101,AP101,AQ101,AR101)</f>
        <v/>
      </c>
      <c r="FM109" s="273">
        <f t="shared" ref="FM109:HX109" si="898">IF(IFERROR(FIND(VLOOKUP($W101,カレンダーNoごと曜日表No付き,FM$1,0),$FL109),0)&gt;=1,1,0)</f>
        <v>0</v>
      </c>
      <c r="FN109" s="273">
        <f t="shared" si="898"/>
        <v>0</v>
      </c>
      <c r="FO109" s="273">
        <f t="shared" si="898"/>
        <v>0</v>
      </c>
      <c r="FP109" s="273">
        <f t="shared" si="898"/>
        <v>0</v>
      </c>
      <c r="FQ109" s="273">
        <f t="shared" si="898"/>
        <v>0</v>
      </c>
      <c r="FR109" s="273">
        <f t="shared" si="898"/>
        <v>0</v>
      </c>
      <c r="FS109" s="273">
        <f t="shared" si="898"/>
        <v>0</v>
      </c>
      <c r="FT109" s="273">
        <f t="shared" si="898"/>
        <v>0</v>
      </c>
      <c r="FU109" s="273">
        <f t="shared" si="898"/>
        <v>0</v>
      </c>
      <c r="FV109" s="273">
        <f t="shared" si="898"/>
        <v>0</v>
      </c>
      <c r="FW109" s="273">
        <f t="shared" si="898"/>
        <v>0</v>
      </c>
      <c r="FX109" s="273">
        <f t="shared" si="898"/>
        <v>0</v>
      </c>
      <c r="FY109" s="273">
        <f t="shared" si="898"/>
        <v>0</v>
      </c>
      <c r="FZ109" s="273">
        <f t="shared" si="898"/>
        <v>0</v>
      </c>
      <c r="GA109" s="273">
        <f t="shared" si="898"/>
        <v>0</v>
      </c>
      <c r="GB109" s="273">
        <f t="shared" si="898"/>
        <v>0</v>
      </c>
      <c r="GC109" s="273">
        <f t="shared" si="898"/>
        <v>0</v>
      </c>
      <c r="GD109" s="273">
        <f t="shared" si="898"/>
        <v>0</v>
      </c>
      <c r="GE109" s="273">
        <f t="shared" si="898"/>
        <v>0</v>
      </c>
      <c r="GF109" s="273">
        <f t="shared" si="898"/>
        <v>0</v>
      </c>
      <c r="GG109" s="273">
        <f t="shared" si="898"/>
        <v>0</v>
      </c>
      <c r="GH109" s="273">
        <f t="shared" si="898"/>
        <v>0</v>
      </c>
      <c r="GI109" s="273">
        <f t="shared" si="898"/>
        <v>0</v>
      </c>
      <c r="GJ109" s="273">
        <f t="shared" si="898"/>
        <v>0</v>
      </c>
      <c r="GK109" s="273">
        <f t="shared" si="898"/>
        <v>0</v>
      </c>
      <c r="GL109" s="273">
        <f t="shared" si="898"/>
        <v>0</v>
      </c>
      <c r="GM109" s="273">
        <f t="shared" si="898"/>
        <v>0</v>
      </c>
      <c r="GN109" s="273">
        <f t="shared" si="898"/>
        <v>0</v>
      </c>
      <c r="GO109" s="273">
        <f t="shared" si="898"/>
        <v>0</v>
      </c>
      <c r="GP109" s="273">
        <f t="shared" si="898"/>
        <v>0</v>
      </c>
      <c r="GQ109" s="273">
        <f t="shared" si="898"/>
        <v>0</v>
      </c>
      <c r="GR109" s="273">
        <f t="shared" si="898"/>
        <v>0</v>
      </c>
      <c r="GS109" s="273">
        <f t="shared" si="898"/>
        <v>0</v>
      </c>
      <c r="GT109" s="273">
        <f t="shared" si="898"/>
        <v>0</v>
      </c>
      <c r="GU109" s="273">
        <f t="shared" si="898"/>
        <v>0</v>
      </c>
      <c r="GV109" s="273">
        <f t="shared" si="898"/>
        <v>0</v>
      </c>
      <c r="GW109" s="273">
        <f t="shared" si="898"/>
        <v>0</v>
      </c>
      <c r="GX109" s="273">
        <f t="shared" si="898"/>
        <v>0</v>
      </c>
      <c r="GY109" s="273">
        <f t="shared" si="898"/>
        <v>0</v>
      </c>
      <c r="GZ109" s="273">
        <f t="shared" si="898"/>
        <v>0</v>
      </c>
      <c r="HA109" s="273">
        <f t="shared" si="898"/>
        <v>0</v>
      </c>
      <c r="HB109" s="273">
        <f t="shared" si="898"/>
        <v>0</v>
      </c>
      <c r="HC109" s="273">
        <f t="shared" si="898"/>
        <v>0</v>
      </c>
      <c r="HD109" s="273">
        <f t="shared" si="898"/>
        <v>0</v>
      </c>
      <c r="HE109" s="273">
        <f t="shared" si="898"/>
        <v>0</v>
      </c>
      <c r="HF109" s="273">
        <f t="shared" si="898"/>
        <v>0</v>
      </c>
      <c r="HG109" s="273">
        <f t="shared" si="898"/>
        <v>0</v>
      </c>
      <c r="HH109" s="273">
        <f t="shared" si="898"/>
        <v>0</v>
      </c>
      <c r="HI109" s="273">
        <f t="shared" si="898"/>
        <v>0</v>
      </c>
      <c r="HJ109" s="273">
        <f t="shared" si="898"/>
        <v>0</v>
      </c>
      <c r="HK109" s="273">
        <f t="shared" si="898"/>
        <v>0</v>
      </c>
      <c r="HL109" s="273">
        <f t="shared" si="898"/>
        <v>0</v>
      </c>
      <c r="HM109" s="273">
        <f t="shared" si="898"/>
        <v>0</v>
      </c>
      <c r="HN109" s="273">
        <f t="shared" si="898"/>
        <v>0</v>
      </c>
      <c r="HO109" s="273">
        <f t="shared" si="898"/>
        <v>0</v>
      </c>
      <c r="HP109" s="273">
        <f t="shared" si="898"/>
        <v>0</v>
      </c>
      <c r="HQ109" s="273">
        <f t="shared" si="898"/>
        <v>0</v>
      </c>
      <c r="HR109" s="273">
        <f t="shared" si="898"/>
        <v>0</v>
      </c>
      <c r="HS109" s="273">
        <f t="shared" si="898"/>
        <v>0</v>
      </c>
      <c r="HT109" s="273">
        <f t="shared" si="898"/>
        <v>0</v>
      </c>
      <c r="HU109" s="273">
        <f t="shared" si="898"/>
        <v>0</v>
      </c>
      <c r="HV109" s="273">
        <f t="shared" si="898"/>
        <v>0</v>
      </c>
      <c r="HW109" s="273">
        <f t="shared" si="898"/>
        <v>0</v>
      </c>
      <c r="HX109" s="273">
        <f t="shared" si="898"/>
        <v>0</v>
      </c>
      <c r="HY109" s="273">
        <f t="shared" ref="HY109:KJ109" si="899">IF(IFERROR(FIND(VLOOKUP($W101,カレンダーNoごと曜日表No付き,HY$1,0),$FL109),0)&gt;=1,1,0)</f>
        <v>0</v>
      </c>
      <c r="HZ109" s="273">
        <f t="shared" si="899"/>
        <v>0</v>
      </c>
      <c r="IA109" s="273">
        <f t="shared" si="899"/>
        <v>0</v>
      </c>
      <c r="IB109" s="273">
        <f t="shared" si="899"/>
        <v>0</v>
      </c>
      <c r="IC109" s="273">
        <f t="shared" si="899"/>
        <v>0</v>
      </c>
      <c r="ID109" s="273">
        <f t="shared" si="899"/>
        <v>0</v>
      </c>
      <c r="IE109" s="273">
        <f t="shared" si="899"/>
        <v>0</v>
      </c>
      <c r="IF109" s="273">
        <f t="shared" si="899"/>
        <v>0</v>
      </c>
      <c r="IG109" s="273">
        <f t="shared" si="899"/>
        <v>0</v>
      </c>
      <c r="IH109" s="273">
        <f t="shared" si="899"/>
        <v>0</v>
      </c>
      <c r="II109" s="273">
        <f t="shared" si="899"/>
        <v>0</v>
      </c>
      <c r="IJ109" s="273">
        <f t="shared" si="899"/>
        <v>0</v>
      </c>
      <c r="IK109" s="273">
        <f t="shared" si="899"/>
        <v>0</v>
      </c>
      <c r="IL109" s="273">
        <f t="shared" si="899"/>
        <v>0</v>
      </c>
      <c r="IM109" s="273">
        <f t="shared" si="899"/>
        <v>0</v>
      </c>
      <c r="IN109" s="273">
        <f t="shared" si="899"/>
        <v>0</v>
      </c>
      <c r="IO109" s="273">
        <f t="shared" si="899"/>
        <v>0</v>
      </c>
      <c r="IP109" s="273">
        <f t="shared" si="899"/>
        <v>0</v>
      </c>
      <c r="IQ109" s="273">
        <f t="shared" si="899"/>
        <v>0</v>
      </c>
      <c r="IR109" s="273">
        <f t="shared" si="899"/>
        <v>0</v>
      </c>
      <c r="IS109" s="273">
        <f t="shared" si="899"/>
        <v>0</v>
      </c>
      <c r="IT109" s="273">
        <f t="shared" si="899"/>
        <v>0</v>
      </c>
      <c r="IU109" s="273">
        <f t="shared" si="899"/>
        <v>0</v>
      </c>
      <c r="IV109" s="273">
        <f t="shared" si="899"/>
        <v>0</v>
      </c>
      <c r="IW109" s="273">
        <f t="shared" si="899"/>
        <v>0</v>
      </c>
      <c r="IX109" s="273">
        <f t="shared" si="899"/>
        <v>0</v>
      </c>
      <c r="IY109" s="273">
        <f t="shared" si="899"/>
        <v>0</v>
      </c>
      <c r="IZ109" s="273">
        <f t="shared" si="899"/>
        <v>0</v>
      </c>
      <c r="JA109" s="273">
        <f t="shared" si="899"/>
        <v>0</v>
      </c>
      <c r="JB109" s="273">
        <f t="shared" si="899"/>
        <v>0</v>
      </c>
      <c r="JC109" s="273">
        <f t="shared" si="899"/>
        <v>0</v>
      </c>
      <c r="JD109" s="273">
        <f t="shared" si="899"/>
        <v>0</v>
      </c>
      <c r="JE109" s="273">
        <f t="shared" si="899"/>
        <v>0</v>
      </c>
      <c r="JF109" s="273">
        <f t="shared" si="899"/>
        <v>0</v>
      </c>
      <c r="JG109" s="273">
        <f t="shared" si="899"/>
        <v>0</v>
      </c>
      <c r="JH109" s="273">
        <f t="shared" si="899"/>
        <v>0</v>
      </c>
      <c r="JI109" s="273">
        <f t="shared" si="899"/>
        <v>0</v>
      </c>
      <c r="JJ109" s="273">
        <f t="shared" si="899"/>
        <v>0</v>
      </c>
      <c r="JK109" s="273">
        <f t="shared" si="899"/>
        <v>0</v>
      </c>
      <c r="JL109" s="273">
        <f t="shared" si="899"/>
        <v>0</v>
      </c>
      <c r="JM109" s="273">
        <f t="shared" si="899"/>
        <v>0</v>
      </c>
      <c r="JN109" s="273">
        <f t="shared" si="899"/>
        <v>0</v>
      </c>
      <c r="JO109" s="273">
        <f t="shared" si="899"/>
        <v>0</v>
      </c>
      <c r="JP109" s="273">
        <f t="shared" si="899"/>
        <v>0</v>
      </c>
      <c r="JQ109" s="273">
        <f t="shared" si="899"/>
        <v>0</v>
      </c>
      <c r="JR109" s="273">
        <f t="shared" si="899"/>
        <v>0</v>
      </c>
      <c r="JS109" s="273">
        <f t="shared" si="899"/>
        <v>0</v>
      </c>
      <c r="JT109" s="273">
        <f t="shared" si="899"/>
        <v>0</v>
      </c>
      <c r="JU109" s="273">
        <f t="shared" si="899"/>
        <v>0</v>
      </c>
      <c r="JV109" s="273">
        <f t="shared" si="899"/>
        <v>0</v>
      </c>
      <c r="JW109" s="273">
        <f t="shared" si="899"/>
        <v>0</v>
      </c>
      <c r="JX109" s="273">
        <f t="shared" si="899"/>
        <v>0</v>
      </c>
      <c r="JY109" s="273">
        <f t="shared" si="899"/>
        <v>0</v>
      </c>
      <c r="JZ109" s="273">
        <f t="shared" si="899"/>
        <v>0</v>
      </c>
      <c r="KA109" s="273">
        <f t="shared" si="899"/>
        <v>0</v>
      </c>
      <c r="KB109" s="273">
        <f t="shared" si="899"/>
        <v>0</v>
      </c>
      <c r="KC109" s="273">
        <f t="shared" si="899"/>
        <v>0</v>
      </c>
      <c r="KD109" s="273">
        <f t="shared" si="899"/>
        <v>0</v>
      </c>
      <c r="KE109" s="273">
        <f t="shared" si="899"/>
        <v>0</v>
      </c>
      <c r="KF109" s="273">
        <f t="shared" si="899"/>
        <v>0</v>
      </c>
      <c r="KG109" s="273">
        <f t="shared" si="899"/>
        <v>0</v>
      </c>
      <c r="KH109" s="273">
        <f t="shared" si="899"/>
        <v>0</v>
      </c>
      <c r="KI109" s="273">
        <f t="shared" si="899"/>
        <v>0</v>
      </c>
      <c r="KJ109" s="273">
        <f t="shared" si="899"/>
        <v>0</v>
      </c>
      <c r="KK109" s="273">
        <f t="shared" ref="KK109:MV109" si="900">IF(IFERROR(FIND(VLOOKUP($W101,カレンダーNoごと曜日表No付き,KK$1,0),$FL109),0)&gt;=1,1,0)</f>
        <v>0</v>
      </c>
      <c r="KL109" s="273">
        <f t="shared" si="900"/>
        <v>0</v>
      </c>
      <c r="KM109" s="273">
        <f t="shared" si="900"/>
        <v>0</v>
      </c>
      <c r="KN109" s="273">
        <f t="shared" si="900"/>
        <v>0</v>
      </c>
      <c r="KO109" s="273">
        <f t="shared" si="900"/>
        <v>0</v>
      </c>
      <c r="KP109" s="273">
        <f t="shared" si="900"/>
        <v>0</v>
      </c>
      <c r="KQ109" s="273">
        <f t="shared" si="900"/>
        <v>0</v>
      </c>
      <c r="KR109" s="273">
        <f t="shared" si="900"/>
        <v>0</v>
      </c>
      <c r="KS109" s="273">
        <f t="shared" si="900"/>
        <v>0</v>
      </c>
      <c r="KT109" s="273">
        <f t="shared" si="900"/>
        <v>0</v>
      </c>
      <c r="KU109" s="273">
        <f t="shared" si="900"/>
        <v>0</v>
      </c>
      <c r="KV109" s="273">
        <f t="shared" si="900"/>
        <v>0</v>
      </c>
      <c r="KW109" s="273">
        <f t="shared" si="900"/>
        <v>0</v>
      </c>
      <c r="KX109" s="273">
        <f t="shared" si="900"/>
        <v>0</v>
      </c>
      <c r="KY109" s="273">
        <f t="shared" si="900"/>
        <v>0</v>
      </c>
      <c r="KZ109" s="273">
        <f t="shared" si="900"/>
        <v>0</v>
      </c>
      <c r="LA109" s="273">
        <f t="shared" si="900"/>
        <v>0</v>
      </c>
      <c r="LB109" s="273">
        <f t="shared" si="900"/>
        <v>0</v>
      </c>
      <c r="LC109" s="273">
        <f t="shared" si="900"/>
        <v>0</v>
      </c>
      <c r="LD109" s="273">
        <f t="shared" si="900"/>
        <v>0</v>
      </c>
      <c r="LE109" s="273">
        <f t="shared" si="900"/>
        <v>0</v>
      </c>
      <c r="LF109" s="273">
        <f t="shared" si="900"/>
        <v>0</v>
      </c>
      <c r="LG109" s="273">
        <f t="shared" si="900"/>
        <v>0</v>
      </c>
      <c r="LH109" s="273">
        <f t="shared" si="900"/>
        <v>0</v>
      </c>
      <c r="LI109" s="273">
        <f t="shared" si="900"/>
        <v>0</v>
      </c>
      <c r="LJ109" s="273">
        <f t="shared" si="900"/>
        <v>0</v>
      </c>
      <c r="LK109" s="273">
        <f t="shared" si="900"/>
        <v>0</v>
      </c>
      <c r="LL109" s="273">
        <f t="shared" si="900"/>
        <v>0</v>
      </c>
      <c r="LM109" s="273">
        <f t="shared" si="900"/>
        <v>0</v>
      </c>
      <c r="LN109" s="273">
        <f t="shared" si="900"/>
        <v>0</v>
      </c>
      <c r="LO109" s="273">
        <f t="shared" si="900"/>
        <v>0</v>
      </c>
      <c r="LP109" s="273">
        <f t="shared" si="900"/>
        <v>0</v>
      </c>
      <c r="LQ109" s="273">
        <f t="shared" si="900"/>
        <v>0</v>
      </c>
      <c r="LR109" s="273">
        <f t="shared" si="900"/>
        <v>0</v>
      </c>
      <c r="LS109" s="273">
        <f t="shared" si="900"/>
        <v>0</v>
      </c>
      <c r="LT109" s="273">
        <f t="shared" si="900"/>
        <v>0</v>
      </c>
      <c r="LU109" s="273">
        <f t="shared" si="900"/>
        <v>0</v>
      </c>
      <c r="LV109" s="273">
        <f t="shared" si="900"/>
        <v>0</v>
      </c>
      <c r="LW109" s="273">
        <f t="shared" si="900"/>
        <v>0</v>
      </c>
      <c r="LX109" s="273">
        <f t="shared" si="900"/>
        <v>0</v>
      </c>
      <c r="LY109" s="273">
        <f t="shared" si="900"/>
        <v>0</v>
      </c>
      <c r="LZ109" s="273">
        <f t="shared" si="900"/>
        <v>0</v>
      </c>
      <c r="MA109" s="273">
        <f t="shared" si="900"/>
        <v>0</v>
      </c>
      <c r="MB109" s="273">
        <f t="shared" si="900"/>
        <v>0</v>
      </c>
      <c r="MC109" s="273">
        <f t="shared" si="900"/>
        <v>0</v>
      </c>
      <c r="MD109" s="273">
        <f t="shared" si="900"/>
        <v>0</v>
      </c>
      <c r="ME109" s="273">
        <f t="shared" si="900"/>
        <v>0</v>
      </c>
      <c r="MF109" s="273">
        <f t="shared" si="900"/>
        <v>0</v>
      </c>
      <c r="MG109" s="273">
        <f t="shared" si="900"/>
        <v>0</v>
      </c>
      <c r="MH109" s="273">
        <f t="shared" si="900"/>
        <v>0</v>
      </c>
      <c r="MI109" s="273">
        <f t="shared" si="900"/>
        <v>0</v>
      </c>
      <c r="MJ109" s="273">
        <f t="shared" si="900"/>
        <v>0</v>
      </c>
      <c r="MK109" s="273">
        <f t="shared" si="900"/>
        <v>0</v>
      </c>
      <c r="ML109" s="273">
        <f t="shared" si="900"/>
        <v>0</v>
      </c>
      <c r="MM109" s="273">
        <f t="shared" si="900"/>
        <v>0</v>
      </c>
      <c r="MN109" s="273">
        <f t="shared" si="900"/>
        <v>0</v>
      </c>
      <c r="MO109" s="273">
        <f t="shared" si="900"/>
        <v>0</v>
      </c>
      <c r="MP109" s="273">
        <f t="shared" si="900"/>
        <v>0</v>
      </c>
      <c r="MQ109" s="273">
        <f t="shared" si="900"/>
        <v>0</v>
      </c>
      <c r="MR109" s="273">
        <f t="shared" si="900"/>
        <v>0</v>
      </c>
      <c r="MS109" s="273">
        <f t="shared" si="900"/>
        <v>0</v>
      </c>
      <c r="MT109" s="273">
        <f t="shared" si="900"/>
        <v>0</v>
      </c>
      <c r="MU109" s="273">
        <f t="shared" si="900"/>
        <v>0</v>
      </c>
      <c r="MV109" s="273">
        <f t="shared" si="900"/>
        <v>0</v>
      </c>
      <c r="MW109" s="273">
        <f t="shared" ref="MW109:PH109" si="901">IF(IFERROR(FIND(VLOOKUP($W101,カレンダーNoごと曜日表No付き,MW$1,0),$FL109),0)&gt;=1,1,0)</f>
        <v>0</v>
      </c>
      <c r="MX109" s="273">
        <f t="shared" si="901"/>
        <v>0</v>
      </c>
      <c r="MY109" s="273">
        <f t="shared" si="901"/>
        <v>0</v>
      </c>
      <c r="MZ109" s="273">
        <f t="shared" si="901"/>
        <v>0</v>
      </c>
      <c r="NA109" s="273">
        <f t="shared" si="901"/>
        <v>0</v>
      </c>
      <c r="NB109" s="273">
        <f t="shared" si="901"/>
        <v>0</v>
      </c>
      <c r="NC109" s="273">
        <f t="shared" si="901"/>
        <v>0</v>
      </c>
      <c r="ND109" s="273">
        <f t="shared" si="901"/>
        <v>0</v>
      </c>
      <c r="NE109" s="273">
        <f t="shared" si="901"/>
        <v>0</v>
      </c>
      <c r="NF109" s="273">
        <f t="shared" si="901"/>
        <v>0</v>
      </c>
      <c r="NG109" s="273">
        <f t="shared" si="901"/>
        <v>0</v>
      </c>
      <c r="NH109" s="273">
        <f t="shared" si="901"/>
        <v>0</v>
      </c>
      <c r="NI109" s="273">
        <f t="shared" si="901"/>
        <v>0</v>
      </c>
      <c r="NJ109" s="273">
        <f t="shared" si="901"/>
        <v>0</v>
      </c>
      <c r="NK109" s="273">
        <f t="shared" si="901"/>
        <v>0</v>
      </c>
      <c r="NL109" s="273">
        <f t="shared" si="901"/>
        <v>0</v>
      </c>
      <c r="NM109" s="273">
        <f t="shared" si="901"/>
        <v>0</v>
      </c>
      <c r="NN109" s="273">
        <f t="shared" si="901"/>
        <v>0</v>
      </c>
      <c r="NO109" s="273">
        <f t="shared" si="901"/>
        <v>0</v>
      </c>
      <c r="NP109" s="273">
        <f t="shared" si="901"/>
        <v>0</v>
      </c>
      <c r="NQ109" s="273">
        <f t="shared" si="901"/>
        <v>0</v>
      </c>
      <c r="NR109" s="273">
        <f t="shared" si="901"/>
        <v>0</v>
      </c>
      <c r="NS109" s="273">
        <f t="shared" si="901"/>
        <v>0</v>
      </c>
      <c r="NT109" s="273">
        <f t="shared" si="901"/>
        <v>0</v>
      </c>
      <c r="NU109" s="273">
        <f t="shared" si="901"/>
        <v>0</v>
      </c>
      <c r="NV109" s="273">
        <f t="shared" si="901"/>
        <v>0</v>
      </c>
      <c r="NW109" s="273">
        <f t="shared" si="901"/>
        <v>0</v>
      </c>
      <c r="NX109" s="273">
        <f t="shared" si="901"/>
        <v>0</v>
      </c>
      <c r="NY109" s="273">
        <f t="shared" si="901"/>
        <v>0</v>
      </c>
      <c r="NZ109" s="273">
        <f t="shared" si="901"/>
        <v>0</v>
      </c>
      <c r="OA109" s="273">
        <f t="shared" si="901"/>
        <v>0</v>
      </c>
      <c r="OB109" s="273">
        <f t="shared" si="901"/>
        <v>0</v>
      </c>
      <c r="OC109" s="273">
        <f t="shared" si="901"/>
        <v>0</v>
      </c>
      <c r="OD109" s="273">
        <f t="shared" si="901"/>
        <v>0</v>
      </c>
      <c r="OE109" s="273">
        <f t="shared" si="901"/>
        <v>0</v>
      </c>
      <c r="OF109" s="273">
        <f t="shared" si="901"/>
        <v>0</v>
      </c>
      <c r="OG109" s="273">
        <f t="shared" si="901"/>
        <v>0</v>
      </c>
      <c r="OH109" s="273">
        <f t="shared" si="901"/>
        <v>0</v>
      </c>
      <c r="OI109" s="273">
        <f t="shared" si="901"/>
        <v>0</v>
      </c>
      <c r="OJ109" s="273">
        <f t="shared" si="901"/>
        <v>0</v>
      </c>
      <c r="OK109" s="273">
        <f t="shared" si="901"/>
        <v>0</v>
      </c>
      <c r="OL109" s="273">
        <f t="shared" si="901"/>
        <v>0</v>
      </c>
      <c r="OM109" s="273">
        <f t="shared" si="901"/>
        <v>0</v>
      </c>
      <c r="ON109" s="273">
        <f t="shared" si="901"/>
        <v>0</v>
      </c>
      <c r="OO109" s="273">
        <f t="shared" si="901"/>
        <v>0</v>
      </c>
      <c r="OP109" s="273">
        <f t="shared" si="901"/>
        <v>0</v>
      </c>
      <c r="OQ109" s="273">
        <f t="shared" si="901"/>
        <v>0</v>
      </c>
      <c r="OR109" s="273">
        <f t="shared" si="901"/>
        <v>0</v>
      </c>
      <c r="OS109" s="273">
        <f t="shared" si="901"/>
        <v>0</v>
      </c>
      <c r="OT109" s="273">
        <f t="shared" si="901"/>
        <v>0</v>
      </c>
      <c r="OU109" s="273">
        <f t="shared" si="901"/>
        <v>0</v>
      </c>
      <c r="OV109" s="273">
        <f t="shared" si="901"/>
        <v>0</v>
      </c>
      <c r="OW109" s="273">
        <f t="shared" si="901"/>
        <v>0</v>
      </c>
      <c r="OX109" s="273">
        <f t="shared" si="901"/>
        <v>0</v>
      </c>
      <c r="OY109" s="273">
        <f t="shared" si="901"/>
        <v>0</v>
      </c>
      <c r="OZ109" s="273">
        <f t="shared" si="901"/>
        <v>0</v>
      </c>
      <c r="PA109" s="273">
        <f t="shared" si="901"/>
        <v>0</v>
      </c>
      <c r="PB109" s="273">
        <f t="shared" si="901"/>
        <v>0</v>
      </c>
      <c r="PC109" s="273">
        <f t="shared" si="901"/>
        <v>0</v>
      </c>
      <c r="PD109" s="273">
        <f t="shared" si="901"/>
        <v>0</v>
      </c>
      <c r="PE109" s="273">
        <f t="shared" si="901"/>
        <v>0</v>
      </c>
      <c r="PF109" s="273">
        <f t="shared" si="901"/>
        <v>0</v>
      </c>
      <c r="PG109" s="273">
        <f t="shared" si="901"/>
        <v>0</v>
      </c>
      <c r="PH109" s="273">
        <f t="shared" si="901"/>
        <v>0</v>
      </c>
      <c r="PI109" s="273">
        <f t="shared" ref="PI109:RT109" si="902">IF(IFERROR(FIND(VLOOKUP($W101,カレンダーNoごと曜日表No付き,PI$1,0),$FL109),0)&gt;=1,1,0)</f>
        <v>0</v>
      </c>
      <c r="PJ109" s="273">
        <f t="shared" si="902"/>
        <v>0</v>
      </c>
      <c r="PK109" s="273">
        <f t="shared" si="902"/>
        <v>0</v>
      </c>
      <c r="PL109" s="273">
        <f t="shared" si="902"/>
        <v>0</v>
      </c>
      <c r="PM109" s="273">
        <f t="shared" si="902"/>
        <v>0</v>
      </c>
      <c r="PN109" s="273">
        <f t="shared" si="902"/>
        <v>0</v>
      </c>
      <c r="PO109" s="273">
        <f t="shared" si="902"/>
        <v>0</v>
      </c>
      <c r="PP109" s="273">
        <f t="shared" si="902"/>
        <v>0</v>
      </c>
      <c r="PQ109" s="273">
        <f t="shared" si="902"/>
        <v>0</v>
      </c>
      <c r="PR109" s="273">
        <f t="shared" si="902"/>
        <v>0</v>
      </c>
      <c r="PS109" s="273">
        <f t="shared" si="902"/>
        <v>0</v>
      </c>
      <c r="PT109" s="273">
        <f t="shared" si="902"/>
        <v>0</v>
      </c>
      <c r="PU109" s="273">
        <f t="shared" si="902"/>
        <v>0</v>
      </c>
      <c r="PV109" s="273">
        <f t="shared" si="902"/>
        <v>0</v>
      </c>
      <c r="PW109" s="273">
        <f t="shared" si="902"/>
        <v>0</v>
      </c>
      <c r="PX109" s="273">
        <f t="shared" si="902"/>
        <v>0</v>
      </c>
      <c r="PY109" s="273">
        <f t="shared" si="902"/>
        <v>0</v>
      </c>
      <c r="PZ109" s="273">
        <f t="shared" si="902"/>
        <v>0</v>
      </c>
      <c r="QA109" s="273">
        <f t="shared" si="902"/>
        <v>0</v>
      </c>
      <c r="QB109" s="273">
        <f t="shared" si="902"/>
        <v>0</v>
      </c>
      <c r="QC109" s="273">
        <f t="shared" si="902"/>
        <v>0</v>
      </c>
      <c r="QD109" s="273">
        <f t="shared" si="902"/>
        <v>0</v>
      </c>
      <c r="QE109" s="273">
        <f t="shared" si="902"/>
        <v>0</v>
      </c>
      <c r="QF109" s="273">
        <f t="shared" si="902"/>
        <v>0</v>
      </c>
      <c r="QG109" s="273">
        <f t="shared" si="902"/>
        <v>0</v>
      </c>
      <c r="QH109" s="273">
        <f t="shared" si="902"/>
        <v>0</v>
      </c>
      <c r="QI109" s="273">
        <f t="shared" si="902"/>
        <v>0</v>
      </c>
      <c r="QJ109" s="273">
        <f t="shared" si="902"/>
        <v>0</v>
      </c>
      <c r="QK109" s="273">
        <f t="shared" si="902"/>
        <v>0</v>
      </c>
      <c r="QL109" s="273">
        <f t="shared" si="902"/>
        <v>0</v>
      </c>
      <c r="QM109" s="273">
        <f t="shared" si="902"/>
        <v>0</v>
      </c>
      <c r="QN109" s="273">
        <f t="shared" si="902"/>
        <v>0</v>
      </c>
      <c r="QO109" s="273">
        <f t="shared" si="902"/>
        <v>0</v>
      </c>
      <c r="QP109" s="273">
        <f t="shared" si="902"/>
        <v>0</v>
      </c>
      <c r="QQ109" s="273">
        <f t="shared" si="902"/>
        <v>0</v>
      </c>
      <c r="QR109" s="273">
        <f t="shared" si="902"/>
        <v>0</v>
      </c>
      <c r="QS109" s="273">
        <f t="shared" si="902"/>
        <v>0</v>
      </c>
      <c r="QT109" s="273">
        <f t="shared" si="902"/>
        <v>0</v>
      </c>
      <c r="QU109" s="273">
        <f t="shared" si="902"/>
        <v>0</v>
      </c>
      <c r="QV109" s="273">
        <f t="shared" si="902"/>
        <v>0</v>
      </c>
      <c r="QW109" s="273">
        <f t="shared" si="902"/>
        <v>0</v>
      </c>
      <c r="QX109" s="273">
        <f t="shared" si="902"/>
        <v>0</v>
      </c>
      <c r="QY109" s="273">
        <f t="shared" si="902"/>
        <v>0</v>
      </c>
      <c r="QZ109" s="273">
        <f t="shared" si="902"/>
        <v>0</v>
      </c>
      <c r="RA109" s="273">
        <f t="shared" si="902"/>
        <v>0</v>
      </c>
      <c r="RB109" s="273">
        <f t="shared" si="902"/>
        <v>0</v>
      </c>
      <c r="RC109" s="273">
        <f t="shared" si="902"/>
        <v>0</v>
      </c>
      <c r="RD109" s="273">
        <f t="shared" si="902"/>
        <v>0</v>
      </c>
      <c r="RE109" s="273">
        <f t="shared" si="902"/>
        <v>0</v>
      </c>
      <c r="RF109" s="273">
        <f t="shared" si="902"/>
        <v>0</v>
      </c>
      <c r="RG109" s="273">
        <f t="shared" si="902"/>
        <v>0</v>
      </c>
      <c r="RH109" s="273">
        <f t="shared" si="902"/>
        <v>0</v>
      </c>
      <c r="RI109" s="273">
        <f t="shared" si="902"/>
        <v>0</v>
      </c>
      <c r="RJ109" s="273">
        <f t="shared" si="902"/>
        <v>0</v>
      </c>
      <c r="RK109" s="273">
        <f t="shared" si="902"/>
        <v>0</v>
      </c>
      <c r="RL109" s="273">
        <f t="shared" si="902"/>
        <v>0</v>
      </c>
      <c r="RM109" s="273">
        <f t="shared" si="902"/>
        <v>0</v>
      </c>
      <c r="RN109" s="273">
        <f t="shared" si="902"/>
        <v>0</v>
      </c>
      <c r="RO109" s="273">
        <f t="shared" si="902"/>
        <v>0</v>
      </c>
      <c r="RP109" s="273">
        <f t="shared" si="902"/>
        <v>0</v>
      </c>
      <c r="RQ109" s="273">
        <f t="shared" si="902"/>
        <v>0</v>
      </c>
      <c r="RR109" s="273">
        <f t="shared" si="902"/>
        <v>0</v>
      </c>
      <c r="RS109" s="273">
        <f t="shared" si="902"/>
        <v>0</v>
      </c>
      <c r="RT109" s="273">
        <f t="shared" si="902"/>
        <v>0</v>
      </c>
      <c r="RU109" s="273">
        <f t="shared" ref="RU109:TN109" si="903">IF(IFERROR(FIND(VLOOKUP($W101,カレンダーNoごと曜日表No付き,RU$1,0),$FL109),0)&gt;=1,1,0)</f>
        <v>0</v>
      </c>
      <c r="RV109" s="273">
        <f t="shared" si="903"/>
        <v>0</v>
      </c>
      <c r="RW109" s="273">
        <f t="shared" si="903"/>
        <v>0</v>
      </c>
      <c r="RX109" s="273">
        <f t="shared" si="903"/>
        <v>0</v>
      </c>
      <c r="RY109" s="273">
        <f t="shared" si="903"/>
        <v>0</v>
      </c>
      <c r="RZ109" s="273">
        <f t="shared" si="903"/>
        <v>0</v>
      </c>
      <c r="SA109" s="273">
        <f t="shared" si="903"/>
        <v>0</v>
      </c>
      <c r="SB109" s="273">
        <f t="shared" si="903"/>
        <v>0</v>
      </c>
      <c r="SC109" s="273">
        <f t="shared" si="903"/>
        <v>0</v>
      </c>
      <c r="SD109" s="273">
        <f t="shared" si="903"/>
        <v>0</v>
      </c>
      <c r="SE109" s="273">
        <f t="shared" si="903"/>
        <v>0</v>
      </c>
      <c r="SF109" s="273">
        <f t="shared" si="903"/>
        <v>0</v>
      </c>
      <c r="SG109" s="273">
        <f t="shared" si="903"/>
        <v>0</v>
      </c>
      <c r="SH109" s="273">
        <f t="shared" si="903"/>
        <v>0</v>
      </c>
      <c r="SI109" s="273">
        <f t="shared" si="903"/>
        <v>0</v>
      </c>
      <c r="SJ109" s="273">
        <f t="shared" si="903"/>
        <v>0</v>
      </c>
      <c r="SK109" s="273">
        <f t="shared" si="903"/>
        <v>0</v>
      </c>
      <c r="SL109" s="273">
        <f t="shared" si="903"/>
        <v>0</v>
      </c>
      <c r="SM109" s="273">
        <f t="shared" si="903"/>
        <v>0</v>
      </c>
      <c r="SN109" s="273">
        <f t="shared" si="903"/>
        <v>0</v>
      </c>
      <c r="SO109" s="273">
        <f t="shared" si="903"/>
        <v>0</v>
      </c>
      <c r="SP109" s="273">
        <f t="shared" si="903"/>
        <v>0</v>
      </c>
      <c r="SQ109" s="273">
        <f t="shared" si="903"/>
        <v>0</v>
      </c>
      <c r="SR109" s="273">
        <f t="shared" si="903"/>
        <v>0</v>
      </c>
      <c r="SS109" s="273">
        <f t="shared" si="903"/>
        <v>0</v>
      </c>
      <c r="ST109" s="273">
        <f t="shared" si="903"/>
        <v>0</v>
      </c>
      <c r="SU109" s="273">
        <f t="shared" si="903"/>
        <v>0</v>
      </c>
      <c r="SV109" s="273">
        <f t="shared" si="903"/>
        <v>0</v>
      </c>
      <c r="SW109" s="273">
        <f t="shared" si="903"/>
        <v>0</v>
      </c>
      <c r="SX109" s="273">
        <f t="shared" si="903"/>
        <v>0</v>
      </c>
      <c r="SY109" s="273">
        <f t="shared" si="903"/>
        <v>0</v>
      </c>
      <c r="SZ109" s="273">
        <f t="shared" si="903"/>
        <v>0</v>
      </c>
      <c r="TA109" s="273">
        <f t="shared" si="903"/>
        <v>0</v>
      </c>
      <c r="TB109" s="273">
        <f t="shared" si="903"/>
        <v>0</v>
      </c>
      <c r="TC109" s="273">
        <f t="shared" si="903"/>
        <v>0</v>
      </c>
      <c r="TD109" s="273">
        <f t="shared" si="903"/>
        <v>0</v>
      </c>
      <c r="TE109" s="273">
        <f t="shared" si="903"/>
        <v>0</v>
      </c>
      <c r="TF109" s="273">
        <f t="shared" si="903"/>
        <v>0</v>
      </c>
      <c r="TG109" s="273">
        <f t="shared" si="903"/>
        <v>0</v>
      </c>
      <c r="TH109" s="273">
        <f t="shared" si="903"/>
        <v>0</v>
      </c>
      <c r="TI109" s="273">
        <f t="shared" si="903"/>
        <v>0</v>
      </c>
      <c r="TJ109" s="273">
        <f t="shared" si="903"/>
        <v>0</v>
      </c>
      <c r="TK109" s="273">
        <f t="shared" si="903"/>
        <v>0</v>
      </c>
      <c r="TL109" s="273">
        <f t="shared" si="903"/>
        <v>0</v>
      </c>
      <c r="TM109" s="273">
        <f t="shared" si="903"/>
        <v>0</v>
      </c>
      <c r="TN109" s="273">
        <f t="shared" si="903"/>
        <v>0</v>
      </c>
    </row>
    <row r="110" spans="1:534" ht="18" customHeight="1" x14ac:dyDescent="0.15">
      <c r="BU110" s="291"/>
      <c r="BY110" s="244"/>
      <c r="BZ110" s="272"/>
      <c r="CA110" s="222"/>
      <c r="CB110" s="246"/>
      <c r="CC110" s="247" t="str">
        <f t="shared" si="831"/>
        <v/>
      </c>
      <c r="CD110" s="219">
        <f t="shared" si="832"/>
        <v>0</v>
      </c>
      <c r="CE110" s="219" t="str">
        <f t="shared" si="757"/>
        <v/>
      </c>
      <c r="CF110" s="220" t="str">
        <f t="shared" si="758"/>
        <v/>
      </c>
      <c r="CG110" s="222"/>
      <c r="CH110" s="260"/>
      <c r="CI110" s="247" t="str">
        <f t="shared" si="569"/>
        <v/>
      </c>
      <c r="CJ110" s="219">
        <f t="shared" si="833"/>
        <v>0</v>
      </c>
      <c r="CK110" s="219" t="str">
        <f t="shared" si="705"/>
        <v/>
      </c>
      <c r="CL110" s="220" t="str">
        <f t="shared" si="706"/>
        <v/>
      </c>
      <c r="CM110" s="222"/>
      <c r="CN110" s="246"/>
      <c r="CO110" s="247" t="str">
        <f t="shared" si="573"/>
        <v/>
      </c>
      <c r="CP110" s="219">
        <f t="shared" si="834"/>
        <v>0</v>
      </c>
      <c r="CQ110" s="219" t="str">
        <f t="shared" si="707"/>
        <v/>
      </c>
      <c r="CR110" s="220" t="str">
        <f t="shared" si="708"/>
        <v/>
      </c>
      <c r="CS110" s="221"/>
      <c r="CT110" s="246"/>
      <c r="CU110" s="247" t="str">
        <f t="shared" si="577"/>
        <v/>
      </c>
      <c r="CV110" s="219">
        <f t="shared" si="835"/>
        <v>0</v>
      </c>
      <c r="CW110" s="219" t="str">
        <f t="shared" si="679"/>
        <v/>
      </c>
      <c r="CX110" s="220" t="str">
        <f t="shared" si="680"/>
        <v/>
      </c>
      <c r="CY110" s="222"/>
      <c r="CZ110" s="246"/>
      <c r="DA110" s="247" t="str">
        <f t="shared" si="581"/>
        <v/>
      </c>
      <c r="DB110" s="219">
        <f t="shared" si="836"/>
        <v>0</v>
      </c>
      <c r="DC110" s="219" t="str">
        <f t="shared" si="626"/>
        <v/>
      </c>
      <c r="DD110" s="219" t="str">
        <f t="shared" si="627"/>
        <v/>
      </c>
      <c r="DE110" s="222"/>
      <c r="DF110" s="246"/>
      <c r="DG110" s="247" t="str">
        <f t="shared" si="583"/>
        <v/>
      </c>
      <c r="DH110" s="219">
        <f t="shared" si="837"/>
        <v>0</v>
      </c>
      <c r="DI110" s="219" t="str">
        <f t="shared" si="681"/>
        <v/>
      </c>
      <c r="DJ110" s="219" t="str">
        <f t="shared" si="682"/>
        <v/>
      </c>
      <c r="DK110" s="222"/>
      <c r="DL110" s="246"/>
      <c r="DM110" s="247" t="str">
        <f t="shared" si="587"/>
        <v/>
      </c>
      <c r="DN110" s="219">
        <f t="shared" si="838"/>
        <v>0</v>
      </c>
      <c r="DO110" s="219" t="str">
        <f t="shared" si="683"/>
        <v/>
      </c>
      <c r="DP110" s="220" t="str">
        <f t="shared" si="684"/>
        <v/>
      </c>
      <c r="FK110" s="155">
        <f t="shared" si="896"/>
        <v>0</v>
      </c>
      <c r="FL110" s="155" t="str">
        <f t="shared" si="897"/>
        <v/>
      </c>
      <c r="FM110" s="273">
        <f t="shared" ref="FM110:HX110" si="904">IF(IFERROR(FIND(VLOOKUP($W102,カレンダーNoごと曜日表No付き,FM$1,0),$FL110),0)&gt;=1,1,0)</f>
        <v>0</v>
      </c>
      <c r="FN110" s="273">
        <f t="shared" si="904"/>
        <v>0</v>
      </c>
      <c r="FO110" s="273">
        <f t="shared" si="904"/>
        <v>0</v>
      </c>
      <c r="FP110" s="273">
        <f t="shared" si="904"/>
        <v>0</v>
      </c>
      <c r="FQ110" s="273">
        <f t="shared" si="904"/>
        <v>0</v>
      </c>
      <c r="FR110" s="273">
        <f t="shared" si="904"/>
        <v>0</v>
      </c>
      <c r="FS110" s="273">
        <f t="shared" si="904"/>
        <v>0</v>
      </c>
      <c r="FT110" s="273">
        <f t="shared" si="904"/>
        <v>0</v>
      </c>
      <c r="FU110" s="273">
        <f t="shared" si="904"/>
        <v>0</v>
      </c>
      <c r="FV110" s="273">
        <f t="shared" si="904"/>
        <v>0</v>
      </c>
      <c r="FW110" s="273">
        <f t="shared" si="904"/>
        <v>0</v>
      </c>
      <c r="FX110" s="273">
        <f t="shared" si="904"/>
        <v>0</v>
      </c>
      <c r="FY110" s="273">
        <f t="shared" si="904"/>
        <v>0</v>
      </c>
      <c r="FZ110" s="273">
        <f t="shared" si="904"/>
        <v>0</v>
      </c>
      <c r="GA110" s="273">
        <f t="shared" si="904"/>
        <v>0</v>
      </c>
      <c r="GB110" s="273">
        <f t="shared" si="904"/>
        <v>0</v>
      </c>
      <c r="GC110" s="273">
        <f t="shared" si="904"/>
        <v>0</v>
      </c>
      <c r="GD110" s="273">
        <f t="shared" si="904"/>
        <v>0</v>
      </c>
      <c r="GE110" s="273">
        <f t="shared" si="904"/>
        <v>0</v>
      </c>
      <c r="GF110" s="273">
        <f t="shared" si="904"/>
        <v>0</v>
      </c>
      <c r="GG110" s="273">
        <f t="shared" si="904"/>
        <v>0</v>
      </c>
      <c r="GH110" s="273">
        <f t="shared" si="904"/>
        <v>0</v>
      </c>
      <c r="GI110" s="273">
        <f t="shared" si="904"/>
        <v>0</v>
      </c>
      <c r="GJ110" s="273">
        <f t="shared" si="904"/>
        <v>0</v>
      </c>
      <c r="GK110" s="273">
        <f t="shared" si="904"/>
        <v>0</v>
      </c>
      <c r="GL110" s="273">
        <f t="shared" si="904"/>
        <v>0</v>
      </c>
      <c r="GM110" s="273">
        <f t="shared" si="904"/>
        <v>0</v>
      </c>
      <c r="GN110" s="273">
        <f t="shared" si="904"/>
        <v>0</v>
      </c>
      <c r="GO110" s="273">
        <f t="shared" si="904"/>
        <v>0</v>
      </c>
      <c r="GP110" s="273">
        <f t="shared" si="904"/>
        <v>0</v>
      </c>
      <c r="GQ110" s="273">
        <f t="shared" si="904"/>
        <v>0</v>
      </c>
      <c r="GR110" s="273">
        <f t="shared" si="904"/>
        <v>0</v>
      </c>
      <c r="GS110" s="273">
        <f t="shared" si="904"/>
        <v>0</v>
      </c>
      <c r="GT110" s="273">
        <f t="shared" si="904"/>
        <v>0</v>
      </c>
      <c r="GU110" s="273">
        <f t="shared" si="904"/>
        <v>0</v>
      </c>
      <c r="GV110" s="273">
        <f t="shared" si="904"/>
        <v>0</v>
      </c>
      <c r="GW110" s="273">
        <f t="shared" si="904"/>
        <v>0</v>
      </c>
      <c r="GX110" s="273">
        <f t="shared" si="904"/>
        <v>0</v>
      </c>
      <c r="GY110" s="273">
        <f t="shared" si="904"/>
        <v>0</v>
      </c>
      <c r="GZ110" s="273">
        <f t="shared" si="904"/>
        <v>0</v>
      </c>
      <c r="HA110" s="273">
        <f t="shared" si="904"/>
        <v>0</v>
      </c>
      <c r="HB110" s="273">
        <f t="shared" si="904"/>
        <v>0</v>
      </c>
      <c r="HC110" s="273">
        <f t="shared" si="904"/>
        <v>0</v>
      </c>
      <c r="HD110" s="273">
        <f t="shared" si="904"/>
        <v>0</v>
      </c>
      <c r="HE110" s="273">
        <f t="shared" si="904"/>
        <v>0</v>
      </c>
      <c r="HF110" s="273">
        <f t="shared" si="904"/>
        <v>0</v>
      </c>
      <c r="HG110" s="273">
        <f t="shared" si="904"/>
        <v>0</v>
      </c>
      <c r="HH110" s="273">
        <f t="shared" si="904"/>
        <v>0</v>
      </c>
      <c r="HI110" s="273">
        <f t="shared" si="904"/>
        <v>0</v>
      </c>
      <c r="HJ110" s="273">
        <f t="shared" si="904"/>
        <v>0</v>
      </c>
      <c r="HK110" s="273">
        <f t="shared" si="904"/>
        <v>0</v>
      </c>
      <c r="HL110" s="273">
        <f t="shared" si="904"/>
        <v>0</v>
      </c>
      <c r="HM110" s="273">
        <f t="shared" si="904"/>
        <v>0</v>
      </c>
      <c r="HN110" s="273">
        <f t="shared" si="904"/>
        <v>0</v>
      </c>
      <c r="HO110" s="273">
        <f t="shared" si="904"/>
        <v>0</v>
      </c>
      <c r="HP110" s="273">
        <f t="shared" si="904"/>
        <v>0</v>
      </c>
      <c r="HQ110" s="273">
        <f t="shared" si="904"/>
        <v>0</v>
      </c>
      <c r="HR110" s="273">
        <f t="shared" si="904"/>
        <v>0</v>
      </c>
      <c r="HS110" s="273">
        <f t="shared" si="904"/>
        <v>0</v>
      </c>
      <c r="HT110" s="273">
        <f t="shared" si="904"/>
        <v>0</v>
      </c>
      <c r="HU110" s="273">
        <f t="shared" si="904"/>
        <v>0</v>
      </c>
      <c r="HV110" s="273">
        <f t="shared" si="904"/>
        <v>0</v>
      </c>
      <c r="HW110" s="273">
        <f t="shared" si="904"/>
        <v>0</v>
      </c>
      <c r="HX110" s="273">
        <f t="shared" si="904"/>
        <v>0</v>
      </c>
      <c r="HY110" s="273">
        <f t="shared" ref="HY110:KJ110" si="905">IF(IFERROR(FIND(VLOOKUP($W102,カレンダーNoごと曜日表No付き,HY$1,0),$FL110),0)&gt;=1,1,0)</f>
        <v>0</v>
      </c>
      <c r="HZ110" s="273">
        <f t="shared" si="905"/>
        <v>0</v>
      </c>
      <c r="IA110" s="273">
        <f t="shared" si="905"/>
        <v>0</v>
      </c>
      <c r="IB110" s="273">
        <f t="shared" si="905"/>
        <v>0</v>
      </c>
      <c r="IC110" s="273">
        <f t="shared" si="905"/>
        <v>0</v>
      </c>
      <c r="ID110" s="273">
        <f t="shared" si="905"/>
        <v>0</v>
      </c>
      <c r="IE110" s="273">
        <f t="shared" si="905"/>
        <v>0</v>
      </c>
      <c r="IF110" s="273">
        <f t="shared" si="905"/>
        <v>0</v>
      </c>
      <c r="IG110" s="273">
        <f t="shared" si="905"/>
        <v>0</v>
      </c>
      <c r="IH110" s="273">
        <f t="shared" si="905"/>
        <v>0</v>
      </c>
      <c r="II110" s="273">
        <f t="shared" si="905"/>
        <v>0</v>
      </c>
      <c r="IJ110" s="273">
        <f t="shared" si="905"/>
        <v>0</v>
      </c>
      <c r="IK110" s="273">
        <f t="shared" si="905"/>
        <v>0</v>
      </c>
      <c r="IL110" s="273">
        <f t="shared" si="905"/>
        <v>0</v>
      </c>
      <c r="IM110" s="273">
        <f t="shared" si="905"/>
        <v>0</v>
      </c>
      <c r="IN110" s="273">
        <f t="shared" si="905"/>
        <v>0</v>
      </c>
      <c r="IO110" s="273">
        <f t="shared" si="905"/>
        <v>0</v>
      </c>
      <c r="IP110" s="273">
        <f t="shared" si="905"/>
        <v>0</v>
      </c>
      <c r="IQ110" s="273">
        <f t="shared" si="905"/>
        <v>0</v>
      </c>
      <c r="IR110" s="273">
        <f t="shared" si="905"/>
        <v>0</v>
      </c>
      <c r="IS110" s="273">
        <f t="shared" si="905"/>
        <v>0</v>
      </c>
      <c r="IT110" s="273">
        <f t="shared" si="905"/>
        <v>0</v>
      </c>
      <c r="IU110" s="273">
        <f t="shared" si="905"/>
        <v>0</v>
      </c>
      <c r="IV110" s="273">
        <f t="shared" si="905"/>
        <v>0</v>
      </c>
      <c r="IW110" s="273">
        <f t="shared" si="905"/>
        <v>0</v>
      </c>
      <c r="IX110" s="273">
        <f t="shared" si="905"/>
        <v>0</v>
      </c>
      <c r="IY110" s="273">
        <f t="shared" si="905"/>
        <v>0</v>
      </c>
      <c r="IZ110" s="273">
        <f t="shared" si="905"/>
        <v>0</v>
      </c>
      <c r="JA110" s="273">
        <f t="shared" si="905"/>
        <v>0</v>
      </c>
      <c r="JB110" s="273">
        <f t="shared" si="905"/>
        <v>0</v>
      </c>
      <c r="JC110" s="273">
        <f t="shared" si="905"/>
        <v>0</v>
      </c>
      <c r="JD110" s="273">
        <f t="shared" si="905"/>
        <v>0</v>
      </c>
      <c r="JE110" s="273">
        <f t="shared" si="905"/>
        <v>0</v>
      </c>
      <c r="JF110" s="273">
        <f t="shared" si="905"/>
        <v>0</v>
      </c>
      <c r="JG110" s="273">
        <f t="shared" si="905"/>
        <v>0</v>
      </c>
      <c r="JH110" s="273">
        <f t="shared" si="905"/>
        <v>0</v>
      </c>
      <c r="JI110" s="273">
        <f t="shared" si="905"/>
        <v>0</v>
      </c>
      <c r="JJ110" s="273">
        <f t="shared" si="905"/>
        <v>0</v>
      </c>
      <c r="JK110" s="273">
        <f t="shared" si="905"/>
        <v>0</v>
      </c>
      <c r="JL110" s="273">
        <f t="shared" si="905"/>
        <v>0</v>
      </c>
      <c r="JM110" s="273">
        <f t="shared" si="905"/>
        <v>0</v>
      </c>
      <c r="JN110" s="273">
        <f t="shared" si="905"/>
        <v>0</v>
      </c>
      <c r="JO110" s="273">
        <f t="shared" si="905"/>
        <v>0</v>
      </c>
      <c r="JP110" s="273">
        <f t="shared" si="905"/>
        <v>0</v>
      </c>
      <c r="JQ110" s="273">
        <f t="shared" si="905"/>
        <v>0</v>
      </c>
      <c r="JR110" s="273">
        <f t="shared" si="905"/>
        <v>0</v>
      </c>
      <c r="JS110" s="273">
        <f t="shared" si="905"/>
        <v>0</v>
      </c>
      <c r="JT110" s="273">
        <f t="shared" si="905"/>
        <v>0</v>
      </c>
      <c r="JU110" s="273">
        <f t="shared" si="905"/>
        <v>0</v>
      </c>
      <c r="JV110" s="273">
        <f t="shared" si="905"/>
        <v>0</v>
      </c>
      <c r="JW110" s="273">
        <f t="shared" si="905"/>
        <v>0</v>
      </c>
      <c r="JX110" s="273">
        <f t="shared" si="905"/>
        <v>0</v>
      </c>
      <c r="JY110" s="273">
        <f t="shared" si="905"/>
        <v>0</v>
      </c>
      <c r="JZ110" s="273">
        <f t="shared" si="905"/>
        <v>0</v>
      </c>
      <c r="KA110" s="273">
        <f t="shared" si="905"/>
        <v>0</v>
      </c>
      <c r="KB110" s="273">
        <f t="shared" si="905"/>
        <v>0</v>
      </c>
      <c r="KC110" s="273">
        <f t="shared" si="905"/>
        <v>0</v>
      </c>
      <c r="KD110" s="273">
        <f t="shared" si="905"/>
        <v>0</v>
      </c>
      <c r="KE110" s="273">
        <f t="shared" si="905"/>
        <v>0</v>
      </c>
      <c r="KF110" s="273">
        <f t="shared" si="905"/>
        <v>0</v>
      </c>
      <c r="KG110" s="273">
        <f t="shared" si="905"/>
        <v>0</v>
      </c>
      <c r="KH110" s="273">
        <f t="shared" si="905"/>
        <v>0</v>
      </c>
      <c r="KI110" s="273">
        <f t="shared" si="905"/>
        <v>0</v>
      </c>
      <c r="KJ110" s="273">
        <f t="shared" si="905"/>
        <v>0</v>
      </c>
      <c r="KK110" s="273">
        <f t="shared" ref="KK110:MV110" si="906">IF(IFERROR(FIND(VLOOKUP($W102,カレンダーNoごと曜日表No付き,KK$1,0),$FL110),0)&gt;=1,1,0)</f>
        <v>0</v>
      </c>
      <c r="KL110" s="273">
        <f t="shared" si="906"/>
        <v>0</v>
      </c>
      <c r="KM110" s="273">
        <f t="shared" si="906"/>
        <v>0</v>
      </c>
      <c r="KN110" s="273">
        <f t="shared" si="906"/>
        <v>0</v>
      </c>
      <c r="KO110" s="273">
        <f t="shared" si="906"/>
        <v>0</v>
      </c>
      <c r="KP110" s="273">
        <f t="shared" si="906"/>
        <v>0</v>
      </c>
      <c r="KQ110" s="273">
        <f t="shared" si="906"/>
        <v>0</v>
      </c>
      <c r="KR110" s="273">
        <f t="shared" si="906"/>
        <v>0</v>
      </c>
      <c r="KS110" s="273">
        <f t="shared" si="906"/>
        <v>0</v>
      </c>
      <c r="KT110" s="273">
        <f t="shared" si="906"/>
        <v>0</v>
      </c>
      <c r="KU110" s="273">
        <f t="shared" si="906"/>
        <v>0</v>
      </c>
      <c r="KV110" s="273">
        <f t="shared" si="906"/>
        <v>0</v>
      </c>
      <c r="KW110" s="273">
        <f t="shared" si="906"/>
        <v>0</v>
      </c>
      <c r="KX110" s="273">
        <f t="shared" si="906"/>
        <v>0</v>
      </c>
      <c r="KY110" s="273">
        <f t="shared" si="906"/>
        <v>0</v>
      </c>
      <c r="KZ110" s="273">
        <f t="shared" si="906"/>
        <v>0</v>
      </c>
      <c r="LA110" s="273">
        <f t="shared" si="906"/>
        <v>0</v>
      </c>
      <c r="LB110" s="273">
        <f t="shared" si="906"/>
        <v>0</v>
      </c>
      <c r="LC110" s="273">
        <f t="shared" si="906"/>
        <v>0</v>
      </c>
      <c r="LD110" s="273">
        <f t="shared" si="906"/>
        <v>0</v>
      </c>
      <c r="LE110" s="273">
        <f t="shared" si="906"/>
        <v>0</v>
      </c>
      <c r="LF110" s="273">
        <f t="shared" si="906"/>
        <v>0</v>
      </c>
      <c r="LG110" s="273">
        <f t="shared" si="906"/>
        <v>0</v>
      </c>
      <c r="LH110" s="273">
        <f t="shared" si="906"/>
        <v>0</v>
      </c>
      <c r="LI110" s="273">
        <f t="shared" si="906"/>
        <v>0</v>
      </c>
      <c r="LJ110" s="273">
        <f t="shared" si="906"/>
        <v>0</v>
      </c>
      <c r="LK110" s="273">
        <f t="shared" si="906"/>
        <v>0</v>
      </c>
      <c r="LL110" s="273">
        <f t="shared" si="906"/>
        <v>0</v>
      </c>
      <c r="LM110" s="273">
        <f t="shared" si="906"/>
        <v>0</v>
      </c>
      <c r="LN110" s="273">
        <f t="shared" si="906"/>
        <v>0</v>
      </c>
      <c r="LO110" s="273">
        <f t="shared" si="906"/>
        <v>0</v>
      </c>
      <c r="LP110" s="273">
        <f t="shared" si="906"/>
        <v>0</v>
      </c>
      <c r="LQ110" s="273">
        <f t="shared" si="906"/>
        <v>0</v>
      </c>
      <c r="LR110" s="273">
        <f t="shared" si="906"/>
        <v>0</v>
      </c>
      <c r="LS110" s="273">
        <f t="shared" si="906"/>
        <v>0</v>
      </c>
      <c r="LT110" s="273">
        <f t="shared" si="906"/>
        <v>0</v>
      </c>
      <c r="LU110" s="273">
        <f t="shared" si="906"/>
        <v>0</v>
      </c>
      <c r="LV110" s="273">
        <f t="shared" si="906"/>
        <v>0</v>
      </c>
      <c r="LW110" s="273">
        <f t="shared" si="906"/>
        <v>0</v>
      </c>
      <c r="LX110" s="273">
        <f t="shared" si="906"/>
        <v>0</v>
      </c>
      <c r="LY110" s="273">
        <f t="shared" si="906"/>
        <v>0</v>
      </c>
      <c r="LZ110" s="273">
        <f t="shared" si="906"/>
        <v>0</v>
      </c>
      <c r="MA110" s="273">
        <f t="shared" si="906"/>
        <v>0</v>
      </c>
      <c r="MB110" s="273">
        <f t="shared" si="906"/>
        <v>0</v>
      </c>
      <c r="MC110" s="273">
        <f t="shared" si="906"/>
        <v>0</v>
      </c>
      <c r="MD110" s="273">
        <f t="shared" si="906"/>
        <v>0</v>
      </c>
      <c r="ME110" s="273">
        <f t="shared" si="906"/>
        <v>0</v>
      </c>
      <c r="MF110" s="273">
        <f t="shared" si="906"/>
        <v>0</v>
      </c>
      <c r="MG110" s="273">
        <f t="shared" si="906"/>
        <v>0</v>
      </c>
      <c r="MH110" s="273">
        <f t="shared" si="906"/>
        <v>0</v>
      </c>
      <c r="MI110" s="273">
        <f t="shared" si="906"/>
        <v>0</v>
      </c>
      <c r="MJ110" s="273">
        <f t="shared" si="906"/>
        <v>0</v>
      </c>
      <c r="MK110" s="273">
        <f t="shared" si="906"/>
        <v>0</v>
      </c>
      <c r="ML110" s="273">
        <f t="shared" si="906"/>
        <v>0</v>
      </c>
      <c r="MM110" s="273">
        <f t="shared" si="906"/>
        <v>0</v>
      </c>
      <c r="MN110" s="273">
        <f t="shared" si="906"/>
        <v>0</v>
      </c>
      <c r="MO110" s="273">
        <f t="shared" si="906"/>
        <v>0</v>
      </c>
      <c r="MP110" s="273">
        <f t="shared" si="906"/>
        <v>0</v>
      </c>
      <c r="MQ110" s="273">
        <f t="shared" si="906"/>
        <v>0</v>
      </c>
      <c r="MR110" s="273">
        <f t="shared" si="906"/>
        <v>0</v>
      </c>
      <c r="MS110" s="273">
        <f t="shared" si="906"/>
        <v>0</v>
      </c>
      <c r="MT110" s="273">
        <f t="shared" si="906"/>
        <v>0</v>
      </c>
      <c r="MU110" s="273">
        <f t="shared" si="906"/>
        <v>0</v>
      </c>
      <c r="MV110" s="273">
        <f t="shared" si="906"/>
        <v>0</v>
      </c>
      <c r="MW110" s="273">
        <f t="shared" ref="MW110:PH110" si="907">IF(IFERROR(FIND(VLOOKUP($W102,カレンダーNoごと曜日表No付き,MW$1,0),$FL110),0)&gt;=1,1,0)</f>
        <v>0</v>
      </c>
      <c r="MX110" s="273">
        <f t="shared" si="907"/>
        <v>0</v>
      </c>
      <c r="MY110" s="273">
        <f t="shared" si="907"/>
        <v>0</v>
      </c>
      <c r="MZ110" s="273">
        <f t="shared" si="907"/>
        <v>0</v>
      </c>
      <c r="NA110" s="273">
        <f t="shared" si="907"/>
        <v>0</v>
      </c>
      <c r="NB110" s="273">
        <f t="shared" si="907"/>
        <v>0</v>
      </c>
      <c r="NC110" s="273">
        <f t="shared" si="907"/>
        <v>0</v>
      </c>
      <c r="ND110" s="273">
        <f t="shared" si="907"/>
        <v>0</v>
      </c>
      <c r="NE110" s="273">
        <f t="shared" si="907"/>
        <v>0</v>
      </c>
      <c r="NF110" s="273">
        <f t="shared" si="907"/>
        <v>0</v>
      </c>
      <c r="NG110" s="273">
        <f t="shared" si="907"/>
        <v>0</v>
      </c>
      <c r="NH110" s="273">
        <f t="shared" si="907"/>
        <v>0</v>
      </c>
      <c r="NI110" s="273">
        <f t="shared" si="907"/>
        <v>0</v>
      </c>
      <c r="NJ110" s="273">
        <f t="shared" si="907"/>
        <v>0</v>
      </c>
      <c r="NK110" s="273">
        <f t="shared" si="907"/>
        <v>0</v>
      </c>
      <c r="NL110" s="273">
        <f t="shared" si="907"/>
        <v>0</v>
      </c>
      <c r="NM110" s="273">
        <f t="shared" si="907"/>
        <v>0</v>
      </c>
      <c r="NN110" s="273">
        <f t="shared" si="907"/>
        <v>0</v>
      </c>
      <c r="NO110" s="273">
        <f t="shared" si="907"/>
        <v>0</v>
      </c>
      <c r="NP110" s="273">
        <f t="shared" si="907"/>
        <v>0</v>
      </c>
      <c r="NQ110" s="273">
        <f t="shared" si="907"/>
        <v>0</v>
      </c>
      <c r="NR110" s="273">
        <f t="shared" si="907"/>
        <v>0</v>
      </c>
      <c r="NS110" s="273">
        <f t="shared" si="907"/>
        <v>0</v>
      </c>
      <c r="NT110" s="273">
        <f t="shared" si="907"/>
        <v>0</v>
      </c>
      <c r="NU110" s="273">
        <f t="shared" si="907"/>
        <v>0</v>
      </c>
      <c r="NV110" s="273">
        <f t="shared" si="907"/>
        <v>0</v>
      </c>
      <c r="NW110" s="273">
        <f t="shared" si="907"/>
        <v>0</v>
      </c>
      <c r="NX110" s="273">
        <f t="shared" si="907"/>
        <v>0</v>
      </c>
      <c r="NY110" s="273">
        <f t="shared" si="907"/>
        <v>0</v>
      </c>
      <c r="NZ110" s="273">
        <f t="shared" si="907"/>
        <v>0</v>
      </c>
      <c r="OA110" s="273">
        <f t="shared" si="907"/>
        <v>0</v>
      </c>
      <c r="OB110" s="273">
        <f t="shared" si="907"/>
        <v>0</v>
      </c>
      <c r="OC110" s="273">
        <f t="shared" si="907"/>
        <v>0</v>
      </c>
      <c r="OD110" s="273">
        <f t="shared" si="907"/>
        <v>0</v>
      </c>
      <c r="OE110" s="273">
        <f t="shared" si="907"/>
        <v>0</v>
      </c>
      <c r="OF110" s="273">
        <f t="shared" si="907"/>
        <v>0</v>
      </c>
      <c r="OG110" s="273">
        <f t="shared" si="907"/>
        <v>0</v>
      </c>
      <c r="OH110" s="273">
        <f t="shared" si="907"/>
        <v>0</v>
      </c>
      <c r="OI110" s="273">
        <f t="shared" si="907"/>
        <v>0</v>
      </c>
      <c r="OJ110" s="273">
        <f t="shared" si="907"/>
        <v>0</v>
      </c>
      <c r="OK110" s="273">
        <f t="shared" si="907"/>
        <v>0</v>
      </c>
      <c r="OL110" s="273">
        <f t="shared" si="907"/>
        <v>0</v>
      </c>
      <c r="OM110" s="273">
        <f t="shared" si="907"/>
        <v>0</v>
      </c>
      <c r="ON110" s="273">
        <f t="shared" si="907"/>
        <v>0</v>
      </c>
      <c r="OO110" s="273">
        <f t="shared" si="907"/>
        <v>0</v>
      </c>
      <c r="OP110" s="273">
        <f t="shared" si="907"/>
        <v>0</v>
      </c>
      <c r="OQ110" s="273">
        <f t="shared" si="907"/>
        <v>0</v>
      </c>
      <c r="OR110" s="273">
        <f t="shared" si="907"/>
        <v>0</v>
      </c>
      <c r="OS110" s="273">
        <f t="shared" si="907"/>
        <v>0</v>
      </c>
      <c r="OT110" s="273">
        <f t="shared" si="907"/>
        <v>0</v>
      </c>
      <c r="OU110" s="273">
        <f t="shared" si="907"/>
        <v>0</v>
      </c>
      <c r="OV110" s="273">
        <f t="shared" si="907"/>
        <v>0</v>
      </c>
      <c r="OW110" s="273">
        <f t="shared" si="907"/>
        <v>0</v>
      </c>
      <c r="OX110" s="273">
        <f t="shared" si="907"/>
        <v>0</v>
      </c>
      <c r="OY110" s="273">
        <f t="shared" si="907"/>
        <v>0</v>
      </c>
      <c r="OZ110" s="273">
        <f t="shared" si="907"/>
        <v>0</v>
      </c>
      <c r="PA110" s="273">
        <f t="shared" si="907"/>
        <v>0</v>
      </c>
      <c r="PB110" s="273">
        <f t="shared" si="907"/>
        <v>0</v>
      </c>
      <c r="PC110" s="273">
        <f t="shared" si="907"/>
        <v>0</v>
      </c>
      <c r="PD110" s="273">
        <f t="shared" si="907"/>
        <v>0</v>
      </c>
      <c r="PE110" s="273">
        <f t="shared" si="907"/>
        <v>0</v>
      </c>
      <c r="PF110" s="273">
        <f t="shared" si="907"/>
        <v>0</v>
      </c>
      <c r="PG110" s="273">
        <f t="shared" si="907"/>
        <v>0</v>
      </c>
      <c r="PH110" s="273">
        <f t="shared" si="907"/>
        <v>0</v>
      </c>
      <c r="PI110" s="273">
        <f t="shared" ref="PI110:RT110" si="908">IF(IFERROR(FIND(VLOOKUP($W102,カレンダーNoごと曜日表No付き,PI$1,0),$FL110),0)&gt;=1,1,0)</f>
        <v>0</v>
      </c>
      <c r="PJ110" s="273">
        <f t="shared" si="908"/>
        <v>0</v>
      </c>
      <c r="PK110" s="273">
        <f t="shared" si="908"/>
        <v>0</v>
      </c>
      <c r="PL110" s="273">
        <f t="shared" si="908"/>
        <v>0</v>
      </c>
      <c r="PM110" s="273">
        <f t="shared" si="908"/>
        <v>0</v>
      </c>
      <c r="PN110" s="273">
        <f t="shared" si="908"/>
        <v>0</v>
      </c>
      <c r="PO110" s="273">
        <f t="shared" si="908"/>
        <v>0</v>
      </c>
      <c r="PP110" s="273">
        <f t="shared" si="908"/>
        <v>0</v>
      </c>
      <c r="PQ110" s="273">
        <f t="shared" si="908"/>
        <v>0</v>
      </c>
      <c r="PR110" s="273">
        <f t="shared" si="908"/>
        <v>0</v>
      </c>
      <c r="PS110" s="273">
        <f t="shared" si="908"/>
        <v>0</v>
      </c>
      <c r="PT110" s="273">
        <f t="shared" si="908"/>
        <v>0</v>
      </c>
      <c r="PU110" s="273">
        <f t="shared" si="908"/>
        <v>0</v>
      </c>
      <c r="PV110" s="273">
        <f t="shared" si="908"/>
        <v>0</v>
      </c>
      <c r="PW110" s="273">
        <f t="shared" si="908"/>
        <v>0</v>
      </c>
      <c r="PX110" s="273">
        <f t="shared" si="908"/>
        <v>0</v>
      </c>
      <c r="PY110" s="273">
        <f t="shared" si="908"/>
        <v>0</v>
      </c>
      <c r="PZ110" s="273">
        <f t="shared" si="908"/>
        <v>0</v>
      </c>
      <c r="QA110" s="273">
        <f t="shared" si="908"/>
        <v>0</v>
      </c>
      <c r="QB110" s="273">
        <f t="shared" si="908"/>
        <v>0</v>
      </c>
      <c r="QC110" s="273">
        <f t="shared" si="908"/>
        <v>0</v>
      </c>
      <c r="QD110" s="273">
        <f t="shared" si="908"/>
        <v>0</v>
      </c>
      <c r="QE110" s="273">
        <f t="shared" si="908"/>
        <v>0</v>
      </c>
      <c r="QF110" s="273">
        <f t="shared" si="908"/>
        <v>0</v>
      </c>
      <c r="QG110" s="273">
        <f t="shared" si="908"/>
        <v>0</v>
      </c>
      <c r="QH110" s="273">
        <f t="shared" si="908"/>
        <v>0</v>
      </c>
      <c r="QI110" s="273">
        <f t="shared" si="908"/>
        <v>0</v>
      </c>
      <c r="QJ110" s="273">
        <f t="shared" si="908"/>
        <v>0</v>
      </c>
      <c r="QK110" s="273">
        <f t="shared" si="908"/>
        <v>0</v>
      </c>
      <c r="QL110" s="273">
        <f t="shared" si="908"/>
        <v>0</v>
      </c>
      <c r="QM110" s="273">
        <f t="shared" si="908"/>
        <v>0</v>
      </c>
      <c r="QN110" s="273">
        <f t="shared" si="908"/>
        <v>0</v>
      </c>
      <c r="QO110" s="273">
        <f t="shared" si="908"/>
        <v>0</v>
      </c>
      <c r="QP110" s="273">
        <f t="shared" si="908"/>
        <v>0</v>
      </c>
      <c r="QQ110" s="273">
        <f t="shared" si="908"/>
        <v>0</v>
      </c>
      <c r="QR110" s="273">
        <f t="shared" si="908"/>
        <v>0</v>
      </c>
      <c r="QS110" s="273">
        <f t="shared" si="908"/>
        <v>0</v>
      </c>
      <c r="QT110" s="273">
        <f t="shared" si="908"/>
        <v>0</v>
      </c>
      <c r="QU110" s="273">
        <f t="shared" si="908"/>
        <v>0</v>
      </c>
      <c r="QV110" s="273">
        <f t="shared" si="908"/>
        <v>0</v>
      </c>
      <c r="QW110" s="273">
        <f t="shared" si="908"/>
        <v>0</v>
      </c>
      <c r="QX110" s="273">
        <f t="shared" si="908"/>
        <v>0</v>
      </c>
      <c r="QY110" s="273">
        <f t="shared" si="908"/>
        <v>0</v>
      </c>
      <c r="QZ110" s="273">
        <f t="shared" si="908"/>
        <v>0</v>
      </c>
      <c r="RA110" s="273">
        <f t="shared" si="908"/>
        <v>0</v>
      </c>
      <c r="RB110" s="273">
        <f t="shared" si="908"/>
        <v>0</v>
      </c>
      <c r="RC110" s="273">
        <f t="shared" si="908"/>
        <v>0</v>
      </c>
      <c r="RD110" s="273">
        <f t="shared" si="908"/>
        <v>0</v>
      </c>
      <c r="RE110" s="273">
        <f t="shared" si="908"/>
        <v>0</v>
      </c>
      <c r="RF110" s="273">
        <f t="shared" si="908"/>
        <v>0</v>
      </c>
      <c r="RG110" s="273">
        <f t="shared" si="908"/>
        <v>0</v>
      </c>
      <c r="RH110" s="273">
        <f t="shared" si="908"/>
        <v>0</v>
      </c>
      <c r="RI110" s="273">
        <f t="shared" si="908"/>
        <v>0</v>
      </c>
      <c r="RJ110" s="273">
        <f t="shared" si="908"/>
        <v>0</v>
      </c>
      <c r="RK110" s="273">
        <f t="shared" si="908"/>
        <v>0</v>
      </c>
      <c r="RL110" s="273">
        <f t="shared" si="908"/>
        <v>0</v>
      </c>
      <c r="RM110" s="273">
        <f t="shared" si="908"/>
        <v>0</v>
      </c>
      <c r="RN110" s="273">
        <f t="shared" si="908"/>
        <v>0</v>
      </c>
      <c r="RO110" s="273">
        <f t="shared" si="908"/>
        <v>0</v>
      </c>
      <c r="RP110" s="273">
        <f t="shared" si="908"/>
        <v>0</v>
      </c>
      <c r="RQ110" s="273">
        <f t="shared" si="908"/>
        <v>0</v>
      </c>
      <c r="RR110" s="273">
        <f t="shared" si="908"/>
        <v>0</v>
      </c>
      <c r="RS110" s="273">
        <f t="shared" si="908"/>
        <v>0</v>
      </c>
      <c r="RT110" s="273">
        <f t="shared" si="908"/>
        <v>0</v>
      </c>
      <c r="RU110" s="273">
        <f t="shared" ref="RU110:TN110" si="909">IF(IFERROR(FIND(VLOOKUP($W102,カレンダーNoごと曜日表No付き,RU$1,0),$FL110),0)&gt;=1,1,0)</f>
        <v>0</v>
      </c>
      <c r="RV110" s="273">
        <f t="shared" si="909"/>
        <v>0</v>
      </c>
      <c r="RW110" s="273">
        <f t="shared" si="909"/>
        <v>0</v>
      </c>
      <c r="RX110" s="273">
        <f t="shared" si="909"/>
        <v>0</v>
      </c>
      <c r="RY110" s="273">
        <f t="shared" si="909"/>
        <v>0</v>
      </c>
      <c r="RZ110" s="273">
        <f t="shared" si="909"/>
        <v>0</v>
      </c>
      <c r="SA110" s="273">
        <f t="shared" si="909"/>
        <v>0</v>
      </c>
      <c r="SB110" s="273">
        <f t="shared" si="909"/>
        <v>0</v>
      </c>
      <c r="SC110" s="273">
        <f t="shared" si="909"/>
        <v>0</v>
      </c>
      <c r="SD110" s="273">
        <f t="shared" si="909"/>
        <v>0</v>
      </c>
      <c r="SE110" s="273">
        <f t="shared" si="909"/>
        <v>0</v>
      </c>
      <c r="SF110" s="273">
        <f t="shared" si="909"/>
        <v>0</v>
      </c>
      <c r="SG110" s="273">
        <f t="shared" si="909"/>
        <v>0</v>
      </c>
      <c r="SH110" s="273">
        <f t="shared" si="909"/>
        <v>0</v>
      </c>
      <c r="SI110" s="273">
        <f t="shared" si="909"/>
        <v>0</v>
      </c>
      <c r="SJ110" s="273">
        <f t="shared" si="909"/>
        <v>0</v>
      </c>
      <c r="SK110" s="273">
        <f t="shared" si="909"/>
        <v>0</v>
      </c>
      <c r="SL110" s="273">
        <f t="shared" si="909"/>
        <v>0</v>
      </c>
      <c r="SM110" s="273">
        <f t="shared" si="909"/>
        <v>0</v>
      </c>
      <c r="SN110" s="273">
        <f t="shared" si="909"/>
        <v>0</v>
      </c>
      <c r="SO110" s="273">
        <f t="shared" si="909"/>
        <v>0</v>
      </c>
      <c r="SP110" s="273">
        <f t="shared" si="909"/>
        <v>0</v>
      </c>
      <c r="SQ110" s="273">
        <f t="shared" si="909"/>
        <v>0</v>
      </c>
      <c r="SR110" s="273">
        <f t="shared" si="909"/>
        <v>0</v>
      </c>
      <c r="SS110" s="273">
        <f t="shared" si="909"/>
        <v>0</v>
      </c>
      <c r="ST110" s="273">
        <f t="shared" si="909"/>
        <v>0</v>
      </c>
      <c r="SU110" s="273">
        <f t="shared" si="909"/>
        <v>0</v>
      </c>
      <c r="SV110" s="273">
        <f t="shared" si="909"/>
        <v>0</v>
      </c>
      <c r="SW110" s="273">
        <f t="shared" si="909"/>
        <v>0</v>
      </c>
      <c r="SX110" s="273">
        <f t="shared" si="909"/>
        <v>0</v>
      </c>
      <c r="SY110" s="273">
        <f t="shared" si="909"/>
        <v>0</v>
      </c>
      <c r="SZ110" s="273">
        <f t="shared" si="909"/>
        <v>0</v>
      </c>
      <c r="TA110" s="273">
        <f t="shared" si="909"/>
        <v>0</v>
      </c>
      <c r="TB110" s="273">
        <f t="shared" si="909"/>
        <v>0</v>
      </c>
      <c r="TC110" s="273">
        <f t="shared" si="909"/>
        <v>0</v>
      </c>
      <c r="TD110" s="273">
        <f t="shared" si="909"/>
        <v>0</v>
      </c>
      <c r="TE110" s="273">
        <f t="shared" si="909"/>
        <v>0</v>
      </c>
      <c r="TF110" s="273">
        <f t="shared" si="909"/>
        <v>0</v>
      </c>
      <c r="TG110" s="273">
        <f t="shared" si="909"/>
        <v>0</v>
      </c>
      <c r="TH110" s="273">
        <f t="shared" si="909"/>
        <v>0</v>
      </c>
      <c r="TI110" s="273">
        <f t="shared" si="909"/>
        <v>0</v>
      </c>
      <c r="TJ110" s="273">
        <f t="shared" si="909"/>
        <v>0</v>
      </c>
      <c r="TK110" s="273">
        <f t="shared" si="909"/>
        <v>0</v>
      </c>
      <c r="TL110" s="273">
        <f t="shared" si="909"/>
        <v>0</v>
      </c>
      <c r="TM110" s="273">
        <f t="shared" si="909"/>
        <v>0</v>
      </c>
      <c r="TN110" s="273">
        <f t="shared" si="909"/>
        <v>0</v>
      </c>
    </row>
    <row r="111" spans="1:534" ht="18" customHeight="1" x14ac:dyDescent="0.15">
      <c r="BU111" s="291"/>
      <c r="BY111" s="244"/>
      <c r="BZ111" s="272"/>
      <c r="CA111" s="222"/>
      <c r="CB111" s="246"/>
      <c r="CC111" s="247" t="str">
        <f t="shared" si="831"/>
        <v/>
      </c>
      <c r="CD111" s="219">
        <f t="shared" si="832"/>
        <v>0</v>
      </c>
      <c r="CE111" s="219" t="str">
        <f t="shared" si="757"/>
        <v/>
      </c>
      <c r="CF111" s="220" t="str">
        <f t="shared" si="758"/>
        <v/>
      </c>
      <c r="CG111" s="222"/>
      <c r="CH111" s="260"/>
      <c r="CI111" s="247" t="str">
        <f t="shared" si="569"/>
        <v/>
      </c>
      <c r="CJ111" s="219">
        <f t="shared" si="833"/>
        <v>0</v>
      </c>
      <c r="CK111" s="219" t="str">
        <f t="shared" si="705"/>
        <v/>
      </c>
      <c r="CL111" s="220" t="str">
        <f t="shared" si="706"/>
        <v/>
      </c>
      <c r="CM111" s="222"/>
      <c r="CN111" s="246"/>
      <c r="CO111" s="247" t="str">
        <f t="shared" si="573"/>
        <v/>
      </c>
      <c r="CP111" s="219">
        <f t="shared" si="834"/>
        <v>0</v>
      </c>
      <c r="CQ111" s="219" t="str">
        <f t="shared" si="707"/>
        <v/>
      </c>
      <c r="CR111" s="220" t="str">
        <f t="shared" si="708"/>
        <v/>
      </c>
      <c r="CS111" s="221"/>
      <c r="CT111" s="246"/>
      <c r="CU111" s="247" t="str">
        <f t="shared" si="577"/>
        <v/>
      </c>
      <c r="CV111" s="219">
        <f t="shared" si="835"/>
        <v>0</v>
      </c>
      <c r="CW111" s="219" t="str">
        <f t="shared" si="679"/>
        <v/>
      </c>
      <c r="CX111" s="220" t="str">
        <f t="shared" si="680"/>
        <v/>
      </c>
      <c r="CY111" s="222"/>
      <c r="CZ111" s="246"/>
      <c r="DA111" s="247" t="str">
        <f t="shared" si="581"/>
        <v/>
      </c>
      <c r="DB111" s="219">
        <f t="shared" si="836"/>
        <v>0</v>
      </c>
      <c r="DC111" s="219" t="str">
        <f t="shared" si="626"/>
        <v/>
      </c>
      <c r="DD111" s="219" t="str">
        <f t="shared" si="627"/>
        <v/>
      </c>
      <c r="DE111" s="222"/>
      <c r="DF111" s="246"/>
      <c r="DG111" s="247" t="str">
        <f t="shared" si="583"/>
        <v/>
      </c>
      <c r="DH111" s="219">
        <f t="shared" si="837"/>
        <v>0</v>
      </c>
      <c r="DI111" s="219" t="str">
        <f t="shared" si="681"/>
        <v/>
      </c>
      <c r="DJ111" s="219" t="str">
        <f t="shared" si="682"/>
        <v/>
      </c>
      <c r="DK111" s="222"/>
      <c r="DL111" s="246"/>
      <c r="DM111" s="247" t="str">
        <f t="shared" si="587"/>
        <v/>
      </c>
      <c r="DN111" s="219">
        <f t="shared" si="838"/>
        <v>0</v>
      </c>
      <c r="DO111" s="219" t="str">
        <f t="shared" si="683"/>
        <v/>
      </c>
      <c r="DP111" s="220" t="str">
        <f t="shared" si="684"/>
        <v/>
      </c>
      <c r="FK111" s="155">
        <f t="shared" si="896"/>
        <v>0</v>
      </c>
      <c r="FL111" s="155" t="str">
        <f t="shared" si="897"/>
        <v/>
      </c>
      <c r="FM111" s="273">
        <f t="shared" ref="FM111:HX111" si="910">IF(IFERROR(FIND(VLOOKUP($W103,カレンダーNoごと曜日表No付き,FM$1,0),$FL111),0)&gt;=1,1,0)</f>
        <v>0</v>
      </c>
      <c r="FN111" s="273">
        <f t="shared" si="910"/>
        <v>0</v>
      </c>
      <c r="FO111" s="273">
        <f t="shared" si="910"/>
        <v>0</v>
      </c>
      <c r="FP111" s="273">
        <f t="shared" si="910"/>
        <v>0</v>
      </c>
      <c r="FQ111" s="273">
        <f t="shared" si="910"/>
        <v>0</v>
      </c>
      <c r="FR111" s="273">
        <f t="shared" si="910"/>
        <v>0</v>
      </c>
      <c r="FS111" s="273">
        <f t="shared" si="910"/>
        <v>0</v>
      </c>
      <c r="FT111" s="273">
        <f t="shared" si="910"/>
        <v>0</v>
      </c>
      <c r="FU111" s="273">
        <f t="shared" si="910"/>
        <v>0</v>
      </c>
      <c r="FV111" s="273">
        <f t="shared" si="910"/>
        <v>0</v>
      </c>
      <c r="FW111" s="273">
        <f t="shared" si="910"/>
        <v>0</v>
      </c>
      <c r="FX111" s="273">
        <f t="shared" si="910"/>
        <v>0</v>
      </c>
      <c r="FY111" s="273">
        <f t="shared" si="910"/>
        <v>0</v>
      </c>
      <c r="FZ111" s="273">
        <f t="shared" si="910"/>
        <v>0</v>
      </c>
      <c r="GA111" s="273">
        <f t="shared" si="910"/>
        <v>0</v>
      </c>
      <c r="GB111" s="273">
        <f t="shared" si="910"/>
        <v>0</v>
      </c>
      <c r="GC111" s="273">
        <f t="shared" si="910"/>
        <v>0</v>
      </c>
      <c r="GD111" s="273">
        <f t="shared" si="910"/>
        <v>0</v>
      </c>
      <c r="GE111" s="273">
        <f t="shared" si="910"/>
        <v>0</v>
      </c>
      <c r="GF111" s="273">
        <f t="shared" si="910"/>
        <v>0</v>
      </c>
      <c r="GG111" s="273">
        <f t="shared" si="910"/>
        <v>0</v>
      </c>
      <c r="GH111" s="273">
        <f t="shared" si="910"/>
        <v>0</v>
      </c>
      <c r="GI111" s="273">
        <f t="shared" si="910"/>
        <v>0</v>
      </c>
      <c r="GJ111" s="273">
        <f t="shared" si="910"/>
        <v>0</v>
      </c>
      <c r="GK111" s="273">
        <f t="shared" si="910"/>
        <v>0</v>
      </c>
      <c r="GL111" s="273">
        <f t="shared" si="910"/>
        <v>0</v>
      </c>
      <c r="GM111" s="273">
        <f t="shared" si="910"/>
        <v>0</v>
      </c>
      <c r="GN111" s="273">
        <f t="shared" si="910"/>
        <v>0</v>
      </c>
      <c r="GO111" s="273">
        <f t="shared" si="910"/>
        <v>0</v>
      </c>
      <c r="GP111" s="273">
        <f t="shared" si="910"/>
        <v>0</v>
      </c>
      <c r="GQ111" s="273">
        <f t="shared" si="910"/>
        <v>0</v>
      </c>
      <c r="GR111" s="273">
        <f t="shared" si="910"/>
        <v>0</v>
      </c>
      <c r="GS111" s="273">
        <f t="shared" si="910"/>
        <v>0</v>
      </c>
      <c r="GT111" s="273">
        <f t="shared" si="910"/>
        <v>0</v>
      </c>
      <c r="GU111" s="273">
        <f t="shared" si="910"/>
        <v>0</v>
      </c>
      <c r="GV111" s="273">
        <f t="shared" si="910"/>
        <v>0</v>
      </c>
      <c r="GW111" s="273">
        <f t="shared" si="910"/>
        <v>0</v>
      </c>
      <c r="GX111" s="273">
        <f t="shared" si="910"/>
        <v>0</v>
      </c>
      <c r="GY111" s="273">
        <f t="shared" si="910"/>
        <v>0</v>
      </c>
      <c r="GZ111" s="273">
        <f t="shared" si="910"/>
        <v>0</v>
      </c>
      <c r="HA111" s="273">
        <f t="shared" si="910"/>
        <v>0</v>
      </c>
      <c r="HB111" s="273">
        <f t="shared" si="910"/>
        <v>0</v>
      </c>
      <c r="HC111" s="273">
        <f t="shared" si="910"/>
        <v>0</v>
      </c>
      <c r="HD111" s="273">
        <f t="shared" si="910"/>
        <v>0</v>
      </c>
      <c r="HE111" s="273">
        <f t="shared" si="910"/>
        <v>0</v>
      </c>
      <c r="HF111" s="273">
        <f t="shared" si="910"/>
        <v>0</v>
      </c>
      <c r="HG111" s="273">
        <f t="shared" si="910"/>
        <v>0</v>
      </c>
      <c r="HH111" s="273">
        <f t="shared" si="910"/>
        <v>0</v>
      </c>
      <c r="HI111" s="273">
        <f t="shared" si="910"/>
        <v>0</v>
      </c>
      <c r="HJ111" s="273">
        <f t="shared" si="910"/>
        <v>0</v>
      </c>
      <c r="HK111" s="273">
        <f t="shared" si="910"/>
        <v>0</v>
      </c>
      <c r="HL111" s="273">
        <f t="shared" si="910"/>
        <v>0</v>
      </c>
      <c r="HM111" s="273">
        <f t="shared" si="910"/>
        <v>0</v>
      </c>
      <c r="HN111" s="273">
        <f t="shared" si="910"/>
        <v>0</v>
      </c>
      <c r="HO111" s="273">
        <f t="shared" si="910"/>
        <v>0</v>
      </c>
      <c r="HP111" s="273">
        <f t="shared" si="910"/>
        <v>0</v>
      </c>
      <c r="HQ111" s="273">
        <f t="shared" si="910"/>
        <v>0</v>
      </c>
      <c r="HR111" s="273">
        <f t="shared" si="910"/>
        <v>0</v>
      </c>
      <c r="HS111" s="273">
        <f t="shared" si="910"/>
        <v>0</v>
      </c>
      <c r="HT111" s="273">
        <f t="shared" si="910"/>
        <v>0</v>
      </c>
      <c r="HU111" s="273">
        <f t="shared" si="910"/>
        <v>0</v>
      </c>
      <c r="HV111" s="273">
        <f t="shared" si="910"/>
        <v>0</v>
      </c>
      <c r="HW111" s="273">
        <f t="shared" si="910"/>
        <v>0</v>
      </c>
      <c r="HX111" s="273">
        <f t="shared" si="910"/>
        <v>0</v>
      </c>
      <c r="HY111" s="273">
        <f t="shared" ref="HY111:KJ111" si="911">IF(IFERROR(FIND(VLOOKUP($W103,カレンダーNoごと曜日表No付き,HY$1,0),$FL111),0)&gt;=1,1,0)</f>
        <v>0</v>
      </c>
      <c r="HZ111" s="273">
        <f t="shared" si="911"/>
        <v>0</v>
      </c>
      <c r="IA111" s="273">
        <f t="shared" si="911"/>
        <v>0</v>
      </c>
      <c r="IB111" s="273">
        <f t="shared" si="911"/>
        <v>0</v>
      </c>
      <c r="IC111" s="273">
        <f t="shared" si="911"/>
        <v>0</v>
      </c>
      <c r="ID111" s="273">
        <f t="shared" si="911"/>
        <v>0</v>
      </c>
      <c r="IE111" s="273">
        <f t="shared" si="911"/>
        <v>0</v>
      </c>
      <c r="IF111" s="273">
        <f t="shared" si="911"/>
        <v>0</v>
      </c>
      <c r="IG111" s="273">
        <f t="shared" si="911"/>
        <v>0</v>
      </c>
      <c r="IH111" s="273">
        <f t="shared" si="911"/>
        <v>0</v>
      </c>
      <c r="II111" s="273">
        <f t="shared" si="911"/>
        <v>0</v>
      </c>
      <c r="IJ111" s="273">
        <f t="shared" si="911"/>
        <v>0</v>
      </c>
      <c r="IK111" s="273">
        <f t="shared" si="911"/>
        <v>0</v>
      </c>
      <c r="IL111" s="273">
        <f t="shared" si="911"/>
        <v>0</v>
      </c>
      <c r="IM111" s="273">
        <f t="shared" si="911"/>
        <v>0</v>
      </c>
      <c r="IN111" s="273">
        <f t="shared" si="911"/>
        <v>0</v>
      </c>
      <c r="IO111" s="273">
        <f t="shared" si="911"/>
        <v>0</v>
      </c>
      <c r="IP111" s="273">
        <f t="shared" si="911"/>
        <v>0</v>
      </c>
      <c r="IQ111" s="273">
        <f t="shared" si="911"/>
        <v>0</v>
      </c>
      <c r="IR111" s="273">
        <f t="shared" si="911"/>
        <v>0</v>
      </c>
      <c r="IS111" s="273">
        <f t="shared" si="911"/>
        <v>0</v>
      </c>
      <c r="IT111" s="273">
        <f t="shared" si="911"/>
        <v>0</v>
      </c>
      <c r="IU111" s="273">
        <f t="shared" si="911"/>
        <v>0</v>
      </c>
      <c r="IV111" s="273">
        <f t="shared" si="911"/>
        <v>0</v>
      </c>
      <c r="IW111" s="273">
        <f t="shared" si="911"/>
        <v>0</v>
      </c>
      <c r="IX111" s="273">
        <f t="shared" si="911"/>
        <v>0</v>
      </c>
      <c r="IY111" s="273">
        <f t="shared" si="911"/>
        <v>0</v>
      </c>
      <c r="IZ111" s="273">
        <f t="shared" si="911"/>
        <v>0</v>
      </c>
      <c r="JA111" s="273">
        <f t="shared" si="911"/>
        <v>0</v>
      </c>
      <c r="JB111" s="273">
        <f t="shared" si="911"/>
        <v>0</v>
      </c>
      <c r="JC111" s="273">
        <f t="shared" si="911"/>
        <v>0</v>
      </c>
      <c r="JD111" s="273">
        <f t="shared" si="911"/>
        <v>0</v>
      </c>
      <c r="JE111" s="273">
        <f t="shared" si="911"/>
        <v>0</v>
      </c>
      <c r="JF111" s="273">
        <f t="shared" si="911"/>
        <v>0</v>
      </c>
      <c r="JG111" s="273">
        <f t="shared" si="911"/>
        <v>0</v>
      </c>
      <c r="JH111" s="273">
        <f t="shared" si="911"/>
        <v>0</v>
      </c>
      <c r="JI111" s="273">
        <f t="shared" si="911"/>
        <v>0</v>
      </c>
      <c r="JJ111" s="273">
        <f t="shared" si="911"/>
        <v>0</v>
      </c>
      <c r="JK111" s="273">
        <f t="shared" si="911"/>
        <v>0</v>
      </c>
      <c r="JL111" s="273">
        <f t="shared" si="911"/>
        <v>0</v>
      </c>
      <c r="JM111" s="273">
        <f t="shared" si="911"/>
        <v>0</v>
      </c>
      <c r="JN111" s="273">
        <f t="shared" si="911"/>
        <v>0</v>
      </c>
      <c r="JO111" s="273">
        <f t="shared" si="911"/>
        <v>0</v>
      </c>
      <c r="JP111" s="273">
        <f t="shared" si="911"/>
        <v>0</v>
      </c>
      <c r="JQ111" s="273">
        <f t="shared" si="911"/>
        <v>0</v>
      </c>
      <c r="JR111" s="273">
        <f t="shared" si="911"/>
        <v>0</v>
      </c>
      <c r="JS111" s="273">
        <f t="shared" si="911"/>
        <v>0</v>
      </c>
      <c r="JT111" s="273">
        <f t="shared" si="911"/>
        <v>0</v>
      </c>
      <c r="JU111" s="273">
        <f t="shared" si="911"/>
        <v>0</v>
      </c>
      <c r="JV111" s="273">
        <f t="shared" si="911"/>
        <v>0</v>
      </c>
      <c r="JW111" s="273">
        <f t="shared" si="911"/>
        <v>0</v>
      </c>
      <c r="JX111" s="273">
        <f t="shared" si="911"/>
        <v>0</v>
      </c>
      <c r="JY111" s="273">
        <f t="shared" si="911"/>
        <v>0</v>
      </c>
      <c r="JZ111" s="273">
        <f t="shared" si="911"/>
        <v>0</v>
      </c>
      <c r="KA111" s="273">
        <f t="shared" si="911"/>
        <v>0</v>
      </c>
      <c r="KB111" s="273">
        <f t="shared" si="911"/>
        <v>0</v>
      </c>
      <c r="KC111" s="273">
        <f t="shared" si="911"/>
        <v>0</v>
      </c>
      <c r="KD111" s="273">
        <f t="shared" si="911"/>
        <v>0</v>
      </c>
      <c r="KE111" s="273">
        <f t="shared" si="911"/>
        <v>0</v>
      </c>
      <c r="KF111" s="273">
        <f t="shared" si="911"/>
        <v>0</v>
      </c>
      <c r="KG111" s="273">
        <f t="shared" si="911"/>
        <v>0</v>
      </c>
      <c r="KH111" s="273">
        <f t="shared" si="911"/>
        <v>0</v>
      </c>
      <c r="KI111" s="273">
        <f t="shared" si="911"/>
        <v>0</v>
      </c>
      <c r="KJ111" s="273">
        <f t="shared" si="911"/>
        <v>0</v>
      </c>
      <c r="KK111" s="273">
        <f t="shared" ref="KK111:MV111" si="912">IF(IFERROR(FIND(VLOOKUP($W103,カレンダーNoごと曜日表No付き,KK$1,0),$FL111),0)&gt;=1,1,0)</f>
        <v>0</v>
      </c>
      <c r="KL111" s="273">
        <f t="shared" si="912"/>
        <v>0</v>
      </c>
      <c r="KM111" s="273">
        <f t="shared" si="912"/>
        <v>0</v>
      </c>
      <c r="KN111" s="273">
        <f t="shared" si="912"/>
        <v>0</v>
      </c>
      <c r="KO111" s="273">
        <f t="shared" si="912"/>
        <v>0</v>
      </c>
      <c r="KP111" s="273">
        <f t="shared" si="912"/>
        <v>0</v>
      </c>
      <c r="KQ111" s="273">
        <f t="shared" si="912"/>
        <v>0</v>
      </c>
      <c r="KR111" s="273">
        <f t="shared" si="912"/>
        <v>0</v>
      </c>
      <c r="KS111" s="273">
        <f t="shared" si="912"/>
        <v>0</v>
      </c>
      <c r="KT111" s="273">
        <f t="shared" si="912"/>
        <v>0</v>
      </c>
      <c r="KU111" s="273">
        <f t="shared" si="912"/>
        <v>0</v>
      </c>
      <c r="KV111" s="273">
        <f t="shared" si="912"/>
        <v>0</v>
      </c>
      <c r="KW111" s="273">
        <f t="shared" si="912"/>
        <v>0</v>
      </c>
      <c r="KX111" s="273">
        <f t="shared" si="912"/>
        <v>0</v>
      </c>
      <c r="KY111" s="273">
        <f t="shared" si="912"/>
        <v>0</v>
      </c>
      <c r="KZ111" s="273">
        <f t="shared" si="912"/>
        <v>0</v>
      </c>
      <c r="LA111" s="273">
        <f t="shared" si="912"/>
        <v>0</v>
      </c>
      <c r="LB111" s="273">
        <f t="shared" si="912"/>
        <v>0</v>
      </c>
      <c r="LC111" s="273">
        <f t="shared" si="912"/>
        <v>0</v>
      </c>
      <c r="LD111" s="273">
        <f t="shared" si="912"/>
        <v>0</v>
      </c>
      <c r="LE111" s="273">
        <f t="shared" si="912"/>
        <v>0</v>
      </c>
      <c r="LF111" s="273">
        <f t="shared" si="912"/>
        <v>0</v>
      </c>
      <c r="LG111" s="273">
        <f t="shared" si="912"/>
        <v>0</v>
      </c>
      <c r="LH111" s="273">
        <f t="shared" si="912"/>
        <v>0</v>
      </c>
      <c r="LI111" s="273">
        <f t="shared" si="912"/>
        <v>0</v>
      </c>
      <c r="LJ111" s="273">
        <f t="shared" si="912"/>
        <v>0</v>
      </c>
      <c r="LK111" s="273">
        <f t="shared" si="912"/>
        <v>0</v>
      </c>
      <c r="LL111" s="273">
        <f t="shared" si="912"/>
        <v>0</v>
      </c>
      <c r="LM111" s="273">
        <f t="shared" si="912"/>
        <v>0</v>
      </c>
      <c r="LN111" s="273">
        <f t="shared" si="912"/>
        <v>0</v>
      </c>
      <c r="LO111" s="273">
        <f t="shared" si="912"/>
        <v>0</v>
      </c>
      <c r="LP111" s="273">
        <f t="shared" si="912"/>
        <v>0</v>
      </c>
      <c r="LQ111" s="273">
        <f t="shared" si="912"/>
        <v>0</v>
      </c>
      <c r="LR111" s="273">
        <f t="shared" si="912"/>
        <v>0</v>
      </c>
      <c r="LS111" s="273">
        <f t="shared" si="912"/>
        <v>0</v>
      </c>
      <c r="LT111" s="273">
        <f t="shared" si="912"/>
        <v>0</v>
      </c>
      <c r="LU111" s="273">
        <f t="shared" si="912"/>
        <v>0</v>
      </c>
      <c r="LV111" s="273">
        <f t="shared" si="912"/>
        <v>0</v>
      </c>
      <c r="LW111" s="273">
        <f t="shared" si="912"/>
        <v>0</v>
      </c>
      <c r="LX111" s="273">
        <f t="shared" si="912"/>
        <v>0</v>
      </c>
      <c r="LY111" s="273">
        <f t="shared" si="912"/>
        <v>0</v>
      </c>
      <c r="LZ111" s="273">
        <f t="shared" si="912"/>
        <v>0</v>
      </c>
      <c r="MA111" s="273">
        <f t="shared" si="912"/>
        <v>0</v>
      </c>
      <c r="MB111" s="273">
        <f t="shared" si="912"/>
        <v>0</v>
      </c>
      <c r="MC111" s="273">
        <f t="shared" si="912"/>
        <v>0</v>
      </c>
      <c r="MD111" s="273">
        <f t="shared" si="912"/>
        <v>0</v>
      </c>
      <c r="ME111" s="273">
        <f t="shared" si="912"/>
        <v>0</v>
      </c>
      <c r="MF111" s="273">
        <f t="shared" si="912"/>
        <v>0</v>
      </c>
      <c r="MG111" s="273">
        <f t="shared" si="912"/>
        <v>0</v>
      </c>
      <c r="MH111" s="273">
        <f t="shared" si="912"/>
        <v>0</v>
      </c>
      <c r="MI111" s="273">
        <f t="shared" si="912"/>
        <v>0</v>
      </c>
      <c r="MJ111" s="273">
        <f t="shared" si="912"/>
        <v>0</v>
      </c>
      <c r="MK111" s="273">
        <f t="shared" si="912"/>
        <v>0</v>
      </c>
      <c r="ML111" s="273">
        <f t="shared" si="912"/>
        <v>0</v>
      </c>
      <c r="MM111" s="273">
        <f t="shared" si="912"/>
        <v>0</v>
      </c>
      <c r="MN111" s="273">
        <f t="shared" si="912"/>
        <v>0</v>
      </c>
      <c r="MO111" s="273">
        <f t="shared" si="912"/>
        <v>0</v>
      </c>
      <c r="MP111" s="273">
        <f t="shared" si="912"/>
        <v>0</v>
      </c>
      <c r="MQ111" s="273">
        <f t="shared" si="912"/>
        <v>0</v>
      </c>
      <c r="MR111" s="273">
        <f t="shared" si="912"/>
        <v>0</v>
      </c>
      <c r="MS111" s="273">
        <f t="shared" si="912"/>
        <v>0</v>
      </c>
      <c r="MT111" s="273">
        <f t="shared" si="912"/>
        <v>0</v>
      </c>
      <c r="MU111" s="273">
        <f t="shared" si="912"/>
        <v>0</v>
      </c>
      <c r="MV111" s="273">
        <f t="shared" si="912"/>
        <v>0</v>
      </c>
      <c r="MW111" s="273">
        <f t="shared" ref="MW111:PH111" si="913">IF(IFERROR(FIND(VLOOKUP($W103,カレンダーNoごと曜日表No付き,MW$1,0),$FL111),0)&gt;=1,1,0)</f>
        <v>0</v>
      </c>
      <c r="MX111" s="273">
        <f t="shared" si="913"/>
        <v>0</v>
      </c>
      <c r="MY111" s="273">
        <f t="shared" si="913"/>
        <v>0</v>
      </c>
      <c r="MZ111" s="273">
        <f t="shared" si="913"/>
        <v>0</v>
      </c>
      <c r="NA111" s="273">
        <f t="shared" si="913"/>
        <v>0</v>
      </c>
      <c r="NB111" s="273">
        <f t="shared" si="913"/>
        <v>0</v>
      </c>
      <c r="NC111" s="273">
        <f t="shared" si="913"/>
        <v>0</v>
      </c>
      <c r="ND111" s="273">
        <f t="shared" si="913"/>
        <v>0</v>
      </c>
      <c r="NE111" s="273">
        <f t="shared" si="913"/>
        <v>0</v>
      </c>
      <c r="NF111" s="273">
        <f t="shared" si="913"/>
        <v>0</v>
      </c>
      <c r="NG111" s="273">
        <f t="shared" si="913"/>
        <v>0</v>
      </c>
      <c r="NH111" s="273">
        <f t="shared" si="913"/>
        <v>0</v>
      </c>
      <c r="NI111" s="273">
        <f t="shared" si="913"/>
        <v>0</v>
      </c>
      <c r="NJ111" s="273">
        <f t="shared" si="913"/>
        <v>0</v>
      </c>
      <c r="NK111" s="273">
        <f t="shared" si="913"/>
        <v>0</v>
      </c>
      <c r="NL111" s="273">
        <f t="shared" si="913"/>
        <v>0</v>
      </c>
      <c r="NM111" s="273">
        <f t="shared" si="913"/>
        <v>0</v>
      </c>
      <c r="NN111" s="273">
        <f t="shared" si="913"/>
        <v>0</v>
      </c>
      <c r="NO111" s="273">
        <f t="shared" si="913"/>
        <v>0</v>
      </c>
      <c r="NP111" s="273">
        <f t="shared" si="913"/>
        <v>0</v>
      </c>
      <c r="NQ111" s="273">
        <f t="shared" si="913"/>
        <v>0</v>
      </c>
      <c r="NR111" s="273">
        <f t="shared" si="913"/>
        <v>0</v>
      </c>
      <c r="NS111" s="273">
        <f t="shared" si="913"/>
        <v>0</v>
      </c>
      <c r="NT111" s="273">
        <f t="shared" si="913"/>
        <v>0</v>
      </c>
      <c r="NU111" s="273">
        <f t="shared" si="913"/>
        <v>0</v>
      </c>
      <c r="NV111" s="273">
        <f t="shared" si="913"/>
        <v>0</v>
      </c>
      <c r="NW111" s="273">
        <f t="shared" si="913"/>
        <v>0</v>
      </c>
      <c r="NX111" s="273">
        <f t="shared" si="913"/>
        <v>0</v>
      </c>
      <c r="NY111" s="273">
        <f t="shared" si="913"/>
        <v>0</v>
      </c>
      <c r="NZ111" s="273">
        <f t="shared" si="913"/>
        <v>0</v>
      </c>
      <c r="OA111" s="273">
        <f t="shared" si="913"/>
        <v>0</v>
      </c>
      <c r="OB111" s="273">
        <f t="shared" si="913"/>
        <v>0</v>
      </c>
      <c r="OC111" s="273">
        <f t="shared" si="913"/>
        <v>0</v>
      </c>
      <c r="OD111" s="273">
        <f t="shared" si="913"/>
        <v>0</v>
      </c>
      <c r="OE111" s="273">
        <f t="shared" si="913"/>
        <v>0</v>
      </c>
      <c r="OF111" s="273">
        <f t="shared" si="913"/>
        <v>0</v>
      </c>
      <c r="OG111" s="273">
        <f t="shared" si="913"/>
        <v>0</v>
      </c>
      <c r="OH111" s="273">
        <f t="shared" si="913"/>
        <v>0</v>
      </c>
      <c r="OI111" s="273">
        <f t="shared" si="913"/>
        <v>0</v>
      </c>
      <c r="OJ111" s="273">
        <f t="shared" si="913"/>
        <v>0</v>
      </c>
      <c r="OK111" s="273">
        <f t="shared" si="913"/>
        <v>0</v>
      </c>
      <c r="OL111" s="273">
        <f t="shared" si="913"/>
        <v>0</v>
      </c>
      <c r="OM111" s="273">
        <f t="shared" si="913"/>
        <v>0</v>
      </c>
      <c r="ON111" s="273">
        <f t="shared" si="913"/>
        <v>0</v>
      </c>
      <c r="OO111" s="273">
        <f t="shared" si="913"/>
        <v>0</v>
      </c>
      <c r="OP111" s="273">
        <f t="shared" si="913"/>
        <v>0</v>
      </c>
      <c r="OQ111" s="273">
        <f t="shared" si="913"/>
        <v>0</v>
      </c>
      <c r="OR111" s="273">
        <f t="shared" si="913"/>
        <v>0</v>
      </c>
      <c r="OS111" s="273">
        <f t="shared" si="913"/>
        <v>0</v>
      </c>
      <c r="OT111" s="273">
        <f t="shared" si="913"/>
        <v>0</v>
      </c>
      <c r="OU111" s="273">
        <f t="shared" si="913"/>
        <v>0</v>
      </c>
      <c r="OV111" s="273">
        <f t="shared" si="913"/>
        <v>0</v>
      </c>
      <c r="OW111" s="273">
        <f t="shared" si="913"/>
        <v>0</v>
      </c>
      <c r="OX111" s="273">
        <f t="shared" si="913"/>
        <v>0</v>
      </c>
      <c r="OY111" s="273">
        <f t="shared" si="913"/>
        <v>0</v>
      </c>
      <c r="OZ111" s="273">
        <f t="shared" si="913"/>
        <v>0</v>
      </c>
      <c r="PA111" s="273">
        <f t="shared" si="913"/>
        <v>0</v>
      </c>
      <c r="PB111" s="273">
        <f t="shared" si="913"/>
        <v>0</v>
      </c>
      <c r="PC111" s="273">
        <f t="shared" si="913"/>
        <v>0</v>
      </c>
      <c r="PD111" s="273">
        <f t="shared" si="913"/>
        <v>0</v>
      </c>
      <c r="PE111" s="273">
        <f t="shared" si="913"/>
        <v>0</v>
      </c>
      <c r="PF111" s="273">
        <f t="shared" si="913"/>
        <v>0</v>
      </c>
      <c r="PG111" s="273">
        <f t="shared" si="913"/>
        <v>0</v>
      </c>
      <c r="PH111" s="273">
        <f t="shared" si="913"/>
        <v>0</v>
      </c>
      <c r="PI111" s="273">
        <f t="shared" ref="PI111:RT111" si="914">IF(IFERROR(FIND(VLOOKUP($W103,カレンダーNoごと曜日表No付き,PI$1,0),$FL111),0)&gt;=1,1,0)</f>
        <v>0</v>
      </c>
      <c r="PJ111" s="273">
        <f t="shared" si="914"/>
        <v>0</v>
      </c>
      <c r="PK111" s="273">
        <f t="shared" si="914"/>
        <v>0</v>
      </c>
      <c r="PL111" s="273">
        <f t="shared" si="914"/>
        <v>0</v>
      </c>
      <c r="PM111" s="273">
        <f t="shared" si="914"/>
        <v>0</v>
      </c>
      <c r="PN111" s="273">
        <f t="shared" si="914"/>
        <v>0</v>
      </c>
      <c r="PO111" s="273">
        <f t="shared" si="914"/>
        <v>0</v>
      </c>
      <c r="PP111" s="273">
        <f t="shared" si="914"/>
        <v>0</v>
      </c>
      <c r="PQ111" s="273">
        <f t="shared" si="914"/>
        <v>0</v>
      </c>
      <c r="PR111" s="273">
        <f t="shared" si="914"/>
        <v>0</v>
      </c>
      <c r="PS111" s="273">
        <f t="shared" si="914"/>
        <v>0</v>
      </c>
      <c r="PT111" s="273">
        <f t="shared" si="914"/>
        <v>0</v>
      </c>
      <c r="PU111" s="273">
        <f t="shared" si="914"/>
        <v>0</v>
      </c>
      <c r="PV111" s="273">
        <f t="shared" si="914"/>
        <v>0</v>
      </c>
      <c r="PW111" s="273">
        <f t="shared" si="914"/>
        <v>0</v>
      </c>
      <c r="PX111" s="273">
        <f t="shared" si="914"/>
        <v>0</v>
      </c>
      <c r="PY111" s="273">
        <f t="shared" si="914"/>
        <v>0</v>
      </c>
      <c r="PZ111" s="273">
        <f t="shared" si="914"/>
        <v>0</v>
      </c>
      <c r="QA111" s="273">
        <f t="shared" si="914"/>
        <v>0</v>
      </c>
      <c r="QB111" s="273">
        <f t="shared" si="914"/>
        <v>0</v>
      </c>
      <c r="QC111" s="273">
        <f t="shared" si="914"/>
        <v>0</v>
      </c>
      <c r="QD111" s="273">
        <f t="shared" si="914"/>
        <v>0</v>
      </c>
      <c r="QE111" s="273">
        <f t="shared" si="914"/>
        <v>0</v>
      </c>
      <c r="QF111" s="273">
        <f t="shared" si="914"/>
        <v>0</v>
      </c>
      <c r="QG111" s="273">
        <f t="shared" si="914"/>
        <v>0</v>
      </c>
      <c r="QH111" s="273">
        <f t="shared" si="914"/>
        <v>0</v>
      </c>
      <c r="QI111" s="273">
        <f t="shared" si="914"/>
        <v>0</v>
      </c>
      <c r="QJ111" s="273">
        <f t="shared" si="914"/>
        <v>0</v>
      </c>
      <c r="QK111" s="273">
        <f t="shared" si="914"/>
        <v>0</v>
      </c>
      <c r="QL111" s="273">
        <f t="shared" si="914"/>
        <v>0</v>
      </c>
      <c r="QM111" s="273">
        <f t="shared" si="914"/>
        <v>0</v>
      </c>
      <c r="QN111" s="273">
        <f t="shared" si="914"/>
        <v>0</v>
      </c>
      <c r="QO111" s="273">
        <f t="shared" si="914"/>
        <v>0</v>
      </c>
      <c r="QP111" s="273">
        <f t="shared" si="914"/>
        <v>0</v>
      </c>
      <c r="QQ111" s="273">
        <f t="shared" si="914"/>
        <v>0</v>
      </c>
      <c r="QR111" s="273">
        <f t="shared" si="914"/>
        <v>0</v>
      </c>
      <c r="QS111" s="273">
        <f t="shared" si="914"/>
        <v>0</v>
      </c>
      <c r="QT111" s="273">
        <f t="shared" si="914"/>
        <v>0</v>
      </c>
      <c r="QU111" s="273">
        <f t="shared" si="914"/>
        <v>0</v>
      </c>
      <c r="QV111" s="273">
        <f t="shared" si="914"/>
        <v>0</v>
      </c>
      <c r="QW111" s="273">
        <f t="shared" si="914"/>
        <v>0</v>
      </c>
      <c r="QX111" s="273">
        <f t="shared" si="914"/>
        <v>0</v>
      </c>
      <c r="QY111" s="273">
        <f t="shared" si="914"/>
        <v>0</v>
      </c>
      <c r="QZ111" s="273">
        <f t="shared" si="914"/>
        <v>0</v>
      </c>
      <c r="RA111" s="273">
        <f t="shared" si="914"/>
        <v>0</v>
      </c>
      <c r="RB111" s="273">
        <f t="shared" si="914"/>
        <v>0</v>
      </c>
      <c r="RC111" s="273">
        <f t="shared" si="914"/>
        <v>0</v>
      </c>
      <c r="RD111" s="273">
        <f t="shared" si="914"/>
        <v>0</v>
      </c>
      <c r="RE111" s="273">
        <f t="shared" si="914"/>
        <v>0</v>
      </c>
      <c r="RF111" s="273">
        <f t="shared" si="914"/>
        <v>0</v>
      </c>
      <c r="RG111" s="273">
        <f t="shared" si="914"/>
        <v>0</v>
      </c>
      <c r="RH111" s="273">
        <f t="shared" si="914"/>
        <v>0</v>
      </c>
      <c r="RI111" s="273">
        <f t="shared" si="914"/>
        <v>0</v>
      </c>
      <c r="RJ111" s="273">
        <f t="shared" si="914"/>
        <v>0</v>
      </c>
      <c r="RK111" s="273">
        <f t="shared" si="914"/>
        <v>0</v>
      </c>
      <c r="RL111" s="273">
        <f t="shared" si="914"/>
        <v>0</v>
      </c>
      <c r="RM111" s="273">
        <f t="shared" si="914"/>
        <v>0</v>
      </c>
      <c r="RN111" s="273">
        <f t="shared" si="914"/>
        <v>0</v>
      </c>
      <c r="RO111" s="273">
        <f t="shared" si="914"/>
        <v>0</v>
      </c>
      <c r="RP111" s="273">
        <f t="shared" si="914"/>
        <v>0</v>
      </c>
      <c r="RQ111" s="273">
        <f t="shared" si="914"/>
        <v>0</v>
      </c>
      <c r="RR111" s="273">
        <f t="shared" si="914"/>
        <v>0</v>
      </c>
      <c r="RS111" s="273">
        <f t="shared" si="914"/>
        <v>0</v>
      </c>
      <c r="RT111" s="273">
        <f t="shared" si="914"/>
        <v>0</v>
      </c>
      <c r="RU111" s="273">
        <f t="shared" ref="RU111:TN111" si="915">IF(IFERROR(FIND(VLOOKUP($W103,カレンダーNoごと曜日表No付き,RU$1,0),$FL111),0)&gt;=1,1,0)</f>
        <v>0</v>
      </c>
      <c r="RV111" s="273">
        <f t="shared" si="915"/>
        <v>0</v>
      </c>
      <c r="RW111" s="273">
        <f t="shared" si="915"/>
        <v>0</v>
      </c>
      <c r="RX111" s="273">
        <f t="shared" si="915"/>
        <v>0</v>
      </c>
      <c r="RY111" s="273">
        <f t="shared" si="915"/>
        <v>0</v>
      </c>
      <c r="RZ111" s="273">
        <f t="shared" si="915"/>
        <v>0</v>
      </c>
      <c r="SA111" s="273">
        <f t="shared" si="915"/>
        <v>0</v>
      </c>
      <c r="SB111" s="273">
        <f t="shared" si="915"/>
        <v>0</v>
      </c>
      <c r="SC111" s="273">
        <f t="shared" si="915"/>
        <v>0</v>
      </c>
      <c r="SD111" s="273">
        <f t="shared" si="915"/>
        <v>0</v>
      </c>
      <c r="SE111" s="273">
        <f t="shared" si="915"/>
        <v>0</v>
      </c>
      <c r="SF111" s="273">
        <f t="shared" si="915"/>
        <v>0</v>
      </c>
      <c r="SG111" s="273">
        <f t="shared" si="915"/>
        <v>0</v>
      </c>
      <c r="SH111" s="273">
        <f t="shared" si="915"/>
        <v>0</v>
      </c>
      <c r="SI111" s="273">
        <f t="shared" si="915"/>
        <v>0</v>
      </c>
      <c r="SJ111" s="273">
        <f t="shared" si="915"/>
        <v>0</v>
      </c>
      <c r="SK111" s="273">
        <f t="shared" si="915"/>
        <v>0</v>
      </c>
      <c r="SL111" s="273">
        <f t="shared" si="915"/>
        <v>0</v>
      </c>
      <c r="SM111" s="273">
        <f t="shared" si="915"/>
        <v>0</v>
      </c>
      <c r="SN111" s="273">
        <f t="shared" si="915"/>
        <v>0</v>
      </c>
      <c r="SO111" s="273">
        <f t="shared" si="915"/>
        <v>0</v>
      </c>
      <c r="SP111" s="273">
        <f t="shared" si="915"/>
        <v>0</v>
      </c>
      <c r="SQ111" s="273">
        <f t="shared" si="915"/>
        <v>0</v>
      </c>
      <c r="SR111" s="273">
        <f t="shared" si="915"/>
        <v>0</v>
      </c>
      <c r="SS111" s="273">
        <f t="shared" si="915"/>
        <v>0</v>
      </c>
      <c r="ST111" s="273">
        <f t="shared" si="915"/>
        <v>0</v>
      </c>
      <c r="SU111" s="273">
        <f t="shared" si="915"/>
        <v>0</v>
      </c>
      <c r="SV111" s="273">
        <f t="shared" si="915"/>
        <v>0</v>
      </c>
      <c r="SW111" s="273">
        <f t="shared" si="915"/>
        <v>0</v>
      </c>
      <c r="SX111" s="273">
        <f t="shared" si="915"/>
        <v>0</v>
      </c>
      <c r="SY111" s="273">
        <f t="shared" si="915"/>
        <v>0</v>
      </c>
      <c r="SZ111" s="273">
        <f t="shared" si="915"/>
        <v>0</v>
      </c>
      <c r="TA111" s="273">
        <f t="shared" si="915"/>
        <v>0</v>
      </c>
      <c r="TB111" s="273">
        <f t="shared" si="915"/>
        <v>0</v>
      </c>
      <c r="TC111" s="273">
        <f t="shared" si="915"/>
        <v>0</v>
      </c>
      <c r="TD111" s="273">
        <f t="shared" si="915"/>
        <v>0</v>
      </c>
      <c r="TE111" s="273">
        <f t="shared" si="915"/>
        <v>0</v>
      </c>
      <c r="TF111" s="273">
        <f t="shared" si="915"/>
        <v>0</v>
      </c>
      <c r="TG111" s="273">
        <f t="shared" si="915"/>
        <v>0</v>
      </c>
      <c r="TH111" s="273">
        <f t="shared" si="915"/>
        <v>0</v>
      </c>
      <c r="TI111" s="273">
        <f t="shared" si="915"/>
        <v>0</v>
      </c>
      <c r="TJ111" s="273">
        <f t="shared" si="915"/>
        <v>0</v>
      </c>
      <c r="TK111" s="273">
        <f t="shared" si="915"/>
        <v>0</v>
      </c>
      <c r="TL111" s="273">
        <f t="shared" si="915"/>
        <v>0</v>
      </c>
      <c r="TM111" s="273">
        <f t="shared" si="915"/>
        <v>0</v>
      </c>
      <c r="TN111" s="273">
        <f t="shared" si="915"/>
        <v>0</v>
      </c>
    </row>
    <row r="112" spans="1:534" ht="18" customHeight="1" x14ac:dyDescent="0.15">
      <c r="BU112" s="291"/>
      <c r="BY112" s="244"/>
      <c r="BZ112" s="272"/>
      <c r="CA112" s="222"/>
      <c r="CB112" s="246"/>
      <c r="CC112" s="247" t="str">
        <f t="shared" si="831"/>
        <v/>
      </c>
      <c r="CD112" s="219">
        <f t="shared" si="832"/>
        <v>0</v>
      </c>
      <c r="CE112" s="219" t="str">
        <f t="shared" si="757"/>
        <v/>
      </c>
      <c r="CF112" s="220" t="str">
        <f t="shared" si="758"/>
        <v/>
      </c>
      <c r="CG112" s="222"/>
      <c r="CH112" s="260"/>
      <c r="CI112" s="247" t="str">
        <f t="shared" si="569"/>
        <v/>
      </c>
      <c r="CJ112" s="219">
        <f t="shared" si="833"/>
        <v>0</v>
      </c>
      <c r="CK112" s="219" t="str">
        <f t="shared" si="705"/>
        <v/>
      </c>
      <c r="CL112" s="220" t="str">
        <f t="shared" si="706"/>
        <v/>
      </c>
      <c r="CM112" s="222"/>
      <c r="CN112" s="246"/>
      <c r="CO112" s="247" t="str">
        <f t="shared" si="573"/>
        <v/>
      </c>
      <c r="CP112" s="219">
        <f t="shared" si="834"/>
        <v>0</v>
      </c>
      <c r="CQ112" s="219" t="str">
        <f t="shared" si="707"/>
        <v/>
      </c>
      <c r="CR112" s="220" t="str">
        <f t="shared" si="708"/>
        <v/>
      </c>
      <c r="CS112" s="221"/>
      <c r="CT112" s="246"/>
      <c r="CU112" s="247" t="str">
        <f t="shared" si="577"/>
        <v/>
      </c>
      <c r="CV112" s="219">
        <f t="shared" si="835"/>
        <v>0</v>
      </c>
      <c r="CW112" s="219" t="str">
        <f t="shared" si="679"/>
        <v/>
      </c>
      <c r="CX112" s="220" t="str">
        <f t="shared" si="680"/>
        <v/>
      </c>
      <c r="CY112" s="222"/>
      <c r="CZ112" s="246"/>
      <c r="DA112" s="247" t="str">
        <f t="shared" si="581"/>
        <v/>
      </c>
      <c r="DB112" s="219">
        <f t="shared" si="836"/>
        <v>0</v>
      </c>
      <c r="DC112" s="219" t="str">
        <f t="shared" si="626"/>
        <v/>
      </c>
      <c r="DD112" s="219" t="str">
        <f t="shared" si="627"/>
        <v/>
      </c>
      <c r="DE112" s="222"/>
      <c r="DF112" s="246"/>
      <c r="DG112" s="247" t="str">
        <f t="shared" si="583"/>
        <v/>
      </c>
      <c r="DH112" s="219">
        <f t="shared" si="837"/>
        <v>0</v>
      </c>
      <c r="DI112" s="219" t="str">
        <f t="shared" si="681"/>
        <v/>
      </c>
      <c r="DJ112" s="219" t="str">
        <f t="shared" si="682"/>
        <v/>
      </c>
      <c r="DK112" s="222"/>
      <c r="DL112" s="246"/>
      <c r="DM112" s="247" t="str">
        <f t="shared" si="587"/>
        <v/>
      </c>
      <c r="DN112" s="219">
        <f t="shared" si="838"/>
        <v>0</v>
      </c>
      <c r="DO112" s="219" t="str">
        <f t="shared" si="683"/>
        <v/>
      </c>
      <c r="DP112" s="220" t="str">
        <f t="shared" si="684"/>
        <v/>
      </c>
      <c r="FK112" s="155">
        <f t="shared" si="896"/>
        <v>0</v>
      </c>
      <c r="FL112" s="155" t="str">
        <f t="shared" si="897"/>
        <v/>
      </c>
      <c r="FM112" s="273">
        <f t="shared" ref="FM112:HX112" si="916">IF(IFERROR(FIND(VLOOKUP($W104,カレンダーNoごと曜日表No付き,FM$1,0),$FL112),0)&gt;=1,1,0)</f>
        <v>0</v>
      </c>
      <c r="FN112" s="273">
        <f t="shared" si="916"/>
        <v>0</v>
      </c>
      <c r="FO112" s="273">
        <f t="shared" si="916"/>
        <v>0</v>
      </c>
      <c r="FP112" s="273">
        <f t="shared" si="916"/>
        <v>0</v>
      </c>
      <c r="FQ112" s="273">
        <f t="shared" si="916"/>
        <v>0</v>
      </c>
      <c r="FR112" s="273">
        <f t="shared" si="916"/>
        <v>0</v>
      </c>
      <c r="FS112" s="273">
        <f t="shared" si="916"/>
        <v>0</v>
      </c>
      <c r="FT112" s="273">
        <f t="shared" si="916"/>
        <v>0</v>
      </c>
      <c r="FU112" s="273">
        <f t="shared" si="916"/>
        <v>0</v>
      </c>
      <c r="FV112" s="273">
        <f t="shared" si="916"/>
        <v>0</v>
      </c>
      <c r="FW112" s="273">
        <f t="shared" si="916"/>
        <v>0</v>
      </c>
      <c r="FX112" s="273">
        <f t="shared" si="916"/>
        <v>0</v>
      </c>
      <c r="FY112" s="273">
        <f t="shared" si="916"/>
        <v>0</v>
      </c>
      <c r="FZ112" s="273">
        <f t="shared" si="916"/>
        <v>0</v>
      </c>
      <c r="GA112" s="273">
        <f t="shared" si="916"/>
        <v>0</v>
      </c>
      <c r="GB112" s="273">
        <f t="shared" si="916"/>
        <v>0</v>
      </c>
      <c r="GC112" s="273">
        <f t="shared" si="916"/>
        <v>0</v>
      </c>
      <c r="GD112" s="273">
        <f t="shared" si="916"/>
        <v>0</v>
      </c>
      <c r="GE112" s="273">
        <f t="shared" si="916"/>
        <v>0</v>
      </c>
      <c r="GF112" s="273">
        <f t="shared" si="916"/>
        <v>0</v>
      </c>
      <c r="GG112" s="273">
        <f t="shared" si="916"/>
        <v>0</v>
      </c>
      <c r="GH112" s="273">
        <f t="shared" si="916"/>
        <v>0</v>
      </c>
      <c r="GI112" s="273">
        <f t="shared" si="916"/>
        <v>0</v>
      </c>
      <c r="GJ112" s="273">
        <f t="shared" si="916"/>
        <v>0</v>
      </c>
      <c r="GK112" s="273">
        <f t="shared" si="916"/>
        <v>0</v>
      </c>
      <c r="GL112" s="273">
        <f t="shared" si="916"/>
        <v>0</v>
      </c>
      <c r="GM112" s="273">
        <f t="shared" si="916"/>
        <v>0</v>
      </c>
      <c r="GN112" s="273">
        <f t="shared" si="916"/>
        <v>0</v>
      </c>
      <c r="GO112" s="273">
        <f t="shared" si="916"/>
        <v>0</v>
      </c>
      <c r="GP112" s="273">
        <f t="shared" si="916"/>
        <v>0</v>
      </c>
      <c r="GQ112" s="273">
        <f t="shared" si="916"/>
        <v>0</v>
      </c>
      <c r="GR112" s="273">
        <f t="shared" si="916"/>
        <v>0</v>
      </c>
      <c r="GS112" s="273">
        <f t="shared" si="916"/>
        <v>0</v>
      </c>
      <c r="GT112" s="273">
        <f t="shared" si="916"/>
        <v>0</v>
      </c>
      <c r="GU112" s="273">
        <f t="shared" si="916"/>
        <v>0</v>
      </c>
      <c r="GV112" s="273">
        <f t="shared" si="916"/>
        <v>0</v>
      </c>
      <c r="GW112" s="273">
        <f t="shared" si="916"/>
        <v>0</v>
      </c>
      <c r="GX112" s="273">
        <f t="shared" si="916"/>
        <v>0</v>
      </c>
      <c r="GY112" s="273">
        <f t="shared" si="916"/>
        <v>0</v>
      </c>
      <c r="GZ112" s="273">
        <f t="shared" si="916"/>
        <v>0</v>
      </c>
      <c r="HA112" s="273">
        <f t="shared" si="916"/>
        <v>0</v>
      </c>
      <c r="HB112" s="273">
        <f t="shared" si="916"/>
        <v>0</v>
      </c>
      <c r="HC112" s="273">
        <f t="shared" si="916"/>
        <v>0</v>
      </c>
      <c r="HD112" s="273">
        <f t="shared" si="916"/>
        <v>0</v>
      </c>
      <c r="HE112" s="273">
        <f t="shared" si="916"/>
        <v>0</v>
      </c>
      <c r="HF112" s="273">
        <f t="shared" si="916"/>
        <v>0</v>
      </c>
      <c r="HG112" s="273">
        <f t="shared" si="916"/>
        <v>0</v>
      </c>
      <c r="HH112" s="273">
        <f t="shared" si="916"/>
        <v>0</v>
      </c>
      <c r="HI112" s="273">
        <f t="shared" si="916"/>
        <v>0</v>
      </c>
      <c r="HJ112" s="273">
        <f t="shared" si="916"/>
        <v>0</v>
      </c>
      <c r="HK112" s="273">
        <f t="shared" si="916"/>
        <v>0</v>
      </c>
      <c r="HL112" s="273">
        <f t="shared" si="916"/>
        <v>0</v>
      </c>
      <c r="HM112" s="273">
        <f t="shared" si="916"/>
        <v>0</v>
      </c>
      <c r="HN112" s="273">
        <f t="shared" si="916"/>
        <v>0</v>
      </c>
      <c r="HO112" s="273">
        <f t="shared" si="916"/>
        <v>0</v>
      </c>
      <c r="HP112" s="273">
        <f t="shared" si="916"/>
        <v>0</v>
      </c>
      <c r="HQ112" s="273">
        <f t="shared" si="916"/>
        <v>0</v>
      </c>
      <c r="HR112" s="273">
        <f t="shared" si="916"/>
        <v>0</v>
      </c>
      <c r="HS112" s="273">
        <f t="shared" si="916"/>
        <v>0</v>
      </c>
      <c r="HT112" s="273">
        <f t="shared" si="916"/>
        <v>0</v>
      </c>
      <c r="HU112" s="273">
        <f t="shared" si="916"/>
        <v>0</v>
      </c>
      <c r="HV112" s="273">
        <f t="shared" si="916"/>
        <v>0</v>
      </c>
      <c r="HW112" s="273">
        <f t="shared" si="916"/>
        <v>0</v>
      </c>
      <c r="HX112" s="273">
        <f t="shared" si="916"/>
        <v>0</v>
      </c>
      <c r="HY112" s="273">
        <f t="shared" ref="HY112:KJ112" si="917">IF(IFERROR(FIND(VLOOKUP($W104,カレンダーNoごと曜日表No付き,HY$1,0),$FL112),0)&gt;=1,1,0)</f>
        <v>0</v>
      </c>
      <c r="HZ112" s="273">
        <f t="shared" si="917"/>
        <v>0</v>
      </c>
      <c r="IA112" s="273">
        <f t="shared" si="917"/>
        <v>0</v>
      </c>
      <c r="IB112" s="273">
        <f t="shared" si="917"/>
        <v>0</v>
      </c>
      <c r="IC112" s="273">
        <f t="shared" si="917"/>
        <v>0</v>
      </c>
      <c r="ID112" s="273">
        <f t="shared" si="917"/>
        <v>0</v>
      </c>
      <c r="IE112" s="273">
        <f t="shared" si="917"/>
        <v>0</v>
      </c>
      <c r="IF112" s="273">
        <f t="shared" si="917"/>
        <v>0</v>
      </c>
      <c r="IG112" s="273">
        <f t="shared" si="917"/>
        <v>0</v>
      </c>
      <c r="IH112" s="273">
        <f t="shared" si="917"/>
        <v>0</v>
      </c>
      <c r="II112" s="273">
        <f t="shared" si="917"/>
        <v>0</v>
      </c>
      <c r="IJ112" s="273">
        <f t="shared" si="917"/>
        <v>0</v>
      </c>
      <c r="IK112" s="273">
        <f t="shared" si="917"/>
        <v>0</v>
      </c>
      <c r="IL112" s="273">
        <f t="shared" si="917"/>
        <v>0</v>
      </c>
      <c r="IM112" s="273">
        <f t="shared" si="917"/>
        <v>0</v>
      </c>
      <c r="IN112" s="273">
        <f t="shared" si="917"/>
        <v>0</v>
      </c>
      <c r="IO112" s="273">
        <f t="shared" si="917"/>
        <v>0</v>
      </c>
      <c r="IP112" s="273">
        <f t="shared" si="917"/>
        <v>0</v>
      </c>
      <c r="IQ112" s="273">
        <f t="shared" si="917"/>
        <v>0</v>
      </c>
      <c r="IR112" s="273">
        <f t="shared" si="917"/>
        <v>0</v>
      </c>
      <c r="IS112" s="273">
        <f t="shared" si="917"/>
        <v>0</v>
      </c>
      <c r="IT112" s="273">
        <f t="shared" si="917"/>
        <v>0</v>
      </c>
      <c r="IU112" s="273">
        <f t="shared" si="917"/>
        <v>0</v>
      </c>
      <c r="IV112" s="273">
        <f t="shared" si="917"/>
        <v>0</v>
      </c>
      <c r="IW112" s="273">
        <f t="shared" si="917"/>
        <v>0</v>
      </c>
      <c r="IX112" s="273">
        <f t="shared" si="917"/>
        <v>0</v>
      </c>
      <c r="IY112" s="273">
        <f t="shared" si="917"/>
        <v>0</v>
      </c>
      <c r="IZ112" s="273">
        <f t="shared" si="917"/>
        <v>0</v>
      </c>
      <c r="JA112" s="273">
        <f t="shared" si="917"/>
        <v>0</v>
      </c>
      <c r="JB112" s="273">
        <f t="shared" si="917"/>
        <v>0</v>
      </c>
      <c r="JC112" s="273">
        <f t="shared" si="917"/>
        <v>0</v>
      </c>
      <c r="JD112" s="273">
        <f t="shared" si="917"/>
        <v>0</v>
      </c>
      <c r="JE112" s="273">
        <f t="shared" si="917"/>
        <v>0</v>
      </c>
      <c r="JF112" s="273">
        <f t="shared" si="917"/>
        <v>0</v>
      </c>
      <c r="JG112" s="273">
        <f t="shared" si="917"/>
        <v>0</v>
      </c>
      <c r="JH112" s="273">
        <f t="shared" si="917"/>
        <v>0</v>
      </c>
      <c r="JI112" s="273">
        <f t="shared" si="917"/>
        <v>0</v>
      </c>
      <c r="JJ112" s="273">
        <f t="shared" si="917"/>
        <v>0</v>
      </c>
      <c r="JK112" s="273">
        <f t="shared" si="917"/>
        <v>0</v>
      </c>
      <c r="JL112" s="273">
        <f t="shared" si="917"/>
        <v>0</v>
      </c>
      <c r="JM112" s="273">
        <f t="shared" si="917"/>
        <v>0</v>
      </c>
      <c r="JN112" s="273">
        <f t="shared" si="917"/>
        <v>0</v>
      </c>
      <c r="JO112" s="273">
        <f t="shared" si="917"/>
        <v>0</v>
      </c>
      <c r="JP112" s="273">
        <f t="shared" si="917"/>
        <v>0</v>
      </c>
      <c r="JQ112" s="273">
        <f t="shared" si="917"/>
        <v>0</v>
      </c>
      <c r="JR112" s="273">
        <f t="shared" si="917"/>
        <v>0</v>
      </c>
      <c r="JS112" s="273">
        <f t="shared" si="917"/>
        <v>0</v>
      </c>
      <c r="JT112" s="273">
        <f t="shared" si="917"/>
        <v>0</v>
      </c>
      <c r="JU112" s="273">
        <f t="shared" si="917"/>
        <v>0</v>
      </c>
      <c r="JV112" s="273">
        <f t="shared" si="917"/>
        <v>0</v>
      </c>
      <c r="JW112" s="273">
        <f t="shared" si="917"/>
        <v>0</v>
      </c>
      <c r="JX112" s="273">
        <f t="shared" si="917"/>
        <v>0</v>
      </c>
      <c r="JY112" s="273">
        <f t="shared" si="917"/>
        <v>0</v>
      </c>
      <c r="JZ112" s="273">
        <f t="shared" si="917"/>
        <v>0</v>
      </c>
      <c r="KA112" s="273">
        <f t="shared" si="917"/>
        <v>0</v>
      </c>
      <c r="KB112" s="273">
        <f t="shared" si="917"/>
        <v>0</v>
      </c>
      <c r="KC112" s="273">
        <f t="shared" si="917"/>
        <v>0</v>
      </c>
      <c r="KD112" s="273">
        <f t="shared" si="917"/>
        <v>0</v>
      </c>
      <c r="KE112" s="273">
        <f t="shared" si="917"/>
        <v>0</v>
      </c>
      <c r="KF112" s="273">
        <f t="shared" si="917"/>
        <v>0</v>
      </c>
      <c r="KG112" s="273">
        <f t="shared" si="917"/>
        <v>0</v>
      </c>
      <c r="KH112" s="273">
        <f t="shared" si="917"/>
        <v>0</v>
      </c>
      <c r="KI112" s="273">
        <f t="shared" si="917"/>
        <v>0</v>
      </c>
      <c r="KJ112" s="273">
        <f t="shared" si="917"/>
        <v>0</v>
      </c>
      <c r="KK112" s="273">
        <f t="shared" ref="KK112:MV112" si="918">IF(IFERROR(FIND(VLOOKUP($W104,カレンダーNoごと曜日表No付き,KK$1,0),$FL112),0)&gt;=1,1,0)</f>
        <v>0</v>
      </c>
      <c r="KL112" s="273">
        <f t="shared" si="918"/>
        <v>0</v>
      </c>
      <c r="KM112" s="273">
        <f t="shared" si="918"/>
        <v>0</v>
      </c>
      <c r="KN112" s="273">
        <f t="shared" si="918"/>
        <v>0</v>
      </c>
      <c r="KO112" s="273">
        <f t="shared" si="918"/>
        <v>0</v>
      </c>
      <c r="KP112" s="273">
        <f t="shared" si="918"/>
        <v>0</v>
      </c>
      <c r="KQ112" s="273">
        <f t="shared" si="918"/>
        <v>0</v>
      </c>
      <c r="KR112" s="273">
        <f t="shared" si="918"/>
        <v>0</v>
      </c>
      <c r="KS112" s="273">
        <f t="shared" si="918"/>
        <v>0</v>
      </c>
      <c r="KT112" s="273">
        <f t="shared" si="918"/>
        <v>0</v>
      </c>
      <c r="KU112" s="273">
        <f t="shared" si="918"/>
        <v>0</v>
      </c>
      <c r="KV112" s="273">
        <f t="shared" si="918"/>
        <v>0</v>
      </c>
      <c r="KW112" s="273">
        <f t="shared" si="918"/>
        <v>0</v>
      </c>
      <c r="KX112" s="273">
        <f t="shared" si="918"/>
        <v>0</v>
      </c>
      <c r="KY112" s="273">
        <f t="shared" si="918"/>
        <v>0</v>
      </c>
      <c r="KZ112" s="273">
        <f t="shared" si="918"/>
        <v>0</v>
      </c>
      <c r="LA112" s="273">
        <f t="shared" si="918"/>
        <v>0</v>
      </c>
      <c r="LB112" s="273">
        <f t="shared" si="918"/>
        <v>0</v>
      </c>
      <c r="LC112" s="273">
        <f t="shared" si="918"/>
        <v>0</v>
      </c>
      <c r="LD112" s="273">
        <f t="shared" si="918"/>
        <v>0</v>
      </c>
      <c r="LE112" s="273">
        <f t="shared" si="918"/>
        <v>0</v>
      </c>
      <c r="LF112" s="273">
        <f t="shared" si="918"/>
        <v>0</v>
      </c>
      <c r="LG112" s="273">
        <f t="shared" si="918"/>
        <v>0</v>
      </c>
      <c r="LH112" s="273">
        <f t="shared" si="918"/>
        <v>0</v>
      </c>
      <c r="LI112" s="273">
        <f t="shared" si="918"/>
        <v>0</v>
      </c>
      <c r="LJ112" s="273">
        <f t="shared" si="918"/>
        <v>0</v>
      </c>
      <c r="LK112" s="273">
        <f t="shared" si="918"/>
        <v>0</v>
      </c>
      <c r="LL112" s="273">
        <f t="shared" si="918"/>
        <v>0</v>
      </c>
      <c r="LM112" s="273">
        <f t="shared" si="918"/>
        <v>0</v>
      </c>
      <c r="LN112" s="273">
        <f t="shared" si="918"/>
        <v>0</v>
      </c>
      <c r="LO112" s="273">
        <f t="shared" si="918"/>
        <v>0</v>
      </c>
      <c r="LP112" s="273">
        <f t="shared" si="918"/>
        <v>0</v>
      </c>
      <c r="LQ112" s="273">
        <f t="shared" si="918"/>
        <v>0</v>
      </c>
      <c r="LR112" s="273">
        <f t="shared" si="918"/>
        <v>0</v>
      </c>
      <c r="LS112" s="273">
        <f t="shared" si="918"/>
        <v>0</v>
      </c>
      <c r="LT112" s="273">
        <f t="shared" si="918"/>
        <v>0</v>
      </c>
      <c r="LU112" s="273">
        <f t="shared" si="918"/>
        <v>0</v>
      </c>
      <c r="LV112" s="273">
        <f t="shared" si="918"/>
        <v>0</v>
      </c>
      <c r="LW112" s="273">
        <f t="shared" si="918"/>
        <v>0</v>
      </c>
      <c r="LX112" s="273">
        <f t="shared" si="918"/>
        <v>0</v>
      </c>
      <c r="LY112" s="273">
        <f t="shared" si="918"/>
        <v>0</v>
      </c>
      <c r="LZ112" s="273">
        <f t="shared" si="918"/>
        <v>0</v>
      </c>
      <c r="MA112" s="273">
        <f t="shared" si="918"/>
        <v>0</v>
      </c>
      <c r="MB112" s="273">
        <f t="shared" si="918"/>
        <v>0</v>
      </c>
      <c r="MC112" s="273">
        <f t="shared" si="918"/>
        <v>0</v>
      </c>
      <c r="MD112" s="273">
        <f t="shared" si="918"/>
        <v>0</v>
      </c>
      <c r="ME112" s="273">
        <f t="shared" si="918"/>
        <v>0</v>
      </c>
      <c r="MF112" s="273">
        <f t="shared" si="918"/>
        <v>0</v>
      </c>
      <c r="MG112" s="273">
        <f t="shared" si="918"/>
        <v>0</v>
      </c>
      <c r="MH112" s="273">
        <f t="shared" si="918"/>
        <v>0</v>
      </c>
      <c r="MI112" s="273">
        <f t="shared" si="918"/>
        <v>0</v>
      </c>
      <c r="MJ112" s="273">
        <f t="shared" si="918"/>
        <v>0</v>
      </c>
      <c r="MK112" s="273">
        <f t="shared" si="918"/>
        <v>0</v>
      </c>
      <c r="ML112" s="273">
        <f t="shared" si="918"/>
        <v>0</v>
      </c>
      <c r="MM112" s="273">
        <f t="shared" si="918"/>
        <v>0</v>
      </c>
      <c r="MN112" s="273">
        <f t="shared" si="918"/>
        <v>0</v>
      </c>
      <c r="MO112" s="273">
        <f t="shared" si="918"/>
        <v>0</v>
      </c>
      <c r="MP112" s="273">
        <f t="shared" si="918"/>
        <v>0</v>
      </c>
      <c r="MQ112" s="273">
        <f t="shared" si="918"/>
        <v>0</v>
      </c>
      <c r="MR112" s="273">
        <f t="shared" si="918"/>
        <v>0</v>
      </c>
      <c r="MS112" s="273">
        <f t="shared" si="918"/>
        <v>0</v>
      </c>
      <c r="MT112" s="273">
        <f t="shared" si="918"/>
        <v>0</v>
      </c>
      <c r="MU112" s="273">
        <f t="shared" si="918"/>
        <v>0</v>
      </c>
      <c r="MV112" s="273">
        <f t="shared" si="918"/>
        <v>0</v>
      </c>
      <c r="MW112" s="273">
        <f t="shared" ref="MW112:PH112" si="919">IF(IFERROR(FIND(VLOOKUP($W104,カレンダーNoごと曜日表No付き,MW$1,0),$FL112),0)&gt;=1,1,0)</f>
        <v>0</v>
      </c>
      <c r="MX112" s="273">
        <f t="shared" si="919"/>
        <v>0</v>
      </c>
      <c r="MY112" s="273">
        <f t="shared" si="919"/>
        <v>0</v>
      </c>
      <c r="MZ112" s="273">
        <f t="shared" si="919"/>
        <v>0</v>
      </c>
      <c r="NA112" s="273">
        <f t="shared" si="919"/>
        <v>0</v>
      </c>
      <c r="NB112" s="273">
        <f t="shared" si="919"/>
        <v>0</v>
      </c>
      <c r="NC112" s="273">
        <f t="shared" si="919"/>
        <v>0</v>
      </c>
      <c r="ND112" s="273">
        <f t="shared" si="919"/>
        <v>0</v>
      </c>
      <c r="NE112" s="273">
        <f t="shared" si="919"/>
        <v>0</v>
      </c>
      <c r="NF112" s="273">
        <f t="shared" si="919"/>
        <v>0</v>
      </c>
      <c r="NG112" s="273">
        <f t="shared" si="919"/>
        <v>0</v>
      </c>
      <c r="NH112" s="273">
        <f t="shared" si="919"/>
        <v>0</v>
      </c>
      <c r="NI112" s="273">
        <f t="shared" si="919"/>
        <v>0</v>
      </c>
      <c r="NJ112" s="273">
        <f t="shared" si="919"/>
        <v>0</v>
      </c>
      <c r="NK112" s="273">
        <f t="shared" si="919"/>
        <v>0</v>
      </c>
      <c r="NL112" s="273">
        <f t="shared" si="919"/>
        <v>0</v>
      </c>
      <c r="NM112" s="273">
        <f t="shared" si="919"/>
        <v>0</v>
      </c>
      <c r="NN112" s="273">
        <f t="shared" si="919"/>
        <v>0</v>
      </c>
      <c r="NO112" s="273">
        <f t="shared" si="919"/>
        <v>0</v>
      </c>
      <c r="NP112" s="273">
        <f t="shared" si="919"/>
        <v>0</v>
      </c>
      <c r="NQ112" s="273">
        <f t="shared" si="919"/>
        <v>0</v>
      </c>
      <c r="NR112" s="273">
        <f t="shared" si="919"/>
        <v>0</v>
      </c>
      <c r="NS112" s="273">
        <f t="shared" si="919"/>
        <v>0</v>
      </c>
      <c r="NT112" s="273">
        <f t="shared" si="919"/>
        <v>0</v>
      </c>
      <c r="NU112" s="273">
        <f t="shared" si="919"/>
        <v>0</v>
      </c>
      <c r="NV112" s="273">
        <f t="shared" si="919"/>
        <v>0</v>
      </c>
      <c r="NW112" s="273">
        <f t="shared" si="919"/>
        <v>0</v>
      </c>
      <c r="NX112" s="273">
        <f t="shared" si="919"/>
        <v>0</v>
      </c>
      <c r="NY112" s="273">
        <f t="shared" si="919"/>
        <v>0</v>
      </c>
      <c r="NZ112" s="273">
        <f t="shared" si="919"/>
        <v>0</v>
      </c>
      <c r="OA112" s="273">
        <f t="shared" si="919"/>
        <v>0</v>
      </c>
      <c r="OB112" s="273">
        <f t="shared" si="919"/>
        <v>0</v>
      </c>
      <c r="OC112" s="273">
        <f t="shared" si="919"/>
        <v>0</v>
      </c>
      <c r="OD112" s="273">
        <f t="shared" si="919"/>
        <v>0</v>
      </c>
      <c r="OE112" s="273">
        <f t="shared" si="919"/>
        <v>0</v>
      </c>
      <c r="OF112" s="273">
        <f t="shared" si="919"/>
        <v>0</v>
      </c>
      <c r="OG112" s="273">
        <f t="shared" si="919"/>
        <v>0</v>
      </c>
      <c r="OH112" s="273">
        <f t="shared" si="919"/>
        <v>0</v>
      </c>
      <c r="OI112" s="273">
        <f t="shared" si="919"/>
        <v>0</v>
      </c>
      <c r="OJ112" s="273">
        <f t="shared" si="919"/>
        <v>0</v>
      </c>
      <c r="OK112" s="273">
        <f t="shared" si="919"/>
        <v>0</v>
      </c>
      <c r="OL112" s="273">
        <f t="shared" si="919"/>
        <v>0</v>
      </c>
      <c r="OM112" s="273">
        <f t="shared" si="919"/>
        <v>0</v>
      </c>
      <c r="ON112" s="273">
        <f t="shared" si="919"/>
        <v>0</v>
      </c>
      <c r="OO112" s="273">
        <f t="shared" si="919"/>
        <v>0</v>
      </c>
      <c r="OP112" s="273">
        <f t="shared" si="919"/>
        <v>0</v>
      </c>
      <c r="OQ112" s="273">
        <f t="shared" si="919"/>
        <v>0</v>
      </c>
      <c r="OR112" s="273">
        <f t="shared" si="919"/>
        <v>0</v>
      </c>
      <c r="OS112" s="273">
        <f t="shared" si="919"/>
        <v>0</v>
      </c>
      <c r="OT112" s="273">
        <f t="shared" si="919"/>
        <v>0</v>
      </c>
      <c r="OU112" s="273">
        <f t="shared" si="919"/>
        <v>0</v>
      </c>
      <c r="OV112" s="273">
        <f t="shared" si="919"/>
        <v>0</v>
      </c>
      <c r="OW112" s="273">
        <f t="shared" si="919"/>
        <v>0</v>
      </c>
      <c r="OX112" s="273">
        <f t="shared" si="919"/>
        <v>0</v>
      </c>
      <c r="OY112" s="273">
        <f t="shared" si="919"/>
        <v>0</v>
      </c>
      <c r="OZ112" s="273">
        <f t="shared" si="919"/>
        <v>0</v>
      </c>
      <c r="PA112" s="273">
        <f t="shared" si="919"/>
        <v>0</v>
      </c>
      <c r="PB112" s="273">
        <f t="shared" si="919"/>
        <v>0</v>
      </c>
      <c r="PC112" s="273">
        <f t="shared" si="919"/>
        <v>0</v>
      </c>
      <c r="PD112" s="273">
        <f t="shared" si="919"/>
        <v>0</v>
      </c>
      <c r="PE112" s="273">
        <f t="shared" si="919"/>
        <v>0</v>
      </c>
      <c r="PF112" s="273">
        <f t="shared" si="919"/>
        <v>0</v>
      </c>
      <c r="PG112" s="273">
        <f t="shared" si="919"/>
        <v>0</v>
      </c>
      <c r="PH112" s="273">
        <f t="shared" si="919"/>
        <v>0</v>
      </c>
      <c r="PI112" s="273">
        <f t="shared" ref="PI112:RT112" si="920">IF(IFERROR(FIND(VLOOKUP($W104,カレンダーNoごと曜日表No付き,PI$1,0),$FL112),0)&gt;=1,1,0)</f>
        <v>0</v>
      </c>
      <c r="PJ112" s="273">
        <f t="shared" si="920"/>
        <v>0</v>
      </c>
      <c r="PK112" s="273">
        <f t="shared" si="920"/>
        <v>0</v>
      </c>
      <c r="PL112" s="273">
        <f t="shared" si="920"/>
        <v>0</v>
      </c>
      <c r="PM112" s="273">
        <f t="shared" si="920"/>
        <v>0</v>
      </c>
      <c r="PN112" s="273">
        <f t="shared" si="920"/>
        <v>0</v>
      </c>
      <c r="PO112" s="273">
        <f t="shared" si="920"/>
        <v>0</v>
      </c>
      <c r="PP112" s="273">
        <f t="shared" si="920"/>
        <v>0</v>
      </c>
      <c r="PQ112" s="273">
        <f t="shared" si="920"/>
        <v>0</v>
      </c>
      <c r="PR112" s="273">
        <f t="shared" si="920"/>
        <v>0</v>
      </c>
      <c r="PS112" s="273">
        <f t="shared" si="920"/>
        <v>0</v>
      </c>
      <c r="PT112" s="273">
        <f t="shared" si="920"/>
        <v>0</v>
      </c>
      <c r="PU112" s="273">
        <f t="shared" si="920"/>
        <v>0</v>
      </c>
      <c r="PV112" s="273">
        <f t="shared" si="920"/>
        <v>0</v>
      </c>
      <c r="PW112" s="273">
        <f t="shared" si="920"/>
        <v>0</v>
      </c>
      <c r="PX112" s="273">
        <f t="shared" si="920"/>
        <v>0</v>
      </c>
      <c r="PY112" s="273">
        <f t="shared" si="920"/>
        <v>0</v>
      </c>
      <c r="PZ112" s="273">
        <f t="shared" si="920"/>
        <v>0</v>
      </c>
      <c r="QA112" s="273">
        <f t="shared" si="920"/>
        <v>0</v>
      </c>
      <c r="QB112" s="273">
        <f t="shared" si="920"/>
        <v>0</v>
      </c>
      <c r="QC112" s="273">
        <f t="shared" si="920"/>
        <v>0</v>
      </c>
      <c r="QD112" s="273">
        <f t="shared" si="920"/>
        <v>0</v>
      </c>
      <c r="QE112" s="273">
        <f t="shared" si="920"/>
        <v>0</v>
      </c>
      <c r="QF112" s="273">
        <f t="shared" si="920"/>
        <v>0</v>
      </c>
      <c r="QG112" s="273">
        <f t="shared" si="920"/>
        <v>0</v>
      </c>
      <c r="QH112" s="273">
        <f t="shared" si="920"/>
        <v>0</v>
      </c>
      <c r="QI112" s="273">
        <f t="shared" si="920"/>
        <v>0</v>
      </c>
      <c r="QJ112" s="273">
        <f t="shared" si="920"/>
        <v>0</v>
      </c>
      <c r="QK112" s="273">
        <f t="shared" si="920"/>
        <v>0</v>
      </c>
      <c r="QL112" s="273">
        <f t="shared" si="920"/>
        <v>0</v>
      </c>
      <c r="QM112" s="273">
        <f t="shared" si="920"/>
        <v>0</v>
      </c>
      <c r="QN112" s="273">
        <f t="shared" si="920"/>
        <v>0</v>
      </c>
      <c r="QO112" s="273">
        <f t="shared" si="920"/>
        <v>0</v>
      </c>
      <c r="QP112" s="273">
        <f t="shared" si="920"/>
        <v>0</v>
      </c>
      <c r="QQ112" s="273">
        <f t="shared" si="920"/>
        <v>0</v>
      </c>
      <c r="QR112" s="273">
        <f t="shared" si="920"/>
        <v>0</v>
      </c>
      <c r="QS112" s="273">
        <f t="shared" si="920"/>
        <v>0</v>
      </c>
      <c r="QT112" s="273">
        <f t="shared" si="920"/>
        <v>0</v>
      </c>
      <c r="QU112" s="273">
        <f t="shared" si="920"/>
        <v>0</v>
      </c>
      <c r="QV112" s="273">
        <f t="shared" si="920"/>
        <v>0</v>
      </c>
      <c r="QW112" s="273">
        <f t="shared" si="920"/>
        <v>0</v>
      </c>
      <c r="QX112" s="273">
        <f t="shared" si="920"/>
        <v>0</v>
      </c>
      <c r="QY112" s="273">
        <f t="shared" si="920"/>
        <v>0</v>
      </c>
      <c r="QZ112" s="273">
        <f t="shared" si="920"/>
        <v>0</v>
      </c>
      <c r="RA112" s="273">
        <f t="shared" si="920"/>
        <v>0</v>
      </c>
      <c r="RB112" s="273">
        <f t="shared" si="920"/>
        <v>0</v>
      </c>
      <c r="RC112" s="273">
        <f t="shared" si="920"/>
        <v>0</v>
      </c>
      <c r="RD112" s="273">
        <f t="shared" si="920"/>
        <v>0</v>
      </c>
      <c r="RE112" s="273">
        <f t="shared" si="920"/>
        <v>0</v>
      </c>
      <c r="RF112" s="273">
        <f t="shared" si="920"/>
        <v>0</v>
      </c>
      <c r="RG112" s="273">
        <f t="shared" si="920"/>
        <v>0</v>
      </c>
      <c r="RH112" s="273">
        <f t="shared" si="920"/>
        <v>0</v>
      </c>
      <c r="RI112" s="273">
        <f t="shared" si="920"/>
        <v>0</v>
      </c>
      <c r="RJ112" s="273">
        <f t="shared" si="920"/>
        <v>0</v>
      </c>
      <c r="RK112" s="273">
        <f t="shared" si="920"/>
        <v>0</v>
      </c>
      <c r="RL112" s="273">
        <f t="shared" si="920"/>
        <v>0</v>
      </c>
      <c r="RM112" s="273">
        <f t="shared" si="920"/>
        <v>0</v>
      </c>
      <c r="RN112" s="273">
        <f t="shared" si="920"/>
        <v>0</v>
      </c>
      <c r="RO112" s="273">
        <f t="shared" si="920"/>
        <v>0</v>
      </c>
      <c r="RP112" s="273">
        <f t="shared" si="920"/>
        <v>0</v>
      </c>
      <c r="RQ112" s="273">
        <f t="shared" si="920"/>
        <v>0</v>
      </c>
      <c r="RR112" s="273">
        <f t="shared" si="920"/>
        <v>0</v>
      </c>
      <c r="RS112" s="273">
        <f t="shared" si="920"/>
        <v>0</v>
      </c>
      <c r="RT112" s="273">
        <f t="shared" si="920"/>
        <v>0</v>
      </c>
      <c r="RU112" s="273">
        <f t="shared" ref="RU112:TN112" si="921">IF(IFERROR(FIND(VLOOKUP($W104,カレンダーNoごと曜日表No付き,RU$1,0),$FL112),0)&gt;=1,1,0)</f>
        <v>0</v>
      </c>
      <c r="RV112" s="273">
        <f t="shared" si="921"/>
        <v>0</v>
      </c>
      <c r="RW112" s="273">
        <f t="shared" si="921"/>
        <v>0</v>
      </c>
      <c r="RX112" s="273">
        <f t="shared" si="921"/>
        <v>0</v>
      </c>
      <c r="RY112" s="273">
        <f t="shared" si="921"/>
        <v>0</v>
      </c>
      <c r="RZ112" s="273">
        <f t="shared" si="921"/>
        <v>0</v>
      </c>
      <c r="SA112" s="273">
        <f t="shared" si="921"/>
        <v>0</v>
      </c>
      <c r="SB112" s="273">
        <f t="shared" si="921"/>
        <v>0</v>
      </c>
      <c r="SC112" s="273">
        <f t="shared" si="921"/>
        <v>0</v>
      </c>
      <c r="SD112" s="273">
        <f t="shared" si="921"/>
        <v>0</v>
      </c>
      <c r="SE112" s="273">
        <f t="shared" si="921"/>
        <v>0</v>
      </c>
      <c r="SF112" s="273">
        <f t="shared" si="921"/>
        <v>0</v>
      </c>
      <c r="SG112" s="273">
        <f t="shared" si="921"/>
        <v>0</v>
      </c>
      <c r="SH112" s="273">
        <f t="shared" si="921"/>
        <v>0</v>
      </c>
      <c r="SI112" s="273">
        <f t="shared" si="921"/>
        <v>0</v>
      </c>
      <c r="SJ112" s="273">
        <f t="shared" si="921"/>
        <v>0</v>
      </c>
      <c r="SK112" s="273">
        <f t="shared" si="921"/>
        <v>0</v>
      </c>
      <c r="SL112" s="273">
        <f t="shared" si="921"/>
        <v>0</v>
      </c>
      <c r="SM112" s="273">
        <f t="shared" si="921"/>
        <v>0</v>
      </c>
      <c r="SN112" s="273">
        <f t="shared" si="921"/>
        <v>0</v>
      </c>
      <c r="SO112" s="273">
        <f t="shared" si="921"/>
        <v>0</v>
      </c>
      <c r="SP112" s="273">
        <f t="shared" si="921"/>
        <v>0</v>
      </c>
      <c r="SQ112" s="273">
        <f t="shared" si="921"/>
        <v>0</v>
      </c>
      <c r="SR112" s="273">
        <f t="shared" si="921"/>
        <v>0</v>
      </c>
      <c r="SS112" s="273">
        <f t="shared" si="921"/>
        <v>0</v>
      </c>
      <c r="ST112" s="273">
        <f t="shared" si="921"/>
        <v>0</v>
      </c>
      <c r="SU112" s="273">
        <f t="shared" si="921"/>
        <v>0</v>
      </c>
      <c r="SV112" s="273">
        <f t="shared" si="921"/>
        <v>0</v>
      </c>
      <c r="SW112" s="273">
        <f t="shared" si="921"/>
        <v>0</v>
      </c>
      <c r="SX112" s="273">
        <f t="shared" si="921"/>
        <v>0</v>
      </c>
      <c r="SY112" s="273">
        <f t="shared" si="921"/>
        <v>0</v>
      </c>
      <c r="SZ112" s="273">
        <f t="shared" si="921"/>
        <v>0</v>
      </c>
      <c r="TA112" s="273">
        <f t="shared" si="921"/>
        <v>0</v>
      </c>
      <c r="TB112" s="273">
        <f t="shared" si="921"/>
        <v>0</v>
      </c>
      <c r="TC112" s="273">
        <f t="shared" si="921"/>
        <v>0</v>
      </c>
      <c r="TD112" s="273">
        <f t="shared" si="921"/>
        <v>0</v>
      </c>
      <c r="TE112" s="273">
        <f t="shared" si="921"/>
        <v>0</v>
      </c>
      <c r="TF112" s="273">
        <f t="shared" si="921"/>
        <v>0</v>
      </c>
      <c r="TG112" s="273">
        <f t="shared" si="921"/>
        <v>0</v>
      </c>
      <c r="TH112" s="273">
        <f t="shared" si="921"/>
        <v>0</v>
      </c>
      <c r="TI112" s="273">
        <f t="shared" si="921"/>
        <v>0</v>
      </c>
      <c r="TJ112" s="273">
        <f t="shared" si="921"/>
        <v>0</v>
      </c>
      <c r="TK112" s="273">
        <f t="shared" si="921"/>
        <v>0</v>
      </c>
      <c r="TL112" s="273">
        <f t="shared" si="921"/>
        <v>0</v>
      </c>
      <c r="TM112" s="273">
        <f t="shared" si="921"/>
        <v>0</v>
      </c>
      <c r="TN112" s="273">
        <f t="shared" si="921"/>
        <v>0</v>
      </c>
    </row>
    <row r="113" spans="73:535" ht="18" customHeight="1" x14ac:dyDescent="0.15">
      <c r="BU113" s="291"/>
      <c r="BY113" s="244"/>
      <c r="BZ113" s="272"/>
      <c r="CA113" s="222"/>
      <c r="CB113" s="246"/>
      <c r="CC113" s="247" t="str">
        <f t="shared" si="831"/>
        <v/>
      </c>
      <c r="CD113" s="219">
        <f t="shared" si="832"/>
        <v>0</v>
      </c>
      <c r="CE113" s="219" t="str">
        <f t="shared" si="757"/>
        <v/>
      </c>
      <c r="CF113" s="220" t="str">
        <f t="shared" si="758"/>
        <v/>
      </c>
      <c r="CG113" s="222"/>
      <c r="CH113" s="260"/>
      <c r="CI113" s="247" t="str">
        <f t="shared" si="569"/>
        <v/>
      </c>
      <c r="CJ113" s="219">
        <f t="shared" si="833"/>
        <v>0</v>
      </c>
      <c r="CK113" s="219" t="str">
        <f t="shared" si="705"/>
        <v/>
      </c>
      <c r="CL113" s="220" t="str">
        <f t="shared" si="706"/>
        <v/>
      </c>
      <c r="CM113" s="222"/>
      <c r="CN113" s="246"/>
      <c r="CO113" s="247" t="str">
        <f t="shared" si="573"/>
        <v/>
      </c>
      <c r="CP113" s="219">
        <f t="shared" si="834"/>
        <v>0</v>
      </c>
      <c r="CQ113" s="219" t="str">
        <f t="shared" si="707"/>
        <v/>
      </c>
      <c r="CR113" s="220" t="str">
        <f t="shared" si="708"/>
        <v/>
      </c>
      <c r="CS113" s="221"/>
      <c r="CT113" s="246"/>
      <c r="CU113" s="247" t="str">
        <f t="shared" si="577"/>
        <v/>
      </c>
      <c r="CV113" s="219">
        <f t="shared" si="835"/>
        <v>0</v>
      </c>
      <c r="CW113" s="219" t="str">
        <f t="shared" si="679"/>
        <v/>
      </c>
      <c r="CX113" s="220" t="str">
        <f t="shared" si="680"/>
        <v/>
      </c>
      <c r="CY113" s="222"/>
      <c r="CZ113" s="246"/>
      <c r="DA113" s="247" t="str">
        <f t="shared" si="581"/>
        <v/>
      </c>
      <c r="DB113" s="219">
        <f t="shared" si="836"/>
        <v>0</v>
      </c>
      <c r="DC113" s="219" t="str">
        <f t="shared" si="626"/>
        <v/>
      </c>
      <c r="DD113" s="219" t="str">
        <f t="shared" si="627"/>
        <v/>
      </c>
      <c r="DE113" s="222"/>
      <c r="DF113" s="246"/>
      <c r="DG113" s="247" t="str">
        <f t="shared" si="583"/>
        <v/>
      </c>
      <c r="DH113" s="219">
        <f t="shared" si="837"/>
        <v>0</v>
      </c>
      <c r="DI113" s="219" t="str">
        <f t="shared" si="681"/>
        <v/>
      </c>
      <c r="DJ113" s="219" t="str">
        <f t="shared" si="682"/>
        <v/>
      </c>
      <c r="DK113" s="222"/>
      <c r="DL113" s="246"/>
      <c r="DM113" s="247" t="str">
        <f t="shared" si="587"/>
        <v/>
      </c>
      <c r="DN113" s="219">
        <f t="shared" si="838"/>
        <v>0</v>
      </c>
      <c r="DO113" s="219" t="str">
        <f t="shared" si="683"/>
        <v/>
      </c>
      <c r="DP113" s="220" t="str">
        <f t="shared" si="684"/>
        <v/>
      </c>
      <c r="FK113" s="155" t="s">
        <v>6</v>
      </c>
      <c r="FN113" s="155"/>
      <c r="FO113" s="155"/>
      <c r="FP113" s="155"/>
      <c r="FQ113" s="155"/>
      <c r="FR113" s="155"/>
      <c r="FS113" s="155"/>
      <c r="FT113" s="155"/>
      <c r="FU113" s="155"/>
      <c r="FV113" s="155"/>
      <c r="FW113" s="155"/>
      <c r="FX113" s="155"/>
      <c r="FY113" s="155"/>
      <c r="FZ113" s="155"/>
      <c r="GA113" s="155"/>
      <c r="GB113" s="155"/>
      <c r="GC113" s="155"/>
      <c r="GD113" s="155"/>
      <c r="GE113" s="155"/>
      <c r="GF113" s="155"/>
      <c r="GG113" s="155"/>
      <c r="GH113" s="155"/>
      <c r="GI113" s="155"/>
      <c r="GJ113" s="155"/>
      <c r="GK113" s="155"/>
      <c r="GL113" s="155"/>
      <c r="GM113" s="155"/>
      <c r="GN113" s="155"/>
      <c r="GO113" s="155"/>
      <c r="GP113" s="155"/>
      <c r="GQ113" s="155"/>
      <c r="GR113" s="155"/>
      <c r="GS113" s="155"/>
      <c r="GT113" s="155"/>
      <c r="GU113" s="155"/>
      <c r="GV113" s="155"/>
      <c r="GW113" s="155"/>
      <c r="GX113" s="155"/>
      <c r="GY113" s="155"/>
      <c r="GZ113" s="155"/>
      <c r="HA113" s="155"/>
      <c r="HB113" s="155"/>
      <c r="HC113" s="155"/>
      <c r="HD113" s="155"/>
      <c r="HE113" s="155"/>
      <c r="HF113" s="155"/>
      <c r="HG113" s="155"/>
      <c r="HH113" s="155"/>
      <c r="HI113" s="155"/>
      <c r="HJ113" s="155"/>
      <c r="HK113" s="155"/>
      <c r="HL113" s="155"/>
      <c r="HM113" s="155"/>
      <c r="HN113" s="155"/>
      <c r="HO113" s="155"/>
      <c r="HP113" s="155"/>
      <c r="HQ113" s="155"/>
      <c r="HR113" s="155"/>
      <c r="HS113" s="155"/>
      <c r="HT113" s="155"/>
      <c r="HU113" s="155"/>
      <c r="HV113" s="155"/>
      <c r="HW113" s="155"/>
      <c r="HX113" s="155"/>
      <c r="HY113" s="155"/>
      <c r="HZ113" s="155"/>
      <c r="IA113" s="155"/>
      <c r="IB113" s="155"/>
      <c r="IC113" s="155"/>
      <c r="ID113" s="155"/>
      <c r="IE113" s="155"/>
      <c r="IF113" s="155"/>
      <c r="IG113" s="155"/>
      <c r="IH113" s="155"/>
      <c r="II113" s="155"/>
      <c r="IJ113" s="155"/>
      <c r="IK113" s="155"/>
      <c r="IL113" s="155"/>
      <c r="IM113" s="155"/>
      <c r="IN113" s="155"/>
      <c r="IO113" s="155"/>
      <c r="IP113" s="155"/>
      <c r="IQ113" s="155"/>
      <c r="IR113" s="155"/>
      <c r="IS113" s="155"/>
      <c r="IT113" s="155"/>
      <c r="IU113" s="155"/>
      <c r="IV113" s="155"/>
      <c r="IW113" s="155"/>
      <c r="IX113" s="155"/>
      <c r="IY113" s="155"/>
      <c r="IZ113" s="155"/>
      <c r="JA113" s="155"/>
      <c r="JB113" s="155"/>
      <c r="JC113" s="155"/>
      <c r="JD113" s="155"/>
      <c r="JE113" s="155"/>
      <c r="JF113" s="155"/>
      <c r="JG113" s="155"/>
      <c r="JH113" s="155"/>
      <c r="JI113" s="155"/>
      <c r="JJ113" s="155"/>
      <c r="JK113" s="155"/>
      <c r="JL113" s="155"/>
      <c r="JM113" s="155"/>
      <c r="JN113" s="155"/>
      <c r="JO113" s="155"/>
      <c r="JP113" s="155"/>
      <c r="JQ113" s="155"/>
      <c r="JR113" s="155"/>
      <c r="JS113" s="155"/>
      <c r="JT113" s="155"/>
      <c r="JU113" s="155"/>
      <c r="JV113" s="155"/>
      <c r="JW113" s="155"/>
      <c r="JX113" s="155"/>
      <c r="JY113" s="155"/>
      <c r="JZ113" s="155"/>
      <c r="KA113" s="155"/>
      <c r="KB113" s="155"/>
      <c r="KC113" s="155"/>
      <c r="KD113" s="155"/>
      <c r="KE113" s="155"/>
      <c r="KF113" s="155"/>
      <c r="KG113" s="155"/>
      <c r="KH113" s="155"/>
      <c r="KI113" s="155"/>
      <c r="KJ113" s="155"/>
      <c r="KK113" s="155"/>
      <c r="KL113" s="155"/>
      <c r="KM113" s="155"/>
      <c r="KN113" s="155"/>
      <c r="KO113" s="155"/>
      <c r="KP113" s="155"/>
      <c r="KQ113" s="155"/>
      <c r="KR113" s="155"/>
      <c r="KS113" s="155"/>
      <c r="KT113" s="155"/>
      <c r="KU113" s="155"/>
      <c r="KV113" s="155"/>
      <c r="KW113" s="155"/>
      <c r="KX113" s="155"/>
      <c r="KY113" s="155"/>
      <c r="KZ113" s="155"/>
      <c r="LA113" s="155"/>
      <c r="LB113" s="155"/>
      <c r="LC113" s="155"/>
      <c r="LD113" s="155"/>
      <c r="LE113" s="155"/>
      <c r="LF113" s="155"/>
      <c r="LG113" s="155"/>
      <c r="LH113" s="155"/>
      <c r="LI113" s="155"/>
      <c r="LJ113" s="155"/>
      <c r="LK113" s="155"/>
      <c r="LL113" s="155"/>
      <c r="LM113" s="155"/>
      <c r="LN113" s="155"/>
      <c r="LO113" s="155"/>
      <c r="LP113" s="155"/>
      <c r="LQ113" s="155"/>
      <c r="LR113" s="155"/>
      <c r="LS113" s="155"/>
      <c r="LT113" s="155"/>
      <c r="LU113" s="155"/>
      <c r="LV113" s="155"/>
      <c r="LW113" s="155"/>
      <c r="LX113" s="155"/>
      <c r="LY113" s="155"/>
      <c r="LZ113" s="155"/>
      <c r="MA113" s="155"/>
      <c r="MB113" s="155"/>
      <c r="MC113" s="155"/>
      <c r="MD113" s="155"/>
      <c r="ME113" s="155"/>
      <c r="MF113" s="155"/>
      <c r="MG113" s="155"/>
      <c r="MH113" s="155"/>
      <c r="MI113" s="155"/>
      <c r="MJ113" s="155"/>
      <c r="MK113" s="155"/>
      <c r="ML113" s="155"/>
      <c r="MM113" s="155"/>
      <c r="MN113" s="155"/>
      <c r="MO113" s="155"/>
      <c r="MP113" s="155"/>
      <c r="MQ113" s="155"/>
      <c r="MR113" s="155"/>
      <c r="MS113" s="155"/>
      <c r="MT113" s="155"/>
      <c r="MU113" s="155"/>
      <c r="MV113" s="155"/>
      <c r="MW113" s="155"/>
      <c r="MX113" s="155"/>
      <c r="MY113" s="155"/>
      <c r="MZ113" s="155"/>
      <c r="NA113" s="155"/>
      <c r="NB113" s="155"/>
      <c r="NC113" s="155"/>
      <c r="ND113" s="155"/>
      <c r="NE113" s="155"/>
      <c r="NF113" s="155"/>
      <c r="NG113" s="155"/>
      <c r="NH113" s="155"/>
      <c r="NI113" s="155"/>
      <c r="NJ113" s="155"/>
      <c r="NK113" s="155"/>
      <c r="NL113" s="155"/>
      <c r="NM113" s="155"/>
      <c r="NN113" s="155"/>
      <c r="NO113" s="155"/>
      <c r="NP113" s="155"/>
      <c r="NQ113" s="155"/>
      <c r="NR113" s="155"/>
      <c r="NS113" s="155"/>
      <c r="NT113" s="155"/>
      <c r="NU113" s="155"/>
      <c r="NV113" s="155"/>
      <c r="NW113" s="155"/>
      <c r="NX113" s="155"/>
      <c r="NY113" s="155"/>
      <c r="NZ113" s="155"/>
      <c r="OA113" s="155"/>
      <c r="OB113" s="155"/>
      <c r="OC113" s="155"/>
      <c r="OD113" s="155"/>
      <c r="OE113" s="155"/>
      <c r="OF113" s="155"/>
      <c r="OG113" s="155"/>
      <c r="OH113" s="155"/>
      <c r="OI113" s="155"/>
      <c r="OJ113" s="155"/>
      <c r="OK113" s="155"/>
      <c r="OL113" s="155"/>
      <c r="OM113" s="155"/>
      <c r="ON113" s="155"/>
      <c r="OO113" s="155"/>
      <c r="OP113" s="155"/>
      <c r="OQ113" s="155"/>
      <c r="OR113" s="155"/>
      <c r="OS113" s="155"/>
      <c r="OT113" s="155"/>
      <c r="OU113" s="155"/>
      <c r="OV113" s="155"/>
      <c r="OW113" s="155"/>
      <c r="OX113" s="155"/>
      <c r="OY113" s="155"/>
      <c r="OZ113" s="155"/>
      <c r="PA113" s="155"/>
      <c r="PB113" s="155"/>
      <c r="PC113" s="155"/>
      <c r="PD113" s="155"/>
      <c r="PE113" s="155"/>
      <c r="PF113" s="155"/>
      <c r="PG113" s="155"/>
      <c r="PH113" s="155"/>
      <c r="PI113" s="155"/>
      <c r="PJ113" s="155"/>
      <c r="PK113" s="155"/>
      <c r="PL113" s="155"/>
      <c r="PM113" s="155"/>
      <c r="PN113" s="155"/>
      <c r="PO113" s="155"/>
      <c r="PP113" s="155"/>
      <c r="PQ113" s="155"/>
      <c r="PR113" s="155"/>
      <c r="PS113" s="155"/>
      <c r="PT113" s="155"/>
      <c r="PU113" s="155"/>
      <c r="PV113" s="155"/>
      <c r="PW113" s="155"/>
      <c r="PX113" s="155"/>
      <c r="PY113" s="155"/>
      <c r="PZ113" s="155"/>
      <c r="QA113" s="155"/>
      <c r="QB113" s="155"/>
      <c r="QC113" s="155"/>
      <c r="QD113" s="155"/>
      <c r="QE113" s="155"/>
      <c r="QF113" s="155"/>
      <c r="QG113" s="155"/>
      <c r="QH113" s="155"/>
      <c r="QI113" s="155"/>
      <c r="QJ113" s="155"/>
      <c r="QK113" s="155"/>
      <c r="QL113" s="155"/>
      <c r="QM113" s="155"/>
      <c r="QN113" s="155"/>
      <c r="QO113" s="155"/>
      <c r="QP113" s="155"/>
      <c r="QQ113" s="155"/>
      <c r="QR113" s="155"/>
      <c r="QS113" s="155"/>
      <c r="QT113" s="155"/>
      <c r="QU113" s="155"/>
      <c r="QV113" s="155"/>
      <c r="QW113" s="155"/>
      <c r="QX113" s="155"/>
      <c r="QY113" s="155"/>
      <c r="QZ113" s="155"/>
      <c r="RA113" s="155"/>
      <c r="RB113" s="155"/>
      <c r="RC113" s="155"/>
      <c r="RD113" s="155"/>
      <c r="RE113" s="155"/>
      <c r="RF113" s="155"/>
      <c r="RG113" s="155"/>
      <c r="RH113" s="155"/>
      <c r="RI113" s="155"/>
      <c r="RJ113" s="155"/>
      <c r="RK113" s="155"/>
      <c r="RL113" s="155"/>
      <c r="RM113" s="155"/>
      <c r="RN113" s="155"/>
      <c r="RO113" s="155"/>
      <c r="RP113" s="155"/>
      <c r="RQ113" s="155"/>
      <c r="RR113" s="155"/>
      <c r="RS113" s="155"/>
      <c r="RT113" s="155"/>
      <c r="RU113" s="155"/>
      <c r="RV113" s="155"/>
      <c r="RW113" s="155"/>
      <c r="RX113" s="155"/>
      <c r="RY113" s="155"/>
      <c r="RZ113" s="155"/>
      <c r="SA113" s="155"/>
      <c r="SB113" s="155"/>
      <c r="SC113" s="155"/>
      <c r="SD113" s="155"/>
      <c r="SE113" s="155"/>
      <c r="SF113" s="155"/>
      <c r="SG113" s="155"/>
      <c r="SH113" s="155"/>
      <c r="SI113" s="155"/>
      <c r="SJ113" s="155"/>
      <c r="SK113" s="155"/>
      <c r="SL113" s="155"/>
      <c r="SM113" s="155"/>
      <c r="SN113" s="155"/>
      <c r="SO113" s="155"/>
      <c r="SP113" s="155"/>
      <c r="SQ113" s="155"/>
      <c r="SR113" s="155"/>
      <c r="SS113" s="155"/>
      <c r="ST113" s="155"/>
      <c r="SU113" s="155"/>
      <c r="SV113" s="155"/>
      <c r="SW113" s="155"/>
      <c r="SX113" s="155"/>
      <c r="SY113" s="155"/>
      <c r="SZ113" s="155"/>
      <c r="TA113" s="155"/>
      <c r="TB113" s="155"/>
      <c r="TC113" s="155"/>
      <c r="TD113" s="155"/>
      <c r="TE113" s="155"/>
      <c r="TF113" s="155"/>
      <c r="TG113" s="155"/>
      <c r="TH113" s="155"/>
      <c r="TI113" s="155"/>
      <c r="TJ113" s="155"/>
      <c r="TK113" s="155"/>
      <c r="TL113" s="155"/>
      <c r="TM113" s="155"/>
      <c r="TN113" s="155"/>
    </row>
    <row r="114" spans="73:535" ht="18" customHeight="1" x14ac:dyDescent="0.15">
      <c r="BU114" s="291"/>
      <c r="BY114" s="244"/>
      <c r="BZ114" s="272"/>
      <c r="CA114" s="222"/>
      <c r="CB114" s="246"/>
      <c r="CC114" s="247" t="str">
        <f t="shared" si="831"/>
        <v/>
      </c>
      <c r="CD114" s="219">
        <f t="shared" si="832"/>
        <v>0</v>
      </c>
      <c r="CE114" s="219" t="str">
        <f t="shared" si="757"/>
        <v/>
      </c>
      <c r="CF114" s="220" t="str">
        <f t="shared" si="758"/>
        <v/>
      </c>
      <c r="CG114" s="222"/>
      <c r="CH114" s="260"/>
      <c r="CI114" s="247" t="str">
        <f t="shared" si="569"/>
        <v/>
      </c>
      <c r="CJ114" s="219">
        <f t="shared" si="833"/>
        <v>0</v>
      </c>
      <c r="CK114" s="219" t="str">
        <f t="shared" si="705"/>
        <v/>
      </c>
      <c r="CL114" s="220" t="str">
        <f t="shared" si="706"/>
        <v/>
      </c>
      <c r="CM114" s="222"/>
      <c r="CN114" s="246"/>
      <c r="CO114" s="247" t="str">
        <f t="shared" si="573"/>
        <v/>
      </c>
      <c r="CP114" s="219">
        <f t="shared" si="834"/>
        <v>0</v>
      </c>
      <c r="CQ114" s="219" t="str">
        <f t="shared" si="707"/>
        <v/>
      </c>
      <c r="CR114" s="220" t="str">
        <f t="shared" si="708"/>
        <v/>
      </c>
      <c r="CS114" s="221"/>
      <c r="CT114" s="246"/>
      <c r="CU114" s="247" t="str">
        <f t="shared" si="577"/>
        <v/>
      </c>
      <c r="CV114" s="219">
        <f t="shared" si="835"/>
        <v>0</v>
      </c>
      <c r="CW114" s="219" t="str">
        <f t="shared" si="679"/>
        <v/>
      </c>
      <c r="CX114" s="220" t="str">
        <f t="shared" si="680"/>
        <v/>
      </c>
      <c r="CY114" s="222"/>
      <c r="CZ114" s="246"/>
      <c r="DA114" s="247" t="str">
        <f t="shared" si="581"/>
        <v/>
      </c>
      <c r="DB114" s="219">
        <f t="shared" si="836"/>
        <v>0</v>
      </c>
      <c r="DC114" s="219" t="str">
        <f t="shared" si="626"/>
        <v/>
      </c>
      <c r="DD114" s="219" t="str">
        <f t="shared" si="627"/>
        <v/>
      </c>
      <c r="DE114" s="222"/>
      <c r="DF114" s="246"/>
      <c r="DG114" s="247" t="str">
        <f t="shared" si="583"/>
        <v/>
      </c>
      <c r="DH114" s="219">
        <f t="shared" si="837"/>
        <v>0</v>
      </c>
      <c r="DI114" s="219" t="str">
        <f t="shared" si="681"/>
        <v/>
      </c>
      <c r="DJ114" s="219" t="str">
        <f t="shared" si="682"/>
        <v/>
      </c>
      <c r="DK114" s="222"/>
      <c r="DL114" s="246"/>
      <c r="DM114" s="247" t="str">
        <f t="shared" si="587"/>
        <v/>
      </c>
      <c r="DN114" s="219">
        <f t="shared" si="838"/>
        <v>0</v>
      </c>
      <c r="DO114" s="219" t="str">
        <f t="shared" si="683"/>
        <v/>
      </c>
      <c r="DP114" s="220" t="str">
        <f t="shared" si="684"/>
        <v/>
      </c>
      <c r="FK114" s="142">
        <v>1</v>
      </c>
      <c r="FL114" s="142">
        <v>1</v>
      </c>
      <c r="FM114" s="142">
        <f t="shared" ref="FM114:FV123" si="922">IF(SUMIF($FK$5:$FK$112,$FL114,FM$5:FM$112)&gt;0,1,0)</f>
        <v>0</v>
      </c>
      <c r="FN114" s="142">
        <f t="shared" si="922"/>
        <v>1</v>
      </c>
      <c r="FO114" s="142">
        <f t="shared" si="922"/>
        <v>1</v>
      </c>
      <c r="FP114" s="142">
        <f t="shared" si="922"/>
        <v>1</v>
      </c>
      <c r="FQ114" s="142">
        <f t="shared" si="922"/>
        <v>1</v>
      </c>
      <c r="FR114" s="142">
        <f t="shared" si="922"/>
        <v>1</v>
      </c>
      <c r="FS114" s="142">
        <f t="shared" si="922"/>
        <v>1</v>
      </c>
      <c r="FT114" s="142">
        <f t="shared" si="922"/>
        <v>0</v>
      </c>
      <c r="FU114" s="142">
        <f t="shared" si="922"/>
        <v>1</v>
      </c>
      <c r="FV114" s="142">
        <f t="shared" si="922"/>
        <v>1</v>
      </c>
      <c r="FW114" s="142">
        <f t="shared" ref="FW114:GF123" si="923">IF(SUMIF($FK$5:$FK$112,$FL114,FW$5:FW$112)&gt;0,1,0)</f>
        <v>1</v>
      </c>
      <c r="FX114" s="142">
        <f t="shared" si="923"/>
        <v>1</v>
      </c>
      <c r="FY114" s="142">
        <f t="shared" si="923"/>
        <v>1</v>
      </c>
      <c r="FZ114" s="142">
        <f t="shared" si="923"/>
        <v>1</v>
      </c>
      <c r="GA114" s="142">
        <f t="shared" si="923"/>
        <v>0</v>
      </c>
      <c r="GB114" s="142">
        <f t="shared" si="923"/>
        <v>1</v>
      </c>
      <c r="GC114" s="142">
        <f t="shared" si="923"/>
        <v>1</v>
      </c>
      <c r="GD114" s="142">
        <f t="shared" si="923"/>
        <v>1</v>
      </c>
      <c r="GE114" s="142">
        <f t="shared" si="923"/>
        <v>1</v>
      </c>
      <c r="GF114" s="142">
        <f t="shared" si="923"/>
        <v>1</v>
      </c>
      <c r="GG114" s="142">
        <f t="shared" ref="GG114:GP123" si="924">IF(SUMIF($FK$5:$FK$112,$FL114,GG$5:GG$112)&gt;0,1,0)</f>
        <v>1</v>
      </c>
      <c r="GH114" s="142">
        <f t="shared" si="924"/>
        <v>0</v>
      </c>
      <c r="GI114" s="142">
        <f t="shared" si="924"/>
        <v>1</v>
      </c>
      <c r="GJ114" s="142">
        <f t="shared" si="924"/>
        <v>1</v>
      </c>
      <c r="GK114" s="142">
        <f t="shared" si="924"/>
        <v>1</v>
      </c>
      <c r="GL114" s="142">
        <f t="shared" si="924"/>
        <v>1</v>
      </c>
      <c r="GM114" s="142">
        <f t="shared" si="924"/>
        <v>1</v>
      </c>
      <c r="GN114" s="142">
        <f t="shared" si="924"/>
        <v>1</v>
      </c>
      <c r="GO114" s="142">
        <f t="shared" si="924"/>
        <v>0</v>
      </c>
      <c r="GP114" s="142">
        <f t="shared" si="924"/>
        <v>1</v>
      </c>
      <c r="GQ114" s="142">
        <f t="shared" ref="GQ114:GZ123" si="925">IF(SUMIF($FK$5:$FK$112,$FL114,GQ$5:GQ$112)&gt;0,1,0)</f>
        <v>1</v>
      </c>
      <c r="GR114" s="142">
        <f t="shared" si="925"/>
        <v>1</v>
      </c>
      <c r="GS114" s="142">
        <f t="shared" si="925"/>
        <v>1</v>
      </c>
      <c r="GT114" s="142">
        <f t="shared" si="925"/>
        <v>1</v>
      </c>
      <c r="GU114" s="142">
        <f t="shared" si="925"/>
        <v>1</v>
      </c>
      <c r="GV114" s="142">
        <f t="shared" si="925"/>
        <v>0</v>
      </c>
      <c r="GW114" s="142">
        <f t="shared" si="925"/>
        <v>1</v>
      </c>
      <c r="GX114" s="142">
        <f t="shared" si="925"/>
        <v>1</v>
      </c>
      <c r="GY114" s="142">
        <f t="shared" si="925"/>
        <v>1</v>
      </c>
      <c r="GZ114" s="142">
        <f t="shared" si="925"/>
        <v>1</v>
      </c>
      <c r="HA114" s="142">
        <f t="shared" ref="HA114:HJ123" si="926">IF(SUMIF($FK$5:$FK$112,$FL114,HA$5:HA$112)&gt;0,1,0)</f>
        <v>1</v>
      </c>
      <c r="HB114" s="142">
        <f t="shared" si="926"/>
        <v>1</v>
      </c>
      <c r="HC114" s="142">
        <f t="shared" si="926"/>
        <v>0</v>
      </c>
      <c r="HD114" s="142">
        <f t="shared" si="926"/>
        <v>1</v>
      </c>
      <c r="HE114" s="142">
        <f t="shared" si="926"/>
        <v>1</v>
      </c>
      <c r="HF114" s="142">
        <f t="shared" si="926"/>
        <v>1</v>
      </c>
      <c r="HG114" s="142">
        <f t="shared" si="926"/>
        <v>1</v>
      </c>
      <c r="HH114" s="142">
        <f t="shared" si="926"/>
        <v>1</v>
      </c>
      <c r="HI114" s="142">
        <f t="shared" si="926"/>
        <v>1</v>
      </c>
      <c r="HJ114" s="142">
        <f t="shared" si="926"/>
        <v>0</v>
      </c>
      <c r="HK114" s="142">
        <f t="shared" ref="HK114:HT123" si="927">IF(SUMIF($FK$5:$FK$112,$FL114,HK$5:HK$112)&gt;0,1,0)</f>
        <v>1</v>
      </c>
      <c r="HL114" s="142">
        <f t="shared" si="927"/>
        <v>1</v>
      </c>
      <c r="HM114" s="142">
        <f t="shared" si="927"/>
        <v>1</v>
      </c>
      <c r="HN114" s="142">
        <f t="shared" si="927"/>
        <v>1</v>
      </c>
      <c r="HO114" s="142">
        <f t="shared" si="927"/>
        <v>1</v>
      </c>
      <c r="HP114" s="142">
        <f t="shared" si="927"/>
        <v>1</v>
      </c>
      <c r="HQ114" s="142">
        <f t="shared" si="927"/>
        <v>0</v>
      </c>
      <c r="HR114" s="142">
        <f t="shared" si="927"/>
        <v>1</v>
      </c>
      <c r="HS114" s="142">
        <f t="shared" si="927"/>
        <v>1</v>
      </c>
      <c r="HT114" s="142">
        <f t="shared" si="927"/>
        <v>1</v>
      </c>
      <c r="HU114" s="142">
        <f t="shared" ref="HU114:ID123" si="928">IF(SUMIF($FK$5:$FK$112,$FL114,HU$5:HU$112)&gt;0,1,0)</f>
        <v>1</v>
      </c>
      <c r="HV114" s="142">
        <f t="shared" si="928"/>
        <v>1</v>
      </c>
      <c r="HW114" s="142">
        <f t="shared" si="928"/>
        <v>1</v>
      </c>
      <c r="HX114" s="142">
        <f t="shared" si="928"/>
        <v>0</v>
      </c>
      <c r="HY114" s="142">
        <f t="shared" si="928"/>
        <v>1</v>
      </c>
      <c r="HZ114" s="142">
        <f t="shared" si="928"/>
        <v>1</v>
      </c>
      <c r="IA114" s="142">
        <f t="shared" si="928"/>
        <v>1</v>
      </c>
      <c r="IB114" s="142">
        <f t="shared" si="928"/>
        <v>1</v>
      </c>
      <c r="IC114" s="142">
        <f t="shared" si="928"/>
        <v>1</v>
      </c>
      <c r="ID114" s="142">
        <f t="shared" si="928"/>
        <v>1</v>
      </c>
      <c r="IE114" s="142">
        <f t="shared" ref="IE114:IN123" si="929">IF(SUMIF($FK$5:$FK$112,$FL114,IE$5:IE$112)&gt;0,1,0)</f>
        <v>0</v>
      </c>
      <c r="IF114" s="142">
        <f t="shared" si="929"/>
        <v>1</v>
      </c>
      <c r="IG114" s="142">
        <f t="shared" si="929"/>
        <v>1</v>
      </c>
      <c r="IH114" s="142">
        <f t="shared" si="929"/>
        <v>1</v>
      </c>
      <c r="II114" s="142">
        <f t="shared" si="929"/>
        <v>1</v>
      </c>
      <c r="IJ114" s="142">
        <f t="shared" si="929"/>
        <v>1</v>
      </c>
      <c r="IK114" s="142">
        <f t="shared" si="929"/>
        <v>1</v>
      </c>
      <c r="IL114" s="142">
        <f t="shared" si="929"/>
        <v>0</v>
      </c>
      <c r="IM114" s="142">
        <f t="shared" si="929"/>
        <v>1</v>
      </c>
      <c r="IN114" s="142">
        <f t="shared" si="929"/>
        <v>1</v>
      </c>
      <c r="IO114" s="142">
        <f t="shared" ref="IO114:IX123" si="930">IF(SUMIF($FK$5:$FK$112,$FL114,IO$5:IO$112)&gt;0,1,0)</f>
        <v>1</v>
      </c>
      <c r="IP114" s="142">
        <f t="shared" si="930"/>
        <v>1</v>
      </c>
      <c r="IQ114" s="142">
        <f t="shared" si="930"/>
        <v>1</v>
      </c>
      <c r="IR114" s="142">
        <f t="shared" si="930"/>
        <v>1</v>
      </c>
      <c r="IS114" s="142">
        <f t="shared" si="930"/>
        <v>0</v>
      </c>
      <c r="IT114" s="142">
        <f t="shared" si="930"/>
        <v>1</v>
      </c>
      <c r="IU114" s="142">
        <f t="shared" si="930"/>
        <v>1</v>
      </c>
      <c r="IV114" s="142">
        <f t="shared" si="930"/>
        <v>1</v>
      </c>
      <c r="IW114" s="142">
        <f t="shared" si="930"/>
        <v>1</v>
      </c>
      <c r="IX114" s="142">
        <f t="shared" si="930"/>
        <v>0</v>
      </c>
      <c r="IY114" s="142">
        <f t="shared" ref="IY114:JH123" si="931">IF(SUMIF($FK$5:$FK$112,$FL114,IY$5:IY$112)&gt;0,1,0)</f>
        <v>0</v>
      </c>
      <c r="IZ114" s="142">
        <f t="shared" si="931"/>
        <v>0</v>
      </c>
      <c r="JA114" s="142">
        <f t="shared" si="931"/>
        <v>0</v>
      </c>
      <c r="JB114" s="142">
        <f t="shared" si="931"/>
        <v>0</v>
      </c>
      <c r="JC114" s="142">
        <f t="shared" si="931"/>
        <v>0</v>
      </c>
      <c r="JD114" s="142">
        <f t="shared" si="931"/>
        <v>1</v>
      </c>
      <c r="JE114" s="142">
        <f t="shared" si="931"/>
        <v>1</v>
      </c>
      <c r="JF114" s="142">
        <f t="shared" si="931"/>
        <v>1</v>
      </c>
      <c r="JG114" s="142">
        <f t="shared" si="931"/>
        <v>0</v>
      </c>
      <c r="JH114" s="142">
        <f t="shared" si="931"/>
        <v>1</v>
      </c>
      <c r="JI114" s="142">
        <f t="shared" ref="JI114:JR123" si="932">IF(SUMIF($FK$5:$FK$112,$FL114,JI$5:JI$112)&gt;0,1,0)</f>
        <v>1</v>
      </c>
      <c r="JJ114" s="142">
        <f t="shared" si="932"/>
        <v>1</v>
      </c>
      <c r="JK114" s="142">
        <f t="shared" si="932"/>
        <v>1</v>
      </c>
      <c r="JL114" s="142">
        <f t="shared" si="932"/>
        <v>1</v>
      </c>
      <c r="JM114" s="142">
        <f t="shared" si="932"/>
        <v>1</v>
      </c>
      <c r="JN114" s="142">
        <f t="shared" si="932"/>
        <v>0</v>
      </c>
      <c r="JO114" s="142">
        <f t="shared" si="932"/>
        <v>1</v>
      </c>
      <c r="JP114" s="142">
        <f t="shared" si="932"/>
        <v>1</v>
      </c>
      <c r="JQ114" s="142">
        <f t="shared" si="932"/>
        <v>1</v>
      </c>
      <c r="JR114" s="142">
        <f t="shared" si="932"/>
        <v>1</v>
      </c>
      <c r="JS114" s="142">
        <f t="shared" ref="JS114:KB123" si="933">IF(SUMIF($FK$5:$FK$112,$FL114,JS$5:JS$112)&gt;0,1,0)</f>
        <v>1</v>
      </c>
      <c r="JT114" s="142">
        <f t="shared" si="933"/>
        <v>1</v>
      </c>
      <c r="JU114" s="142">
        <f t="shared" si="933"/>
        <v>0</v>
      </c>
      <c r="JV114" s="142">
        <f t="shared" si="933"/>
        <v>1</v>
      </c>
      <c r="JW114" s="142">
        <f t="shared" si="933"/>
        <v>1</v>
      </c>
      <c r="JX114" s="142">
        <f t="shared" si="933"/>
        <v>1</v>
      </c>
      <c r="JY114" s="142">
        <f t="shared" si="933"/>
        <v>1</v>
      </c>
      <c r="JZ114" s="142">
        <f t="shared" si="933"/>
        <v>1</v>
      </c>
      <c r="KA114" s="142">
        <f t="shared" si="933"/>
        <v>1</v>
      </c>
      <c r="KB114" s="142">
        <f t="shared" si="933"/>
        <v>0</v>
      </c>
      <c r="KC114" s="142">
        <f t="shared" ref="KC114:KL123" si="934">IF(SUMIF($FK$5:$FK$112,$FL114,KC$5:KC$112)&gt;0,1,0)</f>
        <v>1</v>
      </c>
      <c r="KD114" s="142">
        <f t="shared" si="934"/>
        <v>1</v>
      </c>
      <c r="KE114" s="142">
        <f t="shared" si="934"/>
        <v>1</v>
      </c>
      <c r="KF114" s="142">
        <f t="shared" si="934"/>
        <v>1</v>
      </c>
      <c r="KG114" s="142">
        <f t="shared" si="934"/>
        <v>1</v>
      </c>
      <c r="KH114" s="142">
        <f t="shared" si="934"/>
        <v>1</v>
      </c>
      <c r="KI114" s="142">
        <f t="shared" si="934"/>
        <v>0</v>
      </c>
      <c r="KJ114" s="142">
        <f t="shared" si="934"/>
        <v>1</v>
      </c>
      <c r="KK114" s="142">
        <f t="shared" si="934"/>
        <v>1</v>
      </c>
      <c r="KL114" s="142">
        <f t="shared" si="934"/>
        <v>1</v>
      </c>
      <c r="KM114" s="142">
        <f t="shared" ref="KM114:KV123" si="935">IF(SUMIF($FK$5:$FK$112,$FL114,KM$5:KM$112)&gt;0,1,0)</f>
        <v>1</v>
      </c>
      <c r="KN114" s="142">
        <f t="shared" si="935"/>
        <v>1</v>
      </c>
      <c r="KO114" s="142">
        <f t="shared" si="935"/>
        <v>1</v>
      </c>
      <c r="KP114" s="142">
        <f t="shared" si="935"/>
        <v>0</v>
      </c>
      <c r="KQ114" s="142">
        <f t="shared" si="935"/>
        <v>1</v>
      </c>
      <c r="KR114" s="142">
        <f t="shared" si="935"/>
        <v>1</v>
      </c>
      <c r="KS114" s="142">
        <f t="shared" si="935"/>
        <v>1</v>
      </c>
      <c r="KT114" s="142">
        <f t="shared" si="935"/>
        <v>1</v>
      </c>
      <c r="KU114" s="142">
        <f t="shared" si="935"/>
        <v>1</v>
      </c>
      <c r="KV114" s="142">
        <f t="shared" si="935"/>
        <v>1</v>
      </c>
      <c r="KW114" s="142">
        <f t="shared" ref="KW114:LF123" si="936">IF(SUMIF($FK$5:$FK$112,$FL114,KW$5:KW$112)&gt;0,1,0)</f>
        <v>0</v>
      </c>
      <c r="KX114" s="142">
        <f t="shared" si="936"/>
        <v>1</v>
      </c>
      <c r="KY114" s="142">
        <f t="shared" si="936"/>
        <v>1</v>
      </c>
      <c r="KZ114" s="142">
        <f t="shared" si="936"/>
        <v>1</v>
      </c>
      <c r="LA114" s="142">
        <f t="shared" si="936"/>
        <v>1</v>
      </c>
      <c r="LB114" s="142">
        <f t="shared" si="936"/>
        <v>1</v>
      </c>
      <c r="LC114" s="142">
        <f t="shared" si="936"/>
        <v>1</v>
      </c>
      <c r="LD114" s="142">
        <f t="shared" si="936"/>
        <v>0</v>
      </c>
      <c r="LE114" s="142">
        <f t="shared" si="936"/>
        <v>1</v>
      </c>
      <c r="LF114" s="142">
        <f t="shared" si="936"/>
        <v>1</v>
      </c>
      <c r="LG114" s="142">
        <f t="shared" ref="LG114:LP123" si="937">IF(SUMIF($FK$5:$FK$112,$FL114,LG$5:LG$112)&gt;0,1,0)</f>
        <v>1</v>
      </c>
      <c r="LH114" s="142">
        <f t="shared" si="937"/>
        <v>1</v>
      </c>
      <c r="LI114" s="142">
        <f t="shared" si="937"/>
        <v>1</v>
      </c>
      <c r="LJ114" s="142">
        <f t="shared" si="937"/>
        <v>1</v>
      </c>
      <c r="LK114" s="142">
        <f t="shared" si="937"/>
        <v>0</v>
      </c>
      <c r="LL114" s="142">
        <f t="shared" si="937"/>
        <v>1</v>
      </c>
      <c r="LM114" s="142">
        <f t="shared" si="937"/>
        <v>1</v>
      </c>
      <c r="LN114" s="142">
        <f t="shared" si="937"/>
        <v>1</v>
      </c>
      <c r="LO114" s="142">
        <f t="shared" si="937"/>
        <v>1</v>
      </c>
      <c r="LP114" s="142">
        <f t="shared" si="937"/>
        <v>1</v>
      </c>
      <c r="LQ114" s="142">
        <f t="shared" ref="LQ114:LZ123" si="938">IF(SUMIF($FK$5:$FK$112,$FL114,LQ$5:LQ$112)&gt;0,1,0)</f>
        <v>1</v>
      </c>
      <c r="LR114" s="142">
        <f t="shared" si="938"/>
        <v>0</v>
      </c>
      <c r="LS114" s="142">
        <f t="shared" si="938"/>
        <v>1</v>
      </c>
      <c r="LT114" s="142">
        <f t="shared" si="938"/>
        <v>1</v>
      </c>
      <c r="LU114" s="142">
        <f t="shared" si="938"/>
        <v>1</v>
      </c>
      <c r="LV114" s="142">
        <f t="shared" si="938"/>
        <v>1</v>
      </c>
      <c r="LW114" s="142">
        <f t="shared" si="938"/>
        <v>1</v>
      </c>
      <c r="LX114" s="142">
        <f t="shared" si="938"/>
        <v>1</v>
      </c>
      <c r="LY114" s="142">
        <f t="shared" si="938"/>
        <v>0</v>
      </c>
      <c r="LZ114" s="142">
        <f t="shared" si="938"/>
        <v>1</v>
      </c>
      <c r="MA114" s="142">
        <f t="shared" ref="MA114:MJ123" si="939">IF(SUMIF($FK$5:$FK$112,$FL114,MA$5:MA$112)&gt;0,1,0)</f>
        <v>1</v>
      </c>
      <c r="MB114" s="142">
        <f t="shared" si="939"/>
        <v>1</v>
      </c>
      <c r="MC114" s="142">
        <f t="shared" si="939"/>
        <v>1</v>
      </c>
      <c r="MD114" s="142">
        <f t="shared" si="939"/>
        <v>1</v>
      </c>
      <c r="ME114" s="142">
        <f t="shared" si="939"/>
        <v>1</v>
      </c>
      <c r="MF114" s="142">
        <f t="shared" si="939"/>
        <v>0</v>
      </c>
      <c r="MG114" s="142">
        <f t="shared" si="939"/>
        <v>1</v>
      </c>
      <c r="MH114" s="142">
        <f t="shared" si="939"/>
        <v>1</v>
      </c>
      <c r="MI114" s="142">
        <f t="shared" si="939"/>
        <v>1</v>
      </c>
      <c r="MJ114" s="142">
        <f t="shared" si="939"/>
        <v>1</v>
      </c>
      <c r="MK114" s="142">
        <f t="shared" ref="MK114:MT123" si="940">IF(SUMIF($FK$5:$FK$112,$FL114,MK$5:MK$112)&gt;0,1,0)</f>
        <v>1</v>
      </c>
      <c r="ML114" s="142">
        <f t="shared" si="940"/>
        <v>1</v>
      </c>
      <c r="MM114" s="142">
        <f t="shared" si="940"/>
        <v>0</v>
      </c>
      <c r="MN114" s="142">
        <f t="shared" si="940"/>
        <v>1</v>
      </c>
      <c r="MO114" s="142">
        <f t="shared" si="940"/>
        <v>1</v>
      </c>
      <c r="MP114" s="142">
        <f t="shared" si="940"/>
        <v>1</v>
      </c>
      <c r="MQ114" s="142">
        <f t="shared" si="940"/>
        <v>1</v>
      </c>
      <c r="MR114" s="142">
        <f t="shared" si="940"/>
        <v>1</v>
      </c>
      <c r="MS114" s="142">
        <f t="shared" si="940"/>
        <v>1</v>
      </c>
      <c r="MT114" s="142">
        <f t="shared" si="940"/>
        <v>0</v>
      </c>
      <c r="MU114" s="142">
        <f t="shared" ref="MU114:ND123" si="941">IF(SUMIF($FK$5:$FK$112,$FL114,MU$5:MU$112)&gt;0,1,0)</f>
        <v>1</v>
      </c>
      <c r="MV114" s="142">
        <f t="shared" si="941"/>
        <v>1</v>
      </c>
      <c r="MW114" s="142">
        <f t="shared" si="941"/>
        <v>1</v>
      </c>
      <c r="MX114" s="142">
        <f t="shared" si="941"/>
        <v>1</v>
      </c>
      <c r="MY114" s="142">
        <f t="shared" si="941"/>
        <v>1</v>
      </c>
      <c r="MZ114" s="142">
        <f t="shared" si="941"/>
        <v>1</v>
      </c>
      <c r="NA114" s="142">
        <f t="shared" si="941"/>
        <v>0</v>
      </c>
      <c r="NB114" s="142">
        <f t="shared" si="941"/>
        <v>1</v>
      </c>
      <c r="NC114" s="142">
        <f t="shared" si="941"/>
        <v>1</v>
      </c>
      <c r="ND114" s="142">
        <f t="shared" si="941"/>
        <v>1</v>
      </c>
      <c r="NE114" s="142">
        <f t="shared" ref="NE114:NN123" si="942">IF(SUMIF($FK$5:$FK$112,$FL114,NE$5:NE$112)&gt;0,1,0)</f>
        <v>1</v>
      </c>
      <c r="NF114" s="142">
        <f t="shared" si="942"/>
        <v>1</v>
      </c>
      <c r="NG114" s="142">
        <f t="shared" si="942"/>
        <v>1</v>
      </c>
      <c r="NH114" s="142">
        <f t="shared" si="942"/>
        <v>0</v>
      </c>
      <c r="NI114" s="142">
        <f t="shared" si="942"/>
        <v>1</v>
      </c>
      <c r="NJ114" s="142">
        <f t="shared" si="942"/>
        <v>1</v>
      </c>
      <c r="NK114" s="142">
        <f t="shared" si="942"/>
        <v>1</v>
      </c>
      <c r="NL114" s="142">
        <f t="shared" si="942"/>
        <v>1</v>
      </c>
      <c r="NM114" s="142">
        <f t="shared" si="942"/>
        <v>1</v>
      </c>
      <c r="NN114" s="142">
        <f t="shared" si="942"/>
        <v>1</v>
      </c>
      <c r="NO114" s="142">
        <f t="shared" ref="NO114:NX123" si="943">IF(SUMIF($FK$5:$FK$112,$FL114,NO$5:NO$112)&gt;0,1,0)</f>
        <v>0</v>
      </c>
      <c r="NP114" s="142">
        <f t="shared" si="943"/>
        <v>1</v>
      </c>
      <c r="NQ114" s="142">
        <f t="shared" si="943"/>
        <v>1</v>
      </c>
      <c r="NR114" s="142">
        <f t="shared" si="943"/>
        <v>1</v>
      </c>
      <c r="NS114" s="142">
        <f t="shared" si="943"/>
        <v>1</v>
      </c>
      <c r="NT114" s="142">
        <f t="shared" si="943"/>
        <v>0</v>
      </c>
      <c r="NU114" s="142">
        <f t="shared" si="943"/>
        <v>0</v>
      </c>
      <c r="NV114" s="142">
        <f t="shared" si="943"/>
        <v>0</v>
      </c>
      <c r="NW114" s="142">
        <f t="shared" si="943"/>
        <v>1</v>
      </c>
      <c r="NX114" s="142">
        <f t="shared" si="943"/>
        <v>1</v>
      </c>
      <c r="NY114" s="142">
        <f t="shared" ref="NY114:OH123" si="944">IF(SUMIF($FK$5:$FK$112,$FL114,NY$5:NY$112)&gt;0,1,0)</f>
        <v>1</v>
      </c>
      <c r="NZ114" s="142">
        <f t="shared" si="944"/>
        <v>1</v>
      </c>
      <c r="OA114" s="142">
        <f t="shared" si="944"/>
        <v>1</v>
      </c>
      <c r="OB114" s="142">
        <f t="shared" si="944"/>
        <v>1</v>
      </c>
      <c r="OC114" s="142">
        <f t="shared" si="944"/>
        <v>0</v>
      </c>
      <c r="OD114" s="142">
        <f t="shared" si="944"/>
        <v>1</v>
      </c>
      <c r="OE114" s="142">
        <f t="shared" si="944"/>
        <v>1</v>
      </c>
      <c r="OF114" s="142">
        <f t="shared" si="944"/>
        <v>1</v>
      </c>
      <c r="OG114" s="142">
        <f t="shared" si="944"/>
        <v>1</v>
      </c>
      <c r="OH114" s="142">
        <f t="shared" si="944"/>
        <v>1</v>
      </c>
      <c r="OI114" s="142">
        <f t="shared" ref="OI114:OR123" si="945">IF(SUMIF($FK$5:$FK$112,$FL114,OI$5:OI$112)&gt;0,1,0)</f>
        <v>1</v>
      </c>
      <c r="OJ114" s="142">
        <f t="shared" si="945"/>
        <v>0</v>
      </c>
      <c r="OK114" s="142">
        <f t="shared" si="945"/>
        <v>1</v>
      </c>
      <c r="OL114" s="142">
        <f t="shared" si="945"/>
        <v>1</v>
      </c>
      <c r="OM114" s="142">
        <f t="shared" si="945"/>
        <v>1</v>
      </c>
      <c r="ON114" s="142">
        <f t="shared" si="945"/>
        <v>1</v>
      </c>
      <c r="OO114" s="142">
        <f t="shared" si="945"/>
        <v>1</v>
      </c>
      <c r="OP114" s="142">
        <f t="shared" si="945"/>
        <v>1</v>
      </c>
      <c r="OQ114" s="142">
        <f t="shared" si="945"/>
        <v>0</v>
      </c>
      <c r="OR114" s="142">
        <f t="shared" si="945"/>
        <v>1</v>
      </c>
      <c r="OS114" s="142">
        <f t="shared" ref="OS114:PB123" si="946">IF(SUMIF($FK$5:$FK$112,$FL114,OS$5:OS$112)&gt;0,1,0)</f>
        <v>1</v>
      </c>
      <c r="OT114" s="142">
        <f t="shared" si="946"/>
        <v>1</v>
      </c>
      <c r="OU114" s="142">
        <f t="shared" si="946"/>
        <v>1</v>
      </c>
      <c r="OV114" s="142">
        <f t="shared" si="946"/>
        <v>1</v>
      </c>
      <c r="OW114" s="142">
        <f t="shared" si="946"/>
        <v>1</v>
      </c>
      <c r="OX114" s="142">
        <f t="shared" si="946"/>
        <v>0</v>
      </c>
      <c r="OY114" s="142">
        <f t="shared" si="946"/>
        <v>1</v>
      </c>
      <c r="OZ114" s="142">
        <f t="shared" si="946"/>
        <v>1</v>
      </c>
      <c r="PA114" s="142">
        <f t="shared" si="946"/>
        <v>1</v>
      </c>
      <c r="PB114" s="142">
        <f t="shared" si="946"/>
        <v>1</v>
      </c>
      <c r="PC114" s="142">
        <f t="shared" ref="PC114:PL123" si="947">IF(SUMIF($FK$5:$FK$112,$FL114,PC$5:PC$112)&gt;0,1,0)</f>
        <v>1</v>
      </c>
      <c r="PD114" s="142">
        <f t="shared" si="947"/>
        <v>1</v>
      </c>
      <c r="PE114" s="142">
        <f t="shared" si="947"/>
        <v>0</v>
      </c>
      <c r="PF114" s="142">
        <f t="shared" si="947"/>
        <v>1</v>
      </c>
      <c r="PG114" s="142">
        <f t="shared" si="947"/>
        <v>1</v>
      </c>
      <c r="PH114" s="142">
        <f t="shared" si="947"/>
        <v>1</v>
      </c>
      <c r="PI114" s="142">
        <f t="shared" si="947"/>
        <v>1</v>
      </c>
      <c r="PJ114" s="142">
        <f t="shared" si="947"/>
        <v>1</v>
      </c>
      <c r="PK114" s="142">
        <f t="shared" si="947"/>
        <v>1</v>
      </c>
      <c r="PL114" s="142">
        <f t="shared" si="947"/>
        <v>0</v>
      </c>
      <c r="PM114" s="142">
        <f t="shared" ref="PM114:PV123" si="948">IF(SUMIF($FK$5:$FK$112,$FL114,PM$5:PM$112)&gt;0,1,0)</f>
        <v>1</v>
      </c>
      <c r="PN114" s="142">
        <f t="shared" si="948"/>
        <v>1</v>
      </c>
      <c r="PO114" s="142">
        <f t="shared" si="948"/>
        <v>1</v>
      </c>
      <c r="PP114" s="142">
        <f t="shared" si="948"/>
        <v>1</v>
      </c>
      <c r="PQ114" s="142">
        <f t="shared" si="948"/>
        <v>1</v>
      </c>
      <c r="PR114" s="142">
        <f t="shared" si="948"/>
        <v>1</v>
      </c>
      <c r="PS114" s="142">
        <f t="shared" si="948"/>
        <v>0</v>
      </c>
      <c r="PT114" s="142">
        <f t="shared" si="948"/>
        <v>1</v>
      </c>
      <c r="PU114" s="142">
        <f t="shared" si="948"/>
        <v>1</v>
      </c>
      <c r="PV114" s="142">
        <f t="shared" si="948"/>
        <v>1</v>
      </c>
      <c r="PW114" s="142">
        <f t="shared" ref="PW114:QF123" si="949">IF(SUMIF($FK$5:$FK$112,$FL114,PW$5:PW$112)&gt;0,1,0)</f>
        <v>1</v>
      </c>
      <c r="PX114" s="142">
        <f t="shared" si="949"/>
        <v>1</v>
      </c>
      <c r="PY114" s="142">
        <f t="shared" si="949"/>
        <v>1</v>
      </c>
      <c r="PZ114" s="142">
        <f t="shared" si="949"/>
        <v>0</v>
      </c>
      <c r="QA114" s="142">
        <f t="shared" si="949"/>
        <v>1</v>
      </c>
      <c r="QB114" s="142">
        <f t="shared" si="949"/>
        <v>1</v>
      </c>
      <c r="QC114" s="142">
        <f t="shared" si="949"/>
        <v>1</v>
      </c>
      <c r="QD114" s="142">
        <f t="shared" si="949"/>
        <v>1</v>
      </c>
      <c r="QE114" s="142">
        <f t="shared" si="949"/>
        <v>1</v>
      </c>
      <c r="QF114" s="142">
        <f t="shared" si="949"/>
        <v>1</v>
      </c>
      <c r="QG114" s="142">
        <f t="shared" ref="QG114:QP123" si="950">IF(SUMIF($FK$5:$FK$112,$FL114,QG$5:QG$112)&gt;0,1,0)</f>
        <v>0</v>
      </c>
      <c r="QH114" s="142">
        <f t="shared" si="950"/>
        <v>1</v>
      </c>
      <c r="QI114" s="142">
        <f t="shared" si="950"/>
        <v>1</v>
      </c>
      <c r="QJ114" s="142">
        <f t="shared" si="950"/>
        <v>1</v>
      </c>
      <c r="QK114" s="142">
        <f t="shared" si="950"/>
        <v>1</v>
      </c>
      <c r="QL114" s="142">
        <f t="shared" si="950"/>
        <v>1</v>
      </c>
      <c r="QM114" s="142">
        <f t="shared" si="950"/>
        <v>1</v>
      </c>
      <c r="QN114" s="142">
        <f t="shared" si="950"/>
        <v>0</v>
      </c>
      <c r="QO114" s="142">
        <f t="shared" si="950"/>
        <v>1</v>
      </c>
      <c r="QP114" s="142">
        <f t="shared" si="950"/>
        <v>1</v>
      </c>
      <c r="QQ114" s="142">
        <f t="shared" ref="QQ114:QZ123" si="951">IF(SUMIF($FK$5:$FK$112,$FL114,QQ$5:QQ$112)&gt;0,1,0)</f>
        <v>1</v>
      </c>
      <c r="QR114" s="142">
        <f t="shared" si="951"/>
        <v>1</v>
      </c>
      <c r="QS114" s="142">
        <f t="shared" si="951"/>
        <v>1</v>
      </c>
      <c r="QT114" s="142">
        <f t="shared" si="951"/>
        <v>1</v>
      </c>
      <c r="QU114" s="142">
        <f t="shared" si="951"/>
        <v>0</v>
      </c>
      <c r="QV114" s="142">
        <f t="shared" si="951"/>
        <v>1</v>
      </c>
      <c r="QW114" s="142">
        <f t="shared" si="951"/>
        <v>1</v>
      </c>
      <c r="QX114" s="142">
        <f t="shared" si="951"/>
        <v>1</v>
      </c>
      <c r="QY114" s="142">
        <f t="shared" si="951"/>
        <v>1</v>
      </c>
      <c r="QZ114" s="142">
        <f t="shared" si="951"/>
        <v>1</v>
      </c>
      <c r="RA114" s="142">
        <f t="shared" ref="RA114:RJ123" si="952">IF(SUMIF($FK$5:$FK$112,$FL114,RA$5:RA$112)&gt;0,1,0)</f>
        <v>1</v>
      </c>
      <c r="RB114" s="142">
        <f t="shared" si="952"/>
        <v>0</v>
      </c>
      <c r="RC114" s="142">
        <f t="shared" si="952"/>
        <v>1</v>
      </c>
      <c r="RD114" s="142">
        <f t="shared" si="952"/>
        <v>1</v>
      </c>
      <c r="RE114" s="142">
        <f t="shared" si="952"/>
        <v>1</v>
      </c>
      <c r="RF114" s="142">
        <f t="shared" si="952"/>
        <v>1</v>
      </c>
      <c r="RG114" s="142">
        <f t="shared" si="952"/>
        <v>1</v>
      </c>
      <c r="RH114" s="142">
        <f t="shared" si="952"/>
        <v>1</v>
      </c>
      <c r="RI114" s="142">
        <f t="shared" si="952"/>
        <v>0</v>
      </c>
      <c r="RJ114" s="142">
        <f t="shared" si="952"/>
        <v>1</v>
      </c>
      <c r="RK114" s="142">
        <f t="shared" ref="RK114:RT123" si="953">IF(SUMIF($FK$5:$FK$112,$FL114,RK$5:RK$112)&gt;0,1,0)</f>
        <v>1</v>
      </c>
      <c r="RL114" s="142">
        <f t="shared" si="953"/>
        <v>1</v>
      </c>
      <c r="RM114" s="142">
        <f t="shared" si="953"/>
        <v>1</v>
      </c>
      <c r="RN114" s="142">
        <f t="shared" si="953"/>
        <v>1</v>
      </c>
      <c r="RO114" s="142">
        <f t="shared" si="953"/>
        <v>1</v>
      </c>
      <c r="RP114" s="142">
        <f t="shared" si="953"/>
        <v>0</v>
      </c>
      <c r="RQ114" s="142">
        <f t="shared" si="953"/>
        <v>1</v>
      </c>
      <c r="RR114" s="142">
        <f t="shared" si="953"/>
        <v>0</v>
      </c>
      <c r="RS114" s="142">
        <f t="shared" si="953"/>
        <v>0</v>
      </c>
      <c r="RT114" s="142">
        <f t="shared" si="953"/>
        <v>0</v>
      </c>
      <c r="RU114" s="142">
        <f t="shared" ref="RU114:SD123" si="954">IF(SUMIF($FK$5:$FK$112,$FL114,RU$5:RU$112)&gt;0,1,0)</f>
        <v>1</v>
      </c>
      <c r="RV114" s="142">
        <f t="shared" si="954"/>
        <v>1</v>
      </c>
      <c r="RW114" s="142">
        <f t="shared" si="954"/>
        <v>0</v>
      </c>
      <c r="RX114" s="142">
        <f t="shared" si="954"/>
        <v>1</v>
      </c>
      <c r="RY114" s="142">
        <f t="shared" si="954"/>
        <v>1</v>
      </c>
      <c r="RZ114" s="142">
        <f t="shared" si="954"/>
        <v>1</v>
      </c>
      <c r="SA114" s="142">
        <f t="shared" si="954"/>
        <v>1</v>
      </c>
      <c r="SB114" s="142">
        <f t="shared" si="954"/>
        <v>1</v>
      </c>
      <c r="SC114" s="142">
        <f t="shared" si="954"/>
        <v>1</v>
      </c>
      <c r="SD114" s="142">
        <f t="shared" si="954"/>
        <v>0</v>
      </c>
      <c r="SE114" s="142">
        <f t="shared" ref="SE114:SN123" si="955">IF(SUMIF($FK$5:$FK$112,$FL114,SE$5:SE$112)&gt;0,1,0)</f>
        <v>1</v>
      </c>
      <c r="SF114" s="142">
        <f t="shared" si="955"/>
        <v>1</v>
      </c>
      <c r="SG114" s="142">
        <f t="shared" si="955"/>
        <v>1</v>
      </c>
      <c r="SH114" s="142">
        <f t="shared" si="955"/>
        <v>1</v>
      </c>
      <c r="SI114" s="142">
        <f t="shared" si="955"/>
        <v>1</v>
      </c>
      <c r="SJ114" s="142">
        <f t="shared" si="955"/>
        <v>1</v>
      </c>
      <c r="SK114" s="142">
        <f t="shared" si="955"/>
        <v>0</v>
      </c>
      <c r="SL114" s="142">
        <f t="shared" si="955"/>
        <v>1</v>
      </c>
      <c r="SM114" s="142">
        <f t="shared" si="955"/>
        <v>1</v>
      </c>
      <c r="SN114" s="142">
        <f t="shared" si="955"/>
        <v>1</v>
      </c>
      <c r="SO114" s="142">
        <f t="shared" ref="SO114:SX123" si="956">IF(SUMIF($FK$5:$FK$112,$FL114,SO$5:SO$112)&gt;0,1,0)</f>
        <v>1</v>
      </c>
      <c r="SP114" s="142">
        <f t="shared" si="956"/>
        <v>1</v>
      </c>
      <c r="SQ114" s="142">
        <f t="shared" si="956"/>
        <v>1</v>
      </c>
      <c r="SR114" s="142">
        <f t="shared" si="956"/>
        <v>0</v>
      </c>
      <c r="SS114" s="142">
        <f t="shared" si="956"/>
        <v>1</v>
      </c>
      <c r="ST114" s="142">
        <f t="shared" si="956"/>
        <v>1</v>
      </c>
      <c r="SU114" s="142">
        <f t="shared" si="956"/>
        <v>1</v>
      </c>
      <c r="SV114" s="142">
        <f t="shared" si="956"/>
        <v>1</v>
      </c>
      <c r="SW114" s="142">
        <f t="shared" si="956"/>
        <v>1</v>
      </c>
      <c r="SX114" s="142">
        <f t="shared" si="956"/>
        <v>1</v>
      </c>
      <c r="SY114" s="142">
        <f t="shared" ref="SY114:TM123" si="957">IF(SUMIF($FK$5:$FK$112,$FL114,SY$5:SY$112)&gt;0,1,0)</f>
        <v>0</v>
      </c>
      <c r="SZ114" s="142">
        <f t="shared" si="957"/>
        <v>1</v>
      </c>
      <c r="TA114" s="142">
        <f t="shared" si="957"/>
        <v>1</v>
      </c>
      <c r="TB114" s="142">
        <f t="shared" si="957"/>
        <v>1</v>
      </c>
      <c r="TC114" s="142">
        <f t="shared" si="957"/>
        <v>1</v>
      </c>
      <c r="TD114" s="142">
        <f t="shared" si="957"/>
        <v>1</v>
      </c>
      <c r="TE114" s="142">
        <f t="shared" si="957"/>
        <v>1</v>
      </c>
      <c r="TF114" s="142">
        <f t="shared" si="957"/>
        <v>0</v>
      </c>
      <c r="TG114" s="142">
        <f t="shared" si="957"/>
        <v>1</v>
      </c>
      <c r="TH114" s="142">
        <f t="shared" si="957"/>
        <v>1</v>
      </c>
      <c r="TI114" s="142">
        <f t="shared" si="957"/>
        <v>1</v>
      </c>
      <c r="TJ114" s="142">
        <f t="shared" si="957"/>
        <v>1</v>
      </c>
      <c r="TK114" s="142">
        <f t="shared" si="957"/>
        <v>1</v>
      </c>
      <c r="TL114" s="142">
        <f t="shared" si="957"/>
        <v>1</v>
      </c>
      <c r="TM114" s="142">
        <f t="shared" si="957"/>
        <v>0</v>
      </c>
      <c r="TN114" s="142">
        <f t="shared" ref="TN114:TN145" si="958">IFERROR(IF(SUMIF($FK$5:$FK$112,$FL114,TN$5:TN$112)&gt;0,1,0),0)</f>
        <v>1</v>
      </c>
      <c r="TO114" s="142">
        <f>SUM(FM114:TN114)</f>
        <v>303</v>
      </c>
    </row>
    <row r="115" spans="73:535" ht="18" customHeight="1" x14ac:dyDescent="0.15">
      <c r="BU115" s="291"/>
      <c r="BY115" s="244"/>
      <c r="BZ115" s="272"/>
      <c r="CA115" s="222"/>
      <c r="CB115" s="246"/>
      <c r="CC115" s="247" t="str">
        <f t="shared" si="831"/>
        <v/>
      </c>
      <c r="CD115" s="219">
        <f t="shared" si="832"/>
        <v>0</v>
      </c>
      <c r="CE115" s="219" t="str">
        <f t="shared" si="757"/>
        <v/>
      </c>
      <c r="CF115" s="220" t="str">
        <f t="shared" si="758"/>
        <v/>
      </c>
      <c r="CG115" s="222"/>
      <c r="CH115" s="260"/>
      <c r="CI115" s="247" t="str">
        <f t="shared" si="569"/>
        <v/>
      </c>
      <c r="CJ115" s="219">
        <f t="shared" si="833"/>
        <v>0</v>
      </c>
      <c r="CK115" s="219" t="str">
        <f t="shared" si="705"/>
        <v/>
      </c>
      <c r="CL115" s="220" t="str">
        <f t="shared" si="706"/>
        <v/>
      </c>
      <c r="CM115" s="222"/>
      <c r="CN115" s="246"/>
      <c r="CO115" s="247" t="str">
        <f t="shared" si="573"/>
        <v/>
      </c>
      <c r="CP115" s="219">
        <f t="shared" si="834"/>
        <v>0</v>
      </c>
      <c r="CQ115" s="219" t="str">
        <f t="shared" si="707"/>
        <v/>
      </c>
      <c r="CR115" s="220" t="str">
        <f t="shared" si="708"/>
        <v/>
      </c>
      <c r="CS115" s="221"/>
      <c r="CT115" s="246"/>
      <c r="CU115" s="247" t="str">
        <f t="shared" si="577"/>
        <v/>
      </c>
      <c r="CV115" s="219">
        <f t="shared" si="835"/>
        <v>0</v>
      </c>
      <c r="CW115" s="219" t="str">
        <f t="shared" si="679"/>
        <v/>
      </c>
      <c r="CX115" s="220" t="str">
        <f t="shared" si="680"/>
        <v/>
      </c>
      <c r="CY115" s="222"/>
      <c r="CZ115" s="246"/>
      <c r="DA115" s="247" t="str">
        <f t="shared" si="581"/>
        <v/>
      </c>
      <c r="DB115" s="219">
        <f t="shared" si="836"/>
        <v>0</v>
      </c>
      <c r="DC115" s="219" t="str">
        <f t="shared" si="626"/>
        <v/>
      </c>
      <c r="DD115" s="219" t="str">
        <f t="shared" si="627"/>
        <v/>
      </c>
      <c r="DE115" s="222"/>
      <c r="DF115" s="246"/>
      <c r="DG115" s="247" t="str">
        <f t="shared" si="583"/>
        <v/>
      </c>
      <c r="DH115" s="219">
        <f t="shared" si="837"/>
        <v>0</v>
      </c>
      <c r="DI115" s="219" t="str">
        <f t="shared" si="681"/>
        <v/>
      </c>
      <c r="DJ115" s="219" t="str">
        <f t="shared" si="682"/>
        <v/>
      </c>
      <c r="DK115" s="222"/>
      <c r="DL115" s="246"/>
      <c r="DM115" s="247" t="str">
        <f t="shared" si="587"/>
        <v/>
      </c>
      <c r="DN115" s="219">
        <f t="shared" si="838"/>
        <v>0</v>
      </c>
      <c r="DO115" s="219" t="str">
        <f t="shared" si="683"/>
        <v/>
      </c>
      <c r="DP115" s="220" t="str">
        <f t="shared" si="684"/>
        <v/>
      </c>
      <c r="FK115" s="142">
        <v>2</v>
      </c>
      <c r="FL115" s="142">
        <v>2</v>
      </c>
      <c r="FM115" s="142">
        <f t="shared" si="922"/>
        <v>0</v>
      </c>
      <c r="FN115" s="142">
        <f t="shared" si="922"/>
        <v>1</v>
      </c>
      <c r="FO115" s="142">
        <f t="shared" si="922"/>
        <v>1</v>
      </c>
      <c r="FP115" s="142">
        <f t="shared" si="922"/>
        <v>1</v>
      </c>
      <c r="FQ115" s="142">
        <f t="shared" si="922"/>
        <v>1</v>
      </c>
      <c r="FR115" s="142">
        <f t="shared" si="922"/>
        <v>1</v>
      </c>
      <c r="FS115" s="142">
        <f t="shared" si="922"/>
        <v>1</v>
      </c>
      <c r="FT115" s="142">
        <f t="shared" si="922"/>
        <v>0</v>
      </c>
      <c r="FU115" s="142">
        <f t="shared" si="922"/>
        <v>1</v>
      </c>
      <c r="FV115" s="142">
        <f t="shared" si="922"/>
        <v>1</v>
      </c>
      <c r="FW115" s="142">
        <f t="shared" si="923"/>
        <v>1</v>
      </c>
      <c r="FX115" s="142">
        <f t="shared" si="923"/>
        <v>1</v>
      </c>
      <c r="FY115" s="142">
        <f t="shared" si="923"/>
        <v>1</v>
      </c>
      <c r="FZ115" s="142">
        <f t="shared" si="923"/>
        <v>1</v>
      </c>
      <c r="GA115" s="142">
        <f t="shared" si="923"/>
        <v>0</v>
      </c>
      <c r="GB115" s="142">
        <f t="shared" si="923"/>
        <v>1</v>
      </c>
      <c r="GC115" s="142">
        <f t="shared" si="923"/>
        <v>1</v>
      </c>
      <c r="GD115" s="142">
        <f t="shared" si="923"/>
        <v>1</v>
      </c>
      <c r="GE115" s="142">
        <f t="shared" si="923"/>
        <v>1</v>
      </c>
      <c r="GF115" s="142">
        <f t="shared" si="923"/>
        <v>1</v>
      </c>
      <c r="GG115" s="142">
        <f t="shared" si="924"/>
        <v>1</v>
      </c>
      <c r="GH115" s="142">
        <f t="shared" si="924"/>
        <v>0</v>
      </c>
      <c r="GI115" s="142">
        <f t="shared" si="924"/>
        <v>1</v>
      </c>
      <c r="GJ115" s="142">
        <f t="shared" si="924"/>
        <v>1</v>
      </c>
      <c r="GK115" s="142">
        <f t="shared" si="924"/>
        <v>1</v>
      </c>
      <c r="GL115" s="142">
        <f t="shared" si="924"/>
        <v>1</v>
      </c>
      <c r="GM115" s="142">
        <f t="shared" si="924"/>
        <v>1</v>
      </c>
      <c r="GN115" s="142">
        <f t="shared" si="924"/>
        <v>1</v>
      </c>
      <c r="GO115" s="142">
        <f t="shared" si="924"/>
        <v>0</v>
      </c>
      <c r="GP115" s="142">
        <f t="shared" si="924"/>
        <v>1</v>
      </c>
      <c r="GQ115" s="142">
        <f t="shared" si="925"/>
        <v>1</v>
      </c>
      <c r="GR115" s="142">
        <f t="shared" si="925"/>
        <v>1</v>
      </c>
      <c r="GS115" s="142">
        <f t="shared" si="925"/>
        <v>1</v>
      </c>
      <c r="GT115" s="142">
        <f t="shared" si="925"/>
        <v>1</v>
      </c>
      <c r="GU115" s="142">
        <f t="shared" si="925"/>
        <v>1</v>
      </c>
      <c r="GV115" s="142">
        <f t="shared" si="925"/>
        <v>0</v>
      </c>
      <c r="GW115" s="142">
        <f t="shared" si="925"/>
        <v>1</v>
      </c>
      <c r="GX115" s="142">
        <f t="shared" si="925"/>
        <v>1</v>
      </c>
      <c r="GY115" s="142">
        <f t="shared" si="925"/>
        <v>1</v>
      </c>
      <c r="GZ115" s="142">
        <f t="shared" si="925"/>
        <v>1</v>
      </c>
      <c r="HA115" s="142">
        <f t="shared" si="926"/>
        <v>1</v>
      </c>
      <c r="HB115" s="142">
        <f t="shared" si="926"/>
        <v>1</v>
      </c>
      <c r="HC115" s="142">
        <f t="shared" si="926"/>
        <v>0</v>
      </c>
      <c r="HD115" s="142">
        <f t="shared" si="926"/>
        <v>1</v>
      </c>
      <c r="HE115" s="142">
        <f t="shared" si="926"/>
        <v>1</v>
      </c>
      <c r="HF115" s="142">
        <f t="shared" si="926"/>
        <v>1</v>
      </c>
      <c r="HG115" s="142">
        <f t="shared" si="926"/>
        <v>1</v>
      </c>
      <c r="HH115" s="142">
        <f t="shared" si="926"/>
        <v>1</v>
      </c>
      <c r="HI115" s="142">
        <f t="shared" si="926"/>
        <v>1</v>
      </c>
      <c r="HJ115" s="142">
        <f t="shared" si="926"/>
        <v>0</v>
      </c>
      <c r="HK115" s="142">
        <f t="shared" si="927"/>
        <v>1</v>
      </c>
      <c r="HL115" s="142">
        <f t="shared" si="927"/>
        <v>1</v>
      </c>
      <c r="HM115" s="142">
        <f t="shared" si="927"/>
        <v>1</v>
      </c>
      <c r="HN115" s="142">
        <f t="shared" si="927"/>
        <v>1</v>
      </c>
      <c r="HO115" s="142">
        <f t="shared" si="927"/>
        <v>1</v>
      </c>
      <c r="HP115" s="142">
        <f t="shared" si="927"/>
        <v>1</v>
      </c>
      <c r="HQ115" s="142">
        <f t="shared" si="927"/>
        <v>0</v>
      </c>
      <c r="HR115" s="142">
        <f t="shared" si="927"/>
        <v>1</v>
      </c>
      <c r="HS115" s="142">
        <f t="shared" si="927"/>
        <v>1</v>
      </c>
      <c r="HT115" s="142">
        <f t="shared" si="927"/>
        <v>1</v>
      </c>
      <c r="HU115" s="142">
        <f t="shared" si="928"/>
        <v>1</v>
      </c>
      <c r="HV115" s="142">
        <f t="shared" si="928"/>
        <v>1</v>
      </c>
      <c r="HW115" s="142">
        <f t="shared" si="928"/>
        <v>1</v>
      </c>
      <c r="HX115" s="142">
        <f t="shared" si="928"/>
        <v>0</v>
      </c>
      <c r="HY115" s="142">
        <f t="shared" si="928"/>
        <v>1</v>
      </c>
      <c r="HZ115" s="142">
        <f t="shared" si="928"/>
        <v>1</v>
      </c>
      <c r="IA115" s="142">
        <f t="shared" si="928"/>
        <v>1</v>
      </c>
      <c r="IB115" s="142">
        <f t="shared" si="928"/>
        <v>1</v>
      </c>
      <c r="IC115" s="142">
        <f t="shared" si="928"/>
        <v>1</v>
      </c>
      <c r="ID115" s="142">
        <f t="shared" si="928"/>
        <v>1</v>
      </c>
      <c r="IE115" s="142">
        <f t="shared" si="929"/>
        <v>0</v>
      </c>
      <c r="IF115" s="142">
        <f t="shared" si="929"/>
        <v>1</v>
      </c>
      <c r="IG115" s="142">
        <f t="shared" si="929"/>
        <v>1</v>
      </c>
      <c r="IH115" s="142">
        <f t="shared" si="929"/>
        <v>1</v>
      </c>
      <c r="II115" s="142">
        <f t="shared" si="929"/>
        <v>1</v>
      </c>
      <c r="IJ115" s="142">
        <f t="shared" si="929"/>
        <v>1</v>
      </c>
      <c r="IK115" s="142">
        <f t="shared" si="929"/>
        <v>1</v>
      </c>
      <c r="IL115" s="142">
        <f t="shared" si="929"/>
        <v>0</v>
      </c>
      <c r="IM115" s="142">
        <f t="shared" si="929"/>
        <v>1</v>
      </c>
      <c r="IN115" s="142">
        <f t="shared" si="929"/>
        <v>1</v>
      </c>
      <c r="IO115" s="142">
        <f t="shared" si="930"/>
        <v>1</v>
      </c>
      <c r="IP115" s="142">
        <f t="shared" si="930"/>
        <v>1</v>
      </c>
      <c r="IQ115" s="142">
        <f t="shared" si="930"/>
        <v>1</v>
      </c>
      <c r="IR115" s="142">
        <f t="shared" si="930"/>
        <v>1</v>
      </c>
      <c r="IS115" s="142">
        <f t="shared" si="930"/>
        <v>0</v>
      </c>
      <c r="IT115" s="142">
        <f t="shared" si="930"/>
        <v>1</v>
      </c>
      <c r="IU115" s="142">
        <f t="shared" si="930"/>
        <v>1</v>
      </c>
      <c r="IV115" s="142">
        <f t="shared" si="930"/>
        <v>1</v>
      </c>
      <c r="IW115" s="142">
        <f t="shared" si="930"/>
        <v>1</v>
      </c>
      <c r="IX115" s="142">
        <f t="shared" si="930"/>
        <v>0</v>
      </c>
      <c r="IY115" s="142">
        <f t="shared" si="931"/>
        <v>0</v>
      </c>
      <c r="IZ115" s="142">
        <f t="shared" si="931"/>
        <v>0</v>
      </c>
      <c r="JA115" s="142">
        <f t="shared" si="931"/>
        <v>0</v>
      </c>
      <c r="JB115" s="142">
        <f t="shared" si="931"/>
        <v>0</v>
      </c>
      <c r="JC115" s="142">
        <f t="shared" si="931"/>
        <v>0</v>
      </c>
      <c r="JD115" s="142">
        <f t="shared" si="931"/>
        <v>1</v>
      </c>
      <c r="JE115" s="142">
        <f t="shared" si="931"/>
        <v>1</v>
      </c>
      <c r="JF115" s="142">
        <f t="shared" si="931"/>
        <v>1</v>
      </c>
      <c r="JG115" s="142">
        <f t="shared" si="931"/>
        <v>0</v>
      </c>
      <c r="JH115" s="142">
        <f t="shared" si="931"/>
        <v>1</v>
      </c>
      <c r="JI115" s="142">
        <f t="shared" si="932"/>
        <v>1</v>
      </c>
      <c r="JJ115" s="142">
        <f t="shared" si="932"/>
        <v>1</v>
      </c>
      <c r="JK115" s="142">
        <f t="shared" si="932"/>
        <v>1</v>
      </c>
      <c r="JL115" s="142">
        <f t="shared" si="932"/>
        <v>1</v>
      </c>
      <c r="JM115" s="142">
        <f t="shared" si="932"/>
        <v>1</v>
      </c>
      <c r="JN115" s="142">
        <f t="shared" si="932"/>
        <v>0</v>
      </c>
      <c r="JO115" s="142">
        <f t="shared" si="932"/>
        <v>1</v>
      </c>
      <c r="JP115" s="142">
        <f t="shared" si="932"/>
        <v>1</v>
      </c>
      <c r="JQ115" s="142">
        <f t="shared" si="932"/>
        <v>1</v>
      </c>
      <c r="JR115" s="142">
        <f t="shared" si="932"/>
        <v>1</v>
      </c>
      <c r="JS115" s="142">
        <f t="shared" si="933"/>
        <v>1</v>
      </c>
      <c r="JT115" s="142">
        <f t="shared" si="933"/>
        <v>1</v>
      </c>
      <c r="JU115" s="142">
        <f t="shared" si="933"/>
        <v>0</v>
      </c>
      <c r="JV115" s="142">
        <f t="shared" si="933"/>
        <v>1</v>
      </c>
      <c r="JW115" s="142">
        <f t="shared" si="933"/>
        <v>1</v>
      </c>
      <c r="JX115" s="142">
        <f t="shared" si="933"/>
        <v>1</v>
      </c>
      <c r="JY115" s="142">
        <f t="shared" si="933"/>
        <v>1</v>
      </c>
      <c r="JZ115" s="142">
        <f t="shared" si="933"/>
        <v>1</v>
      </c>
      <c r="KA115" s="142">
        <f t="shared" si="933"/>
        <v>1</v>
      </c>
      <c r="KB115" s="142">
        <f t="shared" si="933"/>
        <v>0</v>
      </c>
      <c r="KC115" s="142">
        <f t="shared" si="934"/>
        <v>1</v>
      </c>
      <c r="KD115" s="142">
        <f t="shared" si="934"/>
        <v>1</v>
      </c>
      <c r="KE115" s="142">
        <f t="shared" si="934"/>
        <v>1</v>
      </c>
      <c r="KF115" s="142">
        <f t="shared" si="934"/>
        <v>1</v>
      </c>
      <c r="KG115" s="142">
        <f t="shared" si="934"/>
        <v>1</v>
      </c>
      <c r="KH115" s="142">
        <f t="shared" si="934"/>
        <v>1</v>
      </c>
      <c r="KI115" s="142">
        <f t="shared" si="934"/>
        <v>0</v>
      </c>
      <c r="KJ115" s="142">
        <f t="shared" si="934"/>
        <v>1</v>
      </c>
      <c r="KK115" s="142">
        <f t="shared" si="934"/>
        <v>1</v>
      </c>
      <c r="KL115" s="142">
        <f t="shared" si="934"/>
        <v>1</v>
      </c>
      <c r="KM115" s="142">
        <f t="shared" si="935"/>
        <v>1</v>
      </c>
      <c r="KN115" s="142">
        <f t="shared" si="935"/>
        <v>1</v>
      </c>
      <c r="KO115" s="142">
        <f t="shared" si="935"/>
        <v>1</v>
      </c>
      <c r="KP115" s="142">
        <f t="shared" si="935"/>
        <v>0</v>
      </c>
      <c r="KQ115" s="142">
        <f t="shared" si="935"/>
        <v>1</v>
      </c>
      <c r="KR115" s="142">
        <f t="shared" si="935"/>
        <v>1</v>
      </c>
      <c r="KS115" s="142">
        <f t="shared" si="935"/>
        <v>1</v>
      </c>
      <c r="KT115" s="142">
        <f t="shared" si="935"/>
        <v>1</v>
      </c>
      <c r="KU115" s="142">
        <f t="shared" si="935"/>
        <v>1</v>
      </c>
      <c r="KV115" s="142">
        <f t="shared" si="935"/>
        <v>1</v>
      </c>
      <c r="KW115" s="142">
        <f t="shared" si="936"/>
        <v>0</v>
      </c>
      <c r="KX115" s="142">
        <f t="shared" si="936"/>
        <v>1</v>
      </c>
      <c r="KY115" s="142">
        <f t="shared" si="936"/>
        <v>1</v>
      </c>
      <c r="KZ115" s="142">
        <f t="shared" si="936"/>
        <v>1</v>
      </c>
      <c r="LA115" s="142">
        <f t="shared" si="936"/>
        <v>1</v>
      </c>
      <c r="LB115" s="142">
        <f t="shared" si="936"/>
        <v>1</v>
      </c>
      <c r="LC115" s="142">
        <f t="shared" si="936"/>
        <v>1</v>
      </c>
      <c r="LD115" s="142">
        <f t="shared" si="936"/>
        <v>0</v>
      </c>
      <c r="LE115" s="142">
        <f t="shared" si="936"/>
        <v>1</v>
      </c>
      <c r="LF115" s="142">
        <f t="shared" si="936"/>
        <v>1</v>
      </c>
      <c r="LG115" s="142">
        <f t="shared" si="937"/>
        <v>1</v>
      </c>
      <c r="LH115" s="142">
        <f t="shared" si="937"/>
        <v>1</v>
      </c>
      <c r="LI115" s="142">
        <f t="shared" si="937"/>
        <v>1</v>
      </c>
      <c r="LJ115" s="142">
        <f t="shared" si="937"/>
        <v>1</v>
      </c>
      <c r="LK115" s="142">
        <f t="shared" si="937"/>
        <v>0</v>
      </c>
      <c r="LL115" s="142">
        <f t="shared" si="937"/>
        <v>1</v>
      </c>
      <c r="LM115" s="142">
        <f t="shared" si="937"/>
        <v>1</v>
      </c>
      <c r="LN115" s="142">
        <f t="shared" si="937"/>
        <v>1</v>
      </c>
      <c r="LO115" s="142">
        <f t="shared" si="937"/>
        <v>1</v>
      </c>
      <c r="LP115" s="142">
        <f t="shared" si="937"/>
        <v>1</v>
      </c>
      <c r="LQ115" s="142">
        <f t="shared" si="938"/>
        <v>1</v>
      </c>
      <c r="LR115" s="142">
        <f t="shared" si="938"/>
        <v>0</v>
      </c>
      <c r="LS115" s="142">
        <f t="shared" si="938"/>
        <v>1</v>
      </c>
      <c r="LT115" s="142">
        <f t="shared" si="938"/>
        <v>1</v>
      </c>
      <c r="LU115" s="142">
        <f t="shared" si="938"/>
        <v>1</v>
      </c>
      <c r="LV115" s="142">
        <f t="shared" si="938"/>
        <v>1</v>
      </c>
      <c r="LW115" s="142">
        <f t="shared" si="938"/>
        <v>1</v>
      </c>
      <c r="LX115" s="142">
        <f t="shared" si="938"/>
        <v>1</v>
      </c>
      <c r="LY115" s="142">
        <f t="shared" si="938"/>
        <v>0</v>
      </c>
      <c r="LZ115" s="142">
        <f t="shared" si="938"/>
        <v>1</v>
      </c>
      <c r="MA115" s="142">
        <f t="shared" si="939"/>
        <v>1</v>
      </c>
      <c r="MB115" s="142">
        <f t="shared" si="939"/>
        <v>1</v>
      </c>
      <c r="MC115" s="142">
        <f t="shared" si="939"/>
        <v>1</v>
      </c>
      <c r="MD115" s="142">
        <f t="shared" si="939"/>
        <v>1</v>
      </c>
      <c r="ME115" s="142">
        <f t="shared" si="939"/>
        <v>1</v>
      </c>
      <c r="MF115" s="142">
        <f t="shared" si="939"/>
        <v>0</v>
      </c>
      <c r="MG115" s="142">
        <f t="shared" si="939"/>
        <v>1</v>
      </c>
      <c r="MH115" s="142">
        <f t="shared" si="939"/>
        <v>1</v>
      </c>
      <c r="MI115" s="142">
        <f t="shared" si="939"/>
        <v>1</v>
      </c>
      <c r="MJ115" s="142">
        <f t="shared" si="939"/>
        <v>1</v>
      </c>
      <c r="MK115" s="142">
        <f t="shared" si="940"/>
        <v>1</v>
      </c>
      <c r="ML115" s="142">
        <f t="shared" si="940"/>
        <v>1</v>
      </c>
      <c r="MM115" s="142">
        <f t="shared" si="940"/>
        <v>0</v>
      </c>
      <c r="MN115" s="142">
        <f t="shared" si="940"/>
        <v>1</v>
      </c>
      <c r="MO115" s="142">
        <f t="shared" si="940"/>
        <v>1</v>
      </c>
      <c r="MP115" s="142">
        <f t="shared" si="940"/>
        <v>1</v>
      </c>
      <c r="MQ115" s="142">
        <f t="shared" si="940"/>
        <v>1</v>
      </c>
      <c r="MR115" s="142">
        <f t="shared" si="940"/>
        <v>1</v>
      </c>
      <c r="MS115" s="142">
        <f t="shared" si="940"/>
        <v>1</v>
      </c>
      <c r="MT115" s="142">
        <f t="shared" si="940"/>
        <v>0</v>
      </c>
      <c r="MU115" s="142">
        <f t="shared" si="941"/>
        <v>1</v>
      </c>
      <c r="MV115" s="142">
        <f t="shared" si="941"/>
        <v>1</v>
      </c>
      <c r="MW115" s="142">
        <f t="shared" si="941"/>
        <v>1</v>
      </c>
      <c r="MX115" s="142">
        <f t="shared" si="941"/>
        <v>1</v>
      </c>
      <c r="MY115" s="142">
        <f t="shared" si="941"/>
        <v>1</v>
      </c>
      <c r="MZ115" s="142">
        <f t="shared" si="941"/>
        <v>1</v>
      </c>
      <c r="NA115" s="142">
        <f t="shared" si="941"/>
        <v>0</v>
      </c>
      <c r="NB115" s="142">
        <f t="shared" si="941"/>
        <v>1</v>
      </c>
      <c r="NC115" s="142">
        <f t="shared" si="941"/>
        <v>1</v>
      </c>
      <c r="ND115" s="142">
        <f t="shared" si="941"/>
        <v>1</v>
      </c>
      <c r="NE115" s="142">
        <f t="shared" si="942"/>
        <v>1</v>
      </c>
      <c r="NF115" s="142">
        <f t="shared" si="942"/>
        <v>1</v>
      </c>
      <c r="NG115" s="142">
        <f t="shared" si="942"/>
        <v>1</v>
      </c>
      <c r="NH115" s="142">
        <f t="shared" si="942"/>
        <v>0</v>
      </c>
      <c r="NI115" s="142">
        <f t="shared" si="942"/>
        <v>1</v>
      </c>
      <c r="NJ115" s="142">
        <f t="shared" si="942"/>
        <v>1</v>
      </c>
      <c r="NK115" s="142">
        <f t="shared" si="942"/>
        <v>1</v>
      </c>
      <c r="NL115" s="142">
        <f t="shared" si="942"/>
        <v>1</v>
      </c>
      <c r="NM115" s="142">
        <f t="shared" si="942"/>
        <v>1</v>
      </c>
      <c r="NN115" s="142">
        <f t="shared" si="942"/>
        <v>1</v>
      </c>
      <c r="NO115" s="142">
        <f t="shared" si="943"/>
        <v>0</v>
      </c>
      <c r="NP115" s="142">
        <f t="shared" si="943"/>
        <v>1</v>
      </c>
      <c r="NQ115" s="142">
        <f t="shared" si="943"/>
        <v>1</v>
      </c>
      <c r="NR115" s="142">
        <f t="shared" si="943"/>
        <v>1</v>
      </c>
      <c r="NS115" s="142">
        <f t="shared" si="943"/>
        <v>1</v>
      </c>
      <c r="NT115" s="142">
        <f t="shared" si="943"/>
        <v>0</v>
      </c>
      <c r="NU115" s="142">
        <f t="shared" si="943"/>
        <v>0</v>
      </c>
      <c r="NV115" s="142">
        <f t="shared" si="943"/>
        <v>0</v>
      </c>
      <c r="NW115" s="142">
        <f t="shared" si="943"/>
        <v>1</v>
      </c>
      <c r="NX115" s="142">
        <f t="shared" si="943"/>
        <v>1</v>
      </c>
      <c r="NY115" s="142">
        <f t="shared" si="944"/>
        <v>1</v>
      </c>
      <c r="NZ115" s="142">
        <f t="shared" si="944"/>
        <v>1</v>
      </c>
      <c r="OA115" s="142">
        <f t="shared" si="944"/>
        <v>1</v>
      </c>
      <c r="OB115" s="142">
        <f t="shared" si="944"/>
        <v>1</v>
      </c>
      <c r="OC115" s="142">
        <f t="shared" si="944"/>
        <v>0</v>
      </c>
      <c r="OD115" s="142">
        <f t="shared" si="944"/>
        <v>1</v>
      </c>
      <c r="OE115" s="142">
        <f t="shared" si="944"/>
        <v>1</v>
      </c>
      <c r="OF115" s="142">
        <f t="shared" si="944"/>
        <v>1</v>
      </c>
      <c r="OG115" s="142">
        <f t="shared" si="944"/>
        <v>1</v>
      </c>
      <c r="OH115" s="142">
        <f t="shared" si="944"/>
        <v>1</v>
      </c>
      <c r="OI115" s="142">
        <f t="shared" si="945"/>
        <v>1</v>
      </c>
      <c r="OJ115" s="142">
        <f t="shared" si="945"/>
        <v>0</v>
      </c>
      <c r="OK115" s="142">
        <f t="shared" si="945"/>
        <v>1</v>
      </c>
      <c r="OL115" s="142">
        <f t="shared" si="945"/>
        <v>1</v>
      </c>
      <c r="OM115" s="142">
        <f t="shared" si="945"/>
        <v>1</v>
      </c>
      <c r="ON115" s="142">
        <f t="shared" si="945"/>
        <v>1</v>
      </c>
      <c r="OO115" s="142">
        <f t="shared" si="945"/>
        <v>1</v>
      </c>
      <c r="OP115" s="142">
        <f t="shared" si="945"/>
        <v>1</v>
      </c>
      <c r="OQ115" s="142">
        <f t="shared" si="945"/>
        <v>0</v>
      </c>
      <c r="OR115" s="142">
        <f t="shared" si="945"/>
        <v>1</v>
      </c>
      <c r="OS115" s="142">
        <f t="shared" si="946"/>
        <v>1</v>
      </c>
      <c r="OT115" s="142">
        <f t="shared" si="946"/>
        <v>1</v>
      </c>
      <c r="OU115" s="142">
        <f t="shared" si="946"/>
        <v>1</v>
      </c>
      <c r="OV115" s="142">
        <f t="shared" si="946"/>
        <v>1</v>
      </c>
      <c r="OW115" s="142">
        <f t="shared" si="946"/>
        <v>1</v>
      </c>
      <c r="OX115" s="142">
        <f t="shared" si="946"/>
        <v>0</v>
      </c>
      <c r="OY115" s="142">
        <f t="shared" si="946"/>
        <v>1</v>
      </c>
      <c r="OZ115" s="142">
        <f t="shared" si="946"/>
        <v>1</v>
      </c>
      <c r="PA115" s="142">
        <f t="shared" si="946"/>
        <v>1</v>
      </c>
      <c r="PB115" s="142">
        <f t="shared" si="946"/>
        <v>1</v>
      </c>
      <c r="PC115" s="142">
        <f t="shared" si="947"/>
        <v>1</v>
      </c>
      <c r="PD115" s="142">
        <f t="shared" si="947"/>
        <v>1</v>
      </c>
      <c r="PE115" s="142">
        <f t="shared" si="947"/>
        <v>0</v>
      </c>
      <c r="PF115" s="142">
        <f t="shared" si="947"/>
        <v>1</v>
      </c>
      <c r="PG115" s="142">
        <f t="shared" si="947"/>
        <v>1</v>
      </c>
      <c r="PH115" s="142">
        <f t="shared" si="947"/>
        <v>1</v>
      </c>
      <c r="PI115" s="142">
        <f t="shared" si="947"/>
        <v>1</v>
      </c>
      <c r="PJ115" s="142">
        <f t="shared" si="947"/>
        <v>1</v>
      </c>
      <c r="PK115" s="142">
        <f t="shared" si="947"/>
        <v>1</v>
      </c>
      <c r="PL115" s="142">
        <f t="shared" si="947"/>
        <v>0</v>
      </c>
      <c r="PM115" s="142">
        <f t="shared" si="948"/>
        <v>1</v>
      </c>
      <c r="PN115" s="142">
        <f t="shared" si="948"/>
        <v>1</v>
      </c>
      <c r="PO115" s="142">
        <f t="shared" si="948"/>
        <v>1</v>
      </c>
      <c r="PP115" s="142">
        <f t="shared" si="948"/>
        <v>1</v>
      </c>
      <c r="PQ115" s="142">
        <f t="shared" si="948"/>
        <v>1</v>
      </c>
      <c r="PR115" s="142">
        <f t="shared" si="948"/>
        <v>1</v>
      </c>
      <c r="PS115" s="142">
        <f t="shared" si="948"/>
        <v>0</v>
      </c>
      <c r="PT115" s="142">
        <f t="shared" si="948"/>
        <v>1</v>
      </c>
      <c r="PU115" s="142">
        <f t="shared" si="948"/>
        <v>1</v>
      </c>
      <c r="PV115" s="142">
        <f t="shared" si="948"/>
        <v>1</v>
      </c>
      <c r="PW115" s="142">
        <f t="shared" si="949"/>
        <v>1</v>
      </c>
      <c r="PX115" s="142">
        <f t="shared" si="949"/>
        <v>1</v>
      </c>
      <c r="PY115" s="142">
        <f t="shared" si="949"/>
        <v>1</v>
      </c>
      <c r="PZ115" s="142">
        <f t="shared" si="949"/>
        <v>0</v>
      </c>
      <c r="QA115" s="142">
        <f t="shared" si="949"/>
        <v>1</v>
      </c>
      <c r="QB115" s="142">
        <f t="shared" si="949"/>
        <v>1</v>
      </c>
      <c r="QC115" s="142">
        <f t="shared" si="949"/>
        <v>1</v>
      </c>
      <c r="QD115" s="142">
        <f t="shared" si="949"/>
        <v>1</v>
      </c>
      <c r="QE115" s="142">
        <f t="shared" si="949"/>
        <v>1</v>
      </c>
      <c r="QF115" s="142">
        <f t="shared" si="949"/>
        <v>1</v>
      </c>
      <c r="QG115" s="142">
        <f t="shared" si="950"/>
        <v>0</v>
      </c>
      <c r="QH115" s="142">
        <f t="shared" si="950"/>
        <v>1</v>
      </c>
      <c r="QI115" s="142">
        <f t="shared" si="950"/>
        <v>1</v>
      </c>
      <c r="QJ115" s="142">
        <f t="shared" si="950"/>
        <v>1</v>
      </c>
      <c r="QK115" s="142">
        <f t="shared" si="950"/>
        <v>1</v>
      </c>
      <c r="QL115" s="142">
        <f t="shared" si="950"/>
        <v>1</v>
      </c>
      <c r="QM115" s="142">
        <f t="shared" si="950"/>
        <v>1</v>
      </c>
      <c r="QN115" s="142">
        <f t="shared" si="950"/>
        <v>0</v>
      </c>
      <c r="QO115" s="142">
        <f t="shared" si="950"/>
        <v>1</v>
      </c>
      <c r="QP115" s="142">
        <f t="shared" si="950"/>
        <v>1</v>
      </c>
      <c r="QQ115" s="142">
        <f t="shared" si="951"/>
        <v>1</v>
      </c>
      <c r="QR115" s="142">
        <f t="shared" si="951"/>
        <v>1</v>
      </c>
      <c r="QS115" s="142">
        <f t="shared" si="951"/>
        <v>1</v>
      </c>
      <c r="QT115" s="142">
        <f t="shared" si="951"/>
        <v>1</v>
      </c>
      <c r="QU115" s="142">
        <f t="shared" si="951"/>
        <v>0</v>
      </c>
      <c r="QV115" s="142">
        <f t="shared" si="951"/>
        <v>1</v>
      </c>
      <c r="QW115" s="142">
        <f t="shared" si="951"/>
        <v>1</v>
      </c>
      <c r="QX115" s="142">
        <f t="shared" si="951"/>
        <v>1</v>
      </c>
      <c r="QY115" s="142">
        <f t="shared" si="951"/>
        <v>1</v>
      </c>
      <c r="QZ115" s="142">
        <f t="shared" si="951"/>
        <v>1</v>
      </c>
      <c r="RA115" s="142">
        <f t="shared" si="952"/>
        <v>1</v>
      </c>
      <c r="RB115" s="142">
        <f t="shared" si="952"/>
        <v>0</v>
      </c>
      <c r="RC115" s="142">
        <f t="shared" si="952"/>
        <v>1</v>
      </c>
      <c r="RD115" s="142">
        <f t="shared" si="952"/>
        <v>1</v>
      </c>
      <c r="RE115" s="142">
        <f t="shared" si="952"/>
        <v>1</v>
      </c>
      <c r="RF115" s="142">
        <f t="shared" si="952"/>
        <v>1</v>
      </c>
      <c r="RG115" s="142">
        <f t="shared" si="952"/>
        <v>1</v>
      </c>
      <c r="RH115" s="142">
        <f t="shared" si="952"/>
        <v>1</v>
      </c>
      <c r="RI115" s="142">
        <f t="shared" si="952"/>
        <v>0</v>
      </c>
      <c r="RJ115" s="142">
        <f t="shared" si="952"/>
        <v>1</v>
      </c>
      <c r="RK115" s="142">
        <f t="shared" si="953"/>
        <v>1</v>
      </c>
      <c r="RL115" s="142">
        <f t="shared" si="953"/>
        <v>1</v>
      </c>
      <c r="RM115" s="142">
        <f t="shared" si="953"/>
        <v>1</v>
      </c>
      <c r="RN115" s="142">
        <f t="shared" si="953"/>
        <v>1</v>
      </c>
      <c r="RO115" s="142">
        <f t="shared" si="953"/>
        <v>1</v>
      </c>
      <c r="RP115" s="142">
        <f t="shared" si="953"/>
        <v>0</v>
      </c>
      <c r="RQ115" s="142">
        <f t="shared" si="953"/>
        <v>1</v>
      </c>
      <c r="RR115" s="142">
        <f t="shared" si="953"/>
        <v>0</v>
      </c>
      <c r="RS115" s="142">
        <f t="shared" si="953"/>
        <v>0</v>
      </c>
      <c r="RT115" s="142">
        <f t="shared" si="953"/>
        <v>0</v>
      </c>
      <c r="RU115" s="142">
        <f t="shared" si="954"/>
        <v>1</v>
      </c>
      <c r="RV115" s="142">
        <f t="shared" si="954"/>
        <v>1</v>
      </c>
      <c r="RW115" s="142">
        <f t="shared" si="954"/>
        <v>0</v>
      </c>
      <c r="RX115" s="142">
        <f t="shared" si="954"/>
        <v>1</v>
      </c>
      <c r="RY115" s="142">
        <f t="shared" si="954"/>
        <v>1</v>
      </c>
      <c r="RZ115" s="142">
        <f t="shared" si="954"/>
        <v>1</v>
      </c>
      <c r="SA115" s="142">
        <f t="shared" si="954"/>
        <v>1</v>
      </c>
      <c r="SB115" s="142">
        <f t="shared" si="954"/>
        <v>1</v>
      </c>
      <c r="SC115" s="142">
        <f t="shared" si="954"/>
        <v>1</v>
      </c>
      <c r="SD115" s="142">
        <f t="shared" si="954"/>
        <v>0</v>
      </c>
      <c r="SE115" s="142">
        <f t="shared" si="955"/>
        <v>1</v>
      </c>
      <c r="SF115" s="142">
        <f t="shared" si="955"/>
        <v>1</v>
      </c>
      <c r="SG115" s="142">
        <f t="shared" si="955"/>
        <v>1</v>
      </c>
      <c r="SH115" s="142">
        <f t="shared" si="955"/>
        <v>1</v>
      </c>
      <c r="SI115" s="142">
        <f t="shared" si="955"/>
        <v>1</v>
      </c>
      <c r="SJ115" s="142">
        <f t="shared" si="955"/>
        <v>1</v>
      </c>
      <c r="SK115" s="142">
        <f t="shared" si="955"/>
        <v>0</v>
      </c>
      <c r="SL115" s="142">
        <f t="shared" si="955"/>
        <v>1</v>
      </c>
      <c r="SM115" s="142">
        <f t="shared" si="955"/>
        <v>1</v>
      </c>
      <c r="SN115" s="142">
        <f t="shared" si="955"/>
        <v>1</v>
      </c>
      <c r="SO115" s="142">
        <f t="shared" si="956"/>
        <v>1</v>
      </c>
      <c r="SP115" s="142">
        <f t="shared" si="956"/>
        <v>1</v>
      </c>
      <c r="SQ115" s="142">
        <f t="shared" si="956"/>
        <v>1</v>
      </c>
      <c r="SR115" s="142">
        <f t="shared" si="956"/>
        <v>0</v>
      </c>
      <c r="SS115" s="142">
        <f t="shared" si="956"/>
        <v>1</v>
      </c>
      <c r="ST115" s="142">
        <f t="shared" si="956"/>
        <v>1</v>
      </c>
      <c r="SU115" s="142">
        <f t="shared" si="956"/>
        <v>1</v>
      </c>
      <c r="SV115" s="142">
        <f t="shared" si="956"/>
        <v>1</v>
      </c>
      <c r="SW115" s="142">
        <f t="shared" si="956"/>
        <v>1</v>
      </c>
      <c r="SX115" s="142">
        <f t="shared" si="956"/>
        <v>1</v>
      </c>
      <c r="SY115" s="142">
        <f t="shared" si="957"/>
        <v>0</v>
      </c>
      <c r="SZ115" s="142">
        <f t="shared" si="957"/>
        <v>1</v>
      </c>
      <c r="TA115" s="142">
        <f t="shared" si="957"/>
        <v>1</v>
      </c>
      <c r="TB115" s="142">
        <f t="shared" si="957"/>
        <v>1</v>
      </c>
      <c r="TC115" s="142">
        <f t="shared" si="957"/>
        <v>1</v>
      </c>
      <c r="TD115" s="142">
        <f t="shared" si="957"/>
        <v>1</v>
      </c>
      <c r="TE115" s="142">
        <f t="shared" si="957"/>
        <v>1</v>
      </c>
      <c r="TF115" s="142">
        <f t="shared" si="957"/>
        <v>0</v>
      </c>
      <c r="TG115" s="142">
        <f t="shared" si="957"/>
        <v>1</v>
      </c>
      <c r="TH115" s="142">
        <f t="shared" si="957"/>
        <v>1</v>
      </c>
      <c r="TI115" s="142">
        <f t="shared" si="957"/>
        <v>1</v>
      </c>
      <c r="TJ115" s="142">
        <f t="shared" si="957"/>
        <v>1</v>
      </c>
      <c r="TK115" s="142">
        <f t="shared" si="957"/>
        <v>1</v>
      </c>
      <c r="TL115" s="142">
        <f t="shared" si="957"/>
        <v>1</v>
      </c>
      <c r="TM115" s="142">
        <f t="shared" si="957"/>
        <v>0</v>
      </c>
      <c r="TN115" s="142">
        <f t="shared" si="958"/>
        <v>1</v>
      </c>
      <c r="TO115" s="142">
        <f t="shared" ref="TO115:TO163" si="959">SUM(FM115:TN115)</f>
        <v>303</v>
      </c>
    </row>
    <row r="116" spans="73:535" ht="18" customHeight="1" x14ac:dyDescent="0.15">
      <c r="BU116" s="291"/>
      <c r="BY116" s="244"/>
      <c r="BZ116" s="272"/>
      <c r="CA116" s="222"/>
      <c r="CB116" s="246"/>
      <c r="CC116" s="247" t="str">
        <f t="shared" si="831"/>
        <v/>
      </c>
      <c r="CD116" s="219">
        <f t="shared" si="832"/>
        <v>0</v>
      </c>
      <c r="CE116" s="219" t="str">
        <f t="shared" si="757"/>
        <v/>
      </c>
      <c r="CF116" s="220" t="str">
        <f t="shared" si="758"/>
        <v/>
      </c>
      <c r="CG116" s="222"/>
      <c r="CH116" s="260"/>
      <c r="CI116" s="247" t="str">
        <f t="shared" si="569"/>
        <v/>
      </c>
      <c r="CJ116" s="219">
        <f t="shared" si="833"/>
        <v>0</v>
      </c>
      <c r="CK116" s="219" t="str">
        <f t="shared" si="705"/>
        <v/>
      </c>
      <c r="CL116" s="220" t="str">
        <f t="shared" si="706"/>
        <v/>
      </c>
      <c r="CM116" s="222"/>
      <c r="CN116" s="246"/>
      <c r="CO116" s="247" t="str">
        <f t="shared" si="573"/>
        <v/>
      </c>
      <c r="CP116" s="219">
        <f t="shared" si="834"/>
        <v>0</v>
      </c>
      <c r="CQ116" s="219" t="str">
        <f t="shared" si="707"/>
        <v/>
      </c>
      <c r="CR116" s="220" t="str">
        <f t="shared" si="708"/>
        <v/>
      </c>
      <c r="CS116" s="221"/>
      <c r="CT116" s="246"/>
      <c r="CU116" s="247" t="str">
        <f t="shared" si="577"/>
        <v/>
      </c>
      <c r="CV116" s="219">
        <f t="shared" si="835"/>
        <v>0</v>
      </c>
      <c r="CW116" s="219" t="str">
        <f t="shared" si="679"/>
        <v/>
      </c>
      <c r="CX116" s="220" t="str">
        <f t="shared" si="680"/>
        <v/>
      </c>
      <c r="CY116" s="222"/>
      <c r="CZ116" s="246"/>
      <c r="DA116" s="247" t="str">
        <f t="shared" si="581"/>
        <v/>
      </c>
      <c r="DB116" s="219">
        <f t="shared" si="836"/>
        <v>0</v>
      </c>
      <c r="DC116" s="219" t="str">
        <f t="shared" si="626"/>
        <v/>
      </c>
      <c r="DD116" s="219" t="str">
        <f t="shared" si="627"/>
        <v/>
      </c>
      <c r="DE116" s="222"/>
      <c r="DF116" s="246"/>
      <c r="DG116" s="247" t="str">
        <f t="shared" si="583"/>
        <v/>
      </c>
      <c r="DH116" s="219">
        <f t="shared" si="837"/>
        <v>0</v>
      </c>
      <c r="DI116" s="219" t="str">
        <f t="shared" si="681"/>
        <v/>
      </c>
      <c r="DJ116" s="219" t="str">
        <f t="shared" si="682"/>
        <v/>
      </c>
      <c r="DK116" s="222"/>
      <c r="DL116" s="246"/>
      <c r="DM116" s="247" t="str">
        <f t="shared" si="587"/>
        <v/>
      </c>
      <c r="DN116" s="219">
        <f t="shared" si="838"/>
        <v>0</v>
      </c>
      <c r="DO116" s="219" t="str">
        <f t="shared" si="683"/>
        <v/>
      </c>
      <c r="DP116" s="220" t="str">
        <f t="shared" si="684"/>
        <v/>
      </c>
      <c r="FK116" s="142">
        <v>3</v>
      </c>
      <c r="FL116" s="142">
        <v>3</v>
      </c>
      <c r="FM116" s="142">
        <f t="shared" si="922"/>
        <v>0</v>
      </c>
      <c r="FN116" s="142">
        <f t="shared" si="922"/>
        <v>1</v>
      </c>
      <c r="FO116" s="142">
        <f t="shared" si="922"/>
        <v>1</v>
      </c>
      <c r="FP116" s="142">
        <f t="shared" si="922"/>
        <v>1</v>
      </c>
      <c r="FQ116" s="142">
        <f t="shared" si="922"/>
        <v>1</v>
      </c>
      <c r="FR116" s="142">
        <f t="shared" si="922"/>
        <v>1</v>
      </c>
      <c r="FS116" s="142">
        <f t="shared" si="922"/>
        <v>1</v>
      </c>
      <c r="FT116" s="142">
        <f t="shared" si="922"/>
        <v>0</v>
      </c>
      <c r="FU116" s="142">
        <f t="shared" si="922"/>
        <v>1</v>
      </c>
      <c r="FV116" s="142">
        <f t="shared" si="922"/>
        <v>1</v>
      </c>
      <c r="FW116" s="142">
        <f t="shared" si="923"/>
        <v>1</v>
      </c>
      <c r="FX116" s="142">
        <f t="shared" si="923"/>
        <v>1</v>
      </c>
      <c r="FY116" s="142">
        <f t="shared" si="923"/>
        <v>1</v>
      </c>
      <c r="FZ116" s="142">
        <f t="shared" si="923"/>
        <v>1</v>
      </c>
      <c r="GA116" s="142">
        <f t="shared" si="923"/>
        <v>0</v>
      </c>
      <c r="GB116" s="142">
        <f t="shared" si="923"/>
        <v>1</v>
      </c>
      <c r="GC116" s="142">
        <f t="shared" si="923"/>
        <v>1</v>
      </c>
      <c r="GD116" s="142">
        <f t="shared" si="923"/>
        <v>1</v>
      </c>
      <c r="GE116" s="142">
        <f t="shared" si="923"/>
        <v>1</v>
      </c>
      <c r="GF116" s="142">
        <f t="shared" si="923"/>
        <v>1</v>
      </c>
      <c r="GG116" s="142">
        <f t="shared" si="924"/>
        <v>1</v>
      </c>
      <c r="GH116" s="142">
        <f t="shared" si="924"/>
        <v>0</v>
      </c>
      <c r="GI116" s="142">
        <f t="shared" si="924"/>
        <v>1</v>
      </c>
      <c r="GJ116" s="142">
        <f t="shared" si="924"/>
        <v>1</v>
      </c>
      <c r="GK116" s="142">
        <f t="shared" si="924"/>
        <v>1</v>
      </c>
      <c r="GL116" s="142">
        <f t="shared" si="924"/>
        <v>1</v>
      </c>
      <c r="GM116" s="142">
        <f t="shared" si="924"/>
        <v>1</v>
      </c>
      <c r="GN116" s="142">
        <f t="shared" si="924"/>
        <v>1</v>
      </c>
      <c r="GO116" s="142">
        <f t="shared" si="924"/>
        <v>0</v>
      </c>
      <c r="GP116" s="142">
        <f t="shared" si="924"/>
        <v>1</v>
      </c>
      <c r="GQ116" s="142">
        <f t="shared" si="925"/>
        <v>1</v>
      </c>
      <c r="GR116" s="142">
        <f t="shared" si="925"/>
        <v>1</v>
      </c>
      <c r="GS116" s="142">
        <f t="shared" si="925"/>
        <v>1</v>
      </c>
      <c r="GT116" s="142">
        <f t="shared" si="925"/>
        <v>1</v>
      </c>
      <c r="GU116" s="142">
        <f t="shared" si="925"/>
        <v>1</v>
      </c>
      <c r="GV116" s="142">
        <f t="shared" si="925"/>
        <v>0</v>
      </c>
      <c r="GW116" s="142">
        <f t="shared" si="925"/>
        <v>1</v>
      </c>
      <c r="GX116" s="142">
        <f t="shared" si="925"/>
        <v>1</v>
      </c>
      <c r="GY116" s="142">
        <f t="shared" si="925"/>
        <v>1</v>
      </c>
      <c r="GZ116" s="142">
        <f t="shared" si="925"/>
        <v>1</v>
      </c>
      <c r="HA116" s="142">
        <f t="shared" si="926"/>
        <v>1</v>
      </c>
      <c r="HB116" s="142">
        <f t="shared" si="926"/>
        <v>1</v>
      </c>
      <c r="HC116" s="142">
        <f t="shared" si="926"/>
        <v>0</v>
      </c>
      <c r="HD116" s="142">
        <f t="shared" si="926"/>
        <v>1</v>
      </c>
      <c r="HE116" s="142">
        <f t="shared" si="926"/>
        <v>1</v>
      </c>
      <c r="HF116" s="142">
        <f t="shared" si="926"/>
        <v>1</v>
      </c>
      <c r="HG116" s="142">
        <f t="shared" si="926"/>
        <v>1</v>
      </c>
      <c r="HH116" s="142">
        <f t="shared" si="926"/>
        <v>1</v>
      </c>
      <c r="HI116" s="142">
        <f t="shared" si="926"/>
        <v>1</v>
      </c>
      <c r="HJ116" s="142">
        <f t="shared" si="926"/>
        <v>0</v>
      </c>
      <c r="HK116" s="142">
        <f t="shared" si="927"/>
        <v>1</v>
      </c>
      <c r="HL116" s="142">
        <f t="shared" si="927"/>
        <v>1</v>
      </c>
      <c r="HM116" s="142">
        <f t="shared" si="927"/>
        <v>1</v>
      </c>
      <c r="HN116" s="142">
        <f t="shared" si="927"/>
        <v>1</v>
      </c>
      <c r="HO116" s="142">
        <f t="shared" si="927"/>
        <v>1</v>
      </c>
      <c r="HP116" s="142">
        <f t="shared" si="927"/>
        <v>1</v>
      </c>
      <c r="HQ116" s="142">
        <f t="shared" si="927"/>
        <v>0</v>
      </c>
      <c r="HR116" s="142">
        <f t="shared" si="927"/>
        <v>1</v>
      </c>
      <c r="HS116" s="142">
        <f t="shared" si="927"/>
        <v>1</v>
      </c>
      <c r="HT116" s="142">
        <f t="shared" si="927"/>
        <v>1</v>
      </c>
      <c r="HU116" s="142">
        <f t="shared" si="928"/>
        <v>1</v>
      </c>
      <c r="HV116" s="142">
        <f t="shared" si="928"/>
        <v>1</v>
      </c>
      <c r="HW116" s="142">
        <f t="shared" si="928"/>
        <v>1</v>
      </c>
      <c r="HX116" s="142">
        <f t="shared" si="928"/>
        <v>0</v>
      </c>
      <c r="HY116" s="142">
        <f t="shared" si="928"/>
        <v>1</v>
      </c>
      <c r="HZ116" s="142">
        <f t="shared" si="928"/>
        <v>1</v>
      </c>
      <c r="IA116" s="142">
        <f t="shared" si="928"/>
        <v>1</v>
      </c>
      <c r="IB116" s="142">
        <f t="shared" si="928"/>
        <v>1</v>
      </c>
      <c r="IC116" s="142">
        <f t="shared" si="928"/>
        <v>1</v>
      </c>
      <c r="ID116" s="142">
        <f t="shared" si="928"/>
        <v>1</v>
      </c>
      <c r="IE116" s="142">
        <f t="shared" si="929"/>
        <v>0</v>
      </c>
      <c r="IF116" s="142">
        <f t="shared" si="929"/>
        <v>1</v>
      </c>
      <c r="IG116" s="142">
        <f t="shared" si="929"/>
        <v>1</v>
      </c>
      <c r="IH116" s="142">
        <f t="shared" si="929"/>
        <v>1</v>
      </c>
      <c r="II116" s="142">
        <f t="shared" si="929"/>
        <v>1</v>
      </c>
      <c r="IJ116" s="142">
        <f t="shared" si="929"/>
        <v>1</v>
      </c>
      <c r="IK116" s="142">
        <f t="shared" si="929"/>
        <v>1</v>
      </c>
      <c r="IL116" s="142">
        <f t="shared" si="929"/>
        <v>0</v>
      </c>
      <c r="IM116" s="142">
        <f t="shared" si="929"/>
        <v>1</v>
      </c>
      <c r="IN116" s="142">
        <f t="shared" si="929"/>
        <v>1</v>
      </c>
      <c r="IO116" s="142">
        <f t="shared" si="930"/>
        <v>1</v>
      </c>
      <c r="IP116" s="142">
        <f t="shared" si="930"/>
        <v>1</v>
      </c>
      <c r="IQ116" s="142">
        <f t="shared" si="930"/>
        <v>1</v>
      </c>
      <c r="IR116" s="142">
        <f t="shared" si="930"/>
        <v>1</v>
      </c>
      <c r="IS116" s="142">
        <f t="shared" si="930"/>
        <v>0</v>
      </c>
      <c r="IT116" s="142">
        <f t="shared" si="930"/>
        <v>1</v>
      </c>
      <c r="IU116" s="142">
        <f t="shared" si="930"/>
        <v>1</v>
      </c>
      <c r="IV116" s="142">
        <f t="shared" si="930"/>
        <v>1</v>
      </c>
      <c r="IW116" s="142">
        <f t="shared" si="930"/>
        <v>1</v>
      </c>
      <c r="IX116" s="142">
        <f t="shared" si="930"/>
        <v>0</v>
      </c>
      <c r="IY116" s="142">
        <f t="shared" si="931"/>
        <v>0</v>
      </c>
      <c r="IZ116" s="142">
        <f t="shared" si="931"/>
        <v>0</v>
      </c>
      <c r="JA116" s="142">
        <f t="shared" si="931"/>
        <v>0</v>
      </c>
      <c r="JB116" s="142">
        <f t="shared" si="931"/>
        <v>0</v>
      </c>
      <c r="JC116" s="142">
        <f t="shared" si="931"/>
        <v>0</v>
      </c>
      <c r="JD116" s="142">
        <f t="shared" si="931"/>
        <v>1</v>
      </c>
      <c r="JE116" s="142">
        <f t="shared" si="931"/>
        <v>1</v>
      </c>
      <c r="JF116" s="142">
        <f t="shared" si="931"/>
        <v>1</v>
      </c>
      <c r="JG116" s="142">
        <f t="shared" si="931"/>
        <v>0</v>
      </c>
      <c r="JH116" s="142">
        <f t="shared" si="931"/>
        <v>1</v>
      </c>
      <c r="JI116" s="142">
        <f t="shared" si="932"/>
        <v>1</v>
      </c>
      <c r="JJ116" s="142">
        <f t="shared" si="932"/>
        <v>1</v>
      </c>
      <c r="JK116" s="142">
        <f t="shared" si="932"/>
        <v>1</v>
      </c>
      <c r="JL116" s="142">
        <f t="shared" si="932"/>
        <v>1</v>
      </c>
      <c r="JM116" s="142">
        <f t="shared" si="932"/>
        <v>1</v>
      </c>
      <c r="JN116" s="142">
        <f t="shared" si="932"/>
        <v>0</v>
      </c>
      <c r="JO116" s="142">
        <f t="shared" si="932"/>
        <v>1</v>
      </c>
      <c r="JP116" s="142">
        <f t="shared" si="932"/>
        <v>1</v>
      </c>
      <c r="JQ116" s="142">
        <f t="shared" si="932"/>
        <v>1</v>
      </c>
      <c r="JR116" s="142">
        <f t="shared" si="932"/>
        <v>1</v>
      </c>
      <c r="JS116" s="142">
        <f t="shared" si="933"/>
        <v>1</v>
      </c>
      <c r="JT116" s="142">
        <f t="shared" si="933"/>
        <v>1</v>
      </c>
      <c r="JU116" s="142">
        <f t="shared" si="933"/>
        <v>0</v>
      </c>
      <c r="JV116" s="142">
        <f t="shared" si="933"/>
        <v>1</v>
      </c>
      <c r="JW116" s="142">
        <f t="shared" si="933"/>
        <v>1</v>
      </c>
      <c r="JX116" s="142">
        <f t="shared" si="933"/>
        <v>1</v>
      </c>
      <c r="JY116" s="142">
        <f t="shared" si="933"/>
        <v>1</v>
      </c>
      <c r="JZ116" s="142">
        <f t="shared" si="933"/>
        <v>1</v>
      </c>
      <c r="KA116" s="142">
        <f t="shared" si="933"/>
        <v>1</v>
      </c>
      <c r="KB116" s="142">
        <f t="shared" si="933"/>
        <v>0</v>
      </c>
      <c r="KC116" s="142">
        <f t="shared" si="934"/>
        <v>1</v>
      </c>
      <c r="KD116" s="142">
        <f t="shared" si="934"/>
        <v>1</v>
      </c>
      <c r="KE116" s="142">
        <f t="shared" si="934"/>
        <v>1</v>
      </c>
      <c r="KF116" s="142">
        <f t="shared" si="934"/>
        <v>1</v>
      </c>
      <c r="KG116" s="142">
        <f t="shared" si="934"/>
        <v>1</v>
      </c>
      <c r="KH116" s="142">
        <f t="shared" si="934"/>
        <v>1</v>
      </c>
      <c r="KI116" s="142">
        <f t="shared" si="934"/>
        <v>0</v>
      </c>
      <c r="KJ116" s="142">
        <f t="shared" si="934"/>
        <v>1</v>
      </c>
      <c r="KK116" s="142">
        <f t="shared" si="934"/>
        <v>1</v>
      </c>
      <c r="KL116" s="142">
        <f t="shared" si="934"/>
        <v>1</v>
      </c>
      <c r="KM116" s="142">
        <f t="shared" si="935"/>
        <v>1</v>
      </c>
      <c r="KN116" s="142">
        <f t="shared" si="935"/>
        <v>1</v>
      </c>
      <c r="KO116" s="142">
        <f t="shared" si="935"/>
        <v>1</v>
      </c>
      <c r="KP116" s="142">
        <f t="shared" si="935"/>
        <v>0</v>
      </c>
      <c r="KQ116" s="142">
        <f t="shared" si="935"/>
        <v>1</v>
      </c>
      <c r="KR116" s="142">
        <f t="shared" si="935"/>
        <v>1</v>
      </c>
      <c r="KS116" s="142">
        <f t="shared" si="935"/>
        <v>1</v>
      </c>
      <c r="KT116" s="142">
        <f t="shared" si="935"/>
        <v>1</v>
      </c>
      <c r="KU116" s="142">
        <f t="shared" si="935"/>
        <v>1</v>
      </c>
      <c r="KV116" s="142">
        <f t="shared" si="935"/>
        <v>1</v>
      </c>
      <c r="KW116" s="142">
        <f t="shared" si="936"/>
        <v>0</v>
      </c>
      <c r="KX116" s="142">
        <f t="shared" si="936"/>
        <v>1</v>
      </c>
      <c r="KY116" s="142">
        <f t="shared" si="936"/>
        <v>1</v>
      </c>
      <c r="KZ116" s="142">
        <f t="shared" si="936"/>
        <v>1</v>
      </c>
      <c r="LA116" s="142">
        <f t="shared" si="936"/>
        <v>1</v>
      </c>
      <c r="LB116" s="142">
        <f t="shared" si="936"/>
        <v>1</v>
      </c>
      <c r="LC116" s="142">
        <f t="shared" si="936"/>
        <v>1</v>
      </c>
      <c r="LD116" s="142">
        <f t="shared" si="936"/>
        <v>0</v>
      </c>
      <c r="LE116" s="142">
        <f t="shared" si="936"/>
        <v>1</v>
      </c>
      <c r="LF116" s="142">
        <f t="shared" si="936"/>
        <v>1</v>
      </c>
      <c r="LG116" s="142">
        <f t="shared" si="937"/>
        <v>1</v>
      </c>
      <c r="LH116" s="142">
        <f t="shared" si="937"/>
        <v>1</v>
      </c>
      <c r="LI116" s="142">
        <f t="shared" si="937"/>
        <v>1</v>
      </c>
      <c r="LJ116" s="142">
        <f t="shared" si="937"/>
        <v>1</v>
      </c>
      <c r="LK116" s="142">
        <f t="shared" si="937"/>
        <v>0</v>
      </c>
      <c r="LL116" s="142">
        <f t="shared" si="937"/>
        <v>1</v>
      </c>
      <c r="LM116" s="142">
        <f t="shared" si="937"/>
        <v>1</v>
      </c>
      <c r="LN116" s="142">
        <f t="shared" si="937"/>
        <v>1</v>
      </c>
      <c r="LO116" s="142">
        <f t="shared" si="937"/>
        <v>1</v>
      </c>
      <c r="LP116" s="142">
        <f t="shared" si="937"/>
        <v>1</v>
      </c>
      <c r="LQ116" s="142">
        <f t="shared" si="938"/>
        <v>1</v>
      </c>
      <c r="LR116" s="142">
        <f t="shared" si="938"/>
        <v>0</v>
      </c>
      <c r="LS116" s="142">
        <f t="shared" si="938"/>
        <v>1</v>
      </c>
      <c r="LT116" s="142">
        <f t="shared" si="938"/>
        <v>1</v>
      </c>
      <c r="LU116" s="142">
        <f t="shared" si="938"/>
        <v>1</v>
      </c>
      <c r="LV116" s="142">
        <f t="shared" si="938"/>
        <v>1</v>
      </c>
      <c r="LW116" s="142">
        <f t="shared" si="938"/>
        <v>1</v>
      </c>
      <c r="LX116" s="142">
        <f t="shared" si="938"/>
        <v>1</v>
      </c>
      <c r="LY116" s="142">
        <f t="shared" si="938"/>
        <v>0</v>
      </c>
      <c r="LZ116" s="142">
        <f t="shared" si="938"/>
        <v>1</v>
      </c>
      <c r="MA116" s="142">
        <f t="shared" si="939"/>
        <v>1</v>
      </c>
      <c r="MB116" s="142">
        <f t="shared" si="939"/>
        <v>1</v>
      </c>
      <c r="MC116" s="142">
        <f t="shared" si="939"/>
        <v>1</v>
      </c>
      <c r="MD116" s="142">
        <f t="shared" si="939"/>
        <v>1</v>
      </c>
      <c r="ME116" s="142">
        <f t="shared" si="939"/>
        <v>1</v>
      </c>
      <c r="MF116" s="142">
        <f t="shared" si="939"/>
        <v>0</v>
      </c>
      <c r="MG116" s="142">
        <f t="shared" si="939"/>
        <v>1</v>
      </c>
      <c r="MH116" s="142">
        <f t="shared" si="939"/>
        <v>1</v>
      </c>
      <c r="MI116" s="142">
        <f t="shared" si="939"/>
        <v>1</v>
      </c>
      <c r="MJ116" s="142">
        <f t="shared" si="939"/>
        <v>1</v>
      </c>
      <c r="MK116" s="142">
        <f t="shared" si="940"/>
        <v>1</v>
      </c>
      <c r="ML116" s="142">
        <f t="shared" si="940"/>
        <v>1</v>
      </c>
      <c r="MM116" s="142">
        <f t="shared" si="940"/>
        <v>0</v>
      </c>
      <c r="MN116" s="142">
        <f t="shared" si="940"/>
        <v>1</v>
      </c>
      <c r="MO116" s="142">
        <f t="shared" si="940"/>
        <v>1</v>
      </c>
      <c r="MP116" s="142">
        <f t="shared" si="940"/>
        <v>1</v>
      </c>
      <c r="MQ116" s="142">
        <f t="shared" si="940"/>
        <v>1</v>
      </c>
      <c r="MR116" s="142">
        <f t="shared" si="940"/>
        <v>1</v>
      </c>
      <c r="MS116" s="142">
        <f t="shared" si="940"/>
        <v>1</v>
      </c>
      <c r="MT116" s="142">
        <f t="shared" si="940"/>
        <v>0</v>
      </c>
      <c r="MU116" s="142">
        <f t="shared" si="941"/>
        <v>1</v>
      </c>
      <c r="MV116" s="142">
        <f t="shared" si="941"/>
        <v>1</v>
      </c>
      <c r="MW116" s="142">
        <f t="shared" si="941"/>
        <v>1</v>
      </c>
      <c r="MX116" s="142">
        <f t="shared" si="941"/>
        <v>1</v>
      </c>
      <c r="MY116" s="142">
        <f t="shared" si="941"/>
        <v>1</v>
      </c>
      <c r="MZ116" s="142">
        <f t="shared" si="941"/>
        <v>1</v>
      </c>
      <c r="NA116" s="142">
        <f t="shared" si="941"/>
        <v>0</v>
      </c>
      <c r="NB116" s="142">
        <f t="shared" si="941"/>
        <v>1</v>
      </c>
      <c r="NC116" s="142">
        <f t="shared" si="941"/>
        <v>1</v>
      </c>
      <c r="ND116" s="142">
        <f t="shared" si="941"/>
        <v>1</v>
      </c>
      <c r="NE116" s="142">
        <f t="shared" si="942"/>
        <v>1</v>
      </c>
      <c r="NF116" s="142">
        <f t="shared" si="942"/>
        <v>1</v>
      </c>
      <c r="NG116" s="142">
        <f t="shared" si="942"/>
        <v>1</v>
      </c>
      <c r="NH116" s="142">
        <f t="shared" si="942"/>
        <v>0</v>
      </c>
      <c r="NI116" s="142">
        <f t="shared" si="942"/>
        <v>1</v>
      </c>
      <c r="NJ116" s="142">
        <f t="shared" si="942"/>
        <v>1</v>
      </c>
      <c r="NK116" s="142">
        <f t="shared" si="942"/>
        <v>1</v>
      </c>
      <c r="NL116" s="142">
        <f t="shared" si="942"/>
        <v>1</v>
      </c>
      <c r="NM116" s="142">
        <f t="shared" si="942"/>
        <v>1</v>
      </c>
      <c r="NN116" s="142">
        <f t="shared" si="942"/>
        <v>1</v>
      </c>
      <c r="NO116" s="142">
        <f t="shared" si="943"/>
        <v>0</v>
      </c>
      <c r="NP116" s="142">
        <f t="shared" si="943"/>
        <v>1</v>
      </c>
      <c r="NQ116" s="142">
        <f t="shared" si="943"/>
        <v>1</v>
      </c>
      <c r="NR116" s="142">
        <f t="shared" si="943"/>
        <v>1</v>
      </c>
      <c r="NS116" s="142">
        <f t="shared" si="943"/>
        <v>1</v>
      </c>
      <c r="NT116" s="142">
        <f t="shared" si="943"/>
        <v>0</v>
      </c>
      <c r="NU116" s="142">
        <f t="shared" si="943"/>
        <v>0</v>
      </c>
      <c r="NV116" s="142">
        <f t="shared" si="943"/>
        <v>0</v>
      </c>
      <c r="NW116" s="142">
        <f t="shared" si="943"/>
        <v>1</v>
      </c>
      <c r="NX116" s="142">
        <f t="shared" si="943"/>
        <v>1</v>
      </c>
      <c r="NY116" s="142">
        <f t="shared" si="944"/>
        <v>1</v>
      </c>
      <c r="NZ116" s="142">
        <f t="shared" si="944"/>
        <v>1</v>
      </c>
      <c r="OA116" s="142">
        <f t="shared" si="944"/>
        <v>1</v>
      </c>
      <c r="OB116" s="142">
        <f t="shared" si="944"/>
        <v>1</v>
      </c>
      <c r="OC116" s="142">
        <f t="shared" si="944"/>
        <v>0</v>
      </c>
      <c r="OD116" s="142">
        <f t="shared" si="944"/>
        <v>1</v>
      </c>
      <c r="OE116" s="142">
        <f t="shared" si="944"/>
        <v>1</v>
      </c>
      <c r="OF116" s="142">
        <f t="shared" si="944"/>
        <v>1</v>
      </c>
      <c r="OG116" s="142">
        <f t="shared" si="944"/>
        <v>1</v>
      </c>
      <c r="OH116" s="142">
        <f t="shared" si="944"/>
        <v>1</v>
      </c>
      <c r="OI116" s="142">
        <f t="shared" si="945"/>
        <v>1</v>
      </c>
      <c r="OJ116" s="142">
        <f t="shared" si="945"/>
        <v>0</v>
      </c>
      <c r="OK116" s="142">
        <f t="shared" si="945"/>
        <v>1</v>
      </c>
      <c r="OL116" s="142">
        <f t="shared" si="945"/>
        <v>1</v>
      </c>
      <c r="OM116" s="142">
        <f t="shared" si="945"/>
        <v>1</v>
      </c>
      <c r="ON116" s="142">
        <f t="shared" si="945"/>
        <v>1</v>
      </c>
      <c r="OO116" s="142">
        <f t="shared" si="945"/>
        <v>1</v>
      </c>
      <c r="OP116" s="142">
        <f t="shared" si="945"/>
        <v>1</v>
      </c>
      <c r="OQ116" s="142">
        <f t="shared" si="945"/>
        <v>0</v>
      </c>
      <c r="OR116" s="142">
        <f t="shared" si="945"/>
        <v>1</v>
      </c>
      <c r="OS116" s="142">
        <f t="shared" si="946"/>
        <v>1</v>
      </c>
      <c r="OT116" s="142">
        <f t="shared" si="946"/>
        <v>1</v>
      </c>
      <c r="OU116" s="142">
        <f t="shared" si="946"/>
        <v>1</v>
      </c>
      <c r="OV116" s="142">
        <f t="shared" si="946"/>
        <v>1</v>
      </c>
      <c r="OW116" s="142">
        <f t="shared" si="946"/>
        <v>1</v>
      </c>
      <c r="OX116" s="142">
        <f t="shared" si="946"/>
        <v>0</v>
      </c>
      <c r="OY116" s="142">
        <f t="shared" si="946"/>
        <v>1</v>
      </c>
      <c r="OZ116" s="142">
        <f t="shared" si="946"/>
        <v>1</v>
      </c>
      <c r="PA116" s="142">
        <f t="shared" si="946"/>
        <v>1</v>
      </c>
      <c r="PB116" s="142">
        <f t="shared" si="946"/>
        <v>1</v>
      </c>
      <c r="PC116" s="142">
        <f t="shared" si="947"/>
        <v>1</v>
      </c>
      <c r="PD116" s="142">
        <f t="shared" si="947"/>
        <v>1</v>
      </c>
      <c r="PE116" s="142">
        <f t="shared" si="947"/>
        <v>0</v>
      </c>
      <c r="PF116" s="142">
        <f t="shared" si="947"/>
        <v>1</v>
      </c>
      <c r="PG116" s="142">
        <f t="shared" si="947"/>
        <v>1</v>
      </c>
      <c r="PH116" s="142">
        <f t="shared" si="947"/>
        <v>1</v>
      </c>
      <c r="PI116" s="142">
        <f t="shared" si="947"/>
        <v>1</v>
      </c>
      <c r="PJ116" s="142">
        <f t="shared" si="947"/>
        <v>1</v>
      </c>
      <c r="PK116" s="142">
        <f t="shared" si="947"/>
        <v>1</v>
      </c>
      <c r="PL116" s="142">
        <f t="shared" si="947"/>
        <v>0</v>
      </c>
      <c r="PM116" s="142">
        <f t="shared" si="948"/>
        <v>1</v>
      </c>
      <c r="PN116" s="142">
        <f t="shared" si="948"/>
        <v>1</v>
      </c>
      <c r="PO116" s="142">
        <f t="shared" si="948"/>
        <v>1</v>
      </c>
      <c r="PP116" s="142">
        <f t="shared" si="948"/>
        <v>1</v>
      </c>
      <c r="PQ116" s="142">
        <f t="shared" si="948"/>
        <v>1</v>
      </c>
      <c r="PR116" s="142">
        <f t="shared" si="948"/>
        <v>1</v>
      </c>
      <c r="PS116" s="142">
        <f t="shared" si="948"/>
        <v>0</v>
      </c>
      <c r="PT116" s="142">
        <f t="shared" si="948"/>
        <v>1</v>
      </c>
      <c r="PU116" s="142">
        <f t="shared" si="948"/>
        <v>1</v>
      </c>
      <c r="PV116" s="142">
        <f t="shared" si="948"/>
        <v>1</v>
      </c>
      <c r="PW116" s="142">
        <f t="shared" si="949"/>
        <v>1</v>
      </c>
      <c r="PX116" s="142">
        <f t="shared" si="949"/>
        <v>1</v>
      </c>
      <c r="PY116" s="142">
        <f t="shared" si="949"/>
        <v>1</v>
      </c>
      <c r="PZ116" s="142">
        <f t="shared" si="949"/>
        <v>0</v>
      </c>
      <c r="QA116" s="142">
        <f t="shared" si="949"/>
        <v>1</v>
      </c>
      <c r="QB116" s="142">
        <f t="shared" si="949"/>
        <v>1</v>
      </c>
      <c r="QC116" s="142">
        <f t="shared" si="949"/>
        <v>1</v>
      </c>
      <c r="QD116" s="142">
        <f t="shared" si="949"/>
        <v>1</v>
      </c>
      <c r="QE116" s="142">
        <f t="shared" si="949"/>
        <v>1</v>
      </c>
      <c r="QF116" s="142">
        <f t="shared" si="949"/>
        <v>1</v>
      </c>
      <c r="QG116" s="142">
        <f t="shared" si="950"/>
        <v>0</v>
      </c>
      <c r="QH116" s="142">
        <f t="shared" si="950"/>
        <v>1</v>
      </c>
      <c r="QI116" s="142">
        <f t="shared" si="950"/>
        <v>1</v>
      </c>
      <c r="QJ116" s="142">
        <f t="shared" si="950"/>
        <v>1</v>
      </c>
      <c r="QK116" s="142">
        <f t="shared" si="950"/>
        <v>1</v>
      </c>
      <c r="QL116" s="142">
        <f t="shared" si="950"/>
        <v>1</v>
      </c>
      <c r="QM116" s="142">
        <f t="shared" si="950"/>
        <v>1</v>
      </c>
      <c r="QN116" s="142">
        <f t="shared" si="950"/>
        <v>0</v>
      </c>
      <c r="QO116" s="142">
        <f t="shared" si="950"/>
        <v>1</v>
      </c>
      <c r="QP116" s="142">
        <f t="shared" si="950"/>
        <v>1</v>
      </c>
      <c r="QQ116" s="142">
        <f t="shared" si="951"/>
        <v>1</v>
      </c>
      <c r="QR116" s="142">
        <f t="shared" si="951"/>
        <v>1</v>
      </c>
      <c r="QS116" s="142">
        <f t="shared" si="951"/>
        <v>1</v>
      </c>
      <c r="QT116" s="142">
        <f t="shared" si="951"/>
        <v>1</v>
      </c>
      <c r="QU116" s="142">
        <f t="shared" si="951"/>
        <v>0</v>
      </c>
      <c r="QV116" s="142">
        <f t="shared" si="951"/>
        <v>1</v>
      </c>
      <c r="QW116" s="142">
        <f t="shared" si="951"/>
        <v>1</v>
      </c>
      <c r="QX116" s="142">
        <f t="shared" si="951"/>
        <v>1</v>
      </c>
      <c r="QY116" s="142">
        <f t="shared" si="951"/>
        <v>1</v>
      </c>
      <c r="QZ116" s="142">
        <f t="shared" si="951"/>
        <v>1</v>
      </c>
      <c r="RA116" s="142">
        <f t="shared" si="952"/>
        <v>1</v>
      </c>
      <c r="RB116" s="142">
        <f t="shared" si="952"/>
        <v>0</v>
      </c>
      <c r="RC116" s="142">
        <f t="shared" si="952"/>
        <v>1</v>
      </c>
      <c r="RD116" s="142">
        <f t="shared" si="952"/>
        <v>1</v>
      </c>
      <c r="RE116" s="142">
        <f t="shared" si="952"/>
        <v>1</v>
      </c>
      <c r="RF116" s="142">
        <f t="shared" si="952"/>
        <v>1</v>
      </c>
      <c r="RG116" s="142">
        <f t="shared" si="952"/>
        <v>1</v>
      </c>
      <c r="RH116" s="142">
        <f t="shared" si="952"/>
        <v>1</v>
      </c>
      <c r="RI116" s="142">
        <f t="shared" si="952"/>
        <v>0</v>
      </c>
      <c r="RJ116" s="142">
        <f t="shared" si="952"/>
        <v>1</v>
      </c>
      <c r="RK116" s="142">
        <f t="shared" si="953"/>
        <v>1</v>
      </c>
      <c r="RL116" s="142">
        <f t="shared" si="953"/>
        <v>1</v>
      </c>
      <c r="RM116" s="142">
        <f t="shared" si="953"/>
        <v>1</v>
      </c>
      <c r="RN116" s="142">
        <f t="shared" si="953"/>
        <v>1</v>
      </c>
      <c r="RO116" s="142">
        <f t="shared" si="953"/>
        <v>1</v>
      </c>
      <c r="RP116" s="142">
        <f t="shared" si="953"/>
        <v>0</v>
      </c>
      <c r="RQ116" s="142">
        <f t="shared" si="953"/>
        <v>1</v>
      </c>
      <c r="RR116" s="142">
        <f t="shared" si="953"/>
        <v>0</v>
      </c>
      <c r="RS116" s="142">
        <f t="shared" si="953"/>
        <v>0</v>
      </c>
      <c r="RT116" s="142">
        <f t="shared" si="953"/>
        <v>0</v>
      </c>
      <c r="RU116" s="142">
        <f t="shared" si="954"/>
        <v>1</v>
      </c>
      <c r="RV116" s="142">
        <f t="shared" si="954"/>
        <v>1</v>
      </c>
      <c r="RW116" s="142">
        <f t="shared" si="954"/>
        <v>0</v>
      </c>
      <c r="RX116" s="142">
        <f t="shared" si="954"/>
        <v>1</v>
      </c>
      <c r="RY116" s="142">
        <f t="shared" si="954"/>
        <v>1</v>
      </c>
      <c r="RZ116" s="142">
        <f t="shared" si="954"/>
        <v>1</v>
      </c>
      <c r="SA116" s="142">
        <f t="shared" si="954"/>
        <v>1</v>
      </c>
      <c r="SB116" s="142">
        <f t="shared" si="954"/>
        <v>1</v>
      </c>
      <c r="SC116" s="142">
        <f t="shared" si="954"/>
        <v>1</v>
      </c>
      <c r="SD116" s="142">
        <f t="shared" si="954"/>
        <v>0</v>
      </c>
      <c r="SE116" s="142">
        <f t="shared" si="955"/>
        <v>1</v>
      </c>
      <c r="SF116" s="142">
        <f t="shared" si="955"/>
        <v>1</v>
      </c>
      <c r="SG116" s="142">
        <f t="shared" si="955"/>
        <v>1</v>
      </c>
      <c r="SH116" s="142">
        <f t="shared" si="955"/>
        <v>1</v>
      </c>
      <c r="SI116" s="142">
        <f t="shared" si="955"/>
        <v>1</v>
      </c>
      <c r="SJ116" s="142">
        <f t="shared" si="955"/>
        <v>1</v>
      </c>
      <c r="SK116" s="142">
        <f t="shared" si="955"/>
        <v>0</v>
      </c>
      <c r="SL116" s="142">
        <f t="shared" si="955"/>
        <v>1</v>
      </c>
      <c r="SM116" s="142">
        <f t="shared" si="955"/>
        <v>1</v>
      </c>
      <c r="SN116" s="142">
        <f t="shared" si="955"/>
        <v>1</v>
      </c>
      <c r="SO116" s="142">
        <f t="shared" si="956"/>
        <v>1</v>
      </c>
      <c r="SP116" s="142">
        <f t="shared" si="956"/>
        <v>1</v>
      </c>
      <c r="SQ116" s="142">
        <f t="shared" si="956"/>
        <v>1</v>
      </c>
      <c r="SR116" s="142">
        <f t="shared" si="956"/>
        <v>0</v>
      </c>
      <c r="SS116" s="142">
        <f t="shared" si="956"/>
        <v>1</v>
      </c>
      <c r="ST116" s="142">
        <f t="shared" si="956"/>
        <v>1</v>
      </c>
      <c r="SU116" s="142">
        <f t="shared" si="956"/>
        <v>1</v>
      </c>
      <c r="SV116" s="142">
        <f t="shared" si="956"/>
        <v>1</v>
      </c>
      <c r="SW116" s="142">
        <f t="shared" si="956"/>
        <v>1</v>
      </c>
      <c r="SX116" s="142">
        <f t="shared" si="956"/>
        <v>1</v>
      </c>
      <c r="SY116" s="142">
        <f t="shared" si="957"/>
        <v>0</v>
      </c>
      <c r="SZ116" s="142">
        <f t="shared" si="957"/>
        <v>1</v>
      </c>
      <c r="TA116" s="142">
        <f t="shared" si="957"/>
        <v>1</v>
      </c>
      <c r="TB116" s="142">
        <f t="shared" si="957"/>
        <v>1</v>
      </c>
      <c r="TC116" s="142">
        <f t="shared" si="957"/>
        <v>1</v>
      </c>
      <c r="TD116" s="142">
        <f t="shared" si="957"/>
        <v>1</v>
      </c>
      <c r="TE116" s="142">
        <f t="shared" si="957"/>
        <v>1</v>
      </c>
      <c r="TF116" s="142">
        <f t="shared" si="957"/>
        <v>0</v>
      </c>
      <c r="TG116" s="142">
        <f t="shared" si="957"/>
        <v>1</v>
      </c>
      <c r="TH116" s="142">
        <f t="shared" si="957"/>
        <v>1</v>
      </c>
      <c r="TI116" s="142">
        <f t="shared" si="957"/>
        <v>1</v>
      </c>
      <c r="TJ116" s="142">
        <f t="shared" si="957"/>
        <v>1</v>
      </c>
      <c r="TK116" s="142">
        <f t="shared" si="957"/>
        <v>1</v>
      </c>
      <c r="TL116" s="142">
        <f t="shared" si="957"/>
        <v>1</v>
      </c>
      <c r="TM116" s="142">
        <f t="shared" si="957"/>
        <v>0</v>
      </c>
      <c r="TN116" s="142">
        <f t="shared" si="958"/>
        <v>1</v>
      </c>
      <c r="TO116" s="142">
        <f t="shared" si="959"/>
        <v>303</v>
      </c>
    </row>
    <row r="117" spans="73:535" ht="18" customHeight="1" x14ac:dyDescent="0.15">
      <c r="BU117" s="291"/>
      <c r="BY117" s="244"/>
      <c r="BZ117" s="272"/>
      <c r="CA117" s="222"/>
      <c r="CB117" s="246"/>
      <c r="CC117" s="247" t="str">
        <f t="shared" si="831"/>
        <v/>
      </c>
      <c r="CD117" s="219">
        <f t="shared" si="832"/>
        <v>0</v>
      </c>
      <c r="CE117" s="219" t="str">
        <f t="shared" si="757"/>
        <v/>
      </c>
      <c r="CF117" s="220" t="str">
        <f t="shared" si="758"/>
        <v/>
      </c>
      <c r="CG117" s="222"/>
      <c r="CH117" s="260"/>
      <c r="CI117" s="247" t="str">
        <f t="shared" si="569"/>
        <v/>
      </c>
      <c r="CJ117" s="219">
        <f t="shared" si="833"/>
        <v>0</v>
      </c>
      <c r="CK117" s="219" t="str">
        <f t="shared" si="705"/>
        <v/>
      </c>
      <c r="CL117" s="220" t="str">
        <f t="shared" si="706"/>
        <v/>
      </c>
      <c r="CM117" s="222"/>
      <c r="CN117" s="246"/>
      <c r="CO117" s="247" t="str">
        <f t="shared" si="573"/>
        <v/>
      </c>
      <c r="CP117" s="219">
        <f t="shared" si="834"/>
        <v>0</v>
      </c>
      <c r="CQ117" s="219" t="str">
        <f t="shared" si="707"/>
        <v/>
      </c>
      <c r="CR117" s="220" t="str">
        <f t="shared" si="708"/>
        <v/>
      </c>
      <c r="CS117" s="221"/>
      <c r="CT117" s="246"/>
      <c r="CU117" s="247" t="str">
        <f t="shared" si="577"/>
        <v/>
      </c>
      <c r="CV117" s="219">
        <f t="shared" si="835"/>
        <v>0</v>
      </c>
      <c r="CW117" s="219" t="str">
        <f t="shared" si="679"/>
        <v/>
      </c>
      <c r="CX117" s="220" t="str">
        <f t="shared" si="680"/>
        <v/>
      </c>
      <c r="CY117" s="222"/>
      <c r="CZ117" s="246"/>
      <c r="DA117" s="247" t="str">
        <f t="shared" si="581"/>
        <v/>
      </c>
      <c r="DB117" s="219">
        <f t="shared" si="836"/>
        <v>0</v>
      </c>
      <c r="DC117" s="219" t="str">
        <f t="shared" si="626"/>
        <v/>
      </c>
      <c r="DD117" s="219" t="str">
        <f t="shared" si="627"/>
        <v/>
      </c>
      <c r="DE117" s="222"/>
      <c r="DF117" s="246"/>
      <c r="DG117" s="247" t="str">
        <f t="shared" si="583"/>
        <v/>
      </c>
      <c r="DH117" s="219">
        <f t="shared" si="837"/>
        <v>0</v>
      </c>
      <c r="DI117" s="219" t="str">
        <f t="shared" si="681"/>
        <v/>
      </c>
      <c r="DJ117" s="219" t="str">
        <f t="shared" si="682"/>
        <v/>
      </c>
      <c r="DK117" s="222"/>
      <c r="DL117" s="246"/>
      <c r="DM117" s="247" t="str">
        <f t="shared" si="587"/>
        <v/>
      </c>
      <c r="DN117" s="219">
        <f t="shared" si="838"/>
        <v>0</v>
      </c>
      <c r="DO117" s="219" t="str">
        <f t="shared" si="683"/>
        <v/>
      </c>
      <c r="DP117" s="220" t="str">
        <f t="shared" si="684"/>
        <v/>
      </c>
      <c r="FK117" s="142">
        <v>4</v>
      </c>
      <c r="FL117" s="142">
        <v>4</v>
      </c>
      <c r="FM117" s="142">
        <f t="shared" si="922"/>
        <v>0</v>
      </c>
      <c r="FN117" s="142">
        <f t="shared" si="922"/>
        <v>1</v>
      </c>
      <c r="FO117" s="142">
        <f t="shared" si="922"/>
        <v>1</v>
      </c>
      <c r="FP117" s="142">
        <f t="shared" si="922"/>
        <v>1</v>
      </c>
      <c r="FQ117" s="142">
        <f t="shared" si="922"/>
        <v>1</v>
      </c>
      <c r="FR117" s="142">
        <f t="shared" si="922"/>
        <v>1</v>
      </c>
      <c r="FS117" s="142">
        <f t="shared" si="922"/>
        <v>1</v>
      </c>
      <c r="FT117" s="142">
        <f t="shared" si="922"/>
        <v>0</v>
      </c>
      <c r="FU117" s="142">
        <f t="shared" si="922"/>
        <v>1</v>
      </c>
      <c r="FV117" s="142">
        <f t="shared" si="922"/>
        <v>1</v>
      </c>
      <c r="FW117" s="142">
        <f t="shared" si="923"/>
        <v>1</v>
      </c>
      <c r="FX117" s="142">
        <f t="shared" si="923"/>
        <v>1</v>
      </c>
      <c r="FY117" s="142">
        <f t="shared" si="923"/>
        <v>1</v>
      </c>
      <c r="FZ117" s="142">
        <f t="shared" si="923"/>
        <v>1</v>
      </c>
      <c r="GA117" s="142">
        <f t="shared" si="923"/>
        <v>0</v>
      </c>
      <c r="GB117" s="142">
        <f t="shared" si="923"/>
        <v>1</v>
      </c>
      <c r="GC117" s="142">
        <f t="shared" si="923"/>
        <v>1</v>
      </c>
      <c r="GD117" s="142">
        <f t="shared" si="923"/>
        <v>1</v>
      </c>
      <c r="GE117" s="142">
        <f t="shared" si="923"/>
        <v>1</v>
      </c>
      <c r="GF117" s="142">
        <f t="shared" si="923"/>
        <v>1</v>
      </c>
      <c r="GG117" s="142">
        <f t="shared" si="924"/>
        <v>1</v>
      </c>
      <c r="GH117" s="142">
        <f t="shared" si="924"/>
        <v>0</v>
      </c>
      <c r="GI117" s="142">
        <f t="shared" si="924"/>
        <v>1</v>
      </c>
      <c r="GJ117" s="142">
        <f t="shared" si="924"/>
        <v>1</v>
      </c>
      <c r="GK117" s="142">
        <f t="shared" si="924"/>
        <v>1</v>
      </c>
      <c r="GL117" s="142">
        <f t="shared" si="924"/>
        <v>1</v>
      </c>
      <c r="GM117" s="142">
        <f t="shared" si="924"/>
        <v>1</v>
      </c>
      <c r="GN117" s="142">
        <f t="shared" si="924"/>
        <v>1</v>
      </c>
      <c r="GO117" s="142">
        <f t="shared" si="924"/>
        <v>0</v>
      </c>
      <c r="GP117" s="142">
        <f t="shared" si="924"/>
        <v>1</v>
      </c>
      <c r="GQ117" s="142">
        <f t="shared" si="925"/>
        <v>1</v>
      </c>
      <c r="GR117" s="142">
        <f t="shared" si="925"/>
        <v>1</v>
      </c>
      <c r="GS117" s="142">
        <f t="shared" si="925"/>
        <v>1</v>
      </c>
      <c r="GT117" s="142">
        <f t="shared" si="925"/>
        <v>1</v>
      </c>
      <c r="GU117" s="142">
        <f t="shared" si="925"/>
        <v>1</v>
      </c>
      <c r="GV117" s="142">
        <f t="shared" si="925"/>
        <v>0</v>
      </c>
      <c r="GW117" s="142">
        <f t="shared" si="925"/>
        <v>1</v>
      </c>
      <c r="GX117" s="142">
        <f t="shared" si="925"/>
        <v>1</v>
      </c>
      <c r="GY117" s="142">
        <f t="shared" si="925"/>
        <v>1</v>
      </c>
      <c r="GZ117" s="142">
        <f t="shared" si="925"/>
        <v>1</v>
      </c>
      <c r="HA117" s="142">
        <f t="shared" si="926"/>
        <v>1</v>
      </c>
      <c r="HB117" s="142">
        <f t="shared" si="926"/>
        <v>1</v>
      </c>
      <c r="HC117" s="142">
        <f t="shared" si="926"/>
        <v>0</v>
      </c>
      <c r="HD117" s="142">
        <f t="shared" si="926"/>
        <v>1</v>
      </c>
      <c r="HE117" s="142">
        <f t="shared" si="926"/>
        <v>1</v>
      </c>
      <c r="HF117" s="142">
        <f t="shared" si="926"/>
        <v>1</v>
      </c>
      <c r="HG117" s="142">
        <f t="shared" si="926"/>
        <v>1</v>
      </c>
      <c r="HH117" s="142">
        <f t="shared" si="926"/>
        <v>1</v>
      </c>
      <c r="HI117" s="142">
        <f t="shared" si="926"/>
        <v>1</v>
      </c>
      <c r="HJ117" s="142">
        <f t="shared" si="926"/>
        <v>0</v>
      </c>
      <c r="HK117" s="142">
        <f t="shared" si="927"/>
        <v>1</v>
      </c>
      <c r="HL117" s="142">
        <f t="shared" si="927"/>
        <v>1</v>
      </c>
      <c r="HM117" s="142">
        <f t="shared" si="927"/>
        <v>1</v>
      </c>
      <c r="HN117" s="142">
        <f t="shared" si="927"/>
        <v>1</v>
      </c>
      <c r="HO117" s="142">
        <f t="shared" si="927"/>
        <v>1</v>
      </c>
      <c r="HP117" s="142">
        <f t="shared" si="927"/>
        <v>1</v>
      </c>
      <c r="HQ117" s="142">
        <f t="shared" si="927"/>
        <v>0</v>
      </c>
      <c r="HR117" s="142">
        <f t="shared" si="927"/>
        <v>1</v>
      </c>
      <c r="HS117" s="142">
        <f t="shared" si="927"/>
        <v>1</v>
      </c>
      <c r="HT117" s="142">
        <f t="shared" si="927"/>
        <v>1</v>
      </c>
      <c r="HU117" s="142">
        <f t="shared" si="928"/>
        <v>1</v>
      </c>
      <c r="HV117" s="142">
        <f t="shared" si="928"/>
        <v>1</v>
      </c>
      <c r="HW117" s="142">
        <f t="shared" si="928"/>
        <v>1</v>
      </c>
      <c r="HX117" s="142">
        <f t="shared" si="928"/>
        <v>0</v>
      </c>
      <c r="HY117" s="142">
        <f t="shared" si="928"/>
        <v>1</v>
      </c>
      <c r="HZ117" s="142">
        <f t="shared" si="928"/>
        <v>1</v>
      </c>
      <c r="IA117" s="142">
        <f t="shared" si="928"/>
        <v>1</v>
      </c>
      <c r="IB117" s="142">
        <f t="shared" si="928"/>
        <v>1</v>
      </c>
      <c r="IC117" s="142">
        <f t="shared" si="928"/>
        <v>1</v>
      </c>
      <c r="ID117" s="142">
        <f t="shared" si="928"/>
        <v>1</v>
      </c>
      <c r="IE117" s="142">
        <f t="shared" si="929"/>
        <v>0</v>
      </c>
      <c r="IF117" s="142">
        <f t="shared" si="929"/>
        <v>1</v>
      </c>
      <c r="IG117" s="142">
        <f t="shared" si="929"/>
        <v>1</v>
      </c>
      <c r="IH117" s="142">
        <f t="shared" si="929"/>
        <v>1</v>
      </c>
      <c r="II117" s="142">
        <f t="shared" si="929"/>
        <v>1</v>
      </c>
      <c r="IJ117" s="142">
        <f t="shared" si="929"/>
        <v>1</v>
      </c>
      <c r="IK117" s="142">
        <f t="shared" si="929"/>
        <v>1</v>
      </c>
      <c r="IL117" s="142">
        <f t="shared" si="929"/>
        <v>0</v>
      </c>
      <c r="IM117" s="142">
        <f t="shared" si="929"/>
        <v>1</v>
      </c>
      <c r="IN117" s="142">
        <f t="shared" si="929"/>
        <v>1</v>
      </c>
      <c r="IO117" s="142">
        <f t="shared" si="930"/>
        <v>1</v>
      </c>
      <c r="IP117" s="142">
        <f t="shared" si="930"/>
        <v>1</v>
      </c>
      <c r="IQ117" s="142">
        <f t="shared" si="930"/>
        <v>1</v>
      </c>
      <c r="IR117" s="142">
        <f t="shared" si="930"/>
        <v>1</v>
      </c>
      <c r="IS117" s="142">
        <f t="shared" si="930"/>
        <v>0</v>
      </c>
      <c r="IT117" s="142">
        <f t="shared" si="930"/>
        <v>1</v>
      </c>
      <c r="IU117" s="142">
        <f t="shared" si="930"/>
        <v>1</v>
      </c>
      <c r="IV117" s="142">
        <f t="shared" si="930"/>
        <v>1</v>
      </c>
      <c r="IW117" s="142">
        <f t="shared" si="930"/>
        <v>1</v>
      </c>
      <c r="IX117" s="142">
        <f t="shared" si="930"/>
        <v>0</v>
      </c>
      <c r="IY117" s="142">
        <f t="shared" si="931"/>
        <v>0</v>
      </c>
      <c r="IZ117" s="142">
        <f t="shared" si="931"/>
        <v>0</v>
      </c>
      <c r="JA117" s="142">
        <f t="shared" si="931"/>
        <v>0</v>
      </c>
      <c r="JB117" s="142">
        <f t="shared" si="931"/>
        <v>0</v>
      </c>
      <c r="JC117" s="142">
        <f t="shared" si="931"/>
        <v>0</v>
      </c>
      <c r="JD117" s="142">
        <f t="shared" si="931"/>
        <v>1</v>
      </c>
      <c r="JE117" s="142">
        <f t="shared" si="931"/>
        <v>1</v>
      </c>
      <c r="JF117" s="142">
        <f t="shared" si="931"/>
        <v>1</v>
      </c>
      <c r="JG117" s="142">
        <f t="shared" si="931"/>
        <v>0</v>
      </c>
      <c r="JH117" s="142">
        <f t="shared" si="931"/>
        <v>1</v>
      </c>
      <c r="JI117" s="142">
        <f t="shared" si="932"/>
        <v>1</v>
      </c>
      <c r="JJ117" s="142">
        <f t="shared" si="932"/>
        <v>1</v>
      </c>
      <c r="JK117" s="142">
        <f t="shared" si="932"/>
        <v>1</v>
      </c>
      <c r="JL117" s="142">
        <f t="shared" si="932"/>
        <v>1</v>
      </c>
      <c r="JM117" s="142">
        <f t="shared" si="932"/>
        <v>1</v>
      </c>
      <c r="JN117" s="142">
        <f t="shared" si="932"/>
        <v>0</v>
      </c>
      <c r="JO117" s="142">
        <f t="shared" si="932"/>
        <v>1</v>
      </c>
      <c r="JP117" s="142">
        <f t="shared" si="932"/>
        <v>1</v>
      </c>
      <c r="JQ117" s="142">
        <f t="shared" si="932"/>
        <v>1</v>
      </c>
      <c r="JR117" s="142">
        <f t="shared" si="932"/>
        <v>1</v>
      </c>
      <c r="JS117" s="142">
        <f t="shared" si="933"/>
        <v>1</v>
      </c>
      <c r="JT117" s="142">
        <f t="shared" si="933"/>
        <v>1</v>
      </c>
      <c r="JU117" s="142">
        <f t="shared" si="933"/>
        <v>0</v>
      </c>
      <c r="JV117" s="142">
        <f t="shared" si="933"/>
        <v>1</v>
      </c>
      <c r="JW117" s="142">
        <f t="shared" si="933"/>
        <v>1</v>
      </c>
      <c r="JX117" s="142">
        <f t="shared" si="933"/>
        <v>1</v>
      </c>
      <c r="JY117" s="142">
        <f t="shared" si="933"/>
        <v>1</v>
      </c>
      <c r="JZ117" s="142">
        <f t="shared" si="933"/>
        <v>1</v>
      </c>
      <c r="KA117" s="142">
        <f t="shared" si="933"/>
        <v>1</v>
      </c>
      <c r="KB117" s="142">
        <f t="shared" si="933"/>
        <v>0</v>
      </c>
      <c r="KC117" s="142">
        <f t="shared" si="934"/>
        <v>1</v>
      </c>
      <c r="KD117" s="142">
        <f t="shared" si="934"/>
        <v>1</v>
      </c>
      <c r="KE117" s="142">
        <f t="shared" si="934"/>
        <v>1</v>
      </c>
      <c r="KF117" s="142">
        <f t="shared" si="934"/>
        <v>1</v>
      </c>
      <c r="KG117" s="142">
        <f t="shared" si="934"/>
        <v>1</v>
      </c>
      <c r="KH117" s="142">
        <f t="shared" si="934"/>
        <v>1</v>
      </c>
      <c r="KI117" s="142">
        <f t="shared" si="934"/>
        <v>0</v>
      </c>
      <c r="KJ117" s="142">
        <f t="shared" si="934"/>
        <v>1</v>
      </c>
      <c r="KK117" s="142">
        <f t="shared" si="934"/>
        <v>1</v>
      </c>
      <c r="KL117" s="142">
        <f t="shared" si="934"/>
        <v>1</v>
      </c>
      <c r="KM117" s="142">
        <f t="shared" si="935"/>
        <v>1</v>
      </c>
      <c r="KN117" s="142">
        <f t="shared" si="935"/>
        <v>1</v>
      </c>
      <c r="KO117" s="142">
        <f t="shared" si="935"/>
        <v>1</v>
      </c>
      <c r="KP117" s="142">
        <f t="shared" si="935"/>
        <v>0</v>
      </c>
      <c r="KQ117" s="142">
        <f t="shared" si="935"/>
        <v>1</v>
      </c>
      <c r="KR117" s="142">
        <f t="shared" si="935"/>
        <v>1</v>
      </c>
      <c r="KS117" s="142">
        <f t="shared" si="935"/>
        <v>1</v>
      </c>
      <c r="KT117" s="142">
        <f t="shared" si="935"/>
        <v>1</v>
      </c>
      <c r="KU117" s="142">
        <f t="shared" si="935"/>
        <v>1</v>
      </c>
      <c r="KV117" s="142">
        <f t="shared" si="935"/>
        <v>1</v>
      </c>
      <c r="KW117" s="142">
        <f t="shared" si="936"/>
        <v>0</v>
      </c>
      <c r="KX117" s="142">
        <f t="shared" si="936"/>
        <v>1</v>
      </c>
      <c r="KY117" s="142">
        <f t="shared" si="936"/>
        <v>1</v>
      </c>
      <c r="KZ117" s="142">
        <f t="shared" si="936"/>
        <v>1</v>
      </c>
      <c r="LA117" s="142">
        <f t="shared" si="936"/>
        <v>1</v>
      </c>
      <c r="LB117" s="142">
        <f t="shared" si="936"/>
        <v>1</v>
      </c>
      <c r="LC117" s="142">
        <f t="shared" si="936"/>
        <v>1</v>
      </c>
      <c r="LD117" s="142">
        <f t="shared" si="936"/>
        <v>0</v>
      </c>
      <c r="LE117" s="142">
        <f t="shared" si="936"/>
        <v>1</v>
      </c>
      <c r="LF117" s="142">
        <f t="shared" si="936"/>
        <v>1</v>
      </c>
      <c r="LG117" s="142">
        <f t="shared" si="937"/>
        <v>1</v>
      </c>
      <c r="LH117" s="142">
        <f t="shared" si="937"/>
        <v>1</v>
      </c>
      <c r="LI117" s="142">
        <f t="shared" si="937"/>
        <v>1</v>
      </c>
      <c r="LJ117" s="142">
        <f t="shared" si="937"/>
        <v>1</v>
      </c>
      <c r="LK117" s="142">
        <f t="shared" si="937"/>
        <v>0</v>
      </c>
      <c r="LL117" s="142">
        <f t="shared" si="937"/>
        <v>1</v>
      </c>
      <c r="LM117" s="142">
        <f t="shared" si="937"/>
        <v>1</v>
      </c>
      <c r="LN117" s="142">
        <f t="shared" si="937"/>
        <v>1</v>
      </c>
      <c r="LO117" s="142">
        <f t="shared" si="937"/>
        <v>1</v>
      </c>
      <c r="LP117" s="142">
        <f t="shared" si="937"/>
        <v>1</v>
      </c>
      <c r="LQ117" s="142">
        <f t="shared" si="938"/>
        <v>1</v>
      </c>
      <c r="LR117" s="142">
        <f t="shared" si="938"/>
        <v>0</v>
      </c>
      <c r="LS117" s="142">
        <f t="shared" si="938"/>
        <v>1</v>
      </c>
      <c r="LT117" s="142">
        <f t="shared" si="938"/>
        <v>1</v>
      </c>
      <c r="LU117" s="142">
        <f t="shared" si="938"/>
        <v>1</v>
      </c>
      <c r="LV117" s="142">
        <f t="shared" si="938"/>
        <v>1</v>
      </c>
      <c r="LW117" s="142">
        <f t="shared" si="938"/>
        <v>1</v>
      </c>
      <c r="LX117" s="142">
        <f t="shared" si="938"/>
        <v>1</v>
      </c>
      <c r="LY117" s="142">
        <f t="shared" si="938"/>
        <v>0</v>
      </c>
      <c r="LZ117" s="142">
        <f t="shared" si="938"/>
        <v>1</v>
      </c>
      <c r="MA117" s="142">
        <f t="shared" si="939"/>
        <v>1</v>
      </c>
      <c r="MB117" s="142">
        <f t="shared" si="939"/>
        <v>1</v>
      </c>
      <c r="MC117" s="142">
        <f t="shared" si="939"/>
        <v>1</v>
      </c>
      <c r="MD117" s="142">
        <f t="shared" si="939"/>
        <v>1</v>
      </c>
      <c r="ME117" s="142">
        <f t="shared" si="939"/>
        <v>1</v>
      </c>
      <c r="MF117" s="142">
        <f t="shared" si="939"/>
        <v>0</v>
      </c>
      <c r="MG117" s="142">
        <f t="shared" si="939"/>
        <v>1</v>
      </c>
      <c r="MH117" s="142">
        <f t="shared" si="939"/>
        <v>1</v>
      </c>
      <c r="MI117" s="142">
        <f t="shared" si="939"/>
        <v>1</v>
      </c>
      <c r="MJ117" s="142">
        <f t="shared" si="939"/>
        <v>1</v>
      </c>
      <c r="MK117" s="142">
        <f t="shared" si="940"/>
        <v>1</v>
      </c>
      <c r="ML117" s="142">
        <f t="shared" si="940"/>
        <v>1</v>
      </c>
      <c r="MM117" s="142">
        <f t="shared" si="940"/>
        <v>0</v>
      </c>
      <c r="MN117" s="142">
        <f t="shared" si="940"/>
        <v>1</v>
      </c>
      <c r="MO117" s="142">
        <f t="shared" si="940"/>
        <v>1</v>
      </c>
      <c r="MP117" s="142">
        <f t="shared" si="940"/>
        <v>1</v>
      </c>
      <c r="MQ117" s="142">
        <f t="shared" si="940"/>
        <v>1</v>
      </c>
      <c r="MR117" s="142">
        <f t="shared" si="940"/>
        <v>1</v>
      </c>
      <c r="MS117" s="142">
        <f t="shared" si="940"/>
        <v>1</v>
      </c>
      <c r="MT117" s="142">
        <f t="shared" si="940"/>
        <v>0</v>
      </c>
      <c r="MU117" s="142">
        <f t="shared" si="941"/>
        <v>1</v>
      </c>
      <c r="MV117" s="142">
        <f t="shared" si="941"/>
        <v>1</v>
      </c>
      <c r="MW117" s="142">
        <f t="shared" si="941"/>
        <v>1</v>
      </c>
      <c r="MX117" s="142">
        <f t="shared" si="941"/>
        <v>1</v>
      </c>
      <c r="MY117" s="142">
        <f t="shared" si="941"/>
        <v>1</v>
      </c>
      <c r="MZ117" s="142">
        <f t="shared" si="941"/>
        <v>1</v>
      </c>
      <c r="NA117" s="142">
        <f t="shared" si="941"/>
        <v>0</v>
      </c>
      <c r="NB117" s="142">
        <f t="shared" si="941"/>
        <v>1</v>
      </c>
      <c r="NC117" s="142">
        <f t="shared" si="941"/>
        <v>1</v>
      </c>
      <c r="ND117" s="142">
        <f t="shared" si="941"/>
        <v>1</v>
      </c>
      <c r="NE117" s="142">
        <f t="shared" si="942"/>
        <v>1</v>
      </c>
      <c r="NF117" s="142">
        <f t="shared" si="942"/>
        <v>1</v>
      </c>
      <c r="NG117" s="142">
        <f t="shared" si="942"/>
        <v>1</v>
      </c>
      <c r="NH117" s="142">
        <f t="shared" si="942"/>
        <v>0</v>
      </c>
      <c r="NI117" s="142">
        <f t="shared" si="942"/>
        <v>1</v>
      </c>
      <c r="NJ117" s="142">
        <f t="shared" si="942"/>
        <v>1</v>
      </c>
      <c r="NK117" s="142">
        <f t="shared" si="942"/>
        <v>1</v>
      </c>
      <c r="NL117" s="142">
        <f t="shared" si="942"/>
        <v>1</v>
      </c>
      <c r="NM117" s="142">
        <f t="shared" si="942"/>
        <v>1</v>
      </c>
      <c r="NN117" s="142">
        <f t="shared" si="942"/>
        <v>1</v>
      </c>
      <c r="NO117" s="142">
        <f t="shared" si="943"/>
        <v>0</v>
      </c>
      <c r="NP117" s="142">
        <f t="shared" si="943"/>
        <v>1</v>
      </c>
      <c r="NQ117" s="142">
        <f t="shared" si="943"/>
        <v>1</v>
      </c>
      <c r="NR117" s="142">
        <f t="shared" si="943"/>
        <v>1</v>
      </c>
      <c r="NS117" s="142">
        <f t="shared" si="943"/>
        <v>1</v>
      </c>
      <c r="NT117" s="142">
        <f t="shared" si="943"/>
        <v>0</v>
      </c>
      <c r="NU117" s="142">
        <f t="shared" si="943"/>
        <v>0</v>
      </c>
      <c r="NV117" s="142">
        <f t="shared" si="943"/>
        <v>0</v>
      </c>
      <c r="NW117" s="142">
        <f t="shared" si="943"/>
        <v>1</v>
      </c>
      <c r="NX117" s="142">
        <f t="shared" si="943"/>
        <v>1</v>
      </c>
      <c r="NY117" s="142">
        <f t="shared" si="944"/>
        <v>1</v>
      </c>
      <c r="NZ117" s="142">
        <f t="shared" si="944"/>
        <v>1</v>
      </c>
      <c r="OA117" s="142">
        <f t="shared" si="944"/>
        <v>1</v>
      </c>
      <c r="OB117" s="142">
        <f t="shared" si="944"/>
        <v>1</v>
      </c>
      <c r="OC117" s="142">
        <f t="shared" si="944"/>
        <v>0</v>
      </c>
      <c r="OD117" s="142">
        <f t="shared" si="944"/>
        <v>1</v>
      </c>
      <c r="OE117" s="142">
        <f t="shared" si="944"/>
        <v>1</v>
      </c>
      <c r="OF117" s="142">
        <f t="shared" si="944"/>
        <v>1</v>
      </c>
      <c r="OG117" s="142">
        <f t="shared" si="944"/>
        <v>1</v>
      </c>
      <c r="OH117" s="142">
        <f t="shared" si="944"/>
        <v>1</v>
      </c>
      <c r="OI117" s="142">
        <f t="shared" si="945"/>
        <v>1</v>
      </c>
      <c r="OJ117" s="142">
        <f t="shared" si="945"/>
        <v>0</v>
      </c>
      <c r="OK117" s="142">
        <f t="shared" si="945"/>
        <v>1</v>
      </c>
      <c r="OL117" s="142">
        <f t="shared" si="945"/>
        <v>1</v>
      </c>
      <c r="OM117" s="142">
        <f t="shared" si="945"/>
        <v>1</v>
      </c>
      <c r="ON117" s="142">
        <f t="shared" si="945"/>
        <v>1</v>
      </c>
      <c r="OO117" s="142">
        <f t="shared" si="945"/>
        <v>1</v>
      </c>
      <c r="OP117" s="142">
        <f t="shared" si="945"/>
        <v>1</v>
      </c>
      <c r="OQ117" s="142">
        <f t="shared" si="945"/>
        <v>0</v>
      </c>
      <c r="OR117" s="142">
        <f t="shared" si="945"/>
        <v>1</v>
      </c>
      <c r="OS117" s="142">
        <f t="shared" si="946"/>
        <v>1</v>
      </c>
      <c r="OT117" s="142">
        <f t="shared" si="946"/>
        <v>1</v>
      </c>
      <c r="OU117" s="142">
        <f t="shared" si="946"/>
        <v>1</v>
      </c>
      <c r="OV117" s="142">
        <f t="shared" si="946"/>
        <v>1</v>
      </c>
      <c r="OW117" s="142">
        <f t="shared" si="946"/>
        <v>1</v>
      </c>
      <c r="OX117" s="142">
        <f t="shared" si="946"/>
        <v>0</v>
      </c>
      <c r="OY117" s="142">
        <f t="shared" si="946"/>
        <v>1</v>
      </c>
      <c r="OZ117" s="142">
        <f t="shared" si="946"/>
        <v>1</v>
      </c>
      <c r="PA117" s="142">
        <f t="shared" si="946"/>
        <v>1</v>
      </c>
      <c r="PB117" s="142">
        <f t="shared" si="946"/>
        <v>1</v>
      </c>
      <c r="PC117" s="142">
        <f t="shared" si="947"/>
        <v>1</v>
      </c>
      <c r="PD117" s="142">
        <f t="shared" si="947"/>
        <v>1</v>
      </c>
      <c r="PE117" s="142">
        <f t="shared" si="947"/>
        <v>0</v>
      </c>
      <c r="PF117" s="142">
        <f t="shared" si="947"/>
        <v>1</v>
      </c>
      <c r="PG117" s="142">
        <f t="shared" si="947"/>
        <v>1</v>
      </c>
      <c r="PH117" s="142">
        <f t="shared" si="947"/>
        <v>1</v>
      </c>
      <c r="PI117" s="142">
        <f t="shared" si="947"/>
        <v>1</v>
      </c>
      <c r="PJ117" s="142">
        <f t="shared" si="947"/>
        <v>1</v>
      </c>
      <c r="PK117" s="142">
        <f t="shared" si="947"/>
        <v>1</v>
      </c>
      <c r="PL117" s="142">
        <f t="shared" si="947"/>
        <v>0</v>
      </c>
      <c r="PM117" s="142">
        <f t="shared" si="948"/>
        <v>1</v>
      </c>
      <c r="PN117" s="142">
        <f t="shared" si="948"/>
        <v>1</v>
      </c>
      <c r="PO117" s="142">
        <f t="shared" si="948"/>
        <v>1</v>
      </c>
      <c r="PP117" s="142">
        <f t="shared" si="948"/>
        <v>1</v>
      </c>
      <c r="PQ117" s="142">
        <f t="shared" si="948"/>
        <v>1</v>
      </c>
      <c r="PR117" s="142">
        <f t="shared" si="948"/>
        <v>1</v>
      </c>
      <c r="PS117" s="142">
        <f t="shared" si="948"/>
        <v>0</v>
      </c>
      <c r="PT117" s="142">
        <f t="shared" si="948"/>
        <v>1</v>
      </c>
      <c r="PU117" s="142">
        <f t="shared" si="948"/>
        <v>1</v>
      </c>
      <c r="PV117" s="142">
        <f t="shared" si="948"/>
        <v>1</v>
      </c>
      <c r="PW117" s="142">
        <f t="shared" si="949"/>
        <v>1</v>
      </c>
      <c r="PX117" s="142">
        <f t="shared" si="949"/>
        <v>1</v>
      </c>
      <c r="PY117" s="142">
        <f t="shared" si="949"/>
        <v>1</v>
      </c>
      <c r="PZ117" s="142">
        <f t="shared" si="949"/>
        <v>0</v>
      </c>
      <c r="QA117" s="142">
        <f t="shared" si="949"/>
        <v>1</v>
      </c>
      <c r="QB117" s="142">
        <f t="shared" si="949"/>
        <v>1</v>
      </c>
      <c r="QC117" s="142">
        <f t="shared" si="949"/>
        <v>1</v>
      </c>
      <c r="QD117" s="142">
        <f t="shared" si="949"/>
        <v>1</v>
      </c>
      <c r="QE117" s="142">
        <f t="shared" si="949"/>
        <v>1</v>
      </c>
      <c r="QF117" s="142">
        <f t="shared" si="949"/>
        <v>1</v>
      </c>
      <c r="QG117" s="142">
        <f t="shared" si="950"/>
        <v>0</v>
      </c>
      <c r="QH117" s="142">
        <f t="shared" si="950"/>
        <v>1</v>
      </c>
      <c r="QI117" s="142">
        <f t="shared" si="950"/>
        <v>1</v>
      </c>
      <c r="QJ117" s="142">
        <f t="shared" si="950"/>
        <v>1</v>
      </c>
      <c r="QK117" s="142">
        <f t="shared" si="950"/>
        <v>1</v>
      </c>
      <c r="QL117" s="142">
        <f t="shared" si="950"/>
        <v>1</v>
      </c>
      <c r="QM117" s="142">
        <f t="shared" si="950"/>
        <v>1</v>
      </c>
      <c r="QN117" s="142">
        <f t="shared" si="950"/>
        <v>0</v>
      </c>
      <c r="QO117" s="142">
        <f t="shared" si="950"/>
        <v>1</v>
      </c>
      <c r="QP117" s="142">
        <f t="shared" si="950"/>
        <v>1</v>
      </c>
      <c r="QQ117" s="142">
        <f t="shared" si="951"/>
        <v>1</v>
      </c>
      <c r="QR117" s="142">
        <f t="shared" si="951"/>
        <v>1</v>
      </c>
      <c r="QS117" s="142">
        <f t="shared" si="951"/>
        <v>1</v>
      </c>
      <c r="QT117" s="142">
        <f t="shared" si="951"/>
        <v>1</v>
      </c>
      <c r="QU117" s="142">
        <f t="shared" si="951"/>
        <v>0</v>
      </c>
      <c r="QV117" s="142">
        <f t="shared" si="951"/>
        <v>1</v>
      </c>
      <c r="QW117" s="142">
        <f t="shared" si="951"/>
        <v>1</v>
      </c>
      <c r="QX117" s="142">
        <f t="shared" si="951"/>
        <v>1</v>
      </c>
      <c r="QY117" s="142">
        <f t="shared" si="951"/>
        <v>1</v>
      </c>
      <c r="QZ117" s="142">
        <f t="shared" si="951"/>
        <v>1</v>
      </c>
      <c r="RA117" s="142">
        <f t="shared" si="952"/>
        <v>1</v>
      </c>
      <c r="RB117" s="142">
        <f t="shared" si="952"/>
        <v>0</v>
      </c>
      <c r="RC117" s="142">
        <f t="shared" si="952"/>
        <v>1</v>
      </c>
      <c r="RD117" s="142">
        <f t="shared" si="952"/>
        <v>1</v>
      </c>
      <c r="RE117" s="142">
        <f t="shared" si="952"/>
        <v>1</v>
      </c>
      <c r="RF117" s="142">
        <f t="shared" si="952"/>
        <v>1</v>
      </c>
      <c r="RG117" s="142">
        <f t="shared" si="952"/>
        <v>1</v>
      </c>
      <c r="RH117" s="142">
        <f t="shared" si="952"/>
        <v>1</v>
      </c>
      <c r="RI117" s="142">
        <f t="shared" si="952"/>
        <v>0</v>
      </c>
      <c r="RJ117" s="142">
        <f t="shared" si="952"/>
        <v>1</v>
      </c>
      <c r="RK117" s="142">
        <f t="shared" si="953"/>
        <v>1</v>
      </c>
      <c r="RL117" s="142">
        <f t="shared" si="953"/>
        <v>1</v>
      </c>
      <c r="RM117" s="142">
        <f t="shared" si="953"/>
        <v>1</v>
      </c>
      <c r="RN117" s="142">
        <f t="shared" si="953"/>
        <v>1</v>
      </c>
      <c r="RO117" s="142">
        <f t="shared" si="953"/>
        <v>1</v>
      </c>
      <c r="RP117" s="142">
        <f t="shared" si="953"/>
        <v>0</v>
      </c>
      <c r="RQ117" s="142">
        <f t="shared" si="953"/>
        <v>1</v>
      </c>
      <c r="RR117" s="142">
        <f t="shared" si="953"/>
        <v>0</v>
      </c>
      <c r="RS117" s="142">
        <f t="shared" si="953"/>
        <v>0</v>
      </c>
      <c r="RT117" s="142">
        <f t="shared" si="953"/>
        <v>0</v>
      </c>
      <c r="RU117" s="142">
        <f t="shared" si="954"/>
        <v>1</v>
      </c>
      <c r="RV117" s="142">
        <f t="shared" si="954"/>
        <v>1</v>
      </c>
      <c r="RW117" s="142">
        <f t="shared" si="954"/>
        <v>0</v>
      </c>
      <c r="RX117" s="142">
        <f t="shared" si="954"/>
        <v>1</v>
      </c>
      <c r="RY117" s="142">
        <f t="shared" si="954"/>
        <v>1</v>
      </c>
      <c r="RZ117" s="142">
        <f t="shared" si="954"/>
        <v>1</v>
      </c>
      <c r="SA117" s="142">
        <f t="shared" si="954"/>
        <v>1</v>
      </c>
      <c r="SB117" s="142">
        <f t="shared" si="954"/>
        <v>1</v>
      </c>
      <c r="SC117" s="142">
        <f t="shared" si="954"/>
        <v>1</v>
      </c>
      <c r="SD117" s="142">
        <f t="shared" si="954"/>
        <v>0</v>
      </c>
      <c r="SE117" s="142">
        <f t="shared" si="955"/>
        <v>1</v>
      </c>
      <c r="SF117" s="142">
        <f t="shared" si="955"/>
        <v>1</v>
      </c>
      <c r="SG117" s="142">
        <f t="shared" si="955"/>
        <v>1</v>
      </c>
      <c r="SH117" s="142">
        <f t="shared" si="955"/>
        <v>1</v>
      </c>
      <c r="SI117" s="142">
        <f t="shared" si="955"/>
        <v>1</v>
      </c>
      <c r="SJ117" s="142">
        <f t="shared" si="955"/>
        <v>1</v>
      </c>
      <c r="SK117" s="142">
        <f t="shared" si="955"/>
        <v>0</v>
      </c>
      <c r="SL117" s="142">
        <f t="shared" si="955"/>
        <v>1</v>
      </c>
      <c r="SM117" s="142">
        <f t="shared" si="955"/>
        <v>1</v>
      </c>
      <c r="SN117" s="142">
        <f t="shared" si="955"/>
        <v>1</v>
      </c>
      <c r="SO117" s="142">
        <f t="shared" si="956"/>
        <v>1</v>
      </c>
      <c r="SP117" s="142">
        <f t="shared" si="956"/>
        <v>1</v>
      </c>
      <c r="SQ117" s="142">
        <f t="shared" si="956"/>
        <v>1</v>
      </c>
      <c r="SR117" s="142">
        <f t="shared" si="956"/>
        <v>0</v>
      </c>
      <c r="SS117" s="142">
        <f t="shared" si="956"/>
        <v>1</v>
      </c>
      <c r="ST117" s="142">
        <f t="shared" si="956"/>
        <v>1</v>
      </c>
      <c r="SU117" s="142">
        <f t="shared" si="956"/>
        <v>1</v>
      </c>
      <c r="SV117" s="142">
        <f t="shared" si="956"/>
        <v>1</v>
      </c>
      <c r="SW117" s="142">
        <f t="shared" si="956"/>
        <v>1</v>
      </c>
      <c r="SX117" s="142">
        <f t="shared" si="956"/>
        <v>1</v>
      </c>
      <c r="SY117" s="142">
        <f t="shared" si="957"/>
        <v>0</v>
      </c>
      <c r="SZ117" s="142">
        <f t="shared" si="957"/>
        <v>1</v>
      </c>
      <c r="TA117" s="142">
        <f t="shared" si="957"/>
        <v>1</v>
      </c>
      <c r="TB117" s="142">
        <f t="shared" si="957"/>
        <v>1</v>
      </c>
      <c r="TC117" s="142">
        <f t="shared" si="957"/>
        <v>1</v>
      </c>
      <c r="TD117" s="142">
        <f t="shared" si="957"/>
        <v>1</v>
      </c>
      <c r="TE117" s="142">
        <f t="shared" si="957"/>
        <v>1</v>
      </c>
      <c r="TF117" s="142">
        <f t="shared" si="957"/>
        <v>0</v>
      </c>
      <c r="TG117" s="142">
        <f t="shared" si="957"/>
        <v>1</v>
      </c>
      <c r="TH117" s="142">
        <f t="shared" si="957"/>
        <v>1</v>
      </c>
      <c r="TI117" s="142">
        <f t="shared" si="957"/>
        <v>1</v>
      </c>
      <c r="TJ117" s="142">
        <f t="shared" si="957"/>
        <v>1</v>
      </c>
      <c r="TK117" s="142">
        <f t="shared" si="957"/>
        <v>1</v>
      </c>
      <c r="TL117" s="142">
        <f t="shared" si="957"/>
        <v>1</v>
      </c>
      <c r="TM117" s="142">
        <f t="shared" si="957"/>
        <v>0</v>
      </c>
      <c r="TN117" s="142">
        <f t="shared" si="958"/>
        <v>1</v>
      </c>
      <c r="TO117" s="142">
        <f t="shared" si="959"/>
        <v>303</v>
      </c>
    </row>
    <row r="118" spans="73:535" ht="18" customHeight="1" x14ac:dyDescent="0.15">
      <c r="BU118" s="291"/>
      <c r="BY118" s="244"/>
      <c r="BZ118" s="272"/>
      <c r="CA118" s="222"/>
      <c r="CB118" s="246"/>
      <c r="CC118" s="247" t="str">
        <f t="shared" si="831"/>
        <v/>
      </c>
      <c r="CD118" s="219">
        <f t="shared" si="832"/>
        <v>0</v>
      </c>
      <c r="CE118" s="219" t="str">
        <f t="shared" si="757"/>
        <v/>
      </c>
      <c r="CF118" s="220" t="str">
        <f t="shared" si="758"/>
        <v/>
      </c>
      <c r="CG118" s="222"/>
      <c r="CH118" s="260"/>
      <c r="CI118" s="247" t="str">
        <f t="shared" si="569"/>
        <v/>
      </c>
      <c r="CJ118" s="219">
        <f t="shared" si="833"/>
        <v>0</v>
      </c>
      <c r="CK118" s="219" t="str">
        <f t="shared" si="705"/>
        <v/>
      </c>
      <c r="CL118" s="220" t="str">
        <f t="shared" si="706"/>
        <v/>
      </c>
      <c r="CM118" s="222"/>
      <c r="CN118" s="246"/>
      <c r="CO118" s="247" t="str">
        <f t="shared" si="573"/>
        <v/>
      </c>
      <c r="CP118" s="219">
        <f t="shared" si="834"/>
        <v>0</v>
      </c>
      <c r="CQ118" s="219" t="str">
        <f t="shared" si="707"/>
        <v/>
      </c>
      <c r="CR118" s="220" t="str">
        <f t="shared" si="708"/>
        <v/>
      </c>
      <c r="CS118" s="221"/>
      <c r="CT118" s="246"/>
      <c r="CU118" s="247" t="str">
        <f t="shared" si="577"/>
        <v/>
      </c>
      <c r="CV118" s="219">
        <f t="shared" si="835"/>
        <v>0</v>
      </c>
      <c r="CW118" s="219" t="str">
        <f t="shared" si="679"/>
        <v/>
      </c>
      <c r="CX118" s="220" t="str">
        <f t="shared" si="680"/>
        <v/>
      </c>
      <c r="CY118" s="222"/>
      <c r="CZ118" s="246"/>
      <c r="DA118" s="247" t="str">
        <f t="shared" si="581"/>
        <v/>
      </c>
      <c r="DB118" s="219">
        <f t="shared" si="836"/>
        <v>0</v>
      </c>
      <c r="DC118" s="219" t="str">
        <f t="shared" si="626"/>
        <v/>
      </c>
      <c r="DD118" s="219" t="str">
        <f t="shared" si="627"/>
        <v/>
      </c>
      <c r="DE118" s="222"/>
      <c r="DF118" s="246"/>
      <c r="DG118" s="247" t="str">
        <f t="shared" si="583"/>
        <v/>
      </c>
      <c r="DH118" s="219">
        <f t="shared" si="837"/>
        <v>0</v>
      </c>
      <c r="DI118" s="219" t="str">
        <f t="shared" si="681"/>
        <v/>
      </c>
      <c r="DJ118" s="219" t="str">
        <f t="shared" si="682"/>
        <v/>
      </c>
      <c r="DK118" s="222"/>
      <c r="DL118" s="246"/>
      <c r="DM118" s="247" t="str">
        <f t="shared" si="587"/>
        <v/>
      </c>
      <c r="DN118" s="219">
        <f t="shared" si="838"/>
        <v>0</v>
      </c>
      <c r="DO118" s="219" t="str">
        <f t="shared" si="683"/>
        <v/>
      </c>
      <c r="DP118" s="220" t="str">
        <f t="shared" si="684"/>
        <v/>
      </c>
      <c r="FK118" s="142">
        <v>5</v>
      </c>
      <c r="FL118" s="142">
        <v>5</v>
      </c>
      <c r="FM118" s="142">
        <f t="shared" si="922"/>
        <v>0</v>
      </c>
      <c r="FN118" s="142">
        <f t="shared" si="922"/>
        <v>1</v>
      </c>
      <c r="FO118" s="142">
        <f t="shared" si="922"/>
        <v>1</v>
      </c>
      <c r="FP118" s="142">
        <f t="shared" si="922"/>
        <v>1</v>
      </c>
      <c r="FQ118" s="142">
        <f t="shared" si="922"/>
        <v>1</v>
      </c>
      <c r="FR118" s="142">
        <f t="shared" si="922"/>
        <v>1</v>
      </c>
      <c r="FS118" s="142">
        <f t="shared" si="922"/>
        <v>1</v>
      </c>
      <c r="FT118" s="142">
        <f t="shared" si="922"/>
        <v>0</v>
      </c>
      <c r="FU118" s="142">
        <f t="shared" si="922"/>
        <v>1</v>
      </c>
      <c r="FV118" s="142">
        <f t="shared" si="922"/>
        <v>1</v>
      </c>
      <c r="FW118" s="142">
        <f t="shared" si="923"/>
        <v>1</v>
      </c>
      <c r="FX118" s="142">
        <f t="shared" si="923"/>
        <v>1</v>
      </c>
      <c r="FY118" s="142">
        <f t="shared" si="923"/>
        <v>1</v>
      </c>
      <c r="FZ118" s="142">
        <f t="shared" si="923"/>
        <v>1</v>
      </c>
      <c r="GA118" s="142">
        <f t="shared" si="923"/>
        <v>0</v>
      </c>
      <c r="GB118" s="142">
        <f t="shared" si="923"/>
        <v>1</v>
      </c>
      <c r="GC118" s="142">
        <f t="shared" si="923"/>
        <v>1</v>
      </c>
      <c r="GD118" s="142">
        <f t="shared" si="923"/>
        <v>1</v>
      </c>
      <c r="GE118" s="142">
        <f t="shared" si="923"/>
        <v>1</v>
      </c>
      <c r="GF118" s="142">
        <f t="shared" si="923"/>
        <v>1</v>
      </c>
      <c r="GG118" s="142">
        <f t="shared" si="924"/>
        <v>1</v>
      </c>
      <c r="GH118" s="142">
        <f t="shared" si="924"/>
        <v>0</v>
      </c>
      <c r="GI118" s="142">
        <f t="shared" si="924"/>
        <v>1</v>
      </c>
      <c r="GJ118" s="142">
        <f t="shared" si="924"/>
        <v>1</v>
      </c>
      <c r="GK118" s="142">
        <f t="shared" si="924"/>
        <v>1</v>
      </c>
      <c r="GL118" s="142">
        <f t="shared" si="924"/>
        <v>1</v>
      </c>
      <c r="GM118" s="142">
        <f t="shared" si="924"/>
        <v>1</v>
      </c>
      <c r="GN118" s="142">
        <f t="shared" si="924"/>
        <v>1</v>
      </c>
      <c r="GO118" s="142">
        <f t="shared" si="924"/>
        <v>0</v>
      </c>
      <c r="GP118" s="142">
        <f t="shared" si="924"/>
        <v>1</v>
      </c>
      <c r="GQ118" s="142">
        <f t="shared" si="925"/>
        <v>1</v>
      </c>
      <c r="GR118" s="142">
        <f t="shared" si="925"/>
        <v>1</v>
      </c>
      <c r="GS118" s="142">
        <f t="shared" si="925"/>
        <v>1</v>
      </c>
      <c r="GT118" s="142">
        <f t="shared" si="925"/>
        <v>1</v>
      </c>
      <c r="GU118" s="142">
        <f t="shared" si="925"/>
        <v>1</v>
      </c>
      <c r="GV118" s="142">
        <f t="shared" si="925"/>
        <v>0</v>
      </c>
      <c r="GW118" s="142">
        <f t="shared" si="925"/>
        <v>1</v>
      </c>
      <c r="GX118" s="142">
        <f t="shared" si="925"/>
        <v>1</v>
      </c>
      <c r="GY118" s="142">
        <f t="shared" si="925"/>
        <v>1</v>
      </c>
      <c r="GZ118" s="142">
        <f t="shared" si="925"/>
        <v>1</v>
      </c>
      <c r="HA118" s="142">
        <f t="shared" si="926"/>
        <v>1</v>
      </c>
      <c r="HB118" s="142">
        <f t="shared" si="926"/>
        <v>1</v>
      </c>
      <c r="HC118" s="142">
        <f t="shared" si="926"/>
        <v>0</v>
      </c>
      <c r="HD118" s="142">
        <f t="shared" si="926"/>
        <v>1</v>
      </c>
      <c r="HE118" s="142">
        <f t="shared" si="926"/>
        <v>1</v>
      </c>
      <c r="HF118" s="142">
        <f t="shared" si="926"/>
        <v>1</v>
      </c>
      <c r="HG118" s="142">
        <f t="shared" si="926"/>
        <v>1</v>
      </c>
      <c r="HH118" s="142">
        <f t="shared" si="926"/>
        <v>1</v>
      </c>
      <c r="HI118" s="142">
        <f t="shared" si="926"/>
        <v>1</v>
      </c>
      <c r="HJ118" s="142">
        <f t="shared" si="926"/>
        <v>0</v>
      </c>
      <c r="HK118" s="142">
        <f t="shared" si="927"/>
        <v>1</v>
      </c>
      <c r="HL118" s="142">
        <f t="shared" si="927"/>
        <v>1</v>
      </c>
      <c r="HM118" s="142">
        <f t="shared" si="927"/>
        <v>1</v>
      </c>
      <c r="HN118" s="142">
        <f t="shared" si="927"/>
        <v>1</v>
      </c>
      <c r="HO118" s="142">
        <f t="shared" si="927"/>
        <v>1</v>
      </c>
      <c r="HP118" s="142">
        <f t="shared" si="927"/>
        <v>1</v>
      </c>
      <c r="HQ118" s="142">
        <f t="shared" si="927"/>
        <v>0</v>
      </c>
      <c r="HR118" s="142">
        <f t="shared" si="927"/>
        <v>1</v>
      </c>
      <c r="HS118" s="142">
        <f t="shared" si="927"/>
        <v>1</v>
      </c>
      <c r="HT118" s="142">
        <f t="shared" si="927"/>
        <v>1</v>
      </c>
      <c r="HU118" s="142">
        <f t="shared" si="928"/>
        <v>1</v>
      </c>
      <c r="HV118" s="142">
        <f t="shared" si="928"/>
        <v>1</v>
      </c>
      <c r="HW118" s="142">
        <f t="shared" si="928"/>
        <v>1</v>
      </c>
      <c r="HX118" s="142">
        <f t="shared" si="928"/>
        <v>0</v>
      </c>
      <c r="HY118" s="142">
        <f t="shared" si="928"/>
        <v>1</v>
      </c>
      <c r="HZ118" s="142">
        <f t="shared" si="928"/>
        <v>1</v>
      </c>
      <c r="IA118" s="142">
        <f t="shared" si="928"/>
        <v>1</v>
      </c>
      <c r="IB118" s="142">
        <f t="shared" si="928"/>
        <v>1</v>
      </c>
      <c r="IC118" s="142">
        <f t="shared" si="928"/>
        <v>1</v>
      </c>
      <c r="ID118" s="142">
        <f t="shared" si="928"/>
        <v>1</v>
      </c>
      <c r="IE118" s="142">
        <f t="shared" si="929"/>
        <v>0</v>
      </c>
      <c r="IF118" s="142">
        <f t="shared" si="929"/>
        <v>1</v>
      </c>
      <c r="IG118" s="142">
        <f t="shared" si="929"/>
        <v>1</v>
      </c>
      <c r="IH118" s="142">
        <f t="shared" si="929"/>
        <v>1</v>
      </c>
      <c r="II118" s="142">
        <f t="shared" si="929"/>
        <v>1</v>
      </c>
      <c r="IJ118" s="142">
        <f t="shared" si="929"/>
        <v>1</v>
      </c>
      <c r="IK118" s="142">
        <f t="shared" si="929"/>
        <v>1</v>
      </c>
      <c r="IL118" s="142">
        <f t="shared" si="929"/>
        <v>0</v>
      </c>
      <c r="IM118" s="142">
        <f t="shared" si="929"/>
        <v>1</v>
      </c>
      <c r="IN118" s="142">
        <f t="shared" si="929"/>
        <v>1</v>
      </c>
      <c r="IO118" s="142">
        <f t="shared" si="930"/>
        <v>1</v>
      </c>
      <c r="IP118" s="142">
        <f t="shared" si="930"/>
        <v>1</v>
      </c>
      <c r="IQ118" s="142">
        <f t="shared" si="930"/>
        <v>1</v>
      </c>
      <c r="IR118" s="142">
        <f t="shared" si="930"/>
        <v>1</v>
      </c>
      <c r="IS118" s="142">
        <f t="shared" si="930"/>
        <v>0</v>
      </c>
      <c r="IT118" s="142">
        <f t="shared" si="930"/>
        <v>1</v>
      </c>
      <c r="IU118" s="142">
        <f t="shared" si="930"/>
        <v>1</v>
      </c>
      <c r="IV118" s="142">
        <f t="shared" si="930"/>
        <v>1</v>
      </c>
      <c r="IW118" s="142">
        <f t="shared" si="930"/>
        <v>1</v>
      </c>
      <c r="IX118" s="142">
        <f t="shared" si="930"/>
        <v>0</v>
      </c>
      <c r="IY118" s="142">
        <f t="shared" si="931"/>
        <v>0</v>
      </c>
      <c r="IZ118" s="142">
        <f t="shared" si="931"/>
        <v>0</v>
      </c>
      <c r="JA118" s="142">
        <f t="shared" si="931"/>
        <v>0</v>
      </c>
      <c r="JB118" s="142">
        <f t="shared" si="931"/>
        <v>0</v>
      </c>
      <c r="JC118" s="142">
        <f t="shared" si="931"/>
        <v>0</v>
      </c>
      <c r="JD118" s="142">
        <f t="shared" si="931"/>
        <v>1</v>
      </c>
      <c r="JE118" s="142">
        <f t="shared" si="931"/>
        <v>1</v>
      </c>
      <c r="JF118" s="142">
        <f t="shared" si="931"/>
        <v>1</v>
      </c>
      <c r="JG118" s="142">
        <f t="shared" si="931"/>
        <v>0</v>
      </c>
      <c r="JH118" s="142">
        <f t="shared" si="931"/>
        <v>1</v>
      </c>
      <c r="JI118" s="142">
        <f t="shared" si="932"/>
        <v>1</v>
      </c>
      <c r="JJ118" s="142">
        <f t="shared" si="932"/>
        <v>1</v>
      </c>
      <c r="JK118" s="142">
        <f t="shared" si="932"/>
        <v>1</v>
      </c>
      <c r="JL118" s="142">
        <f t="shared" si="932"/>
        <v>1</v>
      </c>
      <c r="JM118" s="142">
        <f t="shared" si="932"/>
        <v>1</v>
      </c>
      <c r="JN118" s="142">
        <f t="shared" si="932"/>
        <v>0</v>
      </c>
      <c r="JO118" s="142">
        <f t="shared" si="932"/>
        <v>1</v>
      </c>
      <c r="JP118" s="142">
        <f t="shared" si="932"/>
        <v>1</v>
      </c>
      <c r="JQ118" s="142">
        <f t="shared" si="932"/>
        <v>1</v>
      </c>
      <c r="JR118" s="142">
        <f t="shared" si="932"/>
        <v>1</v>
      </c>
      <c r="JS118" s="142">
        <f t="shared" si="933"/>
        <v>1</v>
      </c>
      <c r="JT118" s="142">
        <f t="shared" si="933"/>
        <v>1</v>
      </c>
      <c r="JU118" s="142">
        <f t="shared" si="933"/>
        <v>0</v>
      </c>
      <c r="JV118" s="142">
        <f t="shared" si="933"/>
        <v>1</v>
      </c>
      <c r="JW118" s="142">
        <f t="shared" si="933"/>
        <v>1</v>
      </c>
      <c r="JX118" s="142">
        <f t="shared" si="933"/>
        <v>1</v>
      </c>
      <c r="JY118" s="142">
        <f t="shared" si="933"/>
        <v>1</v>
      </c>
      <c r="JZ118" s="142">
        <f t="shared" si="933"/>
        <v>1</v>
      </c>
      <c r="KA118" s="142">
        <f t="shared" si="933"/>
        <v>1</v>
      </c>
      <c r="KB118" s="142">
        <f t="shared" si="933"/>
        <v>0</v>
      </c>
      <c r="KC118" s="142">
        <f t="shared" si="934"/>
        <v>1</v>
      </c>
      <c r="KD118" s="142">
        <f t="shared" si="934"/>
        <v>1</v>
      </c>
      <c r="KE118" s="142">
        <f t="shared" si="934"/>
        <v>1</v>
      </c>
      <c r="KF118" s="142">
        <f t="shared" si="934"/>
        <v>1</v>
      </c>
      <c r="KG118" s="142">
        <f t="shared" si="934"/>
        <v>1</v>
      </c>
      <c r="KH118" s="142">
        <f t="shared" si="934"/>
        <v>1</v>
      </c>
      <c r="KI118" s="142">
        <f t="shared" si="934"/>
        <v>0</v>
      </c>
      <c r="KJ118" s="142">
        <f t="shared" si="934"/>
        <v>1</v>
      </c>
      <c r="KK118" s="142">
        <f t="shared" si="934"/>
        <v>1</v>
      </c>
      <c r="KL118" s="142">
        <f t="shared" si="934"/>
        <v>1</v>
      </c>
      <c r="KM118" s="142">
        <f t="shared" si="935"/>
        <v>1</v>
      </c>
      <c r="KN118" s="142">
        <f t="shared" si="935"/>
        <v>1</v>
      </c>
      <c r="KO118" s="142">
        <f t="shared" si="935"/>
        <v>1</v>
      </c>
      <c r="KP118" s="142">
        <f t="shared" si="935"/>
        <v>0</v>
      </c>
      <c r="KQ118" s="142">
        <f t="shared" si="935"/>
        <v>1</v>
      </c>
      <c r="KR118" s="142">
        <f t="shared" si="935"/>
        <v>1</v>
      </c>
      <c r="KS118" s="142">
        <f t="shared" si="935"/>
        <v>1</v>
      </c>
      <c r="KT118" s="142">
        <f t="shared" si="935"/>
        <v>1</v>
      </c>
      <c r="KU118" s="142">
        <f t="shared" si="935"/>
        <v>1</v>
      </c>
      <c r="KV118" s="142">
        <f t="shared" si="935"/>
        <v>1</v>
      </c>
      <c r="KW118" s="142">
        <f t="shared" si="936"/>
        <v>0</v>
      </c>
      <c r="KX118" s="142">
        <f t="shared" si="936"/>
        <v>1</v>
      </c>
      <c r="KY118" s="142">
        <f t="shared" si="936"/>
        <v>1</v>
      </c>
      <c r="KZ118" s="142">
        <f t="shared" si="936"/>
        <v>1</v>
      </c>
      <c r="LA118" s="142">
        <f t="shared" si="936"/>
        <v>1</v>
      </c>
      <c r="LB118" s="142">
        <f t="shared" si="936"/>
        <v>1</v>
      </c>
      <c r="LC118" s="142">
        <f t="shared" si="936"/>
        <v>1</v>
      </c>
      <c r="LD118" s="142">
        <f t="shared" si="936"/>
        <v>0</v>
      </c>
      <c r="LE118" s="142">
        <f t="shared" si="936"/>
        <v>1</v>
      </c>
      <c r="LF118" s="142">
        <f t="shared" si="936"/>
        <v>1</v>
      </c>
      <c r="LG118" s="142">
        <f t="shared" si="937"/>
        <v>1</v>
      </c>
      <c r="LH118" s="142">
        <f t="shared" si="937"/>
        <v>1</v>
      </c>
      <c r="LI118" s="142">
        <f t="shared" si="937"/>
        <v>1</v>
      </c>
      <c r="LJ118" s="142">
        <f t="shared" si="937"/>
        <v>1</v>
      </c>
      <c r="LK118" s="142">
        <f t="shared" si="937"/>
        <v>0</v>
      </c>
      <c r="LL118" s="142">
        <f t="shared" si="937"/>
        <v>1</v>
      </c>
      <c r="LM118" s="142">
        <f t="shared" si="937"/>
        <v>1</v>
      </c>
      <c r="LN118" s="142">
        <f t="shared" si="937"/>
        <v>1</v>
      </c>
      <c r="LO118" s="142">
        <f t="shared" si="937"/>
        <v>1</v>
      </c>
      <c r="LP118" s="142">
        <f t="shared" si="937"/>
        <v>1</v>
      </c>
      <c r="LQ118" s="142">
        <f t="shared" si="938"/>
        <v>1</v>
      </c>
      <c r="LR118" s="142">
        <f t="shared" si="938"/>
        <v>0</v>
      </c>
      <c r="LS118" s="142">
        <f t="shared" si="938"/>
        <v>1</v>
      </c>
      <c r="LT118" s="142">
        <f t="shared" si="938"/>
        <v>1</v>
      </c>
      <c r="LU118" s="142">
        <f t="shared" si="938"/>
        <v>1</v>
      </c>
      <c r="LV118" s="142">
        <f t="shared" si="938"/>
        <v>1</v>
      </c>
      <c r="LW118" s="142">
        <f t="shared" si="938"/>
        <v>1</v>
      </c>
      <c r="LX118" s="142">
        <f t="shared" si="938"/>
        <v>1</v>
      </c>
      <c r="LY118" s="142">
        <f t="shared" si="938"/>
        <v>0</v>
      </c>
      <c r="LZ118" s="142">
        <f t="shared" si="938"/>
        <v>1</v>
      </c>
      <c r="MA118" s="142">
        <f t="shared" si="939"/>
        <v>1</v>
      </c>
      <c r="MB118" s="142">
        <f t="shared" si="939"/>
        <v>1</v>
      </c>
      <c r="MC118" s="142">
        <f t="shared" si="939"/>
        <v>1</v>
      </c>
      <c r="MD118" s="142">
        <f t="shared" si="939"/>
        <v>1</v>
      </c>
      <c r="ME118" s="142">
        <f t="shared" si="939"/>
        <v>1</v>
      </c>
      <c r="MF118" s="142">
        <f t="shared" si="939"/>
        <v>0</v>
      </c>
      <c r="MG118" s="142">
        <f t="shared" si="939"/>
        <v>1</v>
      </c>
      <c r="MH118" s="142">
        <f t="shared" si="939"/>
        <v>1</v>
      </c>
      <c r="MI118" s="142">
        <f t="shared" si="939"/>
        <v>1</v>
      </c>
      <c r="MJ118" s="142">
        <f t="shared" si="939"/>
        <v>1</v>
      </c>
      <c r="MK118" s="142">
        <f t="shared" si="940"/>
        <v>1</v>
      </c>
      <c r="ML118" s="142">
        <f t="shared" si="940"/>
        <v>1</v>
      </c>
      <c r="MM118" s="142">
        <f t="shared" si="940"/>
        <v>0</v>
      </c>
      <c r="MN118" s="142">
        <f t="shared" si="940"/>
        <v>1</v>
      </c>
      <c r="MO118" s="142">
        <f t="shared" si="940"/>
        <v>1</v>
      </c>
      <c r="MP118" s="142">
        <f t="shared" si="940"/>
        <v>1</v>
      </c>
      <c r="MQ118" s="142">
        <f t="shared" si="940"/>
        <v>1</v>
      </c>
      <c r="MR118" s="142">
        <f t="shared" si="940"/>
        <v>1</v>
      </c>
      <c r="MS118" s="142">
        <f t="shared" si="940"/>
        <v>1</v>
      </c>
      <c r="MT118" s="142">
        <f t="shared" si="940"/>
        <v>0</v>
      </c>
      <c r="MU118" s="142">
        <f t="shared" si="941"/>
        <v>1</v>
      </c>
      <c r="MV118" s="142">
        <f t="shared" si="941"/>
        <v>1</v>
      </c>
      <c r="MW118" s="142">
        <f t="shared" si="941"/>
        <v>1</v>
      </c>
      <c r="MX118" s="142">
        <f t="shared" si="941"/>
        <v>1</v>
      </c>
      <c r="MY118" s="142">
        <f t="shared" si="941"/>
        <v>1</v>
      </c>
      <c r="MZ118" s="142">
        <f t="shared" si="941"/>
        <v>1</v>
      </c>
      <c r="NA118" s="142">
        <f t="shared" si="941"/>
        <v>0</v>
      </c>
      <c r="NB118" s="142">
        <f t="shared" si="941"/>
        <v>1</v>
      </c>
      <c r="NC118" s="142">
        <f t="shared" si="941"/>
        <v>1</v>
      </c>
      <c r="ND118" s="142">
        <f t="shared" si="941"/>
        <v>1</v>
      </c>
      <c r="NE118" s="142">
        <f t="shared" si="942"/>
        <v>1</v>
      </c>
      <c r="NF118" s="142">
        <f t="shared" si="942"/>
        <v>1</v>
      </c>
      <c r="NG118" s="142">
        <f t="shared" si="942"/>
        <v>1</v>
      </c>
      <c r="NH118" s="142">
        <f t="shared" si="942"/>
        <v>0</v>
      </c>
      <c r="NI118" s="142">
        <f t="shared" si="942"/>
        <v>1</v>
      </c>
      <c r="NJ118" s="142">
        <f t="shared" si="942"/>
        <v>1</v>
      </c>
      <c r="NK118" s="142">
        <f t="shared" si="942"/>
        <v>1</v>
      </c>
      <c r="NL118" s="142">
        <f t="shared" si="942"/>
        <v>1</v>
      </c>
      <c r="NM118" s="142">
        <f t="shared" si="942"/>
        <v>1</v>
      </c>
      <c r="NN118" s="142">
        <f t="shared" si="942"/>
        <v>1</v>
      </c>
      <c r="NO118" s="142">
        <f t="shared" si="943"/>
        <v>0</v>
      </c>
      <c r="NP118" s="142">
        <f t="shared" si="943"/>
        <v>1</v>
      </c>
      <c r="NQ118" s="142">
        <f t="shared" si="943"/>
        <v>1</v>
      </c>
      <c r="NR118" s="142">
        <f t="shared" si="943"/>
        <v>1</v>
      </c>
      <c r="NS118" s="142">
        <f t="shared" si="943"/>
        <v>1</v>
      </c>
      <c r="NT118" s="142">
        <f t="shared" si="943"/>
        <v>0</v>
      </c>
      <c r="NU118" s="142">
        <f t="shared" si="943"/>
        <v>0</v>
      </c>
      <c r="NV118" s="142">
        <f t="shared" si="943"/>
        <v>0</v>
      </c>
      <c r="NW118" s="142">
        <f t="shared" si="943"/>
        <v>1</v>
      </c>
      <c r="NX118" s="142">
        <f t="shared" si="943"/>
        <v>1</v>
      </c>
      <c r="NY118" s="142">
        <f t="shared" si="944"/>
        <v>1</v>
      </c>
      <c r="NZ118" s="142">
        <f t="shared" si="944"/>
        <v>1</v>
      </c>
      <c r="OA118" s="142">
        <f t="shared" si="944"/>
        <v>1</v>
      </c>
      <c r="OB118" s="142">
        <f t="shared" si="944"/>
        <v>1</v>
      </c>
      <c r="OC118" s="142">
        <f t="shared" si="944"/>
        <v>0</v>
      </c>
      <c r="OD118" s="142">
        <f t="shared" si="944"/>
        <v>1</v>
      </c>
      <c r="OE118" s="142">
        <f t="shared" si="944"/>
        <v>1</v>
      </c>
      <c r="OF118" s="142">
        <f t="shared" si="944"/>
        <v>1</v>
      </c>
      <c r="OG118" s="142">
        <f t="shared" si="944"/>
        <v>1</v>
      </c>
      <c r="OH118" s="142">
        <f t="shared" si="944"/>
        <v>1</v>
      </c>
      <c r="OI118" s="142">
        <f t="shared" si="945"/>
        <v>1</v>
      </c>
      <c r="OJ118" s="142">
        <f t="shared" si="945"/>
        <v>0</v>
      </c>
      <c r="OK118" s="142">
        <f t="shared" si="945"/>
        <v>1</v>
      </c>
      <c r="OL118" s="142">
        <f t="shared" si="945"/>
        <v>1</v>
      </c>
      <c r="OM118" s="142">
        <f t="shared" si="945"/>
        <v>1</v>
      </c>
      <c r="ON118" s="142">
        <f t="shared" si="945"/>
        <v>1</v>
      </c>
      <c r="OO118" s="142">
        <f t="shared" si="945"/>
        <v>1</v>
      </c>
      <c r="OP118" s="142">
        <f t="shared" si="945"/>
        <v>1</v>
      </c>
      <c r="OQ118" s="142">
        <f t="shared" si="945"/>
        <v>0</v>
      </c>
      <c r="OR118" s="142">
        <f t="shared" si="945"/>
        <v>1</v>
      </c>
      <c r="OS118" s="142">
        <f t="shared" si="946"/>
        <v>1</v>
      </c>
      <c r="OT118" s="142">
        <f t="shared" si="946"/>
        <v>1</v>
      </c>
      <c r="OU118" s="142">
        <f t="shared" si="946"/>
        <v>1</v>
      </c>
      <c r="OV118" s="142">
        <f t="shared" si="946"/>
        <v>1</v>
      </c>
      <c r="OW118" s="142">
        <f t="shared" si="946"/>
        <v>1</v>
      </c>
      <c r="OX118" s="142">
        <f t="shared" si="946"/>
        <v>0</v>
      </c>
      <c r="OY118" s="142">
        <f t="shared" si="946"/>
        <v>1</v>
      </c>
      <c r="OZ118" s="142">
        <f t="shared" si="946"/>
        <v>1</v>
      </c>
      <c r="PA118" s="142">
        <f t="shared" si="946"/>
        <v>1</v>
      </c>
      <c r="PB118" s="142">
        <f t="shared" si="946"/>
        <v>1</v>
      </c>
      <c r="PC118" s="142">
        <f t="shared" si="947"/>
        <v>1</v>
      </c>
      <c r="PD118" s="142">
        <f t="shared" si="947"/>
        <v>1</v>
      </c>
      <c r="PE118" s="142">
        <f t="shared" si="947"/>
        <v>0</v>
      </c>
      <c r="PF118" s="142">
        <f t="shared" si="947"/>
        <v>1</v>
      </c>
      <c r="PG118" s="142">
        <f t="shared" si="947"/>
        <v>1</v>
      </c>
      <c r="PH118" s="142">
        <f t="shared" si="947"/>
        <v>1</v>
      </c>
      <c r="PI118" s="142">
        <f t="shared" si="947"/>
        <v>1</v>
      </c>
      <c r="PJ118" s="142">
        <f t="shared" si="947"/>
        <v>1</v>
      </c>
      <c r="PK118" s="142">
        <f t="shared" si="947"/>
        <v>1</v>
      </c>
      <c r="PL118" s="142">
        <f t="shared" si="947"/>
        <v>0</v>
      </c>
      <c r="PM118" s="142">
        <f t="shared" si="948"/>
        <v>1</v>
      </c>
      <c r="PN118" s="142">
        <f t="shared" si="948"/>
        <v>1</v>
      </c>
      <c r="PO118" s="142">
        <f t="shared" si="948"/>
        <v>1</v>
      </c>
      <c r="PP118" s="142">
        <f t="shared" si="948"/>
        <v>1</v>
      </c>
      <c r="PQ118" s="142">
        <f t="shared" si="948"/>
        <v>1</v>
      </c>
      <c r="PR118" s="142">
        <f t="shared" si="948"/>
        <v>1</v>
      </c>
      <c r="PS118" s="142">
        <f t="shared" si="948"/>
        <v>0</v>
      </c>
      <c r="PT118" s="142">
        <f t="shared" si="948"/>
        <v>1</v>
      </c>
      <c r="PU118" s="142">
        <f t="shared" si="948"/>
        <v>1</v>
      </c>
      <c r="PV118" s="142">
        <f t="shared" si="948"/>
        <v>1</v>
      </c>
      <c r="PW118" s="142">
        <f t="shared" si="949"/>
        <v>1</v>
      </c>
      <c r="PX118" s="142">
        <f t="shared" si="949"/>
        <v>1</v>
      </c>
      <c r="PY118" s="142">
        <f t="shared" si="949"/>
        <v>1</v>
      </c>
      <c r="PZ118" s="142">
        <f t="shared" si="949"/>
        <v>0</v>
      </c>
      <c r="QA118" s="142">
        <f t="shared" si="949"/>
        <v>1</v>
      </c>
      <c r="QB118" s="142">
        <f t="shared" si="949"/>
        <v>1</v>
      </c>
      <c r="QC118" s="142">
        <f t="shared" si="949"/>
        <v>1</v>
      </c>
      <c r="QD118" s="142">
        <f t="shared" si="949"/>
        <v>1</v>
      </c>
      <c r="QE118" s="142">
        <f t="shared" si="949"/>
        <v>1</v>
      </c>
      <c r="QF118" s="142">
        <f t="shared" si="949"/>
        <v>1</v>
      </c>
      <c r="QG118" s="142">
        <f t="shared" si="950"/>
        <v>0</v>
      </c>
      <c r="QH118" s="142">
        <f t="shared" si="950"/>
        <v>1</v>
      </c>
      <c r="QI118" s="142">
        <f t="shared" si="950"/>
        <v>1</v>
      </c>
      <c r="QJ118" s="142">
        <f t="shared" si="950"/>
        <v>1</v>
      </c>
      <c r="QK118" s="142">
        <f t="shared" si="950"/>
        <v>1</v>
      </c>
      <c r="QL118" s="142">
        <f t="shared" si="950"/>
        <v>1</v>
      </c>
      <c r="QM118" s="142">
        <f t="shared" si="950"/>
        <v>1</v>
      </c>
      <c r="QN118" s="142">
        <f t="shared" si="950"/>
        <v>0</v>
      </c>
      <c r="QO118" s="142">
        <f t="shared" si="950"/>
        <v>1</v>
      </c>
      <c r="QP118" s="142">
        <f t="shared" si="950"/>
        <v>1</v>
      </c>
      <c r="QQ118" s="142">
        <f t="shared" si="951"/>
        <v>1</v>
      </c>
      <c r="QR118" s="142">
        <f t="shared" si="951"/>
        <v>1</v>
      </c>
      <c r="QS118" s="142">
        <f t="shared" si="951"/>
        <v>1</v>
      </c>
      <c r="QT118" s="142">
        <f t="shared" si="951"/>
        <v>1</v>
      </c>
      <c r="QU118" s="142">
        <f t="shared" si="951"/>
        <v>0</v>
      </c>
      <c r="QV118" s="142">
        <f t="shared" si="951"/>
        <v>1</v>
      </c>
      <c r="QW118" s="142">
        <f t="shared" si="951"/>
        <v>1</v>
      </c>
      <c r="QX118" s="142">
        <f t="shared" si="951"/>
        <v>1</v>
      </c>
      <c r="QY118" s="142">
        <f t="shared" si="951"/>
        <v>1</v>
      </c>
      <c r="QZ118" s="142">
        <f t="shared" si="951"/>
        <v>1</v>
      </c>
      <c r="RA118" s="142">
        <f t="shared" si="952"/>
        <v>1</v>
      </c>
      <c r="RB118" s="142">
        <f t="shared" si="952"/>
        <v>0</v>
      </c>
      <c r="RC118" s="142">
        <f t="shared" si="952"/>
        <v>1</v>
      </c>
      <c r="RD118" s="142">
        <f t="shared" si="952"/>
        <v>1</v>
      </c>
      <c r="RE118" s="142">
        <f t="shared" si="952"/>
        <v>1</v>
      </c>
      <c r="RF118" s="142">
        <f t="shared" si="952"/>
        <v>1</v>
      </c>
      <c r="RG118" s="142">
        <f t="shared" si="952"/>
        <v>1</v>
      </c>
      <c r="RH118" s="142">
        <f t="shared" si="952"/>
        <v>1</v>
      </c>
      <c r="RI118" s="142">
        <f t="shared" si="952"/>
        <v>0</v>
      </c>
      <c r="RJ118" s="142">
        <f t="shared" si="952"/>
        <v>1</v>
      </c>
      <c r="RK118" s="142">
        <f t="shared" si="953"/>
        <v>1</v>
      </c>
      <c r="RL118" s="142">
        <f t="shared" si="953"/>
        <v>1</v>
      </c>
      <c r="RM118" s="142">
        <f t="shared" si="953"/>
        <v>1</v>
      </c>
      <c r="RN118" s="142">
        <f t="shared" si="953"/>
        <v>1</v>
      </c>
      <c r="RO118" s="142">
        <f t="shared" si="953"/>
        <v>1</v>
      </c>
      <c r="RP118" s="142">
        <f t="shared" si="953"/>
        <v>0</v>
      </c>
      <c r="RQ118" s="142">
        <f t="shared" si="953"/>
        <v>1</v>
      </c>
      <c r="RR118" s="142">
        <f t="shared" si="953"/>
        <v>0</v>
      </c>
      <c r="RS118" s="142">
        <f t="shared" si="953"/>
        <v>0</v>
      </c>
      <c r="RT118" s="142">
        <f t="shared" si="953"/>
        <v>0</v>
      </c>
      <c r="RU118" s="142">
        <f t="shared" si="954"/>
        <v>1</v>
      </c>
      <c r="RV118" s="142">
        <f t="shared" si="954"/>
        <v>1</v>
      </c>
      <c r="RW118" s="142">
        <f t="shared" si="954"/>
        <v>0</v>
      </c>
      <c r="RX118" s="142">
        <f t="shared" si="954"/>
        <v>1</v>
      </c>
      <c r="RY118" s="142">
        <f t="shared" si="954"/>
        <v>1</v>
      </c>
      <c r="RZ118" s="142">
        <f t="shared" si="954"/>
        <v>1</v>
      </c>
      <c r="SA118" s="142">
        <f t="shared" si="954"/>
        <v>1</v>
      </c>
      <c r="SB118" s="142">
        <f t="shared" si="954"/>
        <v>1</v>
      </c>
      <c r="SC118" s="142">
        <f t="shared" si="954"/>
        <v>1</v>
      </c>
      <c r="SD118" s="142">
        <f t="shared" si="954"/>
        <v>0</v>
      </c>
      <c r="SE118" s="142">
        <f t="shared" si="955"/>
        <v>1</v>
      </c>
      <c r="SF118" s="142">
        <f t="shared" si="955"/>
        <v>1</v>
      </c>
      <c r="SG118" s="142">
        <f t="shared" si="955"/>
        <v>1</v>
      </c>
      <c r="SH118" s="142">
        <f t="shared" si="955"/>
        <v>1</v>
      </c>
      <c r="SI118" s="142">
        <f t="shared" si="955"/>
        <v>1</v>
      </c>
      <c r="SJ118" s="142">
        <f t="shared" si="955"/>
        <v>1</v>
      </c>
      <c r="SK118" s="142">
        <f t="shared" si="955"/>
        <v>0</v>
      </c>
      <c r="SL118" s="142">
        <f t="shared" si="955"/>
        <v>1</v>
      </c>
      <c r="SM118" s="142">
        <f t="shared" si="955"/>
        <v>1</v>
      </c>
      <c r="SN118" s="142">
        <f t="shared" si="955"/>
        <v>1</v>
      </c>
      <c r="SO118" s="142">
        <f t="shared" si="956"/>
        <v>1</v>
      </c>
      <c r="SP118" s="142">
        <f t="shared" si="956"/>
        <v>1</v>
      </c>
      <c r="SQ118" s="142">
        <f t="shared" si="956"/>
        <v>1</v>
      </c>
      <c r="SR118" s="142">
        <f t="shared" si="956"/>
        <v>0</v>
      </c>
      <c r="SS118" s="142">
        <f t="shared" si="956"/>
        <v>1</v>
      </c>
      <c r="ST118" s="142">
        <f t="shared" si="956"/>
        <v>1</v>
      </c>
      <c r="SU118" s="142">
        <f t="shared" si="956"/>
        <v>1</v>
      </c>
      <c r="SV118" s="142">
        <f t="shared" si="956"/>
        <v>1</v>
      </c>
      <c r="SW118" s="142">
        <f t="shared" si="956"/>
        <v>1</v>
      </c>
      <c r="SX118" s="142">
        <f t="shared" si="956"/>
        <v>1</v>
      </c>
      <c r="SY118" s="142">
        <f t="shared" si="957"/>
        <v>0</v>
      </c>
      <c r="SZ118" s="142">
        <f t="shared" si="957"/>
        <v>1</v>
      </c>
      <c r="TA118" s="142">
        <f t="shared" si="957"/>
        <v>1</v>
      </c>
      <c r="TB118" s="142">
        <f t="shared" si="957"/>
        <v>1</v>
      </c>
      <c r="TC118" s="142">
        <f t="shared" si="957"/>
        <v>1</v>
      </c>
      <c r="TD118" s="142">
        <f t="shared" si="957"/>
        <v>1</v>
      </c>
      <c r="TE118" s="142">
        <f t="shared" si="957"/>
        <v>1</v>
      </c>
      <c r="TF118" s="142">
        <f t="shared" si="957"/>
        <v>0</v>
      </c>
      <c r="TG118" s="142">
        <f t="shared" si="957"/>
        <v>1</v>
      </c>
      <c r="TH118" s="142">
        <f t="shared" si="957"/>
        <v>1</v>
      </c>
      <c r="TI118" s="142">
        <f t="shared" si="957"/>
        <v>1</v>
      </c>
      <c r="TJ118" s="142">
        <f t="shared" si="957"/>
        <v>1</v>
      </c>
      <c r="TK118" s="142">
        <f t="shared" si="957"/>
        <v>1</v>
      </c>
      <c r="TL118" s="142">
        <f t="shared" si="957"/>
        <v>1</v>
      </c>
      <c r="TM118" s="142">
        <f t="shared" si="957"/>
        <v>0</v>
      </c>
      <c r="TN118" s="142">
        <f t="shared" si="958"/>
        <v>1</v>
      </c>
      <c r="TO118" s="142">
        <f t="shared" si="959"/>
        <v>303</v>
      </c>
    </row>
    <row r="119" spans="73:535" ht="18" customHeight="1" x14ac:dyDescent="0.15">
      <c r="BU119" s="291"/>
      <c r="BY119" s="244"/>
      <c r="BZ119" s="272"/>
      <c r="CA119" s="222"/>
      <c r="CB119" s="246"/>
      <c r="CC119" s="247" t="str">
        <f t="shared" si="831"/>
        <v/>
      </c>
      <c r="CD119" s="219">
        <f t="shared" si="832"/>
        <v>0</v>
      </c>
      <c r="CE119" s="219" t="str">
        <f t="shared" si="757"/>
        <v/>
      </c>
      <c r="CF119" s="220" t="str">
        <f t="shared" si="758"/>
        <v/>
      </c>
      <c r="CG119" s="222"/>
      <c r="CH119" s="260"/>
      <c r="CI119" s="247" t="str">
        <f t="shared" si="569"/>
        <v/>
      </c>
      <c r="CJ119" s="219">
        <f t="shared" si="833"/>
        <v>0</v>
      </c>
      <c r="CK119" s="219" t="str">
        <f t="shared" si="705"/>
        <v/>
      </c>
      <c r="CL119" s="220" t="str">
        <f t="shared" si="706"/>
        <v/>
      </c>
      <c r="CM119" s="222"/>
      <c r="CN119" s="246"/>
      <c r="CO119" s="247" t="str">
        <f t="shared" si="573"/>
        <v/>
      </c>
      <c r="CP119" s="219">
        <f t="shared" si="834"/>
        <v>0</v>
      </c>
      <c r="CQ119" s="219" t="str">
        <f t="shared" si="707"/>
        <v/>
      </c>
      <c r="CR119" s="220" t="str">
        <f t="shared" si="708"/>
        <v/>
      </c>
      <c r="CS119" s="221"/>
      <c r="CT119" s="246"/>
      <c r="CU119" s="247" t="str">
        <f t="shared" si="577"/>
        <v/>
      </c>
      <c r="CV119" s="219">
        <f t="shared" si="835"/>
        <v>0</v>
      </c>
      <c r="CW119" s="219" t="str">
        <f t="shared" si="679"/>
        <v/>
      </c>
      <c r="CX119" s="220" t="str">
        <f t="shared" si="680"/>
        <v/>
      </c>
      <c r="CY119" s="222"/>
      <c r="CZ119" s="246"/>
      <c r="DA119" s="247" t="str">
        <f t="shared" si="581"/>
        <v/>
      </c>
      <c r="DB119" s="219">
        <f t="shared" si="836"/>
        <v>0</v>
      </c>
      <c r="DC119" s="219" t="str">
        <f t="shared" si="626"/>
        <v/>
      </c>
      <c r="DD119" s="219" t="str">
        <f t="shared" si="627"/>
        <v/>
      </c>
      <c r="DE119" s="222"/>
      <c r="DF119" s="246"/>
      <c r="DG119" s="247" t="str">
        <f t="shared" si="583"/>
        <v/>
      </c>
      <c r="DH119" s="219">
        <f t="shared" si="837"/>
        <v>0</v>
      </c>
      <c r="DI119" s="219" t="str">
        <f t="shared" si="681"/>
        <v/>
      </c>
      <c r="DJ119" s="219" t="str">
        <f t="shared" si="682"/>
        <v/>
      </c>
      <c r="DK119" s="222"/>
      <c r="DL119" s="246"/>
      <c r="DM119" s="247" t="str">
        <f t="shared" si="587"/>
        <v/>
      </c>
      <c r="DN119" s="219">
        <f t="shared" si="838"/>
        <v>0</v>
      </c>
      <c r="DO119" s="219" t="str">
        <f t="shared" si="683"/>
        <v/>
      </c>
      <c r="DP119" s="220" t="str">
        <f t="shared" si="684"/>
        <v/>
      </c>
      <c r="FK119" s="142">
        <v>6</v>
      </c>
      <c r="FL119" s="142">
        <v>6</v>
      </c>
      <c r="FM119" s="142">
        <f t="shared" si="922"/>
        <v>0</v>
      </c>
      <c r="FN119" s="142">
        <f t="shared" si="922"/>
        <v>1</v>
      </c>
      <c r="FO119" s="142">
        <f t="shared" si="922"/>
        <v>1</v>
      </c>
      <c r="FP119" s="142">
        <f t="shared" si="922"/>
        <v>1</v>
      </c>
      <c r="FQ119" s="142">
        <f t="shared" si="922"/>
        <v>1</v>
      </c>
      <c r="FR119" s="142">
        <f t="shared" si="922"/>
        <v>1</v>
      </c>
      <c r="FS119" s="142">
        <f t="shared" si="922"/>
        <v>1</v>
      </c>
      <c r="FT119" s="142">
        <f t="shared" si="922"/>
        <v>0</v>
      </c>
      <c r="FU119" s="142">
        <f t="shared" si="922"/>
        <v>1</v>
      </c>
      <c r="FV119" s="142">
        <f t="shared" si="922"/>
        <v>1</v>
      </c>
      <c r="FW119" s="142">
        <f t="shared" si="923"/>
        <v>1</v>
      </c>
      <c r="FX119" s="142">
        <f t="shared" si="923"/>
        <v>1</v>
      </c>
      <c r="FY119" s="142">
        <f t="shared" si="923"/>
        <v>1</v>
      </c>
      <c r="FZ119" s="142">
        <f t="shared" si="923"/>
        <v>1</v>
      </c>
      <c r="GA119" s="142">
        <f t="shared" si="923"/>
        <v>0</v>
      </c>
      <c r="GB119" s="142">
        <f t="shared" si="923"/>
        <v>1</v>
      </c>
      <c r="GC119" s="142">
        <f t="shared" si="923"/>
        <v>1</v>
      </c>
      <c r="GD119" s="142">
        <f t="shared" si="923"/>
        <v>1</v>
      </c>
      <c r="GE119" s="142">
        <f t="shared" si="923"/>
        <v>1</v>
      </c>
      <c r="GF119" s="142">
        <f t="shared" si="923"/>
        <v>1</v>
      </c>
      <c r="GG119" s="142">
        <f t="shared" si="924"/>
        <v>1</v>
      </c>
      <c r="GH119" s="142">
        <f t="shared" si="924"/>
        <v>0</v>
      </c>
      <c r="GI119" s="142">
        <f t="shared" si="924"/>
        <v>1</v>
      </c>
      <c r="GJ119" s="142">
        <f t="shared" si="924"/>
        <v>1</v>
      </c>
      <c r="GK119" s="142">
        <f t="shared" si="924"/>
        <v>1</v>
      </c>
      <c r="GL119" s="142">
        <f t="shared" si="924"/>
        <v>1</v>
      </c>
      <c r="GM119" s="142">
        <f t="shared" si="924"/>
        <v>1</v>
      </c>
      <c r="GN119" s="142">
        <f t="shared" si="924"/>
        <v>1</v>
      </c>
      <c r="GO119" s="142">
        <f t="shared" si="924"/>
        <v>0</v>
      </c>
      <c r="GP119" s="142">
        <f t="shared" si="924"/>
        <v>1</v>
      </c>
      <c r="GQ119" s="142">
        <f t="shared" si="925"/>
        <v>1</v>
      </c>
      <c r="GR119" s="142">
        <f t="shared" si="925"/>
        <v>1</v>
      </c>
      <c r="GS119" s="142">
        <f t="shared" si="925"/>
        <v>1</v>
      </c>
      <c r="GT119" s="142">
        <f t="shared" si="925"/>
        <v>1</v>
      </c>
      <c r="GU119" s="142">
        <f t="shared" si="925"/>
        <v>1</v>
      </c>
      <c r="GV119" s="142">
        <f t="shared" si="925"/>
        <v>0</v>
      </c>
      <c r="GW119" s="142">
        <f t="shared" si="925"/>
        <v>1</v>
      </c>
      <c r="GX119" s="142">
        <f t="shared" si="925"/>
        <v>1</v>
      </c>
      <c r="GY119" s="142">
        <f t="shared" si="925"/>
        <v>1</v>
      </c>
      <c r="GZ119" s="142">
        <f t="shared" si="925"/>
        <v>1</v>
      </c>
      <c r="HA119" s="142">
        <f t="shared" si="926"/>
        <v>1</v>
      </c>
      <c r="HB119" s="142">
        <f t="shared" si="926"/>
        <v>1</v>
      </c>
      <c r="HC119" s="142">
        <f t="shared" si="926"/>
        <v>0</v>
      </c>
      <c r="HD119" s="142">
        <f t="shared" si="926"/>
        <v>1</v>
      </c>
      <c r="HE119" s="142">
        <f t="shared" si="926"/>
        <v>1</v>
      </c>
      <c r="HF119" s="142">
        <f t="shared" si="926"/>
        <v>1</v>
      </c>
      <c r="HG119" s="142">
        <f t="shared" si="926"/>
        <v>1</v>
      </c>
      <c r="HH119" s="142">
        <f t="shared" si="926"/>
        <v>1</v>
      </c>
      <c r="HI119" s="142">
        <f t="shared" si="926"/>
        <v>1</v>
      </c>
      <c r="HJ119" s="142">
        <f t="shared" si="926"/>
        <v>0</v>
      </c>
      <c r="HK119" s="142">
        <f t="shared" si="927"/>
        <v>1</v>
      </c>
      <c r="HL119" s="142">
        <f t="shared" si="927"/>
        <v>1</v>
      </c>
      <c r="HM119" s="142">
        <f t="shared" si="927"/>
        <v>1</v>
      </c>
      <c r="HN119" s="142">
        <f t="shared" si="927"/>
        <v>1</v>
      </c>
      <c r="HO119" s="142">
        <f t="shared" si="927"/>
        <v>1</v>
      </c>
      <c r="HP119" s="142">
        <f t="shared" si="927"/>
        <v>1</v>
      </c>
      <c r="HQ119" s="142">
        <f t="shared" si="927"/>
        <v>0</v>
      </c>
      <c r="HR119" s="142">
        <f t="shared" si="927"/>
        <v>1</v>
      </c>
      <c r="HS119" s="142">
        <f t="shared" si="927"/>
        <v>1</v>
      </c>
      <c r="HT119" s="142">
        <f t="shared" si="927"/>
        <v>1</v>
      </c>
      <c r="HU119" s="142">
        <f t="shared" si="928"/>
        <v>1</v>
      </c>
      <c r="HV119" s="142">
        <f t="shared" si="928"/>
        <v>1</v>
      </c>
      <c r="HW119" s="142">
        <f t="shared" si="928"/>
        <v>1</v>
      </c>
      <c r="HX119" s="142">
        <f t="shared" si="928"/>
        <v>0</v>
      </c>
      <c r="HY119" s="142">
        <f t="shared" si="928"/>
        <v>1</v>
      </c>
      <c r="HZ119" s="142">
        <f t="shared" si="928"/>
        <v>1</v>
      </c>
      <c r="IA119" s="142">
        <f t="shared" si="928"/>
        <v>1</v>
      </c>
      <c r="IB119" s="142">
        <f t="shared" si="928"/>
        <v>1</v>
      </c>
      <c r="IC119" s="142">
        <f t="shared" si="928"/>
        <v>1</v>
      </c>
      <c r="ID119" s="142">
        <f t="shared" si="928"/>
        <v>1</v>
      </c>
      <c r="IE119" s="142">
        <f t="shared" si="929"/>
        <v>0</v>
      </c>
      <c r="IF119" s="142">
        <f t="shared" si="929"/>
        <v>1</v>
      </c>
      <c r="IG119" s="142">
        <f t="shared" si="929"/>
        <v>1</v>
      </c>
      <c r="IH119" s="142">
        <f t="shared" si="929"/>
        <v>1</v>
      </c>
      <c r="II119" s="142">
        <f t="shared" si="929"/>
        <v>1</v>
      </c>
      <c r="IJ119" s="142">
        <f t="shared" si="929"/>
        <v>1</v>
      </c>
      <c r="IK119" s="142">
        <f t="shared" si="929"/>
        <v>1</v>
      </c>
      <c r="IL119" s="142">
        <f t="shared" si="929"/>
        <v>0</v>
      </c>
      <c r="IM119" s="142">
        <f t="shared" si="929"/>
        <v>1</v>
      </c>
      <c r="IN119" s="142">
        <f t="shared" si="929"/>
        <v>1</v>
      </c>
      <c r="IO119" s="142">
        <f t="shared" si="930"/>
        <v>1</v>
      </c>
      <c r="IP119" s="142">
        <f t="shared" si="930"/>
        <v>1</v>
      </c>
      <c r="IQ119" s="142">
        <f t="shared" si="930"/>
        <v>1</v>
      </c>
      <c r="IR119" s="142">
        <f t="shared" si="930"/>
        <v>1</v>
      </c>
      <c r="IS119" s="142">
        <f t="shared" si="930"/>
        <v>0</v>
      </c>
      <c r="IT119" s="142">
        <f t="shared" si="930"/>
        <v>1</v>
      </c>
      <c r="IU119" s="142">
        <f t="shared" si="930"/>
        <v>1</v>
      </c>
      <c r="IV119" s="142">
        <f t="shared" si="930"/>
        <v>1</v>
      </c>
      <c r="IW119" s="142">
        <f t="shared" si="930"/>
        <v>1</v>
      </c>
      <c r="IX119" s="142">
        <f t="shared" si="930"/>
        <v>0</v>
      </c>
      <c r="IY119" s="142">
        <f t="shared" si="931"/>
        <v>0</v>
      </c>
      <c r="IZ119" s="142">
        <f t="shared" si="931"/>
        <v>0</v>
      </c>
      <c r="JA119" s="142">
        <f t="shared" si="931"/>
        <v>0</v>
      </c>
      <c r="JB119" s="142">
        <f t="shared" si="931"/>
        <v>0</v>
      </c>
      <c r="JC119" s="142">
        <f t="shared" si="931"/>
        <v>0</v>
      </c>
      <c r="JD119" s="142">
        <f t="shared" si="931"/>
        <v>1</v>
      </c>
      <c r="JE119" s="142">
        <f t="shared" si="931"/>
        <v>1</v>
      </c>
      <c r="JF119" s="142">
        <f t="shared" si="931"/>
        <v>1</v>
      </c>
      <c r="JG119" s="142">
        <f t="shared" si="931"/>
        <v>0</v>
      </c>
      <c r="JH119" s="142">
        <f t="shared" si="931"/>
        <v>1</v>
      </c>
      <c r="JI119" s="142">
        <f t="shared" si="932"/>
        <v>1</v>
      </c>
      <c r="JJ119" s="142">
        <f t="shared" si="932"/>
        <v>1</v>
      </c>
      <c r="JK119" s="142">
        <f t="shared" si="932"/>
        <v>1</v>
      </c>
      <c r="JL119" s="142">
        <f t="shared" si="932"/>
        <v>1</v>
      </c>
      <c r="JM119" s="142">
        <f t="shared" si="932"/>
        <v>1</v>
      </c>
      <c r="JN119" s="142">
        <f t="shared" si="932"/>
        <v>0</v>
      </c>
      <c r="JO119" s="142">
        <f t="shared" si="932"/>
        <v>1</v>
      </c>
      <c r="JP119" s="142">
        <f t="shared" si="932"/>
        <v>1</v>
      </c>
      <c r="JQ119" s="142">
        <f t="shared" si="932"/>
        <v>1</v>
      </c>
      <c r="JR119" s="142">
        <f t="shared" si="932"/>
        <v>1</v>
      </c>
      <c r="JS119" s="142">
        <f t="shared" si="933"/>
        <v>1</v>
      </c>
      <c r="JT119" s="142">
        <f t="shared" si="933"/>
        <v>1</v>
      </c>
      <c r="JU119" s="142">
        <f t="shared" si="933"/>
        <v>0</v>
      </c>
      <c r="JV119" s="142">
        <f t="shared" si="933"/>
        <v>1</v>
      </c>
      <c r="JW119" s="142">
        <f t="shared" si="933"/>
        <v>1</v>
      </c>
      <c r="JX119" s="142">
        <f t="shared" si="933"/>
        <v>1</v>
      </c>
      <c r="JY119" s="142">
        <f t="shared" si="933"/>
        <v>1</v>
      </c>
      <c r="JZ119" s="142">
        <f t="shared" si="933"/>
        <v>1</v>
      </c>
      <c r="KA119" s="142">
        <f t="shared" si="933"/>
        <v>1</v>
      </c>
      <c r="KB119" s="142">
        <f t="shared" si="933"/>
        <v>0</v>
      </c>
      <c r="KC119" s="142">
        <f t="shared" si="934"/>
        <v>1</v>
      </c>
      <c r="KD119" s="142">
        <f t="shared" si="934"/>
        <v>1</v>
      </c>
      <c r="KE119" s="142">
        <f t="shared" si="934"/>
        <v>1</v>
      </c>
      <c r="KF119" s="142">
        <f t="shared" si="934"/>
        <v>1</v>
      </c>
      <c r="KG119" s="142">
        <f t="shared" si="934"/>
        <v>1</v>
      </c>
      <c r="KH119" s="142">
        <f t="shared" si="934"/>
        <v>1</v>
      </c>
      <c r="KI119" s="142">
        <f t="shared" si="934"/>
        <v>0</v>
      </c>
      <c r="KJ119" s="142">
        <f t="shared" si="934"/>
        <v>1</v>
      </c>
      <c r="KK119" s="142">
        <f t="shared" si="934"/>
        <v>1</v>
      </c>
      <c r="KL119" s="142">
        <f t="shared" si="934"/>
        <v>1</v>
      </c>
      <c r="KM119" s="142">
        <f t="shared" si="935"/>
        <v>1</v>
      </c>
      <c r="KN119" s="142">
        <f t="shared" si="935"/>
        <v>1</v>
      </c>
      <c r="KO119" s="142">
        <f t="shared" si="935"/>
        <v>1</v>
      </c>
      <c r="KP119" s="142">
        <f t="shared" si="935"/>
        <v>0</v>
      </c>
      <c r="KQ119" s="142">
        <f t="shared" si="935"/>
        <v>1</v>
      </c>
      <c r="KR119" s="142">
        <f t="shared" si="935"/>
        <v>1</v>
      </c>
      <c r="KS119" s="142">
        <f t="shared" si="935"/>
        <v>1</v>
      </c>
      <c r="KT119" s="142">
        <f t="shared" si="935"/>
        <v>1</v>
      </c>
      <c r="KU119" s="142">
        <f t="shared" si="935"/>
        <v>1</v>
      </c>
      <c r="KV119" s="142">
        <f t="shared" si="935"/>
        <v>1</v>
      </c>
      <c r="KW119" s="142">
        <f t="shared" si="936"/>
        <v>0</v>
      </c>
      <c r="KX119" s="142">
        <f t="shared" si="936"/>
        <v>1</v>
      </c>
      <c r="KY119" s="142">
        <f t="shared" si="936"/>
        <v>1</v>
      </c>
      <c r="KZ119" s="142">
        <f t="shared" si="936"/>
        <v>1</v>
      </c>
      <c r="LA119" s="142">
        <f t="shared" si="936"/>
        <v>1</v>
      </c>
      <c r="LB119" s="142">
        <f t="shared" si="936"/>
        <v>1</v>
      </c>
      <c r="LC119" s="142">
        <f t="shared" si="936"/>
        <v>1</v>
      </c>
      <c r="LD119" s="142">
        <f t="shared" si="936"/>
        <v>0</v>
      </c>
      <c r="LE119" s="142">
        <f t="shared" si="936"/>
        <v>1</v>
      </c>
      <c r="LF119" s="142">
        <f t="shared" si="936"/>
        <v>1</v>
      </c>
      <c r="LG119" s="142">
        <f t="shared" si="937"/>
        <v>1</v>
      </c>
      <c r="LH119" s="142">
        <f t="shared" si="937"/>
        <v>1</v>
      </c>
      <c r="LI119" s="142">
        <f t="shared" si="937"/>
        <v>1</v>
      </c>
      <c r="LJ119" s="142">
        <f t="shared" si="937"/>
        <v>1</v>
      </c>
      <c r="LK119" s="142">
        <f t="shared" si="937"/>
        <v>0</v>
      </c>
      <c r="LL119" s="142">
        <f t="shared" si="937"/>
        <v>1</v>
      </c>
      <c r="LM119" s="142">
        <f t="shared" si="937"/>
        <v>1</v>
      </c>
      <c r="LN119" s="142">
        <f t="shared" si="937"/>
        <v>1</v>
      </c>
      <c r="LO119" s="142">
        <f t="shared" si="937"/>
        <v>1</v>
      </c>
      <c r="LP119" s="142">
        <f t="shared" si="937"/>
        <v>1</v>
      </c>
      <c r="LQ119" s="142">
        <f t="shared" si="938"/>
        <v>1</v>
      </c>
      <c r="LR119" s="142">
        <f t="shared" si="938"/>
        <v>0</v>
      </c>
      <c r="LS119" s="142">
        <f t="shared" si="938"/>
        <v>1</v>
      </c>
      <c r="LT119" s="142">
        <f t="shared" si="938"/>
        <v>1</v>
      </c>
      <c r="LU119" s="142">
        <f t="shared" si="938"/>
        <v>1</v>
      </c>
      <c r="LV119" s="142">
        <f t="shared" si="938"/>
        <v>1</v>
      </c>
      <c r="LW119" s="142">
        <f t="shared" si="938"/>
        <v>1</v>
      </c>
      <c r="LX119" s="142">
        <f t="shared" si="938"/>
        <v>1</v>
      </c>
      <c r="LY119" s="142">
        <f t="shared" si="938"/>
        <v>0</v>
      </c>
      <c r="LZ119" s="142">
        <f t="shared" si="938"/>
        <v>1</v>
      </c>
      <c r="MA119" s="142">
        <f t="shared" si="939"/>
        <v>1</v>
      </c>
      <c r="MB119" s="142">
        <f t="shared" si="939"/>
        <v>1</v>
      </c>
      <c r="MC119" s="142">
        <f t="shared" si="939"/>
        <v>1</v>
      </c>
      <c r="MD119" s="142">
        <f t="shared" si="939"/>
        <v>1</v>
      </c>
      <c r="ME119" s="142">
        <f t="shared" si="939"/>
        <v>1</v>
      </c>
      <c r="MF119" s="142">
        <f t="shared" si="939"/>
        <v>0</v>
      </c>
      <c r="MG119" s="142">
        <f t="shared" si="939"/>
        <v>1</v>
      </c>
      <c r="MH119" s="142">
        <f t="shared" si="939"/>
        <v>1</v>
      </c>
      <c r="MI119" s="142">
        <f t="shared" si="939"/>
        <v>1</v>
      </c>
      <c r="MJ119" s="142">
        <f t="shared" si="939"/>
        <v>1</v>
      </c>
      <c r="MK119" s="142">
        <f t="shared" si="940"/>
        <v>1</v>
      </c>
      <c r="ML119" s="142">
        <f t="shared" si="940"/>
        <v>1</v>
      </c>
      <c r="MM119" s="142">
        <f t="shared" si="940"/>
        <v>0</v>
      </c>
      <c r="MN119" s="142">
        <f t="shared" si="940"/>
        <v>1</v>
      </c>
      <c r="MO119" s="142">
        <f t="shared" si="940"/>
        <v>1</v>
      </c>
      <c r="MP119" s="142">
        <f t="shared" si="940"/>
        <v>1</v>
      </c>
      <c r="MQ119" s="142">
        <f t="shared" si="940"/>
        <v>1</v>
      </c>
      <c r="MR119" s="142">
        <f t="shared" si="940"/>
        <v>1</v>
      </c>
      <c r="MS119" s="142">
        <f t="shared" si="940"/>
        <v>1</v>
      </c>
      <c r="MT119" s="142">
        <f t="shared" si="940"/>
        <v>0</v>
      </c>
      <c r="MU119" s="142">
        <f t="shared" si="941"/>
        <v>1</v>
      </c>
      <c r="MV119" s="142">
        <f t="shared" si="941"/>
        <v>1</v>
      </c>
      <c r="MW119" s="142">
        <f t="shared" si="941"/>
        <v>1</v>
      </c>
      <c r="MX119" s="142">
        <f t="shared" si="941"/>
        <v>1</v>
      </c>
      <c r="MY119" s="142">
        <f t="shared" si="941"/>
        <v>1</v>
      </c>
      <c r="MZ119" s="142">
        <f t="shared" si="941"/>
        <v>1</v>
      </c>
      <c r="NA119" s="142">
        <f t="shared" si="941"/>
        <v>0</v>
      </c>
      <c r="NB119" s="142">
        <f t="shared" si="941"/>
        <v>1</v>
      </c>
      <c r="NC119" s="142">
        <f t="shared" si="941"/>
        <v>1</v>
      </c>
      <c r="ND119" s="142">
        <f t="shared" si="941"/>
        <v>1</v>
      </c>
      <c r="NE119" s="142">
        <f t="shared" si="942"/>
        <v>1</v>
      </c>
      <c r="NF119" s="142">
        <f t="shared" si="942"/>
        <v>1</v>
      </c>
      <c r="NG119" s="142">
        <f t="shared" si="942"/>
        <v>1</v>
      </c>
      <c r="NH119" s="142">
        <f t="shared" si="942"/>
        <v>0</v>
      </c>
      <c r="NI119" s="142">
        <f t="shared" si="942"/>
        <v>1</v>
      </c>
      <c r="NJ119" s="142">
        <f t="shared" si="942"/>
        <v>1</v>
      </c>
      <c r="NK119" s="142">
        <f t="shared" si="942"/>
        <v>1</v>
      </c>
      <c r="NL119" s="142">
        <f t="shared" si="942"/>
        <v>1</v>
      </c>
      <c r="NM119" s="142">
        <f t="shared" si="942"/>
        <v>1</v>
      </c>
      <c r="NN119" s="142">
        <f t="shared" si="942"/>
        <v>1</v>
      </c>
      <c r="NO119" s="142">
        <f t="shared" si="943"/>
        <v>0</v>
      </c>
      <c r="NP119" s="142">
        <f t="shared" si="943"/>
        <v>1</v>
      </c>
      <c r="NQ119" s="142">
        <f t="shared" si="943"/>
        <v>1</v>
      </c>
      <c r="NR119" s="142">
        <f t="shared" si="943"/>
        <v>1</v>
      </c>
      <c r="NS119" s="142">
        <f t="shared" si="943"/>
        <v>1</v>
      </c>
      <c r="NT119" s="142">
        <f t="shared" si="943"/>
        <v>0</v>
      </c>
      <c r="NU119" s="142">
        <f t="shared" si="943"/>
        <v>0</v>
      </c>
      <c r="NV119" s="142">
        <f t="shared" si="943"/>
        <v>0</v>
      </c>
      <c r="NW119" s="142">
        <f t="shared" si="943"/>
        <v>1</v>
      </c>
      <c r="NX119" s="142">
        <f t="shared" si="943"/>
        <v>1</v>
      </c>
      <c r="NY119" s="142">
        <f t="shared" si="944"/>
        <v>1</v>
      </c>
      <c r="NZ119" s="142">
        <f t="shared" si="944"/>
        <v>1</v>
      </c>
      <c r="OA119" s="142">
        <f t="shared" si="944"/>
        <v>1</v>
      </c>
      <c r="OB119" s="142">
        <f t="shared" si="944"/>
        <v>1</v>
      </c>
      <c r="OC119" s="142">
        <f t="shared" si="944"/>
        <v>0</v>
      </c>
      <c r="OD119" s="142">
        <f t="shared" si="944"/>
        <v>1</v>
      </c>
      <c r="OE119" s="142">
        <f t="shared" si="944"/>
        <v>1</v>
      </c>
      <c r="OF119" s="142">
        <f t="shared" si="944"/>
        <v>1</v>
      </c>
      <c r="OG119" s="142">
        <f t="shared" si="944"/>
        <v>1</v>
      </c>
      <c r="OH119" s="142">
        <f t="shared" si="944"/>
        <v>1</v>
      </c>
      <c r="OI119" s="142">
        <f t="shared" si="945"/>
        <v>1</v>
      </c>
      <c r="OJ119" s="142">
        <f t="shared" si="945"/>
        <v>0</v>
      </c>
      <c r="OK119" s="142">
        <f t="shared" si="945"/>
        <v>1</v>
      </c>
      <c r="OL119" s="142">
        <f t="shared" si="945"/>
        <v>1</v>
      </c>
      <c r="OM119" s="142">
        <f t="shared" si="945"/>
        <v>1</v>
      </c>
      <c r="ON119" s="142">
        <f t="shared" si="945"/>
        <v>1</v>
      </c>
      <c r="OO119" s="142">
        <f t="shared" si="945"/>
        <v>1</v>
      </c>
      <c r="OP119" s="142">
        <f t="shared" si="945"/>
        <v>1</v>
      </c>
      <c r="OQ119" s="142">
        <f t="shared" si="945"/>
        <v>0</v>
      </c>
      <c r="OR119" s="142">
        <f t="shared" si="945"/>
        <v>1</v>
      </c>
      <c r="OS119" s="142">
        <f t="shared" si="946"/>
        <v>1</v>
      </c>
      <c r="OT119" s="142">
        <f t="shared" si="946"/>
        <v>1</v>
      </c>
      <c r="OU119" s="142">
        <f t="shared" si="946"/>
        <v>1</v>
      </c>
      <c r="OV119" s="142">
        <f t="shared" si="946"/>
        <v>1</v>
      </c>
      <c r="OW119" s="142">
        <f t="shared" si="946"/>
        <v>1</v>
      </c>
      <c r="OX119" s="142">
        <f t="shared" si="946"/>
        <v>0</v>
      </c>
      <c r="OY119" s="142">
        <f t="shared" si="946"/>
        <v>1</v>
      </c>
      <c r="OZ119" s="142">
        <f t="shared" si="946"/>
        <v>1</v>
      </c>
      <c r="PA119" s="142">
        <f t="shared" si="946"/>
        <v>1</v>
      </c>
      <c r="PB119" s="142">
        <f t="shared" si="946"/>
        <v>1</v>
      </c>
      <c r="PC119" s="142">
        <f t="shared" si="947"/>
        <v>1</v>
      </c>
      <c r="PD119" s="142">
        <f t="shared" si="947"/>
        <v>1</v>
      </c>
      <c r="PE119" s="142">
        <f t="shared" si="947"/>
        <v>0</v>
      </c>
      <c r="PF119" s="142">
        <f t="shared" si="947"/>
        <v>1</v>
      </c>
      <c r="PG119" s="142">
        <f t="shared" si="947"/>
        <v>1</v>
      </c>
      <c r="PH119" s="142">
        <f t="shared" si="947"/>
        <v>1</v>
      </c>
      <c r="PI119" s="142">
        <f t="shared" si="947"/>
        <v>1</v>
      </c>
      <c r="PJ119" s="142">
        <f t="shared" si="947"/>
        <v>1</v>
      </c>
      <c r="PK119" s="142">
        <f t="shared" si="947"/>
        <v>1</v>
      </c>
      <c r="PL119" s="142">
        <f t="shared" si="947"/>
        <v>0</v>
      </c>
      <c r="PM119" s="142">
        <f t="shared" si="948"/>
        <v>1</v>
      </c>
      <c r="PN119" s="142">
        <f t="shared" si="948"/>
        <v>1</v>
      </c>
      <c r="PO119" s="142">
        <f t="shared" si="948"/>
        <v>1</v>
      </c>
      <c r="PP119" s="142">
        <f t="shared" si="948"/>
        <v>1</v>
      </c>
      <c r="PQ119" s="142">
        <f t="shared" si="948"/>
        <v>1</v>
      </c>
      <c r="PR119" s="142">
        <f t="shared" si="948"/>
        <v>1</v>
      </c>
      <c r="PS119" s="142">
        <f t="shared" si="948"/>
        <v>0</v>
      </c>
      <c r="PT119" s="142">
        <f t="shared" si="948"/>
        <v>1</v>
      </c>
      <c r="PU119" s="142">
        <f t="shared" si="948"/>
        <v>1</v>
      </c>
      <c r="PV119" s="142">
        <f t="shared" si="948"/>
        <v>1</v>
      </c>
      <c r="PW119" s="142">
        <f t="shared" si="949"/>
        <v>1</v>
      </c>
      <c r="PX119" s="142">
        <f t="shared" si="949"/>
        <v>1</v>
      </c>
      <c r="PY119" s="142">
        <f t="shared" si="949"/>
        <v>1</v>
      </c>
      <c r="PZ119" s="142">
        <f t="shared" si="949"/>
        <v>0</v>
      </c>
      <c r="QA119" s="142">
        <f t="shared" si="949"/>
        <v>1</v>
      </c>
      <c r="QB119" s="142">
        <f t="shared" si="949"/>
        <v>1</v>
      </c>
      <c r="QC119" s="142">
        <f t="shared" si="949"/>
        <v>1</v>
      </c>
      <c r="QD119" s="142">
        <f t="shared" si="949"/>
        <v>1</v>
      </c>
      <c r="QE119" s="142">
        <f t="shared" si="949"/>
        <v>1</v>
      </c>
      <c r="QF119" s="142">
        <f t="shared" si="949"/>
        <v>1</v>
      </c>
      <c r="QG119" s="142">
        <f t="shared" si="950"/>
        <v>0</v>
      </c>
      <c r="QH119" s="142">
        <f t="shared" si="950"/>
        <v>1</v>
      </c>
      <c r="QI119" s="142">
        <f t="shared" si="950"/>
        <v>1</v>
      </c>
      <c r="QJ119" s="142">
        <f t="shared" si="950"/>
        <v>1</v>
      </c>
      <c r="QK119" s="142">
        <f t="shared" si="950"/>
        <v>1</v>
      </c>
      <c r="QL119" s="142">
        <f t="shared" si="950"/>
        <v>1</v>
      </c>
      <c r="QM119" s="142">
        <f t="shared" si="950"/>
        <v>1</v>
      </c>
      <c r="QN119" s="142">
        <f t="shared" si="950"/>
        <v>0</v>
      </c>
      <c r="QO119" s="142">
        <f t="shared" si="950"/>
        <v>1</v>
      </c>
      <c r="QP119" s="142">
        <f t="shared" si="950"/>
        <v>1</v>
      </c>
      <c r="QQ119" s="142">
        <f t="shared" si="951"/>
        <v>1</v>
      </c>
      <c r="QR119" s="142">
        <f t="shared" si="951"/>
        <v>1</v>
      </c>
      <c r="QS119" s="142">
        <f t="shared" si="951"/>
        <v>1</v>
      </c>
      <c r="QT119" s="142">
        <f t="shared" si="951"/>
        <v>1</v>
      </c>
      <c r="QU119" s="142">
        <f t="shared" si="951"/>
        <v>0</v>
      </c>
      <c r="QV119" s="142">
        <f t="shared" si="951"/>
        <v>1</v>
      </c>
      <c r="QW119" s="142">
        <f t="shared" si="951"/>
        <v>1</v>
      </c>
      <c r="QX119" s="142">
        <f t="shared" si="951"/>
        <v>1</v>
      </c>
      <c r="QY119" s="142">
        <f t="shared" si="951"/>
        <v>1</v>
      </c>
      <c r="QZ119" s="142">
        <f t="shared" si="951"/>
        <v>1</v>
      </c>
      <c r="RA119" s="142">
        <f t="shared" si="952"/>
        <v>1</v>
      </c>
      <c r="RB119" s="142">
        <f t="shared" si="952"/>
        <v>0</v>
      </c>
      <c r="RC119" s="142">
        <f t="shared" si="952"/>
        <v>1</v>
      </c>
      <c r="RD119" s="142">
        <f t="shared" si="952"/>
        <v>1</v>
      </c>
      <c r="RE119" s="142">
        <f t="shared" si="952"/>
        <v>1</v>
      </c>
      <c r="RF119" s="142">
        <f t="shared" si="952"/>
        <v>1</v>
      </c>
      <c r="RG119" s="142">
        <f t="shared" si="952"/>
        <v>1</v>
      </c>
      <c r="RH119" s="142">
        <f t="shared" si="952"/>
        <v>1</v>
      </c>
      <c r="RI119" s="142">
        <f t="shared" si="952"/>
        <v>0</v>
      </c>
      <c r="RJ119" s="142">
        <f t="shared" si="952"/>
        <v>1</v>
      </c>
      <c r="RK119" s="142">
        <f t="shared" si="953"/>
        <v>1</v>
      </c>
      <c r="RL119" s="142">
        <f t="shared" si="953"/>
        <v>1</v>
      </c>
      <c r="RM119" s="142">
        <f t="shared" si="953"/>
        <v>1</v>
      </c>
      <c r="RN119" s="142">
        <f t="shared" si="953"/>
        <v>1</v>
      </c>
      <c r="RO119" s="142">
        <f t="shared" si="953"/>
        <v>1</v>
      </c>
      <c r="RP119" s="142">
        <f t="shared" si="953"/>
        <v>0</v>
      </c>
      <c r="RQ119" s="142">
        <f t="shared" si="953"/>
        <v>1</v>
      </c>
      <c r="RR119" s="142">
        <f t="shared" si="953"/>
        <v>0</v>
      </c>
      <c r="RS119" s="142">
        <f t="shared" si="953"/>
        <v>0</v>
      </c>
      <c r="RT119" s="142">
        <f t="shared" si="953"/>
        <v>0</v>
      </c>
      <c r="RU119" s="142">
        <f t="shared" si="954"/>
        <v>1</v>
      </c>
      <c r="RV119" s="142">
        <f t="shared" si="954"/>
        <v>1</v>
      </c>
      <c r="RW119" s="142">
        <f t="shared" si="954"/>
        <v>0</v>
      </c>
      <c r="RX119" s="142">
        <f t="shared" si="954"/>
        <v>1</v>
      </c>
      <c r="RY119" s="142">
        <f t="shared" si="954"/>
        <v>1</v>
      </c>
      <c r="RZ119" s="142">
        <f t="shared" si="954"/>
        <v>1</v>
      </c>
      <c r="SA119" s="142">
        <f t="shared" si="954"/>
        <v>1</v>
      </c>
      <c r="SB119" s="142">
        <f t="shared" si="954"/>
        <v>1</v>
      </c>
      <c r="SC119" s="142">
        <f t="shared" si="954"/>
        <v>1</v>
      </c>
      <c r="SD119" s="142">
        <f t="shared" si="954"/>
        <v>0</v>
      </c>
      <c r="SE119" s="142">
        <f t="shared" si="955"/>
        <v>1</v>
      </c>
      <c r="SF119" s="142">
        <f t="shared" si="955"/>
        <v>1</v>
      </c>
      <c r="SG119" s="142">
        <f t="shared" si="955"/>
        <v>1</v>
      </c>
      <c r="SH119" s="142">
        <f t="shared" si="955"/>
        <v>1</v>
      </c>
      <c r="SI119" s="142">
        <f t="shared" si="955"/>
        <v>1</v>
      </c>
      <c r="SJ119" s="142">
        <f t="shared" si="955"/>
        <v>1</v>
      </c>
      <c r="SK119" s="142">
        <f t="shared" si="955"/>
        <v>0</v>
      </c>
      <c r="SL119" s="142">
        <f t="shared" si="955"/>
        <v>1</v>
      </c>
      <c r="SM119" s="142">
        <f t="shared" si="955"/>
        <v>1</v>
      </c>
      <c r="SN119" s="142">
        <f t="shared" si="955"/>
        <v>1</v>
      </c>
      <c r="SO119" s="142">
        <f t="shared" si="956"/>
        <v>1</v>
      </c>
      <c r="SP119" s="142">
        <f t="shared" si="956"/>
        <v>1</v>
      </c>
      <c r="SQ119" s="142">
        <f t="shared" si="956"/>
        <v>1</v>
      </c>
      <c r="SR119" s="142">
        <f t="shared" si="956"/>
        <v>0</v>
      </c>
      <c r="SS119" s="142">
        <f t="shared" si="956"/>
        <v>1</v>
      </c>
      <c r="ST119" s="142">
        <f t="shared" si="956"/>
        <v>1</v>
      </c>
      <c r="SU119" s="142">
        <f t="shared" si="956"/>
        <v>1</v>
      </c>
      <c r="SV119" s="142">
        <f t="shared" si="956"/>
        <v>1</v>
      </c>
      <c r="SW119" s="142">
        <f t="shared" si="956"/>
        <v>1</v>
      </c>
      <c r="SX119" s="142">
        <f t="shared" si="956"/>
        <v>1</v>
      </c>
      <c r="SY119" s="142">
        <f t="shared" si="957"/>
        <v>0</v>
      </c>
      <c r="SZ119" s="142">
        <f t="shared" si="957"/>
        <v>1</v>
      </c>
      <c r="TA119" s="142">
        <f t="shared" si="957"/>
        <v>1</v>
      </c>
      <c r="TB119" s="142">
        <f t="shared" si="957"/>
        <v>1</v>
      </c>
      <c r="TC119" s="142">
        <f t="shared" si="957"/>
        <v>1</v>
      </c>
      <c r="TD119" s="142">
        <f t="shared" si="957"/>
        <v>1</v>
      </c>
      <c r="TE119" s="142">
        <f t="shared" si="957"/>
        <v>1</v>
      </c>
      <c r="TF119" s="142">
        <f t="shared" si="957"/>
        <v>0</v>
      </c>
      <c r="TG119" s="142">
        <f t="shared" si="957"/>
        <v>1</v>
      </c>
      <c r="TH119" s="142">
        <f t="shared" si="957"/>
        <v>1</v>
      </c>
      <c r="TI119" s="142">
        <f t="shared" si="957"/>
        <v>1</v>
      </c>
      <c r="TJ119" s="142">
        <f t="shared" si="957"/>
        <v>1</v>
      </c>
      <c r="TK119" s="142">
        <f t="shared" si="957"/>
        <v>1</v>
      </c>
      <c r="TL119" s="142">
        <f t="shared" si="957"/>
        <v>1</v>
      </c>
      <c r="TM119" s="142">
        <f t="shared" si="957"/>
        <v>0</v>
      </c>
      <c r="TN119" s="142">
        <f t="shared" si="958"/>
        <v>1</v>
      </c>
      <c r="TO119" s="142">
        <f t="shared" si="959"/>
        <v>303</v>
      </c>
    </row>
    <row r="120" spans="73:535" ht="18" customHeight="1" x14ac:dyDescent="0.15">
      <c r="BU120" s="291"/>
      <c r="BY120" s="244"/>
      <c r="BZ120" s="272"/>
      <c r="CA120" s="222"/>
      <c r="CB120" s="246"/>
      <c r="CC120" s="247" t="str">
        <f t="shared" si="831"/>
        <v/>
      </c>
      <c r="CD120" s="219">
        <f t="shared" si="832"/>
        <v>0</v>
      </c>
      <c r="CE120" s="219" t="str">
        <f t="shared" si="757"/>
        <v/>
      </c>
      <c r="CF120" s="220" t="str">
        <f t="shared" si="758"/>
        <v/>
      </c>
      <c r="CG120" s="222"/>
      <c r="CH120" s="260"/>
      <c r="CI120" s="247" t="str">
        <f t="shared" si="569"/>
        <v/>
      </c>
      <c r="CJ120" s="219">
        <f t="shared" si="833"/>
        <v>0</v>
      </c>
      <c r="CK120" s="219" t="str">
        <f t="shared" si="705"/>
        <v/>
      </c>
      <c r="CL120" s="220" t="str">
        <f t="shared" si="706"/>
        <v/>
      </c>
      <c r="CM120" s="222"/>
      <c r="CN120" s="246"/>
      <c r="CO120" s="247" t="str">
        <f t="shared" si="573"/>
        <v/>
      </c>
      <c r="CP120" s="219">
        <f t="shared" si="834"/>
        <v>0</v>
      </c>
      <c r="CQ120" s="219" t="str">
        <f t="shared" si="707"/>
        <v/>
      </c>
      <c r="CR120" s="220" t="str">
        <f t="shared" si="708"/>
        <v/>
      </c>
      <c r="CS120" s="221"/>
      <c r="CT120" s="246"/>
      <c r="CU120" s="247" t="str">
        <f t="shared" si="577"/>
        <v/>
      </c>
      <c r="CV120" s="219">
        <f t="shared" si="835"/>
        <v>0</v>
      </c>
      <c r="CW120" s="219" t="str">
        <f t="shared" si="679"/>
        <v/>
      </c>
      <c r="CX120" s="220" t="str">
        <f t="shared" si="680"/>
        <v/>
      </c>
      <c r="CY120" s="222"/>
      <c r="CZ120" s="246"/>
      <c r="DA120" s="247" t="str">
        <f t="shared" si="581"/>
        <v/>
      </c>
      <c r="DB120" s="219">
        <f t="shared" si="836"/>
        <v>0</v>
      </c>
      <c r="DC120" s="219" t="str">
        <f t="shared" si="626"/>
        <v/>
      </c>
      <c r="DD120" s="219" t="str">
        <f t="shared" si="627"/>
        <v/>
      </c>
      <c r="DE120" s="222"/>
      <c r="DF120" s="246"/>
      <c r="DG120" s="247" t="str">
        <f t="shared" si="583"/>
        <v/>
      </c>
      <c r="DH120" s="219">
        <f t="shared" si="837"/>
        <v>0</v>
      </c>
      <c r="DI120" s="219" t="str">
        <f t="shared" si="681"/>
        <v/>
      </c>
      <c r="DJ120" s="219" t="str">
        <f t="shared" si="682"/>
        <v/>
      </c>
      <c r="DK120" s="222"/>
      <c r="DL120" s="246"/>
      <c r="DM120" s="247" t="str">
        <f t="shared" si="587"/>
        <v/>
      </c>
      <c r="DN120" s="219">
        <f t="shared" si="838"/>
        <v>0</v>
      </c>
      <c r="DO120" s="219" t="str">
        <f t="shared" si="683"/>
        <v/>
      </c>
      <c r="DP120" s="220" t="str">
        <f t="shared" si="684"/>
        <v/>
      </c>
      <c r="FK120" s="142">
        <v>7</v>
      </c>
      <c r="FL120" s="142">
        <v>7</v>
      </c>
      <c r="FM120" s="142">
        <f t="shared" si="922"/>
        <v>0</v>
      </c>
      <c r="FN120" s="142">
        <f t="shared" si="922"/>
        <v>1</v>
      </c>
      <c r="FO120" s="142">
        <f t="shared" si="922"/>
        <v>1</v>
      </c>
      <c r="FP120" s="142">
        <f t="shared" si="922"/>
        <v>1</v>
      </c>
      <c r="FQ120" s="142">
        <f t="shared" si="922"/>
        <v>1</v>
      </c>
      <c r="FR120" s="142">
        <f t="shared" si="922"/>
        <v>1</v>
      </c>
      <c r="FS120" s="142">
        <f t="shared" si="922"/>
        <v>1</v>
      </c>
      <c r="FT120" s="142">
        <f t="shared" si="922"/>
        <v>0</v>
      </c>
      <c r="FU120" s="142">
        <f t="shared" si="922"/>
        <v>1</v>
      </c>
      <c r="FV120" s="142">
        <f t="shared" si="922"/>
        <v>1</v>
      </c>
      <c r="FW120" s="142">
        <f t="shared" si="923"/>
        <v>1</v>
      </c>
      <c r="FX120" s="142">
        <f t="shared" si="923"/>
        <v>1</v>
      </c>
      <c r="FY120" s="142">
        <f t="shared" si="923"/>
        <v>1</v>
      </c>
      <c r="FZ120" s="142">
        <f t="shared" si="923"/>
        <v>1</v>
      </c>
      <c r="GA120" s="142">
        <f t="shared" si="923"/>
        <v>0</v>
      </c>
      <c r="GB120" s="142">
        <f t="shared" si="923"/>
        <v>1</v>
      </c>
      <c r="GC120" s="142">
        <f t="shared" si="923"/>
        <v>1</v>
      </c>
      <c r="GD120" s="142">
        <f t="shared" si="923"/>
        <v>1</v>
      </c>
      <c r="GE120" s="142">
        <f t="shared" si="923"/>
        <v>1</v>
      </c>
      <c r="GF120" s="142">
        <f t="shared" si="923"/>
        <v>1</v>
      </c>
      <c r="GG120" s="142">
        <f t="shared" si="924"/>
        <v>1</v>
      </c>
      <c r="GH120" s="142">
        <f t="shared" si="924"/>
        <v>0</v>
      </c>
      <c r="GI120" s="142">
        <f t="shared" si="924"/>
        <v>1</v>
      </c>
      <c r="GJ120" s="142">
        <f t="shared" si="924"/>
        <v>1</v>
      </c>
      <c r="GK120" s="142">
        <f t="shared" si="924"/>
        <v>1</v>
      </c>
      <c r="GL120" s="142">
        <f t="shared" si="924"/>
        <v>1</v>
      </c>
      <c r="GM120" s="142">
        <f t="shared" si="924"/>
        <v>1</v>
      </c>
      <c r="GN120" s="142">
        <f t="shared" si="924"/>
        <v>1</v>
      </c>
      <c r="GO120" s="142">
        <f t="shared" si="924"/>
        <v>0</v>
      </c>
      <c r="GP120" s="142">
        <f t="shared" si="924"/>
        <v>1</v>
      </c>
      <c r="GQ120" s="142">
        <f t="shared" si="925"/>
        <v>1</v>
      </c>
      <c r="GR120" s="142">
        <f t="shared" si="925"/>
        <v>1</v>
      </c>
      <c r="GS120" s="142">
        <f t="shared" si="925"/>
        <v>1</v>
      </c>
      <c r="GT120" s="142">
        <f t="shared" si="925"/>
        <v>1</v>
      </c>
      <c r="GU120" s="142">
        <f t="shared" si="925"/>
        <v>1</v>
      </c>
      <c r="GV120" s="142">
        <f t="shared" si="925"/>
        <v>0</v>
      </c>
      <c r="GW120" s="142">
        <f t="shared" si="925"/>
        <v>1</v>
      </c>
      <c r="GX120" s="142">
        <f t="shared" si="925"/>
        <v>1</v>
      </c>
      <c r="GY120" s="142">
        <f t="shared" si="925"/>
        <v>1</v>
      </c>
      <c r="GZ120" s="142">
        <f t="shared" si="925"/>
        <v>1</v>
      </c>
      <c r="HA120" s="142">
        <f t="shared" si="926"/>
        <v>1</v>
      </c>
      <c r="HB120" s="142">
        <f t="shared" si="926"/>
        <v>1</v>
      </c>
      <c r="HC120" s="142">
        <f t="shared" si="926"/>
        <v>0</v>
      </c>
      <c r="HD120" s="142">
        <f t="shared" si="926"/>
        <v>1</v>
      </c>
      <c r="HE120" s="142">
        <f t="shared" si="926"/>
        <v>1</v>
      </c>
      <c r="HF120" s="142">
        <f t="shared" si="926"/>
        <v>1</v>
      </c>
      <c r="HG120" s="142">
        <f t="shared" si="926"/>
        <v>1</v>
      </c>
      <c r="HH120" s="142">
        <f t="shared" si="926"/>
        <v>1</v>
      </c>
      <c r="HI120" s="142">
        <f t="shared" si="926"/>
        <v>1</v>
      </c>
      <c r="HJ120" s="142">
        <f t="shared" si="926"/>
        <v>0</v>
      </c>
      <c r="HK120" s="142">
        <f t="shared" si="927"/>
        <v>1</v>
      </c>
      <c r="HL120" s="142">
        <f t="shared" si="927"/>
        <v>1</v>
      </c>
      <c r="HM120" s="142">
        <f t="shared" si="927"/>
        <v>1</v>
      </c>
      <c r="HN120" s="142">
        <f t="shared" si="927"/>
        <v>1</v>
      </c>
      <c r="HO120" s="142">
        <f t="shared" si="927"/>
        <v>1</v>
      </c>
      <c r="HP120" s="142">
        <f t="shared" si="927"/>
        <v>1</v>
      </c>
      <c r="HQ120" s="142">
        <f t="shared" si="927"/>
        <v>0</v>
      </c>
      <c r="HR120" s="142">
        <f t="shared" si="927"/>
        <v>1</v>
      </c>
      <c r="HS120" s="142">
        <f t="shared" si="927"/>
        <v>1</v>
      </c>
      <c r="HT120" s="142">
        <f t="shared" si="927"/>
        <v>1</v>
      </c>
      <c r="HU120" s="142">
        <f t="shared" si="928"/>
        <v>1</v>
      </c>
      <c r="HV120" s="142">
        <f t="shared" si="928"/>
        <v>1</v>
      </c>
      <c r="HW120" s="142">
        <f t="shared" si="928"/>
        <v>1</v>
      </c>
      <c r="HX120" s="142">
        <f t="shared" si="928"/>
        <v>0</v>
      </c>
      <c r="HY120" s="142">
        <f t="shared" si="928"/>
        <v>1</v>
      </c>
      <c r="HZ120" s="142">
        <f t="shared" si="928"/>
        <v>1</v>
      </c>
      <c r="IA120" s="142">
        <f t="shared" si="928"/>
        <v>1</v>
      </c>
      <c r="IB120" s="142">
        <f t="shared" si="928"/>
        <v>1</v>
      </c>
      <c r="IC120" s="142">
        <f t="shared" si="928"/>
        <v>1</v>
      </c>
      <c r="ID120" s="142">
        <f t="shared" si="928"/>
        <v>1</v>
      </c>
      <c r="IE120" s="142">
        <f t="shared" si="929"/>
        <v>0</v>
      </c>
      <c r="IF120" s="142">
        <f t="shared" si="929"/>
        <v>1</v>
      </c>
      <c r="IG120" s="142">
        <f t="shared" si="929"/>
        <v>1</v>
      </c>
      <c r="IH120" s="142">
        <f t="shared" si="929"/>
        <v>1</v>
      </c>
      <c r="II120" s="142">
        <f t="shared" si="929"/>
        <v>1</v>
      </c>
      <c r="IJ120" s="142">
        <f t="shared" si="929"/>
        <v>1</v>
      </c>
      <c r="IK120" s="142">
        <f t="shared" si="929"/>
        <v>1</v>
      </c>
      <c r="IL120" s="142">
        <f t="shared" si="929"/>
        <v>0</v>
      </c>
      <c r="IM120" s="142">
        <f t="shared" si="929"/>
        <v>1</v>
      </c>
      <c r="IN120" s="142">
        <f t="shared" si="929"/>
        <v>1</v>
      </c>
      <c r="IO120" s="142">
        <f t="shared" si="930"/>
        <v>1</v>
      </c>
      <c r="IP120" s="142">
        <f t="shared" si="930"/>
        <v>1</v>
      </c>
      <c r="IQ120" s="142">
        <f t="shared" si="930"/>
        <v>1</v>
      </c>
      <c r="IR120" s="142">
        <f t="shared" si="930"/>
        <v>1</v>
      </c>
      <c r="IS120" s="142">
        <f t="shared" si="930"/>
        <v>0</v>
      </c>
      <c r="IT120" s="142">
        <f t="shared" si="930"/>
        <v>1</v>
      </c>
      <c r="IU120" s="142">
        <f t="shared" si="930"/>
        <v>1</v>
      </c>
      <c r="IV120" s="142">
        <f t="shared" si="930"/>
        <v>1</v>
      </c>
      <c r="IW120" s="142">
        <f t="shared" si="930"/>
        <v>1</v>
      </c>
      <c r="IX120" s="142">
        <f t="shared" si="930"/>
        <v>0</v>
      </c>
      <c r="IY120" s="142">
        <f t="shared" si="931"/>
        <v>0</v>
      </c>
      <c r="IZ120" s="142">
        <f t="shared" si="931"/>
        <v>0</v>
      </c>
      <c r="JA120" s="142">
        <f t="shared" si="931"/>
        <v>0</v>
      </c>
      <c r="JB120" s="142">
        <f t="shared" si="931"/>
        <v>0</v>
      </c>
      <c r="JC120" s="142">
        <f t="shared" si="931"/>
        <v>0</v>
      </c>
      <c r="JD120" s="142">
        <f t="shared" si="931"/>
        <v>1</v>
      </c>
      <c r="JE120" s="142">
        <f t="shared" si="931"/>
        <v>1</v>
      </c>
      <c r="JF120" s="142">
        <f t="shared" si="931"/>
        <v>1</v>
      </c>
      <c r="JG120" s="142">
        <f t="shared" si="931"/>
        <v>0</v>
      </c>
      <c r="JH120" s="142">
        <f t="shared" si="931"/>
        <v>1</v>
      </c>
      <c r="JI120" s="142">
        <f t="shared" si="932"/>
        <v>1</v>
      </c>
      <c r="JJ120" s="142">
        <f t="shared" si="932"/>
        <v>1</v>
      </c>
      <c r="JK120" s="142">
        <f t="shared" si="932"/>
        <v>1</v>
      </c>
      <c r="JL120" s="142">
        <f t="shared" si="932"/>
        <v>1</v>
      </c>
      <c r="JM120" s="142">
        <f t="shared" si="932"/>
        <v>1</v>
      </c>
      <c r="JN120" s="142">
        <f t="shared" si="932"/>
        <v>0</v>
      </c>
      <c r="JO120" s="142">
        <f t="shared" si="932"/>
        <v>1</v>
      </c>
      <c r="JP120" s="142">
        <f t="shared" si="932"/>
        <v>1</v>
      </c>
      <c r="JQ120" s="142">
        <f t="shared" si="932"/>
        <v>1</v>
      </c>
      <c r="JR120" s="142">
        <f t="shared" si="932"/>
        <v>1</v>
      </c>
      <c r="JS120" s="142">
        <f t="shared" si="933"/>
        <v>1</v>
      </c>
      <c r="JT120" s="142">
        <f t="shared" si="933"/>
        <v>1</v>
      </c>
      <c r="JU120" s="142">
        <f t="shared" si="933"/>
        <v>0</v>
      </c>
      <c r="JV120" s="142">
        <f t="shared" si="933"/>
        <v>1</v>
      </c>
      <c r="JW120" s="142">
        <f t="shared" si="933"/>
        <v>1</v>
      </c>
      <c r="JX120" s="142">
        <f t="shared" si="933"/>
        <v>1</v>
      </c>
      <c r="JY120" s="142">
        <f t="shared" si="933"/>
        <v>1</v>
      </c>
      <c r="JZ120" s="142">
        <f t="shared" si="933"/>
        <v>1</v>
      </c>
      <c r="KA120" s="142">
        <f t="shared" si="933"/>
        <v>1</v>
      </c>
      <c r="KB120" s="142">
        <f t="shared" si="933"/>
        <v>0</v>
      </c>
      <c r="KC120" s="142">
        <f t="shared" si="934"/>
        <v>1</v>
      </c>
      <c r="KD120" s="142">
        <f t="shared" si="934"/>
        <v>1</v>
      </c>
      <c r="KE120" s="142">
        <f t="shared" si="934"/>
        <v>1</v>
      </c>
      <c r="KF120" s="142">
        <f t="shared" si="934"/>
        <v>1</v>
      </c>
      <c r="KG120" s="142">
        <f t="shared" si="934"/>
        <v>1</v>
      </c>
      <c r="KH120" s="142">
        <f t="shared" si="934"/>
        <v>1</v>
      </c>
      <c r="KI120" s="142">
        <f t="shared" si="934"/>
        <v>0</v>
      </c>
      <c r="KJ120" s="142">
        <f t="shared" si="934"/>
        <v>1</v>
      </c>
      <c r="KK120" s="142">
        <f t="shared" si="934"/>
        <v>1</v>
      </c>
      <c r="KL120" s="142">
        <f t="shared" si="934"/>
        <v>1</v>
      </c>
      <c r="KM120" s="142">
        <f t="shared" si="935"/>
        <v>1</v>
      </c>
      <c r="KN120" s="142">
        <f t="shared" si="935"/>
        <v>1</v>
      </c>
      <c r="KO120" s="142">
        <f t="shared" si="935"/>
        <v>1</v>
      </c>
      <c r="KP120" s="142">
        <f t="shared" si="935"/>
        <v>0</v>
      </c>
      <c r="KQ120" s="142">
        <f t="shared" si="935"/>
        <v>1</v>
      </c>
      <c r="KR120" s="142">
        <f t="shared" si="935"/>
        <v>1</v>
      </c>
      <c r="KS120" s="142">
        <f t="shared" si="935"/>
        <v>1</v>
      </c>
      <c r="KT120" s="142">
        <f t="shared" si="935"/>
        <v>1</v>
      </c>
      <c r="KU120" s="142">
        <f t="shared" si="935"/>
        <v>1</v>
      </c>
      <c r="KV120" s="142">
        <f t="shared" si="935"/>
        <v>1</v>
      </c>
      <c r="KW120" s="142">
        <f t="shared" si="936"/>
        <v>0</v>
      </c>
      <c r="KX120" s="142">
        <f t="shared" si="936"/>
        <v>1</v>
      </c>
      <c r="KY120" s="142">
        <f t="shared" si="936"/>
        <v>1</v>
      </c>
      <c r="KZ120" s="142">
        <f t="shared" si="936"/>
        <v>1</v>
      </c>
      <c r="LA120" s="142">
        <f t="shared" si="936"/>
        <v>1</v>
      </c>
      <c r="LB120" s="142">
        <f t="shared" si="936"/>
        <v>1</v>
      </c>
      <c r="LC120" s="142">
        <f t="shared" si="936"/>
        <v>1</v>
      </c>
      <c r="LD120" s="142">
        <f t="shared" si="936"/>
        <v>0</v>
      </c>
      <c r="LE120" s="142">
        <f t="shared" si="936"/>
        <v>1</v>
      </c>
      <c r="LF120" s="142">
        <f t="shared" si="936"/>
        <v>1</v>
      </c>
      <c r="LG120" s="142">
        <f t="shared" si="937"/>
        <v>1</v>
      </c>
      <c r="LH120" s="142">
        <f t="shared" si="937"/>
        <v>1</v>
      </c>
      <c r="LI120" s="142">
        <f t="shared" si="937"/>
        <v>1</v>
      </c>
      <c r="LJ120" s="142">
        <f t="shared" si="937"/>
        <v>1</v>
      </c>
      <c r="LK120" s="142">
        <f t="shared" si="937"/>
        <v>0</v>
      </c>
      <c r="LL120" s="142">
        <f t="shared" si="937"/>
        <v>1</v>
      </c>
      <c r="LM120" s="142">
        <f t="shared" si="937"/>
        <v>1</v>
      </c>
      <c r="LN120" s="142">
        <f t="shared" si="937"/>
        <v>1</v>
      </c>
      <c r="LO120" s="142">
        <f t="shared" si="937"/>
        <v>1</v>
      </c>
      <c r="LP120" s="142">
        <f t="shared" si="937"/>
        <v>1</v>
      </c>
      <c r="LQ120" s="142">
        <f t="shared" si="938"/>
        <v>1</v>
      </c>
      <c r="LR120" s="142">
        <f t="shared" si="938"/>
        <v>0</v>
      </c>
      <c r="LS120" s="142">
        <f t="shared" si="938"/>
        <v>1</v>
      </c>
      <c r="LT120" s="142">
        <f t="shared" si="938"/>
        <v>1</v>
      </c>
      <c r="LU120" s="142">
        <f t="shared" si="938"/>
        <v>1</v>
      </c>
      <c r="LV120" s="142">
        <f t="shared" si="938"/>
        <v>1</v>
      </c>
      <c r="LW120" s="142">
        <f t="shared" si="938"/>
        <v>1</v>
      </c>
      <c r="LX120" s="142">
        <f t="shared" si="938"/>
        <v>1</v>
      </c>
      <c r="LY120" s="142">
        <f t="shared" si="938"/>
        <v>0</v>
      </c>
      <c r="LZ120" s="142">
        <f t="shared" si="938"/>
        <v>1</v>
      </c>
      <c r="MA120" s="142">
        <f t="shared" si="939"/>
        <v>1</v>
      </c>
      <c r="MB120" s="142">
        <f t="shared" si="939"/>
        <v>1</v>
      </c>
      <c r="MC120" s="142">
        <f t="shared" si="939"/>
        <v>1</v>
      </c>
      <c r="MD120" s="142">
        <f t="shared" si="939"/>
        <v>1</v>
      </c>
      <c r="ME120" s="142">
        <f t="shared" si="939"/>
        <v>1</v>
      </c>
      <c r="MF120" s="142">
        <f t="shared" si="939"/>
        <v>0</v>
      </c>
      <c r="MG120" s="142">
        <f t="shared" si="939"/>
        <v>1</v>
      </c>
      <c r="MH120" s="142">
        <f t="shared" si="939"/>
        <v>1</v>
      </c>
      <c r="MI120" s="142">
        <f t="shared" si="939"/>
        <v>1</v>
      </c>
      <c r="MJ120" s="142">
        <f t="shared" si="939"/>
        <v>1</v>
      </c>
      <c r="MK120" s="142">
        <f t="shared" si="940"/>
        <v>1</v>
      </c>
      <c r="ML120" s="142">
        <f t="shared" si="940"/>
        <v>1</v>
      </c>
      <c r="MM120" s="142">
        <f t="shared" si="940"/>
        <v>0</v>
      </c>
      <c r="MN120" s="142">
        <f t="shared" si="940"/>
        <v>1</v>
      </c>
      <c r="MO120" s="142">
        <f t="shared" si="940"/>
        <v>1</v>
      </c>
      <c r="MP120" s="142">
        <f t="shared" si="940"/>
        <v>1</v>
      </c>
      <c r="MQ120" s="142">
        <f t="shared" si="940"/>
        <v>1</v>
      </c>
      <c r="MR120" s="142">
        <f t="shared" si="940"/>
        <v>1</v>
      </c>
      <c r="MS120" s="142">
        <f t="shared" si="940"/>
        <v>1</v>
      </c>
      <c r="MT120" s="142">
        <f t="shared" si="940"/>
        <v>0</v>
      </c>
      <c r="MU120" s="142">
        <f t="shared" si="941"/>
        <v>1</v>
      </c>
      <c r="MV120" s="142">
        <f t="shared" si="941"/>
        <v>1</v>
      </c>
      <c r="MW120" s="142">
        <f t="shared" si="941"/>
        <v>1</v>
      </c>
      <c r="MX120" s="142">
        <f t="shared" si="941"/>
        <v>1</v>
      </c>
      <c r="MY120" s="142">
        <f t="shared" si="941"/>
        <v>1</v>
      </c>
      <c r="MZ120" s="142">
        <f t="shared" si="941"/>
        <v>1</v>
      </c>
      <c r="NA120" s="142">
        <f t="shared" si="941"/>
        <v>0</v>
      </c>
      <c r="NB120" s="142">
        <f t="shared" si="941"/>
        <v>1</v>
      </c>
      <c r="NC120" s="142">
        <f t="shared" si="941"/>
        <v>1</v>
      </c>
      <c r="ND120" s="142">
        <f t="shared" si="941"/>
        <v>1</v>
      </c>
      <c r="NE120" s="142">
        <f t="shared" si="942"/>
        <v>1</v>
      </c>
      <c r="NF120" s="142">
        <f t="shared" si="942"/>
        <v>1</v>
      </c>
      <c r="NG120" s="142">
        <f t="shared" si="942"/>
        <v>1</v>
      </c>
      <c r="NH120" s="142">
        <f t="shared" si="942"/>
        <v>0</v>
      </c>
      <c r="NI120" s="142">
        <f t="shared" si="942"/>
        <v>1</v>
      </c>
      <c r="NJ120" s="142">
        <f t="shared" si="942"/>
        <v>1</v>
      </c>
      <c r="NK120" s="142">
        <f t="shared" si="942"/>
        <v>1</v>
      </c>
      <c r="NL120" s="142">
        <f t="shared" si="942"/>
        <v>1</v>
      </c>
      <c r="NM120" s="142">
        <f t="shared" si="942"/>
        <v>1</v>
      </c>
      <c r="NN120" s="142">
        <f t="shared" si="942"/>
        <v>1</v>
      </c>
      <c r="NO120" s="142">
        <f t="shared" si="943"/>
        <v>0</v>
      </c>
      <c r="NP120" s="142">
        <f t="shared" si="943"/>
        <v>1</v>
      </c>
      <c r="NQ120" s="142">
        <f t="shared" si="943"/>
        <v>1</v>
      </c>
      <c r="NR120" s="142">
        <f t="shared" si="943"/>
        <v>1</v>
      </c>
      <c r="NS120" s="142">
        <f t="shared" si="943"/>
        <v>1</v>
      </c>
      <c r="NT120" s="142">
        <f t="shared" si="943"/>
        <v>0</v>
      </c>
      <c r="NU120" s="142">
        <f t="shared" si="943"/>
        <v>0</v>
      </c>
      <c r="NV120" s="142">
        <f t="shared" si="943"/>
        <v>0</v>
      </c>
      <c r="NW120" s="142">
        <f t="shared" si="943"/>
        <v>1</v>
      </c>
      <c r="NX120" s="142">
        <f t="shared" si="943"/>
        <v>1</v>
      </c>
      <c r="NY120" s="142">
        <f t="shared" si="944"/>
        <v>1</v>
      </c>
      <c r="NZ120" s="142">
        <f t="shared" si="944"/>
        <v>1</v>
      </c>
      <c r="OA120" s="142">
        <f t="shared" si="944"/>
        <v>1</v>
      </c>
      <c r="OB120" s="142">
        <f t="shared" si="944"/>
        <v>1</v>
      </c>
      <c r="OC120" s="142">
        <f t="shared" si="944"/>
        <v>0</v>
      </c>
      <c r="OD120" s="142">
        <f t="shared" si="944"/>
        <v>1</v>
      </c>
      <c r="OE120" s="142">
        <f t="shared" si="944"/>
        <v>1</v>
      </c>
      <c r="OF120" s="142">
        <f t="shared" si="944"/>
        <v>1</v>
      </c>
      <c r="OG120" s="142">
        <f t="shared" si="944"/>
        <v>1</v>
      </c>
      <c r="OH120" s="142">
        <f t="shared" si="944"/>
        <v>1</v>
      </c>
      <c r="OI120" s="142">
        <f t="shared" si="945"/>
        <v>1</v>
      </c>
      <c r="OJ120" s="142">
        <f t="shared" si="945"/>
        <v>0</v>
      </c>
      <c r="OK120" s="142">
        <f t="shared" si="945"/>
        <v>1</v>
      </c>
      <c r="OL120" s="142">
        <f t="shared" si="945"/>
        <v>1</v>
      </c>
      <c r="OM120" s="142">
        <f t="shared" si="945"/>
        <v>1</v>
      </c>
      <c r="ON120" s="142">
        <f t="shared" si="945"/>
        <v>1</v>
      </c>
      <c r="OO120" s="142">
        <f t="shared" si="945"/>
        <v>1</v>
      </c>
      <c r="OP120" s="142">
        <f t="shared" si="945"/>
        <v>1</v>
      </c>
      <c r="OQ120" s="142">
        <f t="shared" si="945"/>
        <v>0</v>
      </c>
      <c r="OR120" s="142">
        <f t="shared" si="945"/>
        <v>1</v>
      </c>
      <c r="OS120" s="142">
        <f t="shared" si="946"/>
        <v>1</v>
      </c>
      <c r="OT120" s="142">
        <f t="shared" si="946"/>
        <v>1</v>
      </c>
      <c r="OU120" s="142">
        <f t="shared" si="946"/>
        <v>1</v>
      </c>
      <c r="OV120" s="142">
        <f t="shared" si="946"/>
        <v>1</v>
      </c>
      <c r="OW120" s="142">
        <f t="shared" si="946"/>
        <v>1</v>
      </c>
      <c r="OX120" s="142">
        <f t="shared" si="946"/>
        <v>0</v>
      </c>
      <c r="OY120" s="142">
        <f t="shared" si="946"/>
        <v>1</v>
      </c>
      <c r="OZ120" s="142">
        <f t="shared" si="946"/>
        <v>1</v>
      </c>
      <c r="PA120" s="142">
        <f t="shared" si="946"/>
        <v>1</v>
      </c>
      <c r="PB120" s="142">
        <f t="shared" si="946"/>
        <v>1</v>
      </c>
      <c r="PC120" s="142">
        <f t="shared" si="947"/>
        <v>1</v>
      </c>
      <c r="PD120" s="142">
        <f t="shared" si="947"/>
        <v>1</v>
      </c>
      <c r="PE120" s="142">
        <f t="shared" si="947"/>
        <v>0</v>
      </c>
      <c r="PF120" s="142">
        <f t="shared" si="947"/>
        <v>1</v>
      </c>
      <c r="PG120" s="142">
        <f t="shared" si="947"/>
        <v>1</v>
      </c>
      <c r="PH120" s="142">
        <f t="shared" si="947"/>
        <v>1</v>
      </c>
      <c r="PI120" s="142">
        <f t="shared" si="947"/>
        <v>1</v>
      </c>
      <c r="PJ120" s="142">
        <f t="shared" si="947"/>
        <v>1</v>
      </c>
      <c r="PK120" s="142">
        <f t="shared" si="947"/>
        <v>1</v>
      </c>
      <c r="PL120" s="142">
        <f t="shared" si="947"/>
        <v>0</v>
      </c>
      <c r="PM120" s="142">
        <f t="shared" si="948"/>
        <v>1</v>
      </c>
      <c r="PN120" s="142">
        <f t="shared" si="948"/>
        <v>1</v>
      </c>
      <c r="PO120" s="142">
        <f t="shared" si="948"/>
        <v>1</v>
      </c>
      <c r="PP120" s="142">
        <f t="shared" si="948"/>
        <v>1</v>
      </c>
      <c r="PQ120" s="142">
        <f t="shared" si="948"/>
        <v>1</v>
      </c>
      <c r="PR120" s="142">
        <f t="shared" si="948"/>
        <v>1</v>
      </c>
      <c r="PS120" s="142">
        <f t="shared" si="948"/>
        <v>0</v>
      </c>
      <c r="PT120" s="142">
        <f t="shared" si="948"/>
        <v>1</v>
      </c>
      <c r="PU120" s="142">
        <f t="shared" si="948"/>
        <v>1</v>
      </c>
      <c r="PV120" s="142">
        <f t="shared" si="948"/>
        <v>1</v>
      </c>
      <c r="PW120" s="142">
        <f t="shared" si="949"/>
        <v>1</v>
      </c>
      <c r="PX120" s="142">
        <f t="shared" si="949"/>
        <v>1</v>
      </c>
      <c r="PY120" s="142">
        <f t="shared" si="949"/>
        <v>1</v>
      </c>
      <c r="PZ120" s="142">
        <f t="shared" si="949"/>
        <v>0</v>
      </c>
      <c r="QA120" s="142">
        <f t="shared" si="949"/>
        <v>1</v>
      </c>
      <c r="QB120" s="142">
        <f t="shared" si="949"/>
        <v>1</v>
      </c>
      <c r="QC120" s="142">
        <f t="shared" si="949"/>
        <v>1</v>
      </c>
      <c r="QD120" s="142">
        <f t="shared" si="949"/>
        <v>1</v>
      </c>
      <c r="QE120" s="142">
        <f t="shared" si="949"/>
        <v>1</v>
      </c>
      <c r="QF120" s="142">
        <f t="shared" si="949"/>
        <v>1</v>
      </c>
      <c r="QG120" s="142">
        <f t="shared" si="950"/>
        <v>0</v>
      </c>
      <c r="QH120" s="142">
        <f t="shared" si="950"/>
        <v>1</v>
      </c>
      <c r="QI120" s="142">
        <f t="shared" si="950"/>
        <v>1</v>
      </c>
      <c r="QJ120" s="142">
        <f t="shared" si="950"/>
        <v>1</v>
      </c>
      <c r="QK120" s="142">
        <f t="shared" si="950"/>
        <v>1</v>
      </c>
      <c r="QL120" s="142">
        <f t="shared" si="950"/>
        <v>1</v>
      </c>
      <c r="QM120" s="142">
        <f t="shared" si="950"/>
        <v>1</v>
      </c>
      <c r="QN120" s="142">
        <f t="shared" si="950"/>
        <v>0</v>
      </c>
      <c r="QO120" s="142">
        <f t="shared" si="950"/>
        <v>1</v>
      </c>
      <c r="QP120" s="142">
        <f t="shared" si="950"/>
        <v>1</v>
      </c>
      <c r="QQ120" s="142">
        <f t="shared" si="951"/>
        <v>1</v>
      </c>
      <c r="QR120" s="142">
        <f t="shared" si="951"/>
        <v>1</v>
      </c>
      <c r="QS120" s="142">
        <f t="shared" si="951"/>
        <v>1</v>
      </c>
      <c r="QT120" s="142">
        <f t="shared" si="951"/>
        <v>1</v>
      </c>
      <c r="QU120" s="142">
        <f t="shared" si="951"/>
        <v>0</v>
      </c>
      <c r="QV120" s="142">
        <f t="shared" si="951"/>
        <v>1</v>
      </c>
      <c r="QW120" s="142">
        <f t="shared" si="951"/>
        <v>1</v>
      </c>
      <c r="QX120" s="142">
        <f t="shared" si="951"/>
        <v>1</v>
      </c>
      <c r="QY120" s="142">
        <f t="shared" si="951"/>
        <v>1</v>
      </c>
      <c r="QZ120" s="142">
        <f t="shared" si="951"/>
        <v>1</v>
      </c>
      <c r="RA120" s="142">
        <f t="shared" si="952"/>
        <v>1</v>
      </c>
      <c r="RB120" s="142">
        <f t="shared" si="952"/>
        <v>0</v>
      </c>
      <c r="RC120" s="142">
        <f t="shared" si="952"/>
        <v>1</v>
      </c>
      <c r="RD120" s="142">
        <f t="shared" si="952"/>
        <v>1</v>
      </c>
      <c r="RE120" s="142">
        <f t="shared" si="952"/>
        <v>1</v>
      </c>
      <c r="RF120" s="142">
        <f t="shared" si="952"/>
        <v>1</v>
      </c>
      <c r="RG120" s="142">
        <f t="shared" si="952"/>
        <v>1</v>
      </c>
      <c r="RH120" s="142">
        <f t="shared" si="952"/>
        <v>1</v>
      </c>
      <c r="RI120" s="142">
        <f t="shared" si="952"/>
        <v>0</v>
      </c>
      <c r="RJ120" s="142">
        <f t="shared" si="952"/>
        <v>1</v>
      </c>
      <c r="RK120" s="142">
        <f t="shared" si="953"/>
        <v>1</v>
      </c>
      <c r="RL120" s="142">
        <f t="shared" si="953"/>
        <v>1</v>
      </c>
      <c r="RM120" s="142">
        <f t="shared" si="953"/>
        <v>1</v>
      </c>
      <c r="RN120" s="142">
        <f t="shared" si="953"/>
        <v>1</v>
      </c>
      <c r="RO120" s="142">
        <f t="shared" si="953"/>
        <v>1</v>
      </c>
      <c r="RP120" s="142">
        <f t="shared" si="953"/>
        <v>0</v>
      </c>
      <c r="RQ120" s="142">
        <f t="shared" si="953"/>
        <v>1</v>
      </c>
      <c r="RR120" s="142">
        <f t="shared" si="953"/>
        <v>0</v>
      </c>
      <c r="RS120" s="142">
        <f t="shared" si="953"/>
        <v>0</v>
      </c>
      <c r="RT120" s="142">
        <f t="shared" si="953"/>
        <v>0</v>
      </c>
      <c r="RU120" s="142">
        <f t="shared" si="954"/>
        <v>1</v>
      </c>
      <c r="RV120" s="142">
        <f t="shared" si="954"/>
        <v>1</v>
      </c>
      <c r="RW120" s="142">
        <f t="shared" si="954"/>
        <v>0</v>
      </c>
      <c r="RX120" s="142">
        <f t="shared" si="954"/>
        <v>1</v>
      </c>
      <c r="RY120" s="142">
        <f t="shared" si="954"/>
        <v>1</v>
      </c>
      <c r="RZ120" s="142">
        <f t="shared" si="954"/>
        <v>1</v>
      </c>
      <c r="SA120" s="142">
        <f t="shared" si="954"/>
        <v>1</v>
      </c>
      <c r="SB120" s="142">
        <f t="shared" si="954"/>
        <v>1</v>
      </c>
      <c r="SC120" s="142">
        <f t="shared" si="954"/>
        <v>1</v>
      </c>
      <c r="SD120" s="142">
        <f t="shared" si="954"/>
        <v>0</v>
      </c>
      <c r="SE120" s="142">
        <f t="shared" si="955"/>
        <v>1</v>
      </c>
      <c r="SF120" s="142">
        <f t="shared" si="955"/>
        <v>1</v>
      </c>
      <c r="SG120" s="142">
        <f t="shared" si="955"/>
        <v>1</v>
      </c>
      <c r="SH120" s="142">
        <f t="shared" si="955"/>
        <v>1</v>
      </c>
      <c r="SI120" s="142">
        <f t="shared" si="955"/>
        <v>1</v>
      </c>
      <c r="SJ120" s="142">
        <f t="shared" si="955"/>
        <v>1</v>
      </c>
      <c r="SK120" s="142">
        <f t="shared" si="955"/>
        <v>0</v>
      </c>
      <c r="SL120" s="142">
        <f t="shared" si="955"/>
        <v>1</v>
      </c>
      <c r="SM120" s="142">
        <f t="shared" si="955"/>
        <v>1</v>
      </c>
      <c r="SN120" s="142">
        <f t="shared" si="955"/>
        <v>1</v>
      </c>
      <c r="SO120" s="142">
        <f t="shared" si="956"/>
        <v>1</v>
      </c>
      <c r="SP120" s="142">
        <f t="shared" si="956"/>
        <v>1</v>
      </c>
      <c r="SQ120" s="142">
        <f t="shared" si="956"/>
        <v>1</v>
      </c>
      <c r="SR120" s="142">
        <f t="shared" si="956"/>
        <v>0</v>
      </c>
      <c r="SS120" s="142">
        <f t="shared" si="956"/>
        <v>1</v>
      </c>
      <c r="ST120" s="142">
        <f t="shared" si="956"/>
        <v>1</v>
      </c>
      <c r="SU120" s="142">
        <f t="shared" si="956"/>
        <v>1</v>
      </c>
      <c r="SV120" s="142">
        <f t="shared" si="956"/>
        <v>1</v>
      </c>
      <c r="SW120" s="142">
        <f t="shared" si="956"/>
        <v>1</v>
      </c>
      <c r="SX120" s="142">
        <f t="shared" si="956"/>
        <v>1</v>
      </c>
      <c r="SY120" s="142">
        <f t="shared" si="957"/>
        <v>0</v>
      </c>
      <c r="SZ120" s="142">
        <f t="shared" si="957"/>
        <v>1</v>
      </c>
      <c r="TA120" s="142">
        <f t="shared" si="957"/>
        <v>1</v>
      </c>
      <c r="TB120" s="142">
        <f t="shared" si="957"/>
        <v>1</v>
      </c>
      <c r="TC120" s="142">
        <f t="shared" si="957"/>
        <v>1</v>
      </c>
      <c r="TD120" s="142">
        <f t="shared" si="957"/>
        <v>1</v>
      </c>
      <c r="TE120" s="142">
        <f t="shared" si="957"/>
        <v>1</v>
      </c>
      <c r="TF120" s="142">
        <f t="shared" si="957"/>
        <v>0</v>
      </c>
      <c r="TG120" s="142">
        <f t="shared" si="957"/>
        <v>1</v>
      </c>
      <c r="TH120" s="142">
        <f t="shared" si="957"/>
        <v>1</v>
      </c>
      <c r="TI120" s="142">
        <f t="shared" si="957"/>
        <v>1</v>
      </c>
      <c r="TJ120" s="142">
        <f t="shared" si="957"/>
        <v>1</v>
      </c>
      <c r="TK120" s="142">
        <f t="shared" si="957"/>
        <v>1</v>
      </c>
      <c r="TL120" s="142">
        <f t="shared" si="957"/>
        <v>1</v>
      </c>
      <c r="TM120" s="142">
        <f t="shared" si="957"/>
        <v>0</v>
      </c>
      <c r="TN120" s="142">
        <f t="shared" si="958"/>
        <v>1</v>
      </c>
      <c r="TO120" s="142">
        <f t="shared" si="959"/>
        <v>303</v>
      </c>
    </row>
    <row r="121" spans="73:535" ht="18" customHeight="1" x14ac:dyDescent="0.15">
      <c r="BU121" s="291"/>
      <c r="BY121" s="244"/>
      <c r="BZ121" s="272"/>
      <c r="CA121" s="222"/>
      <c r="CB121" s="246"/>
      <c r="CC121" s="247" t="str">
        <f t="shared" si="831"/>
        <v/>
      </c>
      <c r="CD121" s="219">
        <f t="shared" si="832"/>
        <v>0</v>
      </c>
      <c r="CE121" s="219" t="str">
        <f t="shared" si="757"/>
        <v/>
      </c>
      <c r="CF121" s="220" t="str">
        <f t="shared" si="758"/>
        <v/>
      </c>
      <c r="CG121" s="222"/>
      <c r="CH121" s="260"/>
      <c r="CI121" s="247" t="str">
        <f t="shared" si="569"/>
        <v/>
      </c>
      <c r="CJ121" s="219">
        <f t="shared" si="833"/>
        <v>0</v>
      </c>
      <c r="CK121" s="219" t="str">
        <f t="shared" si="705"/>
        <v/>
      </c>
      <c r="CL121" s="220" t="str">
        <f t="shared" si="706"/>
        <v/>
      </c>
      <c r="CM121" s="222"/>
      <c r="CN121" s="246"/>
      <c r="CO121" s="247" t="str">
        <f t="shared" si="573"/>
        <v/>
      </c>
      <c r="CP121" s="219">
        <f t="shared" si="834"/>
        <v>0</v>
      </c>
      <c r="CQ121" s="219" t="str">
        <f t="shared" si="707"/>
        <v/>
      </c>
      <c r="CR121" s="220" t="str">
        <f t="shared" si="708"/>
        <v/>
      </c>
      <c r="CS121" s="221"/>
      <c r="CT121" s="246"/>
      <c r="CU121" s="247" t="str">
        <f t="shared" si="577"/>
        <v/>
      </c>
      <c r="CV121" s="219">
        <f t="shared" si="835"/>
        <v>0</v>
      </c>
      <c r="CW121" s="219" t="str">
        <f t="shared" si="679"/>
        <v/>
      </c>
      <c r="CX121" s="220" t="str">
        <f t="shared" si="680"/>
        <v/>
      </c>
      <c r="CY121" s="222"/>
      <c r="CZ121" s="246"/>
      <c r="DA121" s="247" t="str">
        <f t="shared" si="581"/>
        <v/>
      </c>
      <c r="DB121" s="219">
        <f t="shared" si="836"/>
        <v>0</v>
      </c>
      <c r="DC121" s="219" t="str">
        <f t="shared" si="626"/>
        <v/>
      </c>
      <c r="DD121" s="219" t="str">
        <f t="shared" si="627"/>
        <v/>
      </c>
      <c r="DE121" s="222"/>
      <c r="DF121" s="246"/>
      <c r="DG121" s="247" t="str">
        <f t="shared" si="583"/>
        <v/>
      </c>
      <c r="DH121" s="219">
        <f t="shared" si="837"/>
        <v>0</v>
      </c>
      <c r="DI121" s="219" t="str">
        <f t="shared" si="681"/>
        <v/>
      </c>
      <c r="DJ121" s="219" t="str">
        <f t="shared" si="682"/>
        <v/>
      </c>
      <c r="DK121" s="222"/>
      <c r="DL121" s="246"/>
      <c r="DM121" s="247" t="str">
        <f t="shared" si="587"/>
        <v/>
      </c>
      <c r="DN121" s="219">
        <f t="shared" si="838"/>
        <v>0</v>
      </c>
      <c r="DO121" s="219" t="str">
        <f t="shared" si="683"/>
        <v/>
      </c>
      <c r="DP121" s="220" t="str">
        <f t="shared" si="684"/>
        <v/>
      </c>
      <c r="FK121" s="142">
        <v>8</v>
      </c>
      <c r="FL121" s="142">
        <v>8</v>
      </c>
      <c r="FM121" s="142">
        <f t="shared" si="922"/>
        <v>0</v>
      </c>
      <c r="FN121" s="142">
        <f t="shared" si="922"/>
        <v>1</v>
      </c>
      <c r="FO121" s="142">
        <f t="shared" si="922"/>
        <v>1</v>
      </c>
      <c r="FP121" s="142">
        <f t="shared" si="922"/>
        <v>1</v>
      </c>
      <c r="FQ121" s="142">
        <f t="shared" si="922"/>
        <v>1</v>
      </c>
      <c r="FR121" s="142">
        <f t="shared" si="922"/>
        <v>1</v>
      </c>
      <c r="FS121" s="142">
        <f t="shared" si="922"/>
        <v>1</v>
      </c>
      <c r="FT121" s="142">
        <f t="shared" si="922"/>
        <v>0</v>
      </c>
      <c r="FU121" s="142">
        <f t="shared" si="922"/>
        <v>1</v>
      </c>
      <c r="FV121" s="142">
        <f t="shared" si="922"/>
        <v>1</v>
      </c>
      <c r="FW121" s="142">
        <f t="shared" si="923"/>
        <v>1</v>
      </c>
      <c r="FX121" s="142">
        <f t="shared" si="923"/>
        <v>1</v>
      </c>
      <c r="FY121" s="142">
        <f t="shared" si="923"/>
        <v>1</v>
      </c>
      <c r="FZ121" s="142">
        <f t="shared" si="923"/>
        <v>1</v>
      </c>
      <c r="GA121" s="142">
        <f t="shared" si="923"/>
        <v>0</v>
      </c>
      <c r="GB121" s="142">
        <f t="shared" si="923"/>
        <v>1</v>
      </c>
      <c r="GC121" s="142">
        <f t="shared" si="923"/>
        <v>1</v>
      </c>
      <c r="GD121" s="142">
        <f t="shared" si="923"/>
        <v>1</v>
      </c>
      <c r="GE121" s="142">
        <f t="shared" si="923"/>
        <v>1</v>
      </c>
      <c r="GF121" s="142">
        <f t="shared" si="923"/>
        <v>1</v>
      </c>
      <c r="GG121" s="142">
        <f t="shared" si="924"/>
        <v>1</v>
      </c>
      <c r="GH121" s="142">
        <f t="shared" si="924"/>
        <v>0</v>
      </c>
      <c r="GI121" s="142">
        <f t="shared" si="924"/>
        <v>1</v>
      </c>
      <c r="GJ121" s="142">
        <f t="shared" si="924"/>
        <v>1</v>
      </c>
      <c r="GK121" s="142">
        <f t="shared" si="924"/>
        <v>1</v>
      </c>
      <c r="GL121" s="142">
        <f t="shared" si="924"/>
        <v>1</v>
      </c>
      <c r="GM121" s="142">
        <f t="shared" si="924"/>
        <v>1</v>
      </c>
      <c r="GN121" s="142">
        <f t="shared" si="924"/>
        <v>1</v>
      </c>
      <c r="GO121" s="142">
        <f t="shared" si="924"/>
        <v>0</v>
      </c>
      <c r="GP121" s="142">
        <f t="shared" si="924"/>
        <v>1</v>
      </c>
      <c r="GQ121" s="142">
        <f t="shared" si="925"/>
        <v>1</v>
      </c>
      <c r="GR121" s="142">
        <f t="shared" si="925"/>
        <v>1</v>
      </c>
      <c r="GS121" s="142">
        <f t="shared" si="925"/>
        <v>1</v>
      </c>
      <c r="GT121" s="142">
        <f t="shared" si="925"/>
        <v>1</v>
      </c>
      <c r="GU121" s="142">
        <f t="shared" si="925"/>
        <v>1</v>
      </c>
      <c r="GV121" s="142">
        <f t="shared" si="925"/>
        <v>0</v>
      </c>
      <c r="GW121" s="142">
        <f t="shared" si="925"/>
        <v>1</v>
      </c>
      <c r="GX121" s="142">
        <f t="shared" si="925"/>
        <v>1</v>
      </c>
      <c r="GY121" s="142">
        <f t="shared" si="925"/>
        <v>1</v>
      </c>
      <c r="GZ121" s="142">
        <f t="shared" si="925"/>
        <v>1</v>
      </c>
      <c r="HA121" s="142">
        <f t="shared" si="926"/>
        <v>1</v>
      </c>
      <c r="HB121" s="142">
        <f t="shared" si="926"/>
        <v>1</v>
      </c>
      <c r="HC121" s="142">
        <f t="shared" si="926"/>
        <v>0</v>
      </c>
      <c r="HD121" s="142">
        <f t="shared" si="926"/>
        <v>1</v>
      </c>
      <c r="HE121" s="142">
        <f t="shared" si="926"/>
        <v>1</v>
      </c>
      <c r="HF121" s="142">
        <f t="shared" si="926"/>
        <v>1</v>
      </c>
      <c r="HG121" s="142">
        <f t="shared" si="926"/>
        <v>1</v>
      </c>
      <c r="HH121" s="142">
        <f t="shared" si="926"/>
        <v>1</v>
      </c>
      <c r="HI121" s="142">
        <f t="shared" si="926"/>
        <v>1</v>
      </c>
      <c r="HJ121" s="142">
        <f t="shared" si="926"/>
        <v>0</v>
      </c>
      <c r="HK121" s="142">
        <f t="shared" si="927"/>
        <v>1</v>
      </c>
      <c r="HL121" s="142">
        <f t="shared" si="927"/>
        <v>1</v>
      </c>
      <c r="HM121" s="142">
        <f t="shared" si="927"/>
        <v>1</v>
      </c>
      <c r="HN121" s="142">
        <f t="shared" si="927"/>
        <v>1</v>
      </c>
      <c r="HO121" s="142">
        <f t="shared" si="927"/>
        <v>1</v>
      </c>
      <c r="HP121" s="142">
        <f t="shared" si="927"/>
        <v>1</v>
      </c>
      <c r="HQ121" s="142">
        <f t="shared" si="927"/>
        <v>0</v>
      </c>
      <c r="HR121" s="142">
        <f t="shared" si="927"/>
        <v>1</v>
      </c>
      <c r="HS121" s="142">
        <f t="shared" si="927"/>
        <v>1</v>
      </c>
      <c r="HT121" s="142">
        <f t="shared" si="927"/>
        <v>1</v>
      </c>
      <c r="HU121" s="142">
        <f t="shared" si="928"/>
        <v>1</v>
      </c>
      <c r="HV121" s="142">
        <f t="shared" si="928"/>
        <v>1</v>
      </c>
      <c r="HW121" s="142">
        <f t="shared" si="928"/>
        <v>1</v>
      </c>
      <c r="HX121" s="142">
        <f t="shared" si="928"/>
        <v>0</v>
      </c>
      <c r="HY121" s="142">
        <f t="shared" si="928"/>
        <v>1</v>
      </c>
      <c r="HZ121" s="142">
        <f t="shared" si="928"/>
        <v>1</v>
      </c>
      <c r="IA121" s="142">
        <f t="shared" si="928"/>
        <v>1</v>
      </c>
      <c r="IB121" s="142">
        <f t="shared" si="928"/>
        <v>1</v>
      </c>
      <c r="IC121" s="142">
        <f t="shared" si="928"/>
        <v>1</v>
      </c>
      <c r="ID121" s="142">
        <f t="shared" si="928"/>
        <v>1</v>
      </c>
      <c r="IE121" s="142">
        <f t="shared" si="929"/>
        <v>0</v>
      </c>
      <c r="IF121" s="142">
        <f t="shared" si="929"/>
        <v>1</v>
      </c>
      <c r="IG121" s="142">
        <f t="shared" si="929"/>
        <v>1</v>
      </c>
      <c r="IH121" s="142">
        <f t="shared" si="929"/>
        <v>1</v>
      </c>
      <c r="II121" s="142">
        <f t="shared" si="929"/>
        <v>1</v>
      </c>
      <c r="IJ121" s="142">
        <f t="shared" si="929"/>
        <v>1</v>
      </c>
      <c r="IK121" s="142">
        <f t="shared" si="929"/>
        <v>1</v>
      </c>
      <c r="IL121" s="142">
        <f t="shared" si="929"/>
        <v>0</v>
      </c>
      <c r="IM121" s="142">
        <f t="shared" si="929"/>
        <v>1</v>
      </c>
      <c r="IN121" s="142">
        <f t="shared" si="929"/>
        <v>1</v>
      </c>
      <c r="IO121" s="142">
        <f t="shared" si="930"/>
        <v>1</v>
      </c>
      <c r="IP121" s="142">
        <f t="shared" si="930"/>
        <v>1</v>
      </c>
      <c r="IQ121" s="142">
        <f t="shared" si="930"/>
        <v>1</v>
      </c>
      <c r="IR121" s="142">
        <f t="shared" si="930"/>
        <v>1</v>
      </c>
      <c r="IS121" s="142">
        <f t="shared" si="930"/>
        <v>0</v>
      </c>
      <c r="IT121" s="142">
        <f t="shared" si="930"/>
        <v>1</v>
      </c>
      <c r="IU121" s="142">
        <f t="shared" si="930"/>
        <v>1</v>
      </c>
      <c r="IV121" s="142">
        <f t="shared" si="930"/>
        <v>1</v>
      </c>
      <c r="IW121" s="142">
        <f t="shared" si="930"/>
        <v>1</v>
      </c>
      <c r="IX121" s="142">
        <f t="shared" si="930"/>
        <v>0</v>
      </c>
      <c r="IY121" s="142">
        <f t="shared" si="931"/>
        <v>0</v>
      </c>
      <c r="IZ121" s="142">
        <f t="shared" si="931"/>
        <v>0</v>
      </c>
      <c r="JA121" s="142">
        <f t="shared" si="931"/>
        <v>0</v>
      </c>
      <c r="JB121" s="142">
        <f t="shared" si="931"/>
        <v>0</v>
      </c>
      <c r="JC121" s="142">
        <f t="shared" si="931"/>
        <v>0</v>
      </c>
      <c r="JD121" s="142">
        <f t="shared" si="931"/>
        <v>1</v>
      </c>
      <c r="JE121" s="142">
        <f t="shared" si="931"/>
        <v>1</v>
      </c>
      <c r="JF121" s="142">
        <f t="shared" si="931"/>
        <v>1</v>
      </c>
      <c r="JG121" s="142">
        <f t="shared" si="931"/>
        <v>0</v>
      </c>
      <c r="JH121" s="142">
        <f t="shared" si="931"/>
        <v>1</v>
      </c>
      <c r="JI121" s="142">
        <f t="shared" si="932"/>
        <v>1</v>
      </c>
      <c r="JJ121" s="142">
        <f t="shared" si="932"/>
        <v>1</v>
      </c>
      <c r="JK121" s="142">
        <f t="shared" si="932"/>
        <v>1</v>
      </c>
      <c r="JL121" s="142">
        <f t="shared" si="932"/>
        <v>1</v>
      </c>
      <c r="JM121" s="142">
        <f t="shared" si="932"/>
        <v>1</v>
      </c>
      <c r="JN121" s="142">
        <f t="shared" si="932"/>
        <v>0</v>
      </c>
      <c r="JO121" s="142">
        <f t="shared" si="932"/>
        <v>1</v>
      </c>
      <c r="JP121" s="142">
        <f t="shared" si="932"/>
        <v>1</v>
      </c>
      <c r="JQ121" s="142">
        <f t="shared" si="932"/>
        <v>1</v>
      </c>
      <c r="JR121" s="142">
        <f t="shared" si="932"/>
        <v>1</v>
      </c>
      <c r="JS121" s="142">
        <f t="shared" si="933"/>
        <v>1</v>
      </c>
      <c r="JT121" s="142">
        <f t="shared" si="933"/>
        <v>1</v>
      </c>
      <c r="JU121" s="142">
        <f t="shared" si="933"/>
        <v>0</v>
      </c>
      <c r="JV121" s="142">
        <f t="shared" si="933"/>
        <v>1</v>
      </c>
      <c r="JW121" s="142">
        <f t="shared" si="933"/>
        <v>1</v>
      </c>
      <c r="JX121" s="142">
        <f t="shared" si="933"/>
        <v>1</v>
      </c>
      <c r="JY121" s="142">
        <f t="shared" si="933"/>
        <v>1</v>
      </c>
      <c r="JZ121" s="142">
        <f t="shared" si="933"/>
        <v>1</v>
      </c>
      <c r="KA121" s="142">
        <f t="shared" si="933"/>
        <v>1</v>
      </c>
      <c r="KB121" s="142">
        <f t="shared" si="933"/>
        <v>0</v>
      </c>
      <c r="KC121" s="142">
        <f t="shared" si="934"/>
        <v>1</v>
      </c>
      <c r="KD121" s="142">
        <f t="shared" si="934"/>
        <v>1</v>
      </c>
      <c r="KE121" s="142">
        <f t="shared" si="934"/>
        <v>1</v>
      </c>
      <c r="KF121" s="142">
        <f t="shared" si="934"/>
        <v>1</v>
      </c>
      <c r="KG121" s="142">
        <f t="shared" si="934"/>
        <v>1</v>
      </c>
      <c r="KH121" s="142">
        <f t="shared" si="934"/>
        <v>1</v>
      </c>
      <c r="KI121" s="142">
        <f t="shared" si="934"/>
        <v>0</v>
      </c>
      <c r="KJ121" s="142">
        <f t="shared" si="934"/>
        <v>1</v>
      </c>
      <c r="KK121" s="142">
        <f t="shared" si="934"/>
        <v>1</v>
      </c>
      <c r="KL121" s="142">
        <f t="shared" si="934"/>
        <v>1</v>
      </c>
      <c r="KM121" s="142">
        <f t="shared" si="935"/>
        <v>1</v>
      </c>
      <c r="KN121" s="142">
        <f t="shared" si="935"/>
        <v>1</v>
      </c>
      <c r="KO121" s="142">
        <f t="shared" si="935"/>
        <v>1</v>
      </c>
      <c r="KP121" s="142">
        <f t="shared" si="935"/>
        <v>0</v>
      </c>
      <c r="KQ121" s="142">
        <f t="shared" si="935"/>
        <v>1</v>
      </c>
      <c r="KR121" s="142">
        <f t="shared" si="935"/>
        <v>1</v>
      </c>
      <c r="KS121" s="142">
        <f t="shared" si="935"/>
        <v>1</v>
      </c>
      <c r="KT121" s="142">
        <f t="shared" si="935"/>
        <v>1</v>
      </c>
      <c r="KU121" s="142">
        <f t="shared" si="935"/>
        <v>1</v>
      </c>
      <c r="KV121" s="142">
        <f t="shared" si="935"/>
        <v>1</v>
      </c>
      <c r="KW121" s="142">
        <f t="shared" si="936"/>
        <v>0</v>
      </c>
      <c r="KX121" s="142">
        <f t="shared" si="936"/>
        <v>1</v>
      </c>
      <c r="KY121" s="142">
        <f t="shared" si="936"/>
        <v>1</v>
      </c>
      <c r="KZ121" s="142">
        <f t="shared" si="936"/>
        <v>1</v>
      </c>
      <c r="LA121" s="142">
        <f t="shared" si="936"/>
        <v>1</v>
      </c>
      <c r="LB121" s="142">
        <f t="shared" si="936"/>
        <v>1</v>
      </c>
      <c r="LC121" s="142">
        <f t="shared" si="936"/>
        <v>1</v>
      </c>
      <c r="LD121" s="142">
        <f t="shared" si="936"/>
        <v>0</v>
      </c>
      <c r="LE121" s="142">
        <f t="shared" si="936"/>
        <v>1</v>
      </c>
      <c r="LF121" s="142">
        <f t="shared" si="936"/>
        <v>1</v>
      </c>
      <c r="LG121" s="142">
        <f t="shared" si="937"/>
        <v>1</v>
      </c>
      <c r="LH121" s="142">
        <f t="shared" si="937"/>
        <v>1</v>
      </c>
      <c r="LI121" s="142">
        <f t="shared" si="937"/>
        <v>1</v>
      </c>
      <c r="LJ121" s="142">
        <f t="shared" si="937"/>
        <v>1</v>
      </c>
      <c r="LK121" s="142">
        <f t="shared" si="937"/>
        <v>0</v>
      </c>
      <c r="LL121" s="142">
        <f t="shared" si="937"/>
        <v>1</v>
      </c>
      <c r="LM121" s="142">
        <f t="shared" si="937"/>
        <v>1</v>
      </c>
      <c r="LN121" s="142">
        <f t="shared" si="937"/>
        <v>1</v>
      </c>
      <c r="LO121" s="142">
        <f t="shared" si="937"/>
        <v>1</v>
      </c>
      <c r="LP121" s="142">
        <f t="shared" si="937"/>
        <v>1</v>
      </c>
      <c r="LQ121" s="142">
        <f t="shared" si="938"/>
        <v>1</v>
      </c>
      <c r="LR121" s="142">
        <f t="shared" si="938"/>
        <v>0</v>
      </c>
      <c r="LS121" s="142">
        <f t="shared" si="938"/>
        <v>1</v>
      </c>
      <c r="LT121" s="142">
        <f t="shared" si="938"/>
        <v>1</v>
      </c>
      <c r="LU121" s="142">
        <f t="shared" si="938"/>
        <v>1</v>
      </c>
      <c r="LV121" s="142">
        <f t="shared" si="938"/>
        <v>1</v>
      </c>
      <c r="LW121" s="142">
        <f t="shared" si="938"/>
        <v>1</v>
      </c>
      <c r="LX121" s="142">
        <f t="shared" si="938"/>
        <v>1</v>
      </c>
      <c r="LY121" s="142">
        <f t="shared" si="938"/>
        <v>0</v>
      </c>
      <c r="LZ121" s="142">
        <f t="shared" si="938"/>
        <v>1</v>
      </c>
      <c r="MA121" s="142">
        <f t="shared" si="939"/>
        <v>1</v>
      </c>
      <c r="MB121" s="142">
        <f t="shared" si="939"/>
        <v>1</v>
      </c>
      <c r="MC121" s="142">
        <f t="shared" si="939"/>
        <v>1</v>
      </c>
      <c r="MD121" s="142">
        <f t="shared" si="939"/>
        <v>1</v>
      </c>
      <c r="ME121" s="142">
        <f t="shared" si="939"/>
        <v>1</v>
      </c>
      <c r="MF121" s="142">
        <f t="shared" si="939"/>
        <v>0</v>
      </c>
      <c r="MG121" s="142">
        <f t="shared" si="939"/>
        <v>1</v>
      </c>
      <c r="MH121" s="142">
        <f t="shared" si="939"/>
        <v>1</v>
      </c>
      <c r="MI121" s="142">
        <f t="shared" si="939"/>
        <v>1</v>
      </c>
      <c r="MJ121" s="142">
        <f t="shared" si="939"/>
        <v>1</v>
      </c>
      <c r="MK121" s="142">
        <f t="shared" si="940"/>
        <v>1</v>
      </c>
      <c r="ML121" s="142">
        <f t="shared" si="940"/>
        <v>1</v>
      </c>
      <c r="MM121" s="142">
        <f t="shared" si="940"/>
        <v>0</v>
      </c>
      <c r="MN121" s="142">
        <f t="shared" si="940"/>
        <v>1</v>
      </c>
      <c r="MO121" s="142">
        <f t="shared" si="940"/>
        <v>1</v>
      </c>
      <c r="MP121" s="142">
        <f t="shared" si="940"/>
        <v>1</v>
      </c>
      <c r="MQ121" s="142">
        <f t="shared" si="940"/>
        <v>1</v>
      </c>
      <c r="MR121" s="142">
        <f t="shared" si="940"/>
        <v>1</v>
      </c>
      <c r="MS121" s="142">
        <f t="shared" si="940"/>
        <v>1</v>
      </c>
      <c r="MT121" s="142">
        <f t="shared" si="940"/>
        <v>0</v>
      </c>
      <c r="MU121" s="142">
        <f t="shared" si="941"/>
        <v>1</v>
      </c>
      <c r="MV121" s="142">
        <f t="shared" si="941"/>
        <v>1</v>
      </c>
      <c r="MW121" s="142">
        <f t="shared" si="941"/>
        <v>1</v>
      </c>
      <c r="MX121" s="142">
        <f t="shared" si="941"/>
        <v>1</v>
      </c>
      <c r="MY121" s="142">
        <f t="shared" si="941"/>
        <v>1</v>
      </c>
      <c r="MZ121" s="142">
        <f t="shared" si="941"/>
        <v>1</v>
      </c>
      <c r="NA121" s="142">
        <f t="shared" si="941"/>
        <v>0</v>
      </c>
      <c r="NB121" s="142">
        <f t="shared" si="941"/>
        <v>1</v>
      </c>
      <c r="NC121" s="142">
        <f t="shared" si="941"/>
        <v>1</v>
      </c>
      <c r="ND121" s="142">
        <f t="shared" si="941"/>
        <v>1</v>
      </c>
      <c r="NE121" s="142">
        <f t="shared" si="942"/>
        <v>1</v>
      </c>
      <c r="NF121" s="142">
        <f t="shared" si="942"/>
        <v>1</v>
      </c>
      <c r="NG121" s="142">
        <f t="shared" si="942"/>
        <v>1</v>
      </c>
      <c r="NH121" s="142">
        <f t="shared" si="942"/>
        <v>0</v>
      </c>
      <c r="NI121" s="142">
        <f t="shared" si="942"/>
        <v>1</v>
      </c>
      <c r="NJ121" s="142">
        <f t="shared" si="942"/>
        <v>1</v>
      </c>
      <c r="NK121" s="142">
        <f t="shared" si="942"/>
        <v>1</v>
      </c>
      <c r="NL121" s="142">
        <f t="shared" si="942"/>
        <v>1</v>
      </c>
      <c r="NM121" s="142">
        <f t="shared" si="942"/>
        <v>1</v>
      </c>
      <c r="NN121" s="142">
        <f t="shared" si="942"/>
        <v>1</v>
      </c>
      <c r="NO121" s="142">
        <f t="shared" si="943"/>
        <v>0</v>
      </c>
      <c r="NP121" s="142">
        <f t="shared" si="943"/>
        <v>1</v>
      </c>
      <c r="NQ121" s="142">
        <f t="shared" si="943"/>
        <v>1</v>
      </c>
      <c r="NR121" s="142">
        <f t="shared" si="943"/>
        <v>1</v>
      </c>
      <c r="NS121" s="142">
        <f t="shared" si="943"/>
        <v>1</v>
      </c>
      <c r="NT121" s="142">
        <f t="shared" si="943"/>
        <v>0</v>
      </c>
      <c r="NU121" s="142">
        <f t="shared" si="943"/>
        <v>0</v>
      </c>
      <c r="NV121" s="142">
        <f t="shared" si="943"/>
        <v>0</v>
      </c>
      <c r="NW121" s="142">
        <f t="shared" si="943"/>
        <v>1</v>
      </c>
      <c r="NX121" s="142">
        <f t="shared" si="943"/>
        <v>1</v>
      </c>
      <c r="NY121" s="142">
        <f t="shared" si="944"/>
        <v>1</v>
      </c>
      <c r="NZ121" s="142">
        <f t="shared" si="944"/>
        <v>1</v>
      </c>
      <c r="OA121" s="142">
        <f t="shared" si="944"/>
        <v>1</v>
      </c>
      <c r="OB121" s="142">
        <f t="shared" si="944"/>
        <v>1</v>
      </c>
      <c r="OC121" s="142">
        <f t="shared" si="944"/>
        <v>0</v>
      </c>
      <c r="OD121" s="142">
        <f t="shared" si="944"/>
        <v>1</v>
      </c>
      <c r="OE121" s="142">
        <f t="shared" si="944"/>
        <v>1</v>
      </c>
      <c r="OF121" s="142">
        <f t="shared" si="944"/>
        <v>1</v>
      </c>
      <c r="OG121" s="142">
        <f t="shared" si="944"/>
        <v>1</v>
      </c>
      <c r="OH121" s="142">
        <f t="shared" si="944"/>
        <v>1</v>
      </c>
      <c r="OI121" s="142">
        <f t="shared" si="945"/>
        <v>1</v>
      </c>
      <c r="OJ121" s="142">
        <f t="shared" si="945"/>
        <v>0</v>
      </c>
      <c r="OK121" s="142">
        <f t="shared" si="945"/>
        <v>1</v>
      </c>
      <c r="OL121" s="142">
        <f t="shared" si="945"/>
        <v>1</v>
      </c>
      <c r="OM121" s="142">
        <f t="shared" si="945"/>
        <v>1</v>
      </c>
      <c r="ON121" s="142">
        <f t="shared" si="945"/>
        <v>1</v>
      </c>
      <c r="OO121" s="142">
        <f t="shared" si="945"/>
        <v>1</v>
      </c>
      <c r="OP121" s="142">
        <f t="shared" si="945"/>
        <v>1</v>
      </c>
      <c r="OQ121" s="142">
        <f t="shared" si="945"/>
        <v>0</v>
      </c>
      <c r="OR121" s="142">
        <f t="shared" si="945"/>
        <v>1</v>
      </c>
      <c r="OS121" s="142">
        <f t="shared" si="946"/>
        <v>1</v>
      </c>
      <c r="OT121" s="142">
        <f t="shared" si="946"/>
        <v>1</v>
      </c>
      <c r="OU121" s="142">
        <f t="shared" si="946"/>
        <v>1</v>
      </c>
      <c r="OV121" s="142">
        <f t="shared" si="946"/>
        <v>1</v>
      </c>
      <c r="OW121" s="142">
        <f t="shared" si="946"/>
        <v>1</v>
      </c>
      <c r="OX121" s="142">
        <f t="shared" si="946"/>
        <v>0</v>
      </c>
      <c r="OY121" s="142">
        <f t="shared" si="946"/>
        <v>1</v>
      </c>
      <c r="OZ121" s="142">
        <f t="shared" si="946"/>
        <v>1</v>
      </c>
      <c r="PA121" s="142">
        <f t="shared" si="946"/>
        <v>1</v>
      </c>
      <c r="PB121" s="142">
        <f t="shared" si="946"/>
        <v>1</v>
      </c>
      <c r="PC121" s="142">
        <f t="shared" si="947"/>
        <v>1</v>
      </c>
      <c r="PD121" s="142">
        <f t="shared" si="947"/>
        <v>1</v>
      </c>
      <c r="PE121" s="142">
        <f t="shared" si="947"/>
        <v>0</v>
      </c>
      <c r="PF121" s="142">
        <f t="shared" si="947"/>
        <v>1</v>
      </c>
      <c r="PG121" s="142">
        <f t="shared" si="947"/>
        <v>1</v>
      </c>
      <c r="PH121" s="142">
        <f t="shared" si="947"/>
        <v>1</v>
      </c>
      <c r="PI121" s="142">
        <f t="shared" si="947"/>
        <v>1</v>
      </c>
      <c r="PJ121" s="142">
        <f t="shared" si="947"/>
        <v>1</v>
      </c>
      <c r="PK121" s="142">
        <f t="shared" si="947"/>
        <v>1</v>
      </c>
      <c r="PL121" s="142">
        <f t="shared" si="947"/>
        <v>0</v>
      </c>
      <c r="PM121" s="142">
        <f t="shared" si="948"/>
        <v>1</v>
      </c>
      <c r="PN121" s="142">
        <f t="shared" si="948"/>
        <v>1</v>
      </c>
      <c r="PO121" s="142">
        <f t="shared" si="948"/>
        <v>1</v>
      </c>
      <c r="PP121" s="142">
        <f t="shared" si="948"/>
        <v>1</v>
      </c>
      <c r="PQ121" s="142">
        <f t="shared" si="948"/>
        <v>1</v>
      </c>
      <c r="PR121" s="142">
        <f t="shared" si="948"/>
        <v>1</v>
      </c>
      <c r="PS121" s="142">
        <f t="shared" si="948"/>
        <v>0</v>
      </c>
      <c r="PT121" s="142">
        <f t="shared" si="948"/>
        <v>1</v>
      </c>
      <c r="PU121" s="142">
        <f t="shared" si="948"/>
        <v>1</v>
      </c>
      <c r="PV121" s="142">
        <f t="shared" si="948"/>
        <v>1</v>
      </c>
      <c r="PW121" s="142">
        <f t="shared" si="949"/>
        <v>1</v>
      </c>
      <c r="PX121" s="142">
        <f t="shared" si="949"/>
        <v>1</v>
      </c>
      <c r="PY121" s="142">
        <f t="shared" si="949"/>
        <v>1</v>
      </c>
      <c r="PZ121" s="142">
        <f t="shared" si="949"/>
        <v>0</v>
      </c>
      <c r="QA121" s="142">
        <f t="shared" si="949"/>
        <v>1</v>
      </c>
      <c r="QB121" s="142">
        <f t="shared" si="949"/>
        <v>1</v>
      </c>
      <c r="QC121" s="142">
        <f t="shared" si="949"/>
        <v>1</v>
      </c>
      <c r="QD121" s="142">
        <f t="shared" si="949"/>
        <v>1</v>
      </c>
      <c r="QE121" s="142">
        <f t="shared" si="949"/>
        <v>1</v>
      </c>
      <c r="QF121" s="142">
        <f t="shared" si="949"/>
        <v>1</v>
      </c>
      <c r="QG121" s="142">
        <f t="shared" si="950"/>
        <v>0</v>
      </c>
      <c r="QH121" s="142">
        <f t="shared" si="950"/>
        <v>1</v>
      </c>
      <c r="QI121" s="142">
        <f t="shared" si="950"/>
        <v>1</v>
      </c>
      <c r="QJ121" s="142">
        <f t="shared" si="950"/>
        <v>1</v>
      </c>
      <c r="QK121" s="142">
        <f t="shared" si="950"/>
        <v>1</v>
      </c>
      <c r="QL121" s="142">
        <f t="shared" si="950"/>
        <v>1</v>
      </c>
      <c r="QM121" s="142">
        <f t="shared" si="950"/>
        <v>1</v>
      </c>
      <c r="QN121" s="142">
        <f t="shared" si="950"/>
        <v>0</v>
      </c>
      <c r="QO121" s="142">
        <f t="shared" si="950"/>
        <v>1</v>
      </c>
      <c r="QP121" s="142">
        <f t="shared" si="950"/>
        <v>1</v>
      </c>
      <c r="QQ121" s="142">
        <f t="shared" si="951"/>
        <v>1</v>
      </c>
      <c r="QR121" s="142">
        <f t="shared" si="951"/>
        <v>1</v>
      </c>
      <c r="QS121" s="142">
        <f t="shared" si="951"/>
        <v>1</v>
      </c>
      <c r="QT121" s="142">
        <f t="shared" si="951"/>
        <v>1</v>
      </c>
      <c r="QU121" s="142">
        <f t="shared" si="951"/>
        <v>0</v>
      </c>
      <c r="QV121" s="142">
        <f t="shared" si="951"/>
        <v>1</v>
      </c>
      <c r="QW121" s="142">
        <f t="shared" si="951"/>
        <v>1</v>
      </c>
      <c r="QX121" s="142">
        <f t="shared" si="951"/>
        <v>1</v>
      </c>
      <c r="QY121" s="142">
        <f t="shared" si="951"/>
        <v>1</v>
      </c>
      <c r="QZ121" s="142">
        <f t="shared" si="951"/>
        <v>1</v>
      </c>
      <c r="RA121" s="142">
        <f t="shared" si="952"/>
        <v>1</v>
      </c>
      <c r="RB121" s="142">
        <f t="shared" si="952"/>
        <v>0</v>
      </c>
      <c r="RC121" s="142">
        <f t="shared" si="952"/>
        <v>1</v>
      </c>
      <c r="RD121" s="142">
        <f t="shared" si="952"/>
        <v>1</v>
      </c>
      <c r="RE121" s="142">
        <f t="shared" si="952"/>
        <v>1</v>
      </c>
      <c r="RF121" s="142">
        <f t="shared" si="952"/>
        <v>1</v>
      </c>
      <c r="RG121" s="142">
        <f t="shared" si="952"/>
        <v>1</v>
      </c>
      <c r="RH121" s="142">
        <f t="shared" si="952"/>
        <v>1</v>
      </c>
      <c r="RI121" s="142">
        <f t="shared" si="952"/>
        <v>0</v>
      </c>
      <c r="RJ121" s="142">
        <f t="shared" si="952"/>
        <v>1</v>
      </c>
      <c r="RK121" s="142">
        <f t="shared" si="953"/>
        <v>1</v>
      </c>
      <c r="RL121" s="142">
        <f t="shared" si="953"/>
        <v>1</v>
      </c>
      <c r="RM121" s="142">
        <f t="shared" si="953"/>
        <v>1</v>
      </c>
      <c r="RN121" s="142">
        <f t="shared" si="953"/>
        <v>1</v>
      </c>
      <c r="RO121" s="142">
        <f t="shared" si="953"/>
        <v>1</v>
      </c>
      <c r="RP121" s="142">
        <f t="shared" si="953"/>
        <v>0</v>
      </c>
      <c r="RQ121" s="142">
        <f t="shared" si="953"/>
        <v>1</v>
      </c>
      <c r="RR121" s="142">
        <f t="shared" si="953"/>
        <v>0</v>
      </c>
      <c r="RS121" s="142">
        <f t="shared" si="953"/>
        <v>0</v>
      </c>
      <c r="RT121" s="142">
        <f t="shared" si="953"/>
        <v>0</v>
      </c>
      <c r="RU121" s="142">
        <f t="shared" si="954"/>
        <v>1</v>
      </c>
      <c r="RV121" s="142">
        <f t="shared" si="954"/>
        <v>1</v>
      </c>
      <c r="RW121" s="142">
        <f t="shared" si="954"/>
        <v>0</v>
      </c>
      <c r="RX121" s="142">
        <f t="shared" si="954"/>
        <v>1</v>
      </c>
      <c r="RY121" s="142">
        <f t="shared" si="954"/>
        <v>1</v>
      </c>
      <c r="RZ121" s="142">
        <f t="shared" si="954"/>
        <v>1</v>
      </c>
      <c r="SA121" s="142">
        <f t="shared" si="954"/>
        <v>1</v>
      </c>
      <c r="SB121" s="142">
        <f t="shared" si="954"/>
        <v>1</v>
      </c>
      <c r="SC121" s="142">
        <f t="shared" si="954"/>
        <v>1</v>
      </c>
      <c r="SD121" s="142">
        <f t="shared" si="954"/>
        <v>0</v>
      </c>
      <c r="SE121" s="142">
        <f t="shared" si="955"/>
        <v>1</v>
      </c>
      <c r="SF121" s="142">
        <f t="shared" si="955"/>
        <v>1</v>
      </c>
      <c r="SG121" s="142">
        <f t="shared" si="955"/>
        <v>1</v>
      </c>
      <c r="SH121" s="142">
        <f t="shared" si="955"/>
        <v>1</v>
      </c>
      <c r="SI121" s="142">
        <f t="shared" si="955"/>
        <v>1</v>
      </c>
      <c r="SJ121" s="142">
        <f t="shared" si="955"/>
        <v>1</v>
      </c>
      <c r="SK121" s="142">
        <f t="shared" si="955"/>
        <v>0</v>
      </c>
      <c r="SL121" s="142">
        <f t="shared" si="955"/>
        <v>1</v>
      </c>
      <c r="SM121" s="142">
        <f t="shared" si="955"/>
        <v>1</v>
      </c>
      <c r="SN121" s="142">
        <f t="shared" si="955"/>
        <v>1</v>
      </c>
      <c r="SO121" s="142">
        <f t="shared" si="956"/>
        <v>1</v>
      </c>
      <c r="SP121" s="142">
        <f t="shared" si="956"/>
        <v>1</v>
      </c>
      <c r="SQ121" s="142">
        <f t="shared" si="956"/>
        <v>1</v>
      </c>
      <c r="SR121" s="142">
        <f t="shared" si="956"/>
        <v>0</v>
      </c>
      <c r="SS121" s="142">
        <f t="shared" si="956"/>
        <v>1</v>
      </c>
      <c r="ST121" s="142">
        <f t="shared" si="956"/>
        <v>1</v>
      </c>
      <c r="SU121" s="142">
        <f t="shared" si="956"/>
        <v>1</v>
      </c>
      <c r="SV121" s="142">
        <f t="shared" si="956"/>
        <v>1</v>
      </c>
      <c r="SW121" s="142">
        <f t="shared" si="956"/>
        <v>1</v>
      </c>
      <c r="SX121" s="142">
        <f t="shared" si="956"/>
        <v>1</v>
      </c>
      <c r="SY121" s="142">
        <f t="shared" si="957"/>
        <v>0</v>
      </c>
      <c r="SZ121" s="142">
        <f t="shared" si="957"/>
        <v>1</v>
      </c>
      <c r="TA121" s="142">
        <f t="shared" si="957"/>
        <v>1</v>
      </c>
      <c r="TB121" s="142">
        <f t="shared" si="957"/>
        <v>1</v>
      </c>
      <c r="TC121" s="142">
        <f t="shared" si="957"/>
        <v>1</v>
      </c>
      <c r="TD121" s="142">
        <f t="shared" si="957"/>
        <v>1</v>
      </c>
      <c r="TE121" s="142">
        <f t="shared" si="957"/>
        <v>1</v>
      </c>
      <c r="TF121" s="142">
        <f t="shared" si="957"/>
        <v>0</v>
      </c>
      <c r="TG121" s="142">
        <f t="shared" si="957"/>
        <v>1</v>
      </c>
      <c r="TH121" s="142">
        <f t="shared" si="957"/>
        <v>1</v>
      </c>
      <c r="TI121" s="142">
        <f t="shared" si="957"/>
        <v>1</v>
      </c>
      <c r="TJ121" s="142">
        <f t="shared" si="957"/>
        <v>1</v>
      </c>
      <c r="TK121" s="142">
        <f t="shared" si="957"/>
        <v>1</v>
      </c>
      <c r="TL121" s="142">
        <f t="shared" si="957"/>
        <v>1</v>
      </c>
      <c r="TM121" s="142">
        <f t="shared" si="957"/>
        <v>0</v>
      </c>
      <c r="TN121" s="142">
        <f t="shared" si="958"/>
        <v>1</v>
      </c>
      <c r="TO121" s="142">
        <f t="shared" si="959"/>
        <v>303</v>
      </c>
    </row>
    <row r="122" spans="73:535" ht="18" customHeight="1" x14ac:dyDescent="0.15">
      <c r="BU122" s="291"/>
      <c r="BY122" s="244"/>
      <c r="BZ122" s="272"/>
      <c r="CA122" s="222"/>
      <c r="CB122" s="246"/>
      <c r="CC122" s="247" t="str">
        <f t="shared" si="831"/>
        <v/>
      </c>
      <c r="CD122" s="219">
        <f t="shared" si="832"/>
        <v>0</v>
      </c>
      <c r="CE122" s="219" t="str">
        <f t="shared" si="757"/>
        <v/>
      </c>
      <c r="CF122" s="220" t="str">
        <f t="shared" si="758"/>
        <v/>
      </c>
      <c r="CG122" s="222"/>
      <c r="CH122" s="260"/>
      <c r="CI122" s="247" t="str">
        <f t="shared" si="569"/>
        <v/>
      </c>
      <c r="CJ122" s="219">
        <f t="shared" si="833"/>
        <v>0</v>
      </c>
      <c r="CK122" s="219" t="str">
        <f t="shared" si="705"/>
        <v/>
      </c>
      <c r="CL122" s="220" t="str">
        <f t="shared" si="706"/>
        <v/>
      </c>
      <c r="CM122" s="222"/>
      <c r="CN122" s="246"/>
      <c r="CO122" s="247" t="str">
        <f t="shared" si="573"/>
        <v/>
      </c>
      <c r="CP122" s="219">
        <f t="shared" si="834"/>
        <v>0</v>
      </c>
      <c r="CQ122" s="219" t="str">
        <f t="shared" si="707"/>
        <v/>
      </c>
      <c r="CR122" s="220" t="str">
        <f t="shared" si="708"/>
        <v/>
      </c>
      <c r="CS122" s="221"/>
      <c r="CT122" s="246"/>
      <c r="CU122" s="247" t="str">
        <f t="shared" si="577"/>
        <v/>
      </c>
      <c r="CV122" s="219">
        <f t="shared" si="835"/>
        <v>0</v>
      </c>
      <c r="CW122" s="219" t="str">
        <f t="shared" si="679"/>
        <v/>
      </c>
      <c r="CX122" s="220" t="str">
        <f t="shared" si="680"/>
        <v/>
      </c>
      <c r="CY122" s="222"/>
      <c r="CZ122" s="246"/>
      <c r="DA122" s="247" t="str">
        <f t="shared" si="581"/>
        <v/>
      </c>
      <c r="DB122" s="219">
        <f t="shared" si="836"/>
        <v>0</v>
      </c>
      <c r="DC122" s="219" t="str">
        <f t="shared" si="626"/>
        <v/>
      </c>
      <c r="DD122" s="219" t="str">
        <f t="shared" si="627"/>
        <v/>
      </c>
      <c r="DE122" s="222"/>
      <c r="DF122" s="246"/>
      <c r="DG122" s="247" t="str">
        <f t="shared" si="583"/>
        <v/>
      </c>
      <c r="DH122" s="219">
        <f t="shared" si="837"/>
        <v>0</v>
      </c>
      <c r="DI122" s="219" t="str">
        <f t="shared" si="681"/>
        <v/>
      </c>
      <c r="DJ122" s="219" t="str">
        <f t="shared" si="682"/>
        <v/>
      </c>
      <c r="DK122" s="222"/>
      <c r="DL122" s="246"/>
      <c r="DM122" s="247" t="str">
        <f t="shared" si="587"/>
        <v/>
      </c>
      <c r="DN122" s="219">
        <f t="shared" si="838"/>
        <v>0</v>
      </c>
      <c r="DO122" s="219" t="str">
        <f t="shared" si="683"/>
        <v/>
      </c>
      <c r="DP122" s="220" t="str">
        <f t="shared" si="684"/>
        <v/>
      </c>
      <c r="FK122" s="142">
        <v>9</v>
      </c>
      <c r="FL122" s="142">
        <v>9</v>
      </c>
      <c r="FM122" s="142">
        <f t="shared" si="922"/>
        <v>0</v>
      </c>
      <c r="FN122" s="142">
        <f t="shared" si="922"/>
        <v>1</v>
      </c>
      <c r="FO122" s="142">
        <f t="shared" si="922"/>
        <v>1</v>
      </c>
      <c r="FP122" s="142">
        <f t="shared" si="922"/>
        <v>1</v>
      </c>
      <c r="FQ122" s="142">
        <f t="shared" si="922"/>
        <v>1</v>
      </c>
      <c r="FR122" s="142">
        <f t="shared" si="922"/>
        <v>1</v>
      </c>
      <c r="FS122" s="142">
        <f t="shared" si="922"/>
        <v>1</v>
      </c>
      <c r="FT122" s="142">
        <f t="shared" si="922"/>
        <v>0</v>
      </c>
      <c r="FU122" s="142">
        <f t="shared" si="922"/>
        <v>1</v>
      </c>
      <c r="FV122" s="142">
        <f t="shared" si="922"/>
        <v>1</v>
      </c>
      <c r="FW122" s="142">
        <f t="shared" si="923"/>
        <v>1</v>
      </c>
      <c r="FX122" s="142">
        <f t="shared" si="923"/>
        <v>1</v>
      </c>
      <c r="FY122" s="142">
        <f t="shared" si="923"/>
        <v>1</v>
      </c>
      <c r="FZ122" s="142">
        <f t="shared" si="923"/>
        <v>1</v>
      </c>
      <c r="GA122" s="142">
        <f t="shared" si="923"/>
        <v>0</v>
      </c>
      <c r="GB122" s="142">
        <f t="shared" si="923"/>
        <v>1</v>
      </c>
      <c r="GC122" s="142">
        <f t="shared" si="923"/>
        <v>1</v>
      </c>
      <c r="GD122" s="142">
        <f t="shared" si="923"/>
        <v>1</v>
      </c>
      <c r="GE122" s="142">
        <f t="shared" si="923"/>
        <v>1</v>
      </c>
      <c r="GF122" s="142">
        <f t="shared" si="923"/>
        <v>1</v>
      </c>
      <c r="GG122" s="142">
        <f t="shared" si="924"/>
        <v>1</v>
      </c>
      <c r="GH122" s="142">
        <f t="shared" si="924"/>
        <v>0</v>
      </c>
      <c r="GI122" s="142">
        <f t="shared" si="924"/>
        <v>1</v>
      </c>
      <c r="GJ122" s="142">
        <f t="shared" si="924"/>
        <v>1</v>
      </c>
      <c r="GK122" s="142">
        <f t="shared" si="924"/>
        <v>1</v>
      </c>
      <c r="GL122" s="142">
        <f t="shared" si="924"/>
        <v>1</v>
      </c>
      <c r="GM122" s="142">
        <f t="shared" si="924"/>
        <v>1</v>
      </c>
      <c r="GN122" s="142">
        <f t="shared" si="924"/>
        <v>1</v>
      </c>
      <c r="GO122" s="142">
        <f t="shared" si="924"/>
        <v>0</v>
      </c>
      <c r="GP122" s="142">
        <f t="shared" si="924"/>
        <v>1</v>
      </c>
      <c r="GQ122" s="142">
        <f t="shared" si="925"/>
        <v>1</v>
      </c>
      <c r="GR122" s="142">
        <f t="shared" si="925"/>
        <v>1</v>
      </c>
      <c r="GS122" s="142">
        <f t="shared" si="925"/>
        <v>1</v>
      </c>
      <c r="GT122" s="142">
        <f t="shared" si="925"/>
        <v>1</v>
      </c>
      <c r="GU122" s="142">
        <f t="shared" si="925"/>
        <v>1</v>
      </c>
      <c r="GV122" s="142">
        <f t="shared" si="925"/>
        <v>0</v>
      </c>
      <c r="GW122" s="142">
        <f t="shared" si="925"/>
        <v>1</v>
      </c>
      <c r="GX122" s="142">
        <f t="shared" si="925"/>
        <v>1</v>
      </c>
      <c r="GY122" s="142">
        <f t="shared" si="925"/>
        <v>1</v>
      </c>
      <c r="GZ122" s="142">
        <f t="shared" si="925"/>
        <v>1</v>
      </c>
      <c r="HA122" s="142">
        <f t="shared" si="926"/>
        <v>1</v>
      </c>
      <c r="HB122" s="142">
        <f t="shared" si="926"/>
        <v>1</v>
      </c>
      <c r="HC122" s="142">
        <f t="shared" si="926"/>
        <v>0</v>
      </c>
      <c r="HD122" s="142">
        <f t="shared" si="926"/>
        <v>1</v>
      </c>
      <c r="HE122" s="142">
        <f t="shared" si="926"/>
        <v>1</v>
      </c>
      <c r="HF122" s="142">
        <f t="shared" si="926"/>
        <v>1</v>
      </c>
      <c r="HG122" s="142">
        <f t="shared" si="926"/>
        <v>1</v>
      </c>
      <c r="HH122" s="142">
        <f t="shared" si="926"/>
        <v>1</v>
      </c>
      <c r="HI122" s="142">
        <f t="shared" si="926"/>
        <v>1</v>
      </c>
      <c r="HJ122" s="142">
        <f t="shared" si="926"/>
        <v>0</v>
      </c>
      <c r="HK122" s="142">
        <f t="shared" si="927"/>
        <v>1</v>
      </c>
      <c r="HL122" s="142">
        <f t="shared" si="927"/>
        <v>1</v>
      </c>
      <c r="HM122" s="142">
        <f t="shared" si="927"/>
        <v>1</v>
      </c>
      <c r="HN122" s="142">
        <f t="shared" si="927"/>
        <v>1</v>
      </c>
      <c r="HO122" s="142">
        <f t="shared" si="927"/>
        <v>1</v>
      </c>
      <c r="HP122" s="142">
        <f t="shared" si="927"/>
        <v>1</v>
      </c>
      <c r="HQ122" s="142">
        <f t="shared" si="927"/>
        <v>0</v>
      </c>
      <c r="HR122" s="142">
        <f t="shared" si="927"/>
        <v>1</v>
      </c>
      <c r="HS122" s="142">
        <f t="shared" si="927"/>
        <v>1</v>
      </c>
      <c r="HT122" s="142">
        <f t="shared" si="927"/>
        <v>1</v>
      </c>
      <c r="HU122" s="142">
        <f t="shared" si="928"/>
        <v>1</v>
      </c>
      <c r="HV122" s="142">
        <f t="shared" si="928"/>
        <v>1</v>
      </c>
      <c r="HW122" s="142">
        <f t="shared" si="928"/>
        <v>1</v>
      </c>
      <c r="HX122" s="142">
        <f t="shared" si="928"/>
        <v>0</v>
      </c>
      <c r="HY122" s="142">
        <f t="shared" si="928"/>
        <v>1</v>
      </c>
      <c r="HZ122" s="142">
        <f t="shared" si="928"/>
        <v>1</v>
      </c>
      <c r="IA122" s="142">
        <f t="shared" si="928"/>
        <v>1</v>
      </c>
      <c r="IB122" s="142">
        <f t="shared" si="928"/>
        <v>1</v>
      </c>
      <c r="IC122" s="142">
        <f t="shared" si="928"/>
        <v>1</v>
      </c>
      <c r="ID122" s="142">
        <f t="shared" si="928"/>
        <v>1</v>
      </c>
      <c r="IE122" s="142">
        <f t="shared" si="929"/>
        <v>0</v>
      </c>
      <c r="IF122" s="142">
        <f t="shared" si="929"/>
        <v>1</v>
      </c>
      <c r="IG122" s="142">
        <f t="shared" si="929"/>
        <v>1</v>
      </c>
      <c r="IH122" s="142">
        <f t="shared" si="929"/>
        <v>1</v>
      </c>
      <c r="II122" s="142">
        <f t="shared" si="929"/>
        <v>1</v>
      </c>
      <c r="IJ122" s="142">
        <f t="shared" si="929"/>
        <v>1</v>
      </c>
      <c r="IK122" s="142">
        <f t="shared" si="929"/>
        <v>1</v>
      </c>
      <c r="IL122" s="142">
        <f t="shared" si="929"/>
        <v>0</v>
      </c>
      <c r="IM122" s="142">
        <f t="shared" si="929"/>
        <v>1</v>
      </c>
      <c r="IN122" s="142">
        <f t="shared" si="929"/>
        <v>1</v>
      </c>
      <c r="IO122" s="142">
        <f t="shared" si="930"/>
        <v>1</v>
      </c>
      <c r="IP122" s="142">
        <f t="shared" si="930"/>
        <v>1</v>
      </c>
      <c r="IQ122" s="142">
        <f t="shared" si="930"/>
        <v>1</v>
      </c>
      <c r="IR122" s="142">
        <f t="shared" si="930"/>
        <v>1</v>
      </c>
      <c r="IS122" s="142">
        <f t="shared" si="930"/>
        <v>0</v>
      </c>
      <c r="IT122" s="142">
        <f t="shared" si="930"/>
        <v>1</v>
      </c>
      <c r="IU122" s="142">
        <f t="shared" si="930"/>
        <v>1</v>
      </c>
      <c r="IV122" s="142">
        <f t="shared" si="930"/>
        <v>1</v>
      </c>
      <c r="IW122" s="142">
        <f t="shared" si="930"/>
        <v>1</v>
      </c>
      <c r="IX122" s="142">
        <f t="shared" si="930"/>
        <v>0</v>
      </c>
      <c r="IY122" s="142">
        <f t="shared" si="931"/>
        <v>0</v>
      </c>
      <c r="IZ122" s="142">
        <f t="shared" si="931"/>
        <v>0</v>
      </c>
      <c r="JA122" s="142">
        <f t="shared" si="931"/>
        <v>0</v>
      </c>
      <c r="JB122" s="142">
        <f t="shared" si="931"/>
        <v>0</v>
      </c>
      <c r="JC122" s="142">
        <f t="shared" si="931"/>
        <v>0</v>
      </c>
      <c r="JD122" s="142">
        <f t="shared" si="931"/>
        <v>1</v>
      </c>
      <c r="JE122" s="142">
        <f t="shared" si="931"/>
        <v>1</v>
      </c>
      <c r="JF122" s="142">
        <f t="shared" si="931"/>
        <v>1</v>
      </c>
      <c r="JG122" s="142">
        <f t="shared" si="931"/>
        <v>0</v>
      </c>
      <c r="JH122" s="142">
        <f t="shared" si="931"/>
        <v>1</v>
      </c>
      <c r="JI122" s="142">
        <f t="shared" si="932"/>
        <v>1</v>
      </c>
      <c r="JJ122" s="142">
        <f t="shared" si="932"/>
        <v>1</v>
      </c>
      <c r="JK122" s="142">
        <f t="shared" si="932"/>
        <v>1</v>
      </c>
      <c r="JL122" s="142">
        <f t="shared" si="932"/>
        <v>1</v>
      </c>
      <c r="JM122" s="142">
        <f t="shared" si="932"/>
        <v>1</v>
      </c>
      <c r="JN122" s="142">
        <f t="shared" si="932"/>
        <v>0</v>
      </c>
      <c r="JO122" s="142">
        <f t="shared" si="932"/>
        <v>1</v>
      </c>
      <c r="JP122" s="142">
        <f t="shared" si="932"/>
        <v>1</v>
      </c>
      <c r="JQ122" s="142">
        <f t="shared" si="932"/>
        <v>1</v>
      </c>
      <c r="JR122" s="142">
        <f t="shared" si="932"/>
        <v>1</v>
      </c>
      <c r="JS122" s="142">
        <f t="shared" si="933"/>
        <v>1</v>
      </c>
      <c r="JT122" s="142">
        <f t="shared" si="933"/>
        <v>1</v>
      </c>
      <c r="JU122" s="142">
        <f t="shared" si="933"/>
        <v>0</v>
      </c>
      <c r="JV122" s="142">
        <f t="shared" si="933"/>
        <v>1</v>
      </c>
      <c r="JW122" s="142">
        <f t="shared" si="933"/>
        <v>1</v>
      </c>
      <c r="JX122" s="142">
        <f t="shared" si="933"/>
        <v>1</v>
      </c>
      <c r="JY122" s="142">
        <f t="shared" si="933"/>
        <v>1</v>
      </c>
      <c r="JZ122" s="142">
        <f t="shared" si="933"/>
        <v>1</v>
      </c>
      <c r="KA122" s="142">
        <f t="shared" si="933"/>
        <v>1</v>
      </c>
      <c r="KB122" s="142">
        <f t="shared" si="933"/>
        <v>0</v>
      </c>
      <c r="KC122" s="142">
        <f t="shared" si="934"/>
        <v>1</v>
      </c>
      <c r="KD122" s="142">
        <f t="shared" si="934"/>
        <v>1</v>
      </c>
      <c r="KE122" s="142">
        <f t="shared" si="934"/>
        <v>1</v>
      </c>
      <c r="KF122" s="142">
        <f t="shared" si="934"/>
        <v>1</v>
      </c>
      <c r="KG122" s="142">
        <f t="shared" si="934"/>
        <v>1</v>
      </c>
      <c r="KH122" s="142">
        <f t="shared" si="934"/>
        <v>1</v>
      </c>
      <c r="KI122" s="142">
        <f t="shared" si="934"/>
        <v>0</v>
      </c>
      <c r="KJ122" s="142">
        <f t="shared" si="934"/>
        <v>1</v>
      </c>
      <c r="KK122" s="142">
        <f t="shared" si="934"/>
        <v>1</v>
      </c>
      <c r="KL122" s="142">
        <f t="shared" si="934"/>
        <v>1</v>
      </c>
      <c r="KM122" s="142">
        <f t="shared" si="935"/>
        <v>1</v>
      </c>
      <c r="KN122" s="142">
        <f t="shared" si="935"/>
        <v>1</v>
      </c>
      <c r="KO122" s="142">
        <f t="shared" si="935"/>
        <v>1</v>
      </c>
      <c r="KP122" s="142">
        <f t="shared" si="935"/>
        <v>0</v>
      </c>
      <c r="KQ122" s="142">
        <f t="shared" si="935"/>
        <v>1</v>
      </c>
      <c r="KR122" s="142">
        <f t="shared" si="935"/>
        <v>1</v>
      </c>
      <c r="KS122" s="142">
        <f t="shared" si="935"/>
        <v>1</v>
      </c>
      <c r="KT122" s="142">
        <f t="shared" si="935"/>
        <v>1</v>
      </c>
      <c r="KU122" s="142">
        <f t="shared" si="935"/>
        <v>1</v>
      </c>
      <c r="KV122" s="142">
        <f t="shared" si="935"/>
        <v>1</v>
      </c>
      <c r="KW122" s="142">
        <f t="shared" si="936"/>
        <v>0</v>
      </c>
      <c r="KX122" s="142">
        <f t="shared" si="936"/>
        <v>1</v>
      </c>
      <c r="KY122" s="142">
        <f t="shared" si="936"/>
        <v>1</v>
      </c>
      <c r="KZ122" s="142">
        <f t="shared" si="936"/>
        <v>1</v>
      </c>
      <c r="LA122" s="142">
        <f t="shared" si="936"/>
        <v>1</v>
      </c>
      <c r="LB122" s="142">
        <f t="shared" si="936"/>
        <v>1</v>
      </c>
      <c r="LC122" s="142">
        <f t="shared" si="936"/>
        <v>1</v>
      </c>
      <c r="LD122" s="142">
        <f t="shared" si="936"/>
        <v>0</v>
      </c>
      <c r="LE122" s="142">
        <f t="shared" si="936"/>
        <v>1</v>
      </c>
      <c r="LF122" s="142">
        <f t="shared" si="936"/>
        <v>1</v>
      </c>
      <c r="LG122" s="142">
        <f t="shared" si="937"/>
        <v>1</v>
      </c>
      <c r="LH122" s="142">
        <f t="shared" si="937"/>
        <v>1</v>
      </c>
      <c r="LI122" s="142">
        <f t="shared" si="937"/>
        <v>1</v>
      </c>
      <c r="LJ122" s="142">
        <f t="shared" si="937"/>
        <v>1</v>
      </c>
      <c r="LK122" s="142">
        <f t="shared" si="937"/>
        <v>0</v>
      </c>
      <c r="LL122" s="142">
        <f t="shared" si="937"/>
        <v>1</v>
      </c>
      <c r="LM122" s="142">
        <f t="shared" si="937"/>
        <v>1</v>
      </c>
      <c r="LN122" s="142">
        <f t="shared" si="937"/>
        <v>1</v>
      </c>
      <c r="LO122" s="142">
        <f t="shared" si="937"/>
        <v>1</v>
      </c>
      <c r="LP122" s="142">
        <f t="shared" si="937"/>
        <v>1</v>
      </c>
      <c r="LQ122" s="142">
        <f t="shared" si="938"/>
        <v>1</v>
      </c>
      <c r="LR122" s="142">
        <f t="shared" si="938"/>
        <v>0</v>
      </c>
      <c r="LS122" s="142">
        <f t="shared" si="938"/>
        <v>1</v>
      </c>
      <c r="LT122" s="142">
        <f t="shared" si="938"/>
        <v>1</v>
      </c>
      <c r="LU122" s="142">
        <f t="shared" si="938"/>
        <v>1</v>
      </c>
      <c r="LV122" s="142">
        <f t="shared" si="938"/>
        <v>1</v>
      </c>
      <c r="LW122" s="142">
        <f t="shared" si="938"/>
        <v>1</v>
      </c>
      <c r="LX122" s="142">
        <f t="shared" si="938"/>
        <v>1</v>
      </c>
      <c r="LY122" s="142">
        <f t="shared" si="938"/>
        <v>0</v>
      </c>
      <c r="LZ122" s="142">
        <f t="shared" si="938"/>
        <v>1</v>
      </c>
      <c r="MA122" s="142">
        <f t="shared" si="939"/>
        <v>1</v>
      </c>
      <c r="MB122" s="142">
        <f t="shared" si="939"/>
        <v>1</v>
      </c>
      <c r="MC122" s="142">
        <f t="shared" si="939"/>
        <v>1</v>
      </c>
      <c r="MD122" s="142">
        <f t="shared" si="939"/>
        <v>1</v>
      </c>
      <c r="ME122" s="142">
        <f t="shared" si="939"/>
        <v>1</v>
      </c>
      <c r="MF122" s="142">
        <f t="shared" si="939"/>
        <v>0</v>
      </c>
      <c r="MG122" s="142">
        <f t="shared" si="939"/>
        <v>1</v>
      </c>
      <c r="MH122" s="142">
        <f t="shared" si="939"/>
        <v>1</v>
      </c>
      <c r="MI122" s="142">
        <f t="shared" si="939"/>
        <v>1</v>
      </c>
      <c r="MJ122" s="142">
        <f t="shared" si="939"/>
        <v>1</v>
      </c>
      <c r="MK122" s="142">
        <f t="shared" si="940"/>
        <v>1</v>
      </c>
      <c r="ML122" s="142">
        <f t="shared" si="940"/>
        <v>1</v>
      </c>
      <c r="MM122" s="142">
        <f t="shared" si="940"/>
        <v>0</v>
      </c>
      <c r="MN122" s="142">
        <f t="shared" si="940"/>
        <v>1</v>
      </c>
      <c r="MO122" s="142">
        <f t="shared" si="940"/>
        <v>1</v>
      </c>
      <c r="MP122" s="142">
        <f t="shared" si="940"/>
        <v>1</v>
      </c>
      <c r="MQ122" s="142">
        <f t="shared" si="940"/>
        <v>1</v>
      </c>
      <c r="MR122" s="142">
        <f t="shared" si="940"/>
        <v>1</v>
      </c>
      <c r="MS122" s="142">
        <f t="shared" si="940"/>
        <v>1</v>
      </c>
      <c r="MT122" s="142">
        <f t="shared" si="940"/>
        <v>0</v>
      </c>
      <c r="MU122" s="142">
        <f t="shared" si="941"/>
        <v>1</v>
      </c>
      <c r="MV122" s="142">
        <f t="shared" si="941"/>
        <v>1</v>
      </c>
      <c r="MW122" s="142">
        <f t="shared" si="941"/>
        <v>1</v>
      </c>
      <c r="MX122" s="142">
        <f t="shared" si="941"/>
        <v>1</v>
      </c>
      <c r="MY122" s="142">
        <f t="shared" si="941"/>
        <v>1</v>
      </c>
      <c r="MZ122" s="142">
        <f t="shared" si="941"/>
        <v>1</v>
      </c>
      <c r="NA122" s="142">
        <f t="shared" si="941"/>
        <v>0</v>
      </c>
      <c r="NB122" s="142">
        <f t="shared" si="941"/>
        <v>1</v>
      </c>
      <c r="NC122" s="142">
        <f t="shared" si="941"/>
        <v>1</v>
      </c>
      <c r="ND122" s="142">
        <f t="shared" si="941"/>
        <v>1</v>
      </c>
      <c r="NE122" s="142">
        <f t="shared" si="942"/>
        <v>1</v>
      </c>
      <c r="NF122" s="142">
        <f t="shared" si="942"/>
        <v>1</v>
      </c>
      <c r="NG122" s="142">
        <f t="shared" si="942"/>
        <v>1</v>
      </c>
      <c r="NH122" s="142">
        <f t="shared" si="942"/>
        <v>0</v>
      </c>
      <c r="NI122" s="142">
        <f t="shared" si="942"/>
        <v>1</v>
      </c>
      <c r="NJ122" s="142">
        <f t="shared" si="942"/>
        <v>1</v>
      </c>
      <c r="NK122" s="142">
        <f t="shared" si="942"/>
        <v>1</v>
      </c>
      <c r="NL122" s="142">
        <f t="shared" si="942"/>
        <v>1</v>
      </c>
      <c r="NM122" s="142">
        <f t="shared" si="942"/>
        <v>1</v>
      </c>
      <c r="NN122" s="142">
        <f t="shared" si="942"/>
        <v>1</v>
      </c>
      <c r="NO122" s="142">
        <f t="shared" si="943"/>
        <v>0</v>
      </c>
      <c r="NP122" s="142">
        <f t="shared" si="943"/>
        <v>1</v>
      </c>
      <c r="NQ122" s="142">
        <f t="shared" si="943"/>
        <v>1</v>
      </c>
      <c r="NR122" s="142">
        <f t="shared" si="943"/>
        <v>1</v>
      </c>
      <c r="NS122" s="142">
        <f t="shared" si="943"/>
        <v>1</v>
      </c>
      <c r="NT122" s="142">
        <f t="shared" si="943"/>
        <v>0</v>
      </c>
      <c r="NU122" s="142">
        <f t="shared" si="943"/>
        <v>0</v>
      </c>
      <c r="NV122" s="142">
        <f t="shared" si="943"/>
        <v>0</v>
      </c>
      <c r="NW122" s="142">
        <f t="shared" si="943"/>
        <v>1</v>
      </c>
      <c r="NX122" s="142">
        <f t="shared" si="943"/>
        <v>1</v>
      </c>
      <c r="NY122" s="142">
        <f t="shared" si="944"/>
        <v>1</v>
      </c>
      <c r="NZ122" s="142">
        <f t="shared" si="944"/>
        <v>1</v>
      </c>
      <c r="OA122" s="142">
        <f t="shared" si="944"/>
        <v>1</v>
      </c>
      <c r="OB122" s="142">
        <f t="shared" si="944"/>
        <v>1</v>
      </c>
      <c r="OC122" s="142">
        <f t="shared" si="944"/>
        <v>0</v>
      </c>
      <c r="OD122" s="142">
        <f t="shared" si="944"/>
        <v>1</v>
      </c>
      <c r="OE122" s="142">
        <f t="shared" si="944"/>
        <v>1</v>
      </c>
      <c r="OF122" s="142">
        <f t="shared" si="944"/>
        <v>1</v>
      </c>
      <c r="OG122" s="142">
        <f t="shared" si="944"/>
        <v>1</v>
      </c>
      <c r="OH122" s="142">
        <f t="shared" si="944"/>
        <v>1</v>
      </c>
      <c r="OI122" s="142">
        <f t="shared" si="945"/>
        <v>1</v>
      </c>
      <c r="OJ122" s="142">
        <f t="shared" si="945"/>
        <v>0</v>
      </c>
      <c r="OK122" s="142">
        <f t="shared" si="945"/>
        <v>1</v>
      </c>
      <c r="OL122" s="142">
        <f t="shared" si="945"/>
        <v>1</v>
      </c>
      <c r="OM122" s="142">
        <f t="shared" si="945"/>
        <v>1</v>
      </c>
      <c r="ON122" s="142">
        <f t="shared" si="945"/>
        <v>1</v>
      </c>
      <c r="OO122" s="142">
        <f t="shared" si="945"/>
        <v>1</v>
      </c>
      <c r="OP122" s="142">
        <f t="shared" si="945"/>
        <v>1</v>
      </c>
      <c r="OQ122" s="142">
        <f t="shared" si="945"/>
        <v>0</v>
      </c>
      <c r="OR122" s="142">
        <f t="shared" si="945"/>
        <v>1</v>
      </c>
      <c r="OS122" s="142">
        <f t="shared" si="946"/>
        <v>1</v>
      </c>
      <c r="OT122" s="142">
        <f t="shared" si="946"/>
        <v>1</v>
      </c>
      <c r="OU122" s="142">
        <f t="shared" si="946"/>
        <v>1</v>
      </c>
      <c r="OV122" s="142">
        <f t="shared" si="946"/>
        <v>1</v>
      </c>
      <c r="OW122" s="142">
        <f t="shared" si="946"/>
        <v>1</v>
      </c>
      <c r="OX122" s="142">
        <f t="shared" si="946"/>
        <v>0</v>
      </c>
      <c r="OY122" s="142">
        <f t="shared" si="946"/>
        <v>1</v>
      </c>
      <c r="OZ122" s="142">
        <f t="shared" si="946"/>
        <v>1</v>
      </c>
      <c r="PA122" s="142">
        <f t="shared" si="946"/>
        <v>1</v>
      </c>
      <c r="PB122" s="142">
        <f t="shared" si="946"/>
        <v>1</v>
      </c>
      <c r="PC122" s="142">
        <f t="shared" si="947"/>
        <v>1</v>
      </c>
      <c r="PD122" s="142">
        <f t="shared" si="947"/>
        <v>1</v>
      </c>
      <c r="PE122" s="142">
        <f t="shared" si="947"/>
        <v>0</v>
      </c>
      <c r="PF122" s="142">
        <f t="shared" si="947"/>
        <v>1</v>
      </c>
      <c r="PG122" s="142">
        <f t="shared" si="947"/>
        <v>1</v>
      </c>
      <c r="PH122" s="142">
        <f t="shared" si="947"/>
        <v>1</v>
      </c>
      <c r="PI122" s="142">
        <f t="shared" si="947"/>
        <v>1</v>
      </c>
      <c r="PJ122" s="142">
        <f t="shared" si="947"/>
        <v>1</v>
      </c>
      <c r="PK122" s="142">
        <f t="shared" si="947"/>
        <v>1</v>
      </c>
      <c r="PL122" s="142">
        <f t="shared" si="947"/>
        <v>0</v>
      </c>
      <c r="PM122" s="142">
        <f t="shared" si="948"/>
        <v>1</v>
      </c>
      <c r="PN122" s="142">
        <f t="shared" si="948"/>
        <v>1</v>
      </c>
      <c r="PO122" s="142">
        <f t="shared" si="948"/>
        <v>1</v>
      </c>
      <c r="PP122" s="142">
        <f t="shared" si="948"/>
        <v>1</v>
      </c>
      <c r="PQ122" s="142">
        <f t="shared" si="948"/>
        <v>1</v>
      </c>
      <c r="PR122" s="142">
        <f t="shared" si="948"/>
        <v>1</v>
      </c>
      <c r="PS122" s="142">
        <f t="shared" si="948"/>
        <v>0</v>
      </c>
      <c r="PT122" s="142">
        <f t="shared" si="948"/>
        <v>1</v>
      </c>
      <c r="PU122" s="142">
        <f t="shared" si="948"/>
        <v>1</v>
      </c>
      <c r="PV122" s="142">
        <f t="shared" si="948"/>
        <v>1</v>
      </c>
      <c r="PW122" s="142">
        <f t="shared" si="949"/>
        <v>1</v>
      </c>
      <c r="PX122" s="142">
        <f t="shared" si="949"/>
        <v>1</v>
      </c>
      <c r="PY122" s="142">
        <f t="shared" si="949"/>
        <v>1</v>
      </c>
      <c r="PZ122" s="142">
        <f t="shared" si="949"/>
        <v>0</v>
      </c>
      <c r="QA122" s="142">
        <f t="shared" si="949"/>
        <v>1</v>
      </c>
      <c r="QB122" s="142">
        <f t="shared" si="949"/>
        <v>1</v>
      </c>
      <c r="QC122" s="142">
        <f t="shared" si="949"/>
        <v>1</v>
      </c>
      <c r="QD122" s="142">
        <f t="shared" si="949"/>
        <v>1</v>
      </c>
      <c r="QE122" s="142">
        <f t="shared" si="949"/>
        <v>1</v>
      </c>
      <c r="QF122" s="142">
        <f t="shared" si="949"/>
        <v>1</v>
      </c>
      <c r="QG122" s="142">
        <f t="shared" si="950"/>
        <v>0</v>
      </c>
      <c r="QH122" s="142">
        <f t="shared" si="950"/>
        <v>1</v>
      </c>
      <c r="QI122" s="142">
        <f t="shared" si="950"/>
        <v>1</v>
      </c>
      <c r="QJ122" s="142">
        <f t="shared" si="950"/>
        <v>1</v>
      </c>
      <c r="QK122" s="142">
        <f t="shared" si="950"/>
        <v>1</v>
      </c>
      <c r="QL122" s="142">
        <f t="shared" si="950"/>
        <v>1</v>
      </c>
      <c r="QM122" s="142">
        <f t="shared" si="950"/>
        <v>1</v>
      </c>
      <c r="QN122" s="142">
        <f t="shared" si="950"/>
        <v>0</v>
      </c>
      <c r="QO122" s="142">
        <f t="shared" si="950"/>
        <v>1</v>
      </c>
      <c r="QP122" s="142">
        <f t="shared" si="950"/>
        <v>1</v>
      </c>
      <c r="QQ122" s="142">
        <f t="shared" si="951"/>
        <v>1</v>
      </c>
      <c r="QR122" s="142">
        <f t="shared" si="951"/>
        <v>1</v>
      </c>
      <c r="QS122" s="142">
        <f t="shared" si="951"/>
        <v>1</v>
      </c>
      <c r="QT122" s="142">
        <f t="shared" si="951"/>
        <v>1</v>
      </c>
      <c r="QU122" s="142">
        <f t="shared" si="951"/>
        <v>0</v>
      </c>
      <c r="QV122" s="142">
        <f t="shared" si="951"/>
        <v>1</v>
      </c>
      <c r="QW122" s="142">
        <f t="shared" si="951"/>
        <v>1</v>
      </c>
      <c r="QX122" s="142">
        <f t="shared" si="951"/>
        <v>1</v>
      </c>
      <c r="QY122" s="142">
        <f t="shared" si="951"/>
        <v>1</v>
      </c>
      <c r="QZ122" s="142">
        <f t="shared" si="951"/>
        <v>1</v>
      </c>
      <c r="RA122" s="142">
        <f t="shared" si="952"/>
        <v>1</v>
      </c>
      <c r="RB122" s="142">
        <f t="shared" si="952"/>
        <v>0</v>
      </c>
      <c r="RC122" s="142">
        <f t="shared" si="952"/>
        <v>1</v>
      </c>
      <c r="RD122" s="142">
        <f t="shared" si="952"/>
        <v>1</v>
      </c>
      <c r="RE122" s="142">
        <f t="shared" si="952"/>
        <v>1</v>
      </c>
      <c r="RF122" s="142">
        <f t="shared" si="952"/>
        <v>1</v>
      </c>
      <c r="RG122" s="142">
        <f t="shared" si="952"/>
        <v>1</v>
      </c>
      <c r="RH122" s="142">
        <f t="shared" si="952"/>
        <v>1</v>
      </c>
      <c r="RI122" s="142">
        <f t="shared" si="952"/>
        <v>0</v>
      </c>
      <c r="RJ122" s="142">
        <f t="shared" si="952"/>
        <v>1</v>
      </c>
      <c r="RK122" s="142">
        <f t="shared" si="953"/>
        <v>1</v>
      </c>
      <c r="RL122" s="142">
        <f t="shared" si="953"/>
        <v>1</v>
      </c>
      <c r="RM122" s="142">
        <f t="shared" si="953"/>
        <v>1</v>
      </c>
      <c r="RN122" s="142">
        <f t="shared" si="953"/>
        <v>1</v>
      </c>
      <c r="RO122" s="142">
        <f t="shared" si="953"/>
        <v>1</v>
      </c>
      <c r="RP122" s="142">
        <f t="shared" si="953"/>
        <v>0</v>
      </c>
      <c r="RQ122" s="142">
        <f t="shared" si="953"/>
        <v>1</v>
      </c>
      <c r="RR122" s="142">
        <f t="shared" si="953"/>
        <v>0</v>
      </c>
      <c r="RS122" s="142">
        <f t="shared" si="953"/>
        <v>0</v>
      </c>
      <c r="RT122" s="142">
        <f t="shared" si="953"/>
        <v>0</v>
      </c>
      <c r="RU122" s="142">
        <f t="shared" si="954"/>
        <v>1</v>
      </c>
      <c r="RV122" s="142">
        <f t="shared" si="954"/>
        <v>1</v>
      </c>
      <c r="RW122" s="142">
        <f t="shared" si="954"/>
        <v>0</v>
      </c>
      <c r="RX122" s="142">
        <f t="shared" si="954"/>
        <v>1</v>
      </c>
      <c r="RY122" s="142">
        <f t="shared" si="954"/>
        <v>1</v>
      </c>
      <c r="RZ122" s="142">
        <f t="shared" si="954"/>
        <v>1</v>
      </c>
      <c r="SA122" s="142">
        <f t="shared" si="954"/>
        <v>1</v>
      </c>
      <c r="SB122" s="142">
        <f t="shared" si="954"/>
        <v>1</v>
      </c>
      <c r="SC122" s="142">
        <f t="shared" si="954"/>
        <v>1</v>
      </c>
      <c r="SD122" s="142">
        <f t="shared" si="954"/>
        <v>0</v>
      </c>
      <c r="SE122" s="142">
        <f t="shared" si="955"/>
        <v>1</v>
      </c>
      <c r="SF122" s="142">
        <f t="shared" si="955"/>
        <v>1</v>
      </c>
      <c r="SG122" s="142">
        <f t="shared" si="955"/>
        <v>1</v>
      </c>
      <c r="SH122" s="142">
        <f t="shared" si="955"/>
        <v>1</v>
      </c>
      <c r="SI122" s="142">
        <f t="shared" si="955"/>
        <v>1</v>
      </c>
      <c r="SJ122" s="142">
        <f t="shared" si="955"/>
        <v>1</v>
      </c>
      <c r="SK122" s="142">
        <f t="shared" si="955"/>
        <v>0</v>
      </c>
      <c r="SL122" s="142">
        <f t="shared" si="955"/>
        <v>1</v>
      </c>
      <c r="SM122" s="142">
        <f t="shared" si="955"/>
        <v>1</v>
      </c>
      <c r="SN122" s="142">
        <f t="shared" si="955"/>
        <v>1</v>
      </c>
      <c r="SO122" s="142">
        <f t="shared" si="956"/>
        <v>1</v>
      </c>
      <c r="SP122" s="142">
        <f t="shared" si="956"/>
        <v>1</v>
      </c>
      <c r="SQ122" s="142">
        <f t="shared" si="956"/>
        <v>1</v>
      </c>
      <c r="SR122" s="142">
        <f t="shared" si="956"/>
        <v>0</v>
      </c>
      <c r="SS122" s="142">
        <f t="shared" si="956"/>
        <v>1</v>
      </c>
      <c r="ST122" s="142">
        <f t="shared" si="956"/>
        <v>1</v>
      </c>
      <c r="SU122" s="142">
        <f t="shared" si="956"/>
        <v>1</v>
      </c>
      <c r="SV122" s="142">
        <f t="shared" si="956"/>
        <v>1</v>
      </c>
      <c r="SW122" s="142">
        <f t="shared" si="956"/>
        <v>1</v>
      </c>
      <c r="SX122" s="142">
        <f t="shared" si="956"/>
        <v>1</v>
      </c>
      <c r="SY122" s="142">
        <f t="shared" si="957"/>
        <v>0</v>
      </c>
      <c r="SZ122" s="142">
        <f t="shared" si="957"/>
        <v>1</v>
      </c>
      <c r="TA122" s="142">
        <f t="shared" si="957"/>
        <v>1</v>
      </c>
      <c r="TB122" s="142">
        <f t="shared" si="957"/>
        <v>1</v>
      </c>
      <c r="TC122" s="142">
        <f t="shared" si="957"/>
        <v>1</v>
      </c>
      <c r="TD122" s="142">
        <f t="shared" si="957"/>
        <v>1</v>
      </c>
      <c r="TE122" s="142">
        <f t="shared" si="957"/>
        <v>1</v>
      </c>
      <c r="TF122" s="142">
        <f t="shared" si="957"/>
        <v>0</v>
      </c>
      <c r="TG122" s="142">
        <f t="shared" si="957"/>
        <v>1</v>
      </c>
      <c r="TH122" s="142">
        <f t="shared" si="957"/>
        <v>1</v>
      </c>
      <c r="TI122" s="142">
        <f t="shared" si="957"/>
        <v>1</v>
      </c>
      <c r="TJ122" s="142">
        <f t="shared" si="957"/>
        <v>1</v>
      </c>
      <c r="TK122" s="142">
        <f t="shared" si="957"/>
        <v>1</v>
      </c>
      <c r="TL122" s="142">
        <f t="shared" si="957"/>
        <v>1</v>
      </c>
      <c r="TM122" s="142">
        <f t="shared" si="957"/>
        <v>0</v>
      </c>
      <c r="TN122" s="142">
        <f t="shared" si="958"/>
        <v>1</v>
      </c>
      <c r="TO122" s="142">
        <f t="shared" si="959"/>
        <v>303</v>
      </c>
    </row>
    <row r="123" spans="73:535" ht="18" customHeight="1" x14ac:dyDescent="0.15">
      <c r="BU123" s="291"/>
      <c r="BY123" s="271"/>
      <c r="BZ123" s="272"/>
      <c r="CA123" s="222"/>
      <c r="CB123" s="246"/>
      <c r="CC123" s="247" t="str">
        <f t="shared" si="831"/>
        <v/>
      </c>
      <c r="CD123" s="219">
        <f t="shared" si="832"/>
        <v>0</v>
      </c>
      <c r="CE123" s="219" t="str">
        <f t="shared" si="757"/>
        <v/>
      </c>
      <c r="CF123" s="220" t="str">
        <f t="shared" si="758"/>
        <v/>
      </c>
      <c r="CG123" s="222"/>
      <c r="CH123" s="260"/>
      <c r="CI123" s="247" t="str">
        <f t="shared" si="569"/>
        <v/>
      </c>
      <c r="CJ123" s="219">
        <f t="shared" si="833"/>
        <v>0</v>
      </c>
      <c r="CK123" s="219" t="str">
        <f t="shared" si="705"/>
        <v/>
      </c>
      <c r="CL123" s="220" t="str">
        <f t="shared" si="706"/>
        <v/>
      </c>
      <c r="CM123" s="222"/>
      <c r="CN123" s="246"/>
      <c r="CO123" s="247" t="str">
        <f t="shared" si="573"/>
        <v/>
      </c>
      <c r="CP123" s="219">
        <f t="shared" si="834"/>
        <v>0</v>
      </c>
      <c r="CQ123" s="219" t="str">
        <f t="shared" si="707"/>
        <v/>
      </c>
      <c r="CR123" s="220" t="str">
        <f t="shared" si="708"/>
        <v/>
      </c>
      <c r="CS123" s="221"/>
      <c r="CT123" s="246"/>
      <c r="CU123" s="247" t="str">
        <f t="shared" si="577"/>
        <v/>
      </c>
      <c r="CV123" s="219">
        <f t="shared" si="835"/>
        <v>0</v>
      </c>
      <c r="CW123" s="219" t="str">
        <f t="shared" si="679"/>
        <v/>
      </c>
      <c r="CX123" s="220" t="str">
        <f t="shared" si="680"/>
        <v/>
      </c>
      <c r="CY123" s="222"/>
      <c r="CZ123" s="246"/>
      <c r="DA123" s="247" t="str">
        <f t="shared" si="581"/>
        <v/>
      </c>
      <c r="DB123" s="219">
        <f t="shared" si="836"/>
        <v>0</v>
      </c>
      <c r="DC123" s="219" t="str">
        <f t="shared" si="626"/>
        <v/>
      </c>
      <c r="DD123" s="219" t="str">
        <f t="shared" si="627"/>
        <v/>
      </c>
      <c r="DE123" s="222"/>
      <c r="DF123" s="246"/>
      <c r="DG123" s="247" t="str">
        <f t="shared" si="583"/>
        <v/>
      </c>
      <c r="DH123" s="219">
        <f t="shared" si="837"/>
        <v>0</v>
      </c>
      <c r="DI123" s="219" t="str">
        <f t="shared" si="681"/>
        <v/>
      </c>
      <c r="DJ123" s="219" t="str">
        <f t="shared" si="682"/>
        <v/>
      </c>
      <c r="DK123" s="222"/>
      <c r="DL123" s="246"/>
      <c r="DM123" s="247" t="str">
        <f t="shared" si="587"/>
        <v/>
      </c>
      <c r="DN123" s="219">
        <f t="shared" si="838"/>
        <v>0</v>
      </c>
      <c r="DO123" s="219" t="str">
        <f t="shared" si="683"/>
        <v/>
      </c>
      <c r="DP123" s="220" t="str">
        <f t="shared" si="684"/>
        <v/>
      </c>
      <c r="FK123" s="142">
        <v>10</v>
      </c>
      <c r="FL123" s="142">
        <v>10</v>
      </c>
      <c r="FM123" s="142">
        <f t="shared" si="922"/>
        <v>0</v>
      </c>
      <c r="FN123" s="142">
        <f t="shared" si="922"/>
        <v>1</v>
      </c>
      <c r="FO123" s="142">
        <f t="shared" si="922"/>
        <v>1</v>
      </c>
      <c r="FP123" s="142">
        <f t="shared" si="922"/>
        <v>1</v>
      </c>
      <c r="FQ123" s="142">
        <f t="shared" si="922"/>
        <v>1</v>
      </c>
      <c r="FR123" s="142">
        <f t="shared" si="922"/>
        <v>1</v>
      </c>
      <c r="FS123" s="142">
        <f t="shared" si="922"/>
        <v>1</v>
      </c>
      <c r="FT123" s="142">
        <f t="shared" si="922"/>
        <v>0</v>
      </c>
      <c r="FU123" s="142">
        <f t="shared" si="922"/>
        <v>1</v>
      </c>
      <c r="FV123" s="142">
        <f t="shared" si="922"/>
        <v>1</v>
      </c>
      <c r="FW123" s="142">
        <f t="shared" si="923"/>
        <v>1</v>
      </c>
      <c r="FX123" s="142">
        <f t="shared" si="923"/>
        <v>1</v>
      </c>
      <c r="FY123" s="142">
        <f t="shared" si="923"/>
        <v>1</v>
      </c>
      <c r="FZ123" s="142">
        <f t="shared" si="923"/>
        <v>1</v>
      </c>
      <c r="GA123" s="142">
        <f t="shared" si="923"/>
        <v>0</v>
      </c>
      <c r="GB123" s="142">
        <f t="shared" si="923"/>
        <v>1</v>
      </c>
      <c r="GC123" s="142">
        <f t="shared" si="923"/>
        <v>1</v>
      </c>
      <c r="GD123" s="142">
        <f t="shared" si="923"/>
        <v>1</v>
      </c>
      <c r="GE123" s="142">
        <f t="shared" si="923"/>
        <v>1</v>
      </c>
      <c r="GF123" s="142">
        <f t="shared" si="923"/>
        <v>1</v>
      </c>
      <c r="GG123" s="142">
        <f t="shared" si="924"/>
        <v>1</v>
      </c>
      <c r="GH123" s="142">
        <f t="shared" si="924"/>
        <v>0</v>
      </c>
      <c r="GI123" s="142">
        <f t="shared" si="924"/>
        <v>1</v>
      </c>
      <c r="GJ123" s="142">
        <f t="shared" si="924"/>
        <v>1</v>
      </c>
      <c r="GK123" s="142">
        <f t="shared" si="924"/>
        <v>1</v>
      </c>
      <c r="GL123" s="142">
        <f t="shared" si="924"/>
        <v>1</v>
      </c>
      <c r="GM123" s="142">
        <f t="shared" si="924"/>
        <v>1</v>
      </c>
      <c r="GN123" s="142">
        <f t="shared" si="924"/>
        <v>1</v>
      </c>
      <c r="GO123" s="142">
        <f t="shared" si="924"/>
        <v>0</v>
      </c>
      <c r="GP123" s="142">
        <f t="shared" si="924"/>
        <v>1</v>
      </c>
      <c r="GQ123" s="142">
        <f t="shared" si="925"/>
        <v>1</v>
      </c>
      <c r="GR123" s="142">
        <f t="shared" si="925"/>
        <v>1</v>
      </c>
      <c r="GS123" s="142">
        <f t="shared" si="925"/>
        <v>1</v>
      </c>
      <c r="GT123" s="142">
        <f t="shared" si="925"/>
        <v>1</v>
      </c>
      <c r="GU123" s="142">
        <f t="shared" si="925"/>
        <v>1</v>
      </c>
      <c r="GV123" s="142">
        <f t="shared" si="925"/>
        <v>0</v>
      </c>
      <c r="GW123" s="142">
        <f t="shared" si="925"/>
        <v>1</v>
      </c>
      <c r="GX123" s="142">
        <f t="shared" si="925"/>
        <v>1</v>
      </c>
      <c r="GY123" s="142">
        <f t="shared" si="925"/>
        <v>1</v>
      </c>
      <c r="GZ123" s="142">
        <f t="shared" si="925"/>
        <v>1</v>
      </c>
      <c r="HA123" s="142">
        <f t="shared" si="926"/>
        <v>1</v>
      </c>
      <c r="HB123" s="142">
        <f t="shared" si="926"/>
        <v>1</v>
      </c>
      <c r="HC123" s="142">
        <f t="shared" si="926"/>
        <v>0</v>
      </c>
      <c r="HD123" s="142">
        <f t="shared" si="926"/>
        <v>1</v>
      </c>
      <c r="HE123" s="142">
        <f t="shared" si="926"/>
        <v>1</v>
      </c>
      <c r="HF123" s="142">
        <f t="shared" si="926"/>
        <v>1</v>
      </c>
      <c r="HG123" s="142">
        <f t="shared" si="926"/>
        <v>1</v>
      </c>
      <c r="HH123" s="142">
        <f t="shared" si="926"/>
        <v>1</v>
      </c>
      <c r="HI123" s="142">
        <f t="shared" si="926"/>
        <v>1</v>
      </c>
      <c r="HJ123" s="142">
        <f t="shared" si="926"/>
        <v>0</v>
      </c>
      <c r="HK123" s="142">
        <f t="shared" si="927"/>
        <v>1</v>
      </c>
      <c r="HL123" s="142">
        <f t="shared" si="927"/>
        <v>1</v>
      </c>
      <c r="HM123" s="142">
        <f t="shared" si="927"/>
        <v>1</v>
      </c>
      <c r="HN123" s="142">
        <f t="shared" si="927"/>
        <v>1</v>
      </c>
      <c r="HO123" s="142">
        <f t="shared" si="927"/>
        <v>1</v>
      </c>
      <c r="HP123" s="142">
        <f t="shared" si="927"/>
        <v>1</v>
      </c>
      <c r="HQ123" s="142">
        <f t="shared" si="927"/>
        <v>0</v>
      </c>
      <c r="HR123" s="142">
        <f t="shared" si="927"/>
        <v>1</v>
      </c>
      <c r="HS123" s="142">
        <f t="shared" si="927"/>
        <v>1</v>
      </c>
      <c r="HT123" s="142">
        <f t="shared" si="927"/>
        <v>1</v>
      </c>
      <c r="HU123" s="142">
        <f t="shared" si="928"/>
        <v>1</v>
      </c>
      <c r="HV123" s="142">
        <f t="shared" si="928"/>
        <v>1</v>
      </c>
      <c r="HW123" s="142">
        <f t="shared" si="928"/>
        <v>1</v>
      </c>
      <c r="HX123" s="142">
        <f t="shared" si="928"/>
        <v>0</v>
      </c>
      <c r="HY123" s="142">
        <f t="shared" si="928"/>
        <v>1</v>
      </c>
      <c r="HZ123" s="142">
        <f t="shared" si="928"/>
        <v>1</v>
      </c>
      <c r="IA123" s="142">
        <f t="shared" si="928"/>
        <v>1</v>
      </c>
      <c r="IB123" s="142">
        <f t="shared" si="928"/>
        <v>1</v>
      </c>
      <c r="IC123" s="142">
        <f t="shared" si="928"/>
        <v>1</v>
      </c>
      <c r="ID123" s="142">
        <f t="shared" si="928"/>
        <v>1</v>
      </c>
      <c r="IE123" s="142">
        <f t="shared" si="929"/>
        <v>0</v>
      </c>
      <c r="IF123" s="142">
        <f t="shared" si="929"/>
        <v>1</v>
      </c>
      <c r="IG123" s="142">
        <f t="shared" si="929"/>
        <v>1</v>
      </c>
      <c r="IH123" s="142">
        <f t="shared" si="929"/>
        <v>1</v>
      </c>
      <c r="II123" s="142">
        <f t="shared" si="929"/>
        <v>1</v>
      </c>
      <c r="IJ123" s="142">
        <f t="shared" si="929"/>
        <v>1</v>
      </c>
      <c r="IK123" s="142">
        <f t="shared" si="929"/>
        <v>1</v>
      </c>
      <c r="IL123" s="142">
        <f t="shared" si="929"/>
        <v>0</v>
      </c>
      <c r="IM123" s="142">
        <f t="shared" si="929"/>
        <v>1</v>
      </c>
      <c r="IN123" s="142">
        <f t="shared" si="929"/>
        <v>1</v>
      </c>
      <c r="IO123" s="142">
        <f t="shared" si="930"/>
        <v>1</v>
      </c>
      <c r="IP123" s="142">
        <f t="shared" si="930"/>
        <v>1</v>
      </c>
      <c r="IQ123" s="142">
        <f t="shared" si="930"/>
        <v>1</v>
      </c>
      <c r="IR123" s="142">
        <f t="shared" si="930"/>
        <v>1</v>
      </c>
      <c r="IS123" s="142">
        <f t="shared" si="930"/>
        <v>0</v>
      </c>
      <c r="IT123" s="142">
        <f t="shared" si="930"/>
        <v>1</v>
      </c>
      <c r="IU123" s="142">
        <f t="shared" si="930"/>
        <v>1</v>
      </c>
      <c r="IV123" s="142">
        <f t="shared" si="930"/>
        <v>1</v>
      </c>
      <c r="IW123" s="142">
        <f t="shared" si="930"/>
        <v>1</v>
      </c>
      <c r="IX123" s="142">
        <f t="shared" si="930"/>
        <v>0</v>
      </c>
      <c r="IY123" s="142">
        <f t="shared" si="931"/>
        <v>0</v>
      </c>
      <c r="IZ123" s="142">
        <f t="shared" si="931"/>
        <v>0</v>
      </c>
      <c r="JA123" s="142">
        <f t="shared" si="931"/>
        <v>0</v>
      </c>
      <c r="JB123" s="142">
        <f t="shared" si="931"/>
        <v>0</v>
      </c>
      <c r="JC123" s="142">
        <f t="shared" si="931"/>
        <v>0</v>
      </c>
      <c r="JD123" s="142">
        <f t="shared" si="931"/>
        <v>1</v>
      </c>
      <c r="JE123" s="142">
        <f t="shared" si="931"/>
        <v>1</v>
      </c>
      <c r="JF123" s="142">
        <f t="shared" si="931"/>
        <v>1</v>
      </c>
      <c r="JG123" s="142">
        <f t="shared" si="931"/>
        <v>0</v>
      </c>
      <c r="JH123" s="142">
        <f t="shared" si="931"/>
        <v>1</v>
      </c>
      <c r="JI123" s="142">
        <f t="shared" si="932"/>
        <v>1</v>
      </c>
      <c r="JJ123" s="142">
        <f t="shared" si="932"/>
        <v>1</v>
      </c>
      <c r="JK123" s="142">
        <f t="shared" si="932"/>
        <v>1</v>
      </c>
      <c r="JL123" s="142">
        <f t="shared" si="932"/>
        <v>1</v>
      </c>
      <c r="JM123" s="142">
        <f t="shared" si="932"/>
        <v>1</v>
      </c>
      <c r="JN123" s="142">
        <f t="shared" si="932"/>
        <v>0</v>
      </c>
      <c r="JO123" s="142">
        <f t="shared" si="932"/>
        <v>1</v>
      </c>
      <c r="JP123" s="142">
        <f t="shared" si="932"/>
        <v>1</v>
      </c>
      <c r="JQ123" s="142">
        <f t="shared" si="932"/>
        <v>1</v>
      </c>
      <c r="JR123" s="142">
        <f t="shared" si="932"/>
        <v>1</v>
      </c>
      <c r="JS123" s="142">
        <f t="shared" si="933"/>
        <v>1</v>
      </c>
      <c r="JT123" s="142">
        <f t="shared" si="933"/>
        <v>1</v>
      </c>
      <c r="JU123" s="142">
        <f t="shared" si="933"/>
        <v>0</v>
      </c>
      <c r="JV123" s="142">
        <f t="shared" si="933"/>
        <v>1</v>
      </c>
      <c r="JW123" s="142">
        <f t="shared" si="933"/>
        <v>1</v>
      </c>
      <c r="JX123" s="142">
        <f t="shared" si="933"/>
        <v>1</v>
      </c>
      <c r="JY123" s="142">
        <f t="shared" si="933"/>
        <v>1</v>
      </c>
      <c r="JZ123" s="142">
        <f t="shared" si="933"/>
        <v>1</v>
      </c>
      <c r="KA123" s="142">
        <f t="shared" si="933"/>
        <v>1</v>
      </c>
      <c r="KB123" s="142">
        <f t="shared" si="933"/>
        <v>0</v>
      </c>
      <c r="KC123" s="142">
        <f t="shared" si="934"/>
        <v>1</v>
      </c>
      <c r="KD123" s="142">
        <f t="shared" si="934"/>
        <v>1</v>
      </c>
      <c r="KE123" s="142">
        <f t="shared" si="934"/>
        <v>1</v>
      </c>
      <c r="KF123" s="142">
        <f t="shared" si="934"/>
        <v>1</v>
      </c>
      <c r="KG123" s="142">
        <f t="shared" si="934"/>
        <v>1</v>
      </c>
      <c r="KH123" s="142">
        <f t="shared" si="934"/>
        <v>1</v>
      </c>
      <c r="KI123" s="142">
        <f t="shared" si="934"/>
        <v>0</v>
      </c>
      <c r="KJ123" s="142">
        <f t="shared" si="934"/>
        <v>1</v>
      </c>
      <c r="KK123" s="142">
        <f t="shared" si="934"/>
        <v>1</v>
      </c>
      <c r="KL123" s="142">
        <f t="shared" si="934"/>
        <v>1</v>
      </c>
      <c r="KM123" s="142">
        <f t="shared" si="935"/>
        <v>1</v>
      </c>
      <c r="KN123" s="142">
        <f t="shared" si="935"/>
        <v>1</v>
      </c>
      <c r="KO123" s="142">
        <f t="shared" si="935"/>
        <v>1</v>
      </c>
      <c r="KP123" s="142">
        <f t="shared" si="935"/>
        <v>0</v>
      </c>
      <c r="KQ123" s="142">
        <f t="shared" si="935"/>
        <v>1</v>
      </c>
      <c r="KR123" s="142">
        <f t="shared" si="935"/>
        <v>1</v>
      </c>
      <c r="KS123" s="142">
        <f t="shared" si="935"/>
        <v>1</v>
      </c>
      <c r="KT123" s="142">
        <f t="shared" si="935"/>
        <v>1</v>
      </c>
      <c r="KU123" s="142">
        <f t="shared" si="935"/>
        <v>1</v>
      </c>
      <c r="KV123" s="142">
        <f t="shared" si="935"/>
        <v>1</v>
      </c>
      <c r="KW123" s="142">
        <f t="shared" si="936"/>
        <v>0</v>
      </c>
      <c r="KX123" s="142">
        <f t="shared" si="936"/>
        <v>1</v>
      </c>
      <c r="KY123" s="142">
        <f t="shared" si="936"/>
        <v>1</v>
      </c>
      <c r="KZ123" s="142">
        <f t="shared" si="936"/>
        <v>1</v>
      </c>
      <c r="LA123" s="142">
        <f t="shared" si="936"/>
        <v>1</v>
      </c>
      <c r="LB123" s="142">
        <f t="shared" si="936"/>
        <v>1</v>
      </c>
      <c r="LC123" s="142">
        <f t="shared" si="936"/>
        <v>1</v>
      </c>
      <c r="LD123" s="142">
        <f t="shared" si="936"/>
        <v>0</v>
      </c>
      <c r="LE123" s="142">
        <f t="shared" si="936"/>
        <v>1</v>
      </c>
      <c r="LF123" s="142">
        <f t="shared" si="936"/>
        <v>1</v>
      </c>
      <c r="LG123" s="142">
        <f t="shared" si="937"/>
        <v>1</v>
      </c>
      <c r="LH123" s="142">
        <f t="shared" si="937"/>
        <v>1</v>
      </c>
      <c r="LI123" s="142">
        <f t="shared" si="937"/>
        <v>1</v>
      </c>
      <c r="LJ123" s="142">
        <f t="shared" si="937"/>
        <v>1</v>
      </c>
      <c r="LK123" s="142">
        <f t="shared" si="937"/>
        <v>0</v>
      </c>
      <c r="LL123" s="142">
        <f t="shared" si="937"/>
        <v>1</v>
      </c>
      <c r="LM123" s="142">
        <f t="shared" si="937"/>
        <v>1</v>
      </c>
      <c r="LN123" s="142">
        <f t="shared" si="937"/>
        <v>1</v>
      </c>
      <c r="LO123" s="142">
        <f t="shared" si="937"/>
        <v>1</v>
      </c>
      <c r="LP123" s="142">
        <f t="shared" si="937"/>
        <v>1</v>
      </c>
      <c r="LQ123" s="142">
        <f t="shared" si="938"/>
        <v>1</v>
      </c>
      <c r="LR123" s="142">
        <f t="shared" si="938"/>
        <v>0</v>
      </c>
      <c r="LS123" s="142">
        <f t="shared" si="938"/>
        <v>1</v>
      </c>
      <c r="LT123" s="142">
        <f t="shared" si="938"/>
        <v>1</v>
      </c>
      <c r="LU123" s="142">
        <f t="shared" si="938"/>
        <v>1</v>
      </c>
      <c r="LV123" s="142">
        <f t="shared" si="938"/>
        <v>1</v>
      </c>
      <c r="LW123" s="142">
        <f t="shared" si="938"/>
        <v>1</v>
      </c>
      <c r="LX123" s="142">
        <f t="shared" si="938"/>
        <v>1</v>
      </c>
      <c r="LY123" s="142">
        <f t="shared" si="938"/>
        <v>0</v>
      </c>
      <c r="LZ123" s="142">
        <f t="shared" si="938"/>
        <v>1</v>
      </c>
      <c r="MA123" s="142">
        <f t="shared" si="939"/>
        <v>1</v>
      </c>
      <c r="MB123" s="142">
        <f t="shared" si="939"/>
        <v>1</v>
      </c>
      <c r="MC123" s="142">
        <f t="shared" si="939"/>
        <v>1</v>
      </c>
      <c r="MD123" s="142">
        <f t="shared" si="939"/>
        <v>1</v>
      </c>
      <c r="ME123" s="142">
        <f t="shared" si="939"/>
        <v>1</v>
      </c>
      <c r="MF123" s="142">
        <f t="shared" si="939"/>
        <v>0</v>
      </c>
      <c r="MG123" s="142">
        <f t="shared" si="939"/>
        <v>1</v>
      </c>
      <c r="MH123" s="142">
        <f t="shared" si="939"/>
        <v>1</v>
      </c>
      <c r="MI123" s="142">
        <f t="shared" si="939"/>
        <v>1</v>
      </c>
      <c r="MJ123" s="142">
        <f t="shared" si="939"/>
        <v>1</v>
      </c>
      <c r="MK123" s="142">
        <f t="shared" si="940"/>
        <v>1</v>
      </c>
      <c r="ML123" s="142">
        <f t="shared" si="940"/>
        <v>1</v>
      </c>
      <c r="MM123" s="142">
        <f t="shared" si="940"/>
        <v>0</v>
      </c>
      <c r="MN123" s="142">
        <f t="shared" si="940"/>
        <v>1</v>
      </c>
      <c r="MO123" s="142">
        <f t="shared" si="940"/>
        <v>1</v>
      </c>
      <c r="MP123" s="142">
        <f t="shared" si="940"/>
        <v>1</v>
      </c>
      <c r="MQ123" s="142">
        <f t="shared" si="940"/>
        <v>1</v>
      </c>
      <c r="MR123" s="142">
        <f t="shared" si="940"/>
        <v>1</v>
      </c>
      <c r="MS123" s="142">
        <f t="shared" si="940"/>
        <v>1</v>
      </c>
      <c r="MT123" s="142">
        <f t="shared" si="940"/>
        <v>0</v>
      </c>
      <c r="MU123" s="142">
        <f t="shared" si="941"/>
        <v>1</v>
      </c>
      <c r="MV123" s="142">
        <f t="shared" si="941"/>
        <v>1</v>
      </c>
      <c r="MW123" s="142">
        <f t="shared" si="941"/>
        <v>1</v>
      </c>
      <c r="MX123" s="142">
        <f t="shared" si="941"/>
        <v>1</v>
      </c>
      <c r="MY123" s="142">
        <f t="shared" si="941"/>
        <v>1</v>
      </c>
      <c r="MZ123" s="142">
        <f t="shared" si="941"/>
        <v>1</v>
      </c>
      <c r="NA123" s="142">
        <f t="shared" si="941"/>
        <v>0</v>
      </c>
      <c r="NB123" s="142">
        <f t="shared" si="941"/>
        <v>1</v>
      </c>
      <c r="NC123" s="142">
        <f t="shared" si="941"/>
        <v>1</v>
      </c>
      <c r="ND123" s="142">
        <f t="shared" si="941"/>
        <v>1</v>
      </c>
      <c r="NE123" s="142">
        <f t="shared" si="942"/>
        <v>1</v>
      </c>
      <c r="NF123" s="142">
        <f t="shared" si="942"/>
        <v>1</v>
      </c>
      <c r="NG123" s="142">
        <f t="shared" si="942"/>
        <v>1</v>
      </c>
      <c r="NH123" s="142">
        <f t="shared" si="942"/>
        <v>0</v>
      </c>
      <c r="NI123" s="142">
        <f t="shared" si="942"/>
        <v>1</v>
      </c>
      <c r="NJ123" s="142">
        <f t="shared" si="942"/>
        <v>1</v>
      </c>
      <c r="NK123" s="142">
        <f t="shared" si="942"/>
        <v>1</v>
      </c>
      <c r="NL123" s="142">
        <f t="shared" si="942"/>
        <v>1</v>
      </c>
      <c r="NM123" s="142">
        <f t="shared" si="942"/>
        <v>1</v>
      </c>
      <c r="NN123" s="142">
        <f t="shared" si="942"/>
        <v>1</v>
      </c>
      <c r="NO123" s="142">
        <f t="shared" si="943"/>
        <v>0</v>
      </c>
      <c r="NP123" s="142">
        <f t="shared" si="943"/>
        <v>1</v>
      </c>
      <c r="NQ123" s="142">
        <f t="shared" si="943"/>
        <v>1</v>
      </c>
      <c r="NR123" s="142">
        <f t="shared" si="943"/>
        <v>1</v>
      </c>
      <c r="NS123" s="142">
        <f t="shared" si="943"/>
        <v>1</v>
      </c>
      <c r="NT123" s="142">
        <f t="shared" si="943"/>
        <v>0</v>
      </c>
      <c r="NU123" s="142">
        <f t="shared" si="943"/>
        <v>0</v>
      </c>
      <c r="NV123" s="142">
        <f t="shared" si="943"/>
        <v>0</v>
      </c>
      <c r="NW123" s="142">
        <f t="shared" si="943"/>
        <v>1</v>
      </c>
      <c r="NX123" s="142">
        <f t="shared" si="943"/>
        <v>1</v>
      </c>
      <c r="NY123" s="142">
        <f t="shared" si="944"/>
        <v>1</v>
      </c>
      <c r="NZ123" s="142">
        <f t="shared" si="944"/>
        <v>1</v>
      </c>
      <c r="OA123" s="142">
        <f t="shared" si="944"/>
        <v>1</v>
      </c>
      <c r="OB123" s="142">
        <f t="shared" si="944"/>
        <v>1</v>
      </c>
      <c r="OC123" s="142">
        <f t="shared" si="944"/>
        <v>0</v>
      </c>
      <c r="OD123" s="142">
        <f t="shared" si="944"/>
        <v>1</v>
      </c>
      <c r="OE123" s="142">
        <f t="shared" si="944"/>
        <v>1</v>
      </c>
      <c r="OF123" s="142">
        <f t="shared" si="944"/>
        <v>1</v>
      </c>
      <c r="OG123" s="142">
        <f t="shared" si="944"/>
        <v>1</v>
      </c>
      <c r="OH123" s="142">
        <f t="shared" si="944"/>
        <v>1</v>
      </c>
      <c r="OI123" s="142">
        <f t="shared" si="945"/>
        <v>1</v>
      </c>
      <c r="OJ123" s="142">
        <f t="shared" si="945"/>
        <v>0</v>
      </c>
      <c r="OK123" s="142">
        <f t="shared" si="945"/>
        <v>1</v>
      </c>
      <c r="OL123" s="142">
        <f t="shared" si="945"/>
        <v>1</v>
      </c>
      <c r="OM123" s="142">
        <f t="shared" si="945"/>
        <v>1</v>
      </c>
      <c r="ON123" s="142">
        <f t="shared" si="945"/>
        <v>1</v>
      </c>
      <c r="OO123" s="142">
        <f t="shared" si="945"/>
        <v>1</v>
      </c>
      <c r="OP123" s="142">
        <f t="shared" si="945"/>
        <v>1</v>
      </c>
      <c r="OQ123" s="142">
        <f t="shared" si="945"/>
        <v>0</v>
      </c>
      <c r="OR123" s="142">
        <f t="shared" si="945"/>
        <v>1</v>
      </c>
      <c r="OS123" s="142">
        <f t="shared" si="946"/>
        <v>1</v>
      </c>
      <c r="OT123" s="142">
        <f t="shared" si="946"/>
        <v>1</v>
      </c>
      <c r="OU123" s="142">
        <f t="shared" si="946"/>
        <v>1</v>
      </c>
      <c r="OV123" s="142">
        <f t="shared" si="946"/>
        <v>1</v>
      </c>
      <c r="OW123" s="142">
        <f t="shared" si="946"/>
        <v>1</v>
      </c>
      <c r="OX123" s="142">
        <f t="shared" si="946"/>
        <v>0</v>
      </c>
      <c r="OY123" s="142">
        <f t="shared" si="946"/>
        <v>1</v>
      </c>
      <c r="OZ123" s="142">
        <f t="shared" si="946"/>
        <v>1</v>
      </c>
      <c r="PA123" s="142">
        <f t="shared" si="946"/>
        <v>1</v>
      </c>
      <c r="PB123" s="142">
        <f t="shared" si="946"/>
        <v>1</v>
      </c>
      <c r="PC123" s="142">
        <f t="shared" si="947"/>
        <v>1</v>
      </c>
      <c r="PD123" s="142">
        <f t="shared" si="947"/>
        <v>1</v>
      </c>
      <c r="PE123" s="142">
        <f t="shared" si="947"/>
        <v>0</v>
      </c>
      <c r="PF123" s="142">
        <f t="shared" si="947"/>
        <v>1</v>
      </c>
      <c r="PG123" s="142">
        <f t="shared" si="947"/>
        <v>1</v>
      </c>
      <c r="PH123" s="142">
        <f t="shared" si="947"/>
        <v>1</v>
      </c>
      <c r="PI123" s="142">
        <f t="shared" si="947"/>
        <v>1</v>
      </c>
      <c r="PJ123" s="142">
        <f t="shared" si="947"/>
        <v>1</v>
      </c>
      <c r="PK123" s="142">
        <f t="shared" si="947"/>
        <v>1</v>
      </c>
      <c r="PL123" s="142">
        <f t="shared" si="947"/>
        <v>0</v>
      </c>
      <c r="PM123" s="142">
        <f t="shared" si="948"/>
        <v>1</v>
      </c>
      <c r="PN123" s="142">
        <f t="shared" si="948"/>
        <v>1</v>
      </c>
      <c r="PO123" s="142">
        <f t="shared" si="948"/>
        <v>1</v>
      </c>
      <c r="PP123" s="142">
        <f t="shared" si="948"/>
        <v>1</v>
      </c>
      <c r="PQ123" s="142">
        <f t="shared" si="948"/>
        <v>1</v>
      </c>
      <c r="PR123" s="142">
        <f t="shared" si="948"/>
        <v>1</v>
      </c>
      <c r="PS123" s="142">
        <f t="shared" si="948"/>
        <v>0</v>
      </c>
      <c r="PT123" s="142">
        <f t="shared" si="948"/>
        <v>1</v>
      </c>
      <c r="PU123" s="142">
        <f t="shared" si="948"/>
        <v>1</v>
      </c>
      <c r="PV123" s="142">
        <f t="shared" si="948"/>
        <v>1</v>
      </c>
      <c r="PW123" s="142">
        <f t="shared" si="949"/>
        <v>1</v>
      </c>
      <c r="PX123" s="142">
        <f t="shared" si="949"/>
        <v>1</v>
      </c>
      <c r="PY123" s="142">
        <f t="shared" si="949"/>
        <v>1</v>
      </c>
      <c r="PZ123" s="142">
        <f t="shared" si="949"/>
        <v>0</v>
      </c>
      <c r="QA123" s="142">
        <f t="shared" si="949"/>
        <v>1</v>
      </c>
      <c r="QB123" s="142">
        <f t="shared" si="949"/>
        <v>1</v>
      </c>
      <c r="QC123" s="142">
        <f t="shared" si="949"/>
        <v>1</v>
      </c>
      <c r="QD123" s="142">
        <f t="shared" si="949"/>
        <v>1</v>
      </c>
      <c r="QE123" s="142">
        <f t="shared" si="949"/>
        <v>1</v>
      </c>
      <c r="QF123" s="142">
        <f t="shared" si="949"/>
        <v>1</v>
      </c>
      <c r="QG123" s="142">
        <f t="shared" si="950"/>
        <v>0</v>
      </c>
      <c r="QH123" s="142">
        <f t="shared" si="950"/>
        <v>1</v>
      </c>
      <c r="QI123" s="142">
        <f t="shared" si="950"/>
        <v>1</v>
      </c>
      <c r="QJ123" s="142">
        <f t="shared" si="950"/>
        <v>1</v>
      </c>
      <c r="QK123" s="142">
        <f t="shared" si="950"/>
        <v>1</v>
      </c>
      <c r="QL123" s="142">
        <f t="shared" si="950"/>
        <v>1</v>
      </c>
      <c r="QM123" s="142">
        <f t="shared" si="950"/>
        <v>1</v>
      </c>
      <c r="QN123" s="142">
        <f t="shared" si="950"/>
        <v>0</v>
      </c>
      <c r="QO123" s="142">
        <f t="shared" si="950"/>
        <v>1</v>
      </c>
      <c r="QP123" s="142">
        <f t="shared" si="950"/>
        <v>1</v>
      </c>
      <c r="QQ123" s="142">
        <f t="shared" si="951"/>
        <v>1</v>
      </c>
      <c r="QR123" s="142">
        <f t="shared" si="951"/>
        <v>1</v>
      </c>
      <c r="QS123" s="142">
        <f t="shared" si="951"/>
        <v>1</v>
      </c>
      <c r="QT123" s="142">
        <f t="shared" si="951"/>
        <v>1</v>
      </c>
      <c r="QU123" s="142">
        <f t="shared" si="951"/>
        <v>0</v>
      </c>
      <c r="QV123" s="142">
        <f t="shared" si="951"/>
        <v>1</v>
      </c>
      <c r="QW123" s="142">
        <f t="shared" si="951"/>
        <v>1</v>
      </c>
      <c r="QX123" s="142">
        <f t="shared" si="951"/>
        <v>1</v>
      </c>
      <c r="QY123" s="142">
        <f t="shared" si="951"/>
        <v>1</v>
      </c>
      <c r="QZ123" s="142">
        <f t="shared" si="951"/>
        <v>1</v>
      </c>
      <c r="RA123" s="142">
        <f t="shared" si="952"/>
        <v>1</v>
      </c>
      <c r="RB123" s="142">
        <f t="shared" si="952"/>
        <v>0</v>
      </c>
      <c r="RC123" s="142">
        <f t="shared" si="952"/>
        <v>1</v>
      </c>
      <c r="RD123" s="142">
        <f t="shared" si="952"/>
        <v>1</v>
      </c>
      <c r="RE123" s="142">
        <f t="shared" si="952"/>
        <v>1</v>
      </c>
      <c r="RF123" s="142">
        <f t="shared" si="952"/>
        <v>1</v>
      </c>
      <c r="RG123" s="142">
        <f t="shared" si="952"/>
        <v>1</v>
      </c>
      <c r="RH123" s="142">
        <f t="shared" si="952"/>
        <v>1</v>
      </c>
      <c r="RI123" s="142">
        <f t="shared" si="952"/>
        <v>0</v>
      </c>
      <c r="RJ123" s="142">
        <f t="shared" si="952"/>
        <v>1</v>
      </c>
      <c r="RK123" s="142">
        <f t="shared" si="953"/>
        <v>1</v>
      </c>
      <c r="RL123" s="142">
        <f t="shared" si="953"/>
        <v>1</v>
      </c>
      <c r="RM123" s="142">
        <f t="shared" si="953"/>
        <v>1</v>
      </c>
      <c r="RN123" s="142">
        <f t="shared" si="953"/>
        <v>1</v>
      </c>
      <c r="RO123" s="142">
        <f t="shared" si="953"/>
        <v>1</v>
      </c>
      <c r="RP123" s="142">
        <f t="shared" si="953"/>
        <v>0</v>
      </c>
      <c r="RQ123" s="142">
        <f t="shared" si="953"/>
        <v>1</v>
      </c>
      <c r="RR123" s="142">
        <f t="shared" si="953"/>
        <v>0</v>
      </c>
      <c r="RS123" s="142">
        <f t="shared" si="953"/>
        <v>0</v>
      </c>
      <c r="RT123" s="142">
        <f t="shared" si="953"/>
        <v>0</v>
      </c>
      <c r="RU123" s="142">
        <f t="shared" si="954"/>
        <v>1</v>
      </c>
      <c r="RV123" s="142">
        <f t="shared" si="954"/>
        <v>1</v>
      </c>
      <c r="RW123" s="142">
        <f t="shared" si="954"/>
        <v>0</v>
      </c>
      <c r="RX123" s="142">
        <f t="shared" si="954"/>
        <v>1</v>
      </c>
      <c r="RY123" s="142">
        <f t="shared" si="954"/>
        <v>1</v>
      </c>
      <c r="RZ123" s="142">
        <f t="shared" si="954"/>
        <v>1</v>
      </c>
      <c r="SA123" s="142">
        <f t="shared" si="954"/>
        <v>1</v>
      </c>
      <c r="SB123" s="142">
        <f t="shared" si="954"/>
        <v>1</v>
      </c>
      <c r="SC123" s="142">
        <f t="shared" si="954"/>
        <v>1</v>
      </c>
      <c r="SD123" s="142">
        <f t="shared" si="954"/>
        <v>0</v>
      </c>
      <c r="SE123" s="142">
        <f t="shared" si="955"/>
        <v>1</v>
      </c>
      <c r="SF123" s="142">
        <f t="shared" si="955"/>
        <v>1</v>
      </c>
      <c r="SG123" s="142">
        <f t="shared" si="955"/>
        <v>1</v>
      </c>
      <c r="SH123" s="142">
        <f t="shared" si="955"/>
        <v>1</v>
      </c>
      <c r="SI123" s="142">
        <f t="shared" si="955"/>
        <v>1</v>
      </c>
      <c r="SJ123" s="142">
        <f t="shared" si="955"/>
        <v>1</v>
      </c>
      <c r="SK123" s="142">
        <f t="shared" si="955"/>
        <v>0</v>
      </c>
      <c r="SL123" s="142">
        <f t="shared" si="955"/>
        <v>1</v>
      </c>
      <c r="SM123" s="142">
        <f t="shared" si="955"/>
        <v>1</v>
      </c>
      <c r="SN123" s="142">
        <f t="shared" si="955"/>
        <v>1</v>
      </c>
      <c r="SO123" s="142">
        <f t="shared" si="956"/>
        <v>1</v>
      </c>
      <c r="SP123" s="142">
        <f t="shared" si="956"/>
        <v>1</v>
      </c>
      <c r="SQ123" s="142">
        <f t="shared" si="956"/>
        <v>1</v>
      </c>
      <c r="SR123" s="142">
        <f t="shared" si="956"/>
        <v>0</v>
      </c>
      <c r="SS123" s="142">
        <f t="shared" si="956"/>
        <v>1</v>
      </c>
      <c r="ST123" s="142">
        <f t="shared" si="956"/>
        <v>1</v>
      </c>
      <c r="SU123" s="142">
        <f t="shared" si="956"/>
        <v>1</v>
      </c>
      <c r="SV123" s="142">
        <f t="shared" si="956"/>
        <v>1</v>
      </c>
      <c r="SW123" s="142">
        <f t="shared" si="956"/>
        <v>1</v>
      </c>
      <c r="SX123" s="142">
        <f t="shared" si="956"/>
        <v>1</v>
      </c>
      <c r="SY123" s="142">
        <f t="shared" si="957"/>
        <v>0</v>
      </c>
      <c r="SZ123" s="142">
        <f t="shared" si="957"/>
        <v>1</v>
      </c>
      <c r="TA123" s="142">
        <f t="shared" si="957"/>
        <v>1</v>
      </c>
      <c r="TB123" s="142">
        <f t="shared" si="957"/>
        <v>1</v>
      </c>
      <c r="TC123" s="142">
        <f t="shared" si="957"/>
        <v>1</v>
      </c>
      <c r="TD123" s="142">
        <f t="shared" si="957"/>
        <v>1</v>
      </c>
      <c r="TE123" s="142">
        <f t="shared" si="957"/>
        <v>1</v>
      </c>
      <c r="TF123" s="142">
        <f t="shared" si="957"/>
        <v>0</v>
      </c>
      <c r="TG123" s="142">
        <f t="shared" si="957"/>
        <v>1</v>
      </c>
      <c r="TH123" s="142">
        <f t="shared" si="957"/>
        <v>1</v>
      </c>
      <c r="TI123" s="142">
        <f t="shared" si="957"/>
        <v>1</v>
      </c>
      <c r="TJ123" s="142">
        <f t="shared" si="957"/>
        <v>1</v>
      </c>
      <c r="TK123" s="142">
        <f t="shared" si="957"/>
        <v>1</v>
      </c>
      <c r="TL123" s="142">
        <f t="shared" si="957"/>
        <v>1</v>
      </c>
      <c r="TM123" s="142">
        <f t="shared" si="957"/>
        <v>0</v>
      </c>
      <c r="TN123" s="142">
        <f t="shared" si="958"/>
        <v>1</v>
      </c>
      <c r="TO123" s="142">
        <f t="shared" si="959"/>
        <v>303</v>
      </c>
    </row>
    <row r="124" spans="73:535" ht="18" customHeight="1" x14ac:dyDescent="0.15">
      <c r="BU124" s="291"/>
      <c r="BY124" s="271"/>
      <c r="BZ124" s="272"/>
      <c r="CA124" s="222"/>
      <c r="CB124" s="246"/>
      <c r="CC124" s="247" t="str">
        <f t="shared" si="831"/>
        <v/>
      </c>
      <c r="CD124" s="219">
        <f t="shared" si="832"/>
        <v>0</v>
      </c>
      <c r="CE124" s="219" t="str">
        <f t="shared" si="757"/>
        <v/>
      </c>
      <c r="CF124" s="220" t="str">
        <f t="shared" si="758"/>
        <v/>
      </c>
      <c r="CG124" s="222"/>
      <c r="CH124" s="260"/>
      <c r="CI124" s="247" t="str">
        <f t="shared" si="569"/>
        <v/>
      </c>
      <c r="CJ124" s="219">
        <f t="shared" si="833"/>
        <v>0</v>
      </c>
      <c r="CK124" s="219" t="str">
        <f t="shared" si="705"/>
        <v/>
      </c>
      <c r="CL124" s="220" t="str">
        <f t="shared" si="706"/>
        <v/>
      </c>
      <c r="CM124" s="222"/>
      <c r="CN124" s="246"/>
      <c r="CO124" s="247" t="str">
        <f t="shared" si="573"/>
        <v/>
      </c>
      <c r="CP124" s="219">
        <f t="shared" si="834"/>
        <v>0</v>
      </c>
      <c r="CQ124" s="219" t="str">
        <f t="shared" si="707"/>
        <v/>
      </c>
      <c r="CR124" s="220" t="str">
        <f t="shared" si="708"/>
        <v/>
      </c>
      <c r="CS124" s="221"/>
      <c r="CT124" s="246"/>
      <c r="CU124" s="247" t="str">
        <f t="shared" si="577"/>
        <v/>
      </c>
      <c r="CV124" s="219">
        <f t="shared" si="835"/>
        <v>0</v>
      </c>
      <c r="CW124" s="219" t="str">
        <f t="shared" si="679"/>
        <v/>
      </c>
      <c r="CX124" s="220" t="str">
        <f t="shared" si="680"/>
        <v/>
      </c>
      <c r="CY124" s="222"/>
      <c r="CZ124" s="246"/>
      <c r="DA124" s="247" t="str">
        <f t="shared" si="581"/>
        <v/>
      </c>
      <c r="DB124" s="219">
        <f t="shared" si="836"/>
        <v>0</v>
      </c>
      <c r="DC124" s="219" t="str">
        <f t="shared" si="626"/>
        <v/>
      </c>
      <c r="DD124" s="219" t="str">
        <f t="shared" si="627"/>
        <v/>
      </c>
      <c r="DE124" s="222"/>
      <c r="DF124" s="246"/>
      <c r="DG124" s="247" t="str">
        <f t="shared" si="583"/>
        <v/>
      </c>
      <c r="DH124" s="219">
        <f t="shared" si="837"/>
        <v>0</v>
      </c>
      <c r="DI124" s="219" t="str">
        <f t="shared" si="681"/>
        <v/>
      </c>
      <c r="DJ124" s="219" t="str">
        <f t="shared" si="682"/>
        <v/>
      </c>
      <c r="DK124" s="222"/>
      <c r="DL124" s="246"/>
      <c r="DM124" s="247" t="str">
        <f t="shared" si="587"/>
        <v/>
      </c>
      <c r="DN124" s="219">
        <f t="shared" si="838"/>
        <v>0</v>
      </c>
      <c r="DO124" s="219" t="str">
        <f t="shared" si="683"/>
        <v/>
      </c>
      <c r="DP124" s="220" t="str">
        <f t="shared" si="684"/>
        <v/>
      </c>
      <c r="FK124" s="142">
        <v>11</v>
      </c>
      <c r="FL124" s="142">
        <v>11</v>
      </c>
      <c r="FM124" s="142">
        <f t="shared" ref="FM124:FV133" si="960">IF(SUMIF($FK$5:$FK$112,$FL124,FM$5:FM$112)&gt;0,1,0)</f>
        <v>0</v>
      </c>
      <c r="FN124" s="142">
        <f t="shared" si="960"/>
        <v>1</v>
      </c>
      <c r="FO124" s="142">
        <f t="shared" si="960"/>
        <v>1</v>
      </c>
      <c r="FP124" s="142">
        <f t="shared" si="960"/>
        <v>1</v>
      </c>
      <c r="FQ124" s="142">
        <f t="shared" si="960"/>
        <v>1</v>
      </c>
      <c r="FR124" s="142">
        <f t="shared" si="960"/>
        <v>1</v>
      </c>
      <c r="FS124" s="142">
        <f t="shared" si="960"/>
        <v>1</v>
      </c>
      <c r="FT124" s="142">
        <f t="shared" si="960"/>
        <v>0</v>
      </c>
      <c r="FU124" s="142">
        <f t="shared" si="960"/>
        <v>1</v>
      </c>
      <c r="FV124" s="142">
        <f t="shared" si="960"/>
        <v>1</v>
      </c>
      <c r="FW124" s="142">
        <f t="shared" ref="FW124:GF133" si="961">IF(SUMIF($FK$5:$FK$112,$FL124,FW$5:FW$112)&gt;0,1,0)</f>
        <v>1</v>
      </c>
      <c r="FX124" s="142">
        <f t="shared" si="961"/>
        <v>1</v>
      </c>
      <c r="FY124" s="142">
        <f t="shared" si="961"/>
        <v>1</v>
      </c>
      <c r="FZ124" s="142">
        <f t="shared" si="961"/>
        <v>1</v>
      </c>
      <c r="GA124" s="142">
        <f t="shared" si="961"/>
        <v>0</v>
      </c>
      <c r="GB124" s="142">
        <f t="shared" si="961"/>
        <v>1</v>
      </c>
      <c r="GC124" s="142">
        <f t="shared" si="961"/>
        <v>1</v>
      </c>
      <c r="GD124" s="142">
        <f t="shared" si="961"/>
        <v>1</v>
      </c>
      <c r="GE124" s="142">
        <f t="shared" si="961"/>
        <v>1</v>
      </c>
      <c r="GF124" s="142">
        <f t="shared" si="961"/>
        <v>1</v>
      </c>
      <c r="GG124" s="142">
        <f t="shared" ref="GG124:GP133" si="962">IF(SUMIF($FK$5:$FK$112,$FL124,GG$5:GG$112)&gt;0,1,0)</f>
        <v>1</v>
      </c>
      <c r="GH124" s="142">
        <f t="shared" si="962"/>
        <v>0</v>
      </c>
      <c r="GI124" s="142">
        <f t="shared" si="962"/>
        <v>1</v>
      </c>
      <c r="GJ124" s="142">
        <f t="shared" si="962"/>
        <v>1</v>
      </c>
      <c r="GK124" s="142">
        <f t="shared" si="962"/>
        <v>1</v>
      </c>
      <c r="GL124" s="142">
        <f t="shared" si="962"/>
        <v>1</v>
      </c>
      <c r="GM124" s="142">
        <f t="shared" si="962"/>
        <v>1</v>
      </c>
      <c r="GN124" s="142">
        <f t="shared" si="962"/>
        <v>1</v>
      </c>
      <c r="GO124" s="142">
        <f t="shared" si="962"/>
        <v>0</v>
      </c>
      <c r="GP124" s="142">
        <f t="shared" si="962"/>
        <v>1</v>
      </c>
      <c r="GQ124" s="142">
        <f t="shared" ref="GQ124:GZ133" si="963">IF(SUMIF($FK$5:$FK$112,$FL124,GQ$5:GQ$112)&gt;0,1,0)</f>
        <v>1</v>
      </c>
      <c r="GR124" s="142">
        <f t="shared" si="963"/>
        <v>1</v>
      </c>
      <c r="GS124" s="142">
        <f t="shared" si="963"/>
        <v>1</v>
      </c>
      <c r="GT124" s="142">
        <f t="shared" si="963"/>
        <v>1</v>
      </c>
      <c r="GU124" s="142">
        <f t="shared" si="963"/>
        <v>1</v>
      </c>
      <c r="GV124" s="142">
        <f t="shared" si="963"/>
        <v>0</v>
      </c>
      <c r="GW124" s="142">
        <f t="shared" si="963"/>
        <v>1</v>
      </c>
      <c r="GX124" s="142">
        <f t="shared" si="963"/>
        <v>1</v>
      </c>
      <c r="GY124" s="142">
        <f t="shared" si="963"/>
        <v>1</v>
      </c>
      <c r="GZ124" s="142">
        <f t="shared" si="963"/>
        <v>1</v>
      </c>
      <c r="HA124" s="142">
        <f t="shared" ref="HA124:HJ133" si="964">IF(SUMIF($FK$5:$FK$112,$FL124,HA$5:HA$112)&gt;0,1,0)</f>
        <v>1</v>
      </c>
      <c r="HB124" s="142">
        <f t="shared" si="964"/>
        <v>1</v>
      </c>
      <c r="HC124" s="142">
        <f t="shared" si="964"/>
        <v>0</v>
      </c>
      <c r="HD124" s="142">
        <f t="shared" si="964"/>
        <v>1</v>
      </c>
      <c r="HE124" s="142">
        <f t="shared" si="964"/>
        <v>1</v>
      </c>
      <c r="HF124" s="142">
        <f t="shared" si="964"/>
        <v>1</v>
      </c>
      <c r="HG124" s="142">
        <f t="shared" si="964"/>
        <v>1</v>
      </c>
      <c r="HH124" s="142">
        <f t="shared" si="964"/>
        <v>1</v>
      </c>
      <c r="HI124" s="142">
        <f t="shared" si="964"/>
        <v>1</v>
      </c>
      <c r="HJ124" s="142">
        <f t="shared" si="964"/>
        <v>0</v>
      </c>
      <c r="HK124" s="142">
        <f t="shared" ref="HK124:HT133" si="965">IF(SUMIF($FK$5:$FK$112,$FL124,HK$5:HK$112)&gt;0,1,0)</f>
        <v>1</v>
      </c>
      <c r="HL124" s="142">
        <f t="shared" si="965"/>
        <v>1</v>
      </c>
      <c r="HM124" s="142">
        <f t="shared" si="965"/>
        <v>1</v>
      </c>
      <c r="HN124" s="142">
        <f t="shared" si="965"/>
        <v>1</v>
      </c>
      <c r="HO124" s="142">
        <f t="shared" si="965"/>
        <v>1</v>
      </c>
      <c r="HP124" s="142">
        <f t="shared" si="965"/>
        <v>1</v>
      </c>
      <c r="HQ124" s="142">
        <f t="shared" si="965"/>
        <v>0</v>
      </c>
      <c r="HR124" s="142">
        <f t="shared" si="965"/>
        <v>1</v>
      </c>
      <c r="HS124" s="142">
        <f t="shared" si="965"/>
        <v>1</v>
      </c>
      <c r="HT124" s="142">
        <f t="shared" si="965"/>
        <v>1</v>
      </c>
      <c r="HU124" s="142">
        <f t="shared" ref="HU124:ID133" si="966">IF(SUMIF($FK$5:$FK$112,$FL124,HU$5:HU$112)&gt;0,1,0)</f>
        <v>1</v>
      </c>
      <c r="HV124" s="142">
        <f t="shared" si="966"/>
        <v>1</v>
      </c>
      <c r="HW124" s="142">
        <f t="shared" si="966"/>
        <v>1</v>
      </c>
      <c r="HX124" s="142">
        <f t="shared" si="966"/>
        <v>0</v>
      </c>
      <c r="HY124" s="142">
        <f t="shared" si="966"/>
        <v>1</v>
      </c>
      <c r="HZ124" s="142">
        <f t="shared" si="966"/>
        <v>1</v>
      </c>
      <c r="IA124" s="142">
        <f t="shared" si="966"/>
        <v>1</v>
      </c>
      <c r="IB124" s="142">
        <f t="shared" si="966"/>
        <v>1</v>
      </c>
      <c r="IC124" s="142">
        <f t="shared" si="966"/>
        <v>1</v>
      </c>
      <c r="ID124" s="142">
        <f t="shared" si="966"/>
        <v>1</v>
      </c>
      <c r="IE124" s="142">
        <f t="shared" ref="IE124:IN133" si="967">IF(SUMIF($FK$5:$FK$112,$FL124,IE$5:IE$112)&gt;0,1,0)</f>
        <v>0</v>
      </c>
      <c r="IF124" s="142">
        <f t="shared" si="967"/>
        <v>1</v>
      </c>
      <c r="IG124" s="142">
        <f t="shared" si="967"/>
        <v>1</v>
      </c>
      <c r="IH124" s="142">
        <f t="shared" si="967"/>
        <v>1</v>
      </c>
      <c r="II124" s="142">
        <f t="shared" si="967"/>
        <v>1</v>
      </c>
      <c r="IJ124" s="142">
        <f t="shared" si="967"/>
        <v>1</v>
      </c>
      <c r="IK124" s="142">
        <f t="shared" si="967"/>
        <v>1</v>
      </c>
      <c r="IL124" s="142">
        <f t="shared" si="967"/>
        <v>0</v>
      </c>
      <c r="IM124" s="142">
        <f t="shared" si="967"/>
        <v>1</v>
      </c>
      <c r="IN124" s="142">
        <f t="shared" si="967"/>
        <v>1</v>
      </c>
      <c r="IO124" s="142">
        <f t="shared" ref="IO124:IX133" si="968">IF(SUMIF($FK$5:$FK$112,$FL124,IO$5:IO$112)&gt;0,1,0)</f>
        <v>1</v>
      </c>
      <c r="IP124" s="142">
        <f t="shared" si="968"/>
        <v>1</v>
      </c>
      <c r="IQ124" s="142">
        <f t="shared" si="968"/>
        <v>1</v>
      </c>
      <c r="IR124" s="142">
        <f t="shared" si="968"/>
        <v>1</v>
      </c>
      <c r="IS124" s="142">
        <f t="shared" si="968"/>
        <v>0</v>
      </c>
      <c r="IT124" s="142">
        <f t="shared" si="968"/>
        <v>1</v>
      </c>
      <c r="IU124" s="142">
        <f t="shared" si="968"/>
        <v>1</v>
      </c>
      <c r="IV124" s="142">
        <f t="shared" si="968"/>
        <v>1</v>
      </c>
      <c r="IW124" s="142">
        <f t="shared" si="968"/>
        <v>1</v>
      </c>
      <c r="IX124" s="142">
        <f t="shared" si="968"/>
        <v>0</v>
      </c>
      <c r="IY124" s="142">
        <f t="shared" ref="IY124:JH133" si="969">IF(SUMIF($FK$5:$FK$112,$FL124,IY$5:IY$112)&gt;0,1,0)</f>
        <v>0</v>
      </c>
      <c r="IZ124" s="142">
        <f t="shared" si="969"/>
        <v>0</v>
      </c>
      <c r="JA124" s="142">
        <f t="shared" si="969"/>
        <v>0</v>
      </c>
      <c r="JB124" s="142">
        <f t="shared" si="969"/>
        <v>0</v>
      </c>
      <c r="JC124" s="142">
        <f t="shared" si="969"/>
        <v>0</v>
      </c>
      <c r="JD124" s="142">
        <f t="shared" si="969"/>
        <v>1</v>
      </c>
      <c r="JE124" s="142">
        <f t="shared" si="969"/>
        <v>1</v>
      </c>
      <c r="JF124" s="142">
        <f t="shared" si="969"/>
        <v>1</v>
      </c>
      <c r="JG124" s="142">
        <f t="shared" si="969"/>
        <v>0</v>
      </c>
      <c r="JH124" s="142">
        <f t="shared" si="969"/>
        <v>1</v>
      </c>
      <c r="JI124" s="142">
        <f t="shared" ref="JI124:JR133" si="970">IF(SUMIF($FK$5:$FK$112,$FL124,JI$5:JI$112)&gt;0,1,0)</f>
        <v>1</v>
      </c>
      <c r="JJ124" s="142">
        <f t="shared" si="970"/>
        <v>1</v>
      </c>
      <c r="JK124" s="142">
        <f t="shared" si="970"/>
        <v>1</v>
      </c>
      <c r="JL124" s="142">
        <f t="shared" si="970"/>
        <v>1</v>
      </c>
      <c r="JM124" s="142">
        <f t="shared" si="970"/>
        <v>1</v>
      </c>
      <c r="JN124" s="142">
        <f t="shared" si="970"/>
        <v>0</v>
      </c>
      <c r="JO124" s="142">
        <f t="shared" si="970"/>
        <v>1</v>
      </c>
      <c r="JP124" s="142">
        <f t="shared" si="970"/>
        <v>1</v>
      </c>
      <c r="JQ124" s="142">
        <f t="shared" si="970"/>
        <v>1</v>
      </c>
      <c r="JR124" s="142">
        <f t="shared" si="970"/>
        <v>1</v>
      </c>
      <c r="JS124" s="142">
        <f t="shared" ref="JS124:KB133" si="971">IF(SUMIF($FK$5:$FK$112,$FL124,JS$5:JS$112)&gt;0,1,0)</f>
        <v>1</v>
      </c>
      <c r="JT124" s="142">
        <f t="shared" si="971"/>
        <v>1</v>
      </c>
      <c r="JU124" s="142">
        <f t="shared" si="971"/>
        <v>0</v>
      </c>
      <c r="JV124" s="142">
        <f t="shared" si="971"/>
        <v>1</v>
      </c>
      <c r="JW124" s="142">
        <f t="shared" si="971"/>
        <v>1</v>
      </c>
      <c r="JX124" s="142">
        <f t="shared" si="971"/>
        <v>1</v>
      </c>
      <c r="JY124" s="142">
        <f t="shared" si="971"/>
        <v>1</v>
      </c>
      <c r="JZ124" s="142">
        <f t="shared" si="971"/>
        <v>1</v>
      </c>
      <c r="KA124" s="142">
        <f t="shared" si="971"/>
        <v>1</v>
      </c>
      <c r="KB124" s="142">
        <f t="shared" si="971"/>
        <v>0</v>
      </c>
      <c r="KC124" s="142">
        <f t="shared" ref="KC124:KL133" si="972">IF(SUMIF($FK$5:$FK$112,$FL124,KC$5:KC$112)&gt;0,1,0)</f>
        <v>1</v>
      </c>
      <c r="KD124" s="142">
        <f t="shared" si="972"/>
        <v>1</v>
      </c>
      <c r="KE124" s="142">
        <f t="shared" si="972"/>
        <v>1</v>
      </c>
      <c r="KF124" s="142">
        <f t="shared" si="972"/>
        <v>1</v>
      </c>
      <c r="KG124" s="142">
        <f t="shared" si="972"/>
        <v>1</v>
      </c>
      <c r="KH124" s="142">
        <f t="shared" si="972"/>
        <v>1</v>
      </c>
      <c r="KI124" s="142">
        <f t="shared" si="972"/>
        <v>0</v>
      </c>
      <c r="KJ124" s="142">
        <f t="shared" si="972"/>
        <v>1</v>
      </c>
      <c r="KK124" s="142">
        <f t="shared" si="972"/>
        <v>1</v>
      </c>
      <c r="KL124" s="142">
        <f t="shared" si="972"/>
        <v>1</v>
      </c>
      <c r="KM124" s="142">
        <f t="shared" ref="KM124:KV133" si="973">IF(SUMIF($FK$5:$FK$112,$FL124,KM$5:KM$112)&gt;0,1,0)</f>
        <v>1</v>
      </c>
      <c r="KN124" s="142">
        <f t="shared" si="973"/>
        <v>1</v>
      </c>
      <c r="KO124" s="142">
        <f t="shared" si="973"/>
        <v>1</v>
      </c>
      <c r="KP124" s="142">
        <f t="shared" si="973"/>
        <v>0</v>
      </c>
      <c r="KQ124" s="142">
        <f t="shared" si="973"/>
        <v>1</v>
      </c>
      <c r="KR124" s="142">
        <f t="shared" si="973"/>
        <v>1</v>
      </c>
      <c r="KS124" s="142">
        <f t="shared" si="973"/>
        <v>1</v>
      </c>
      <c r="KT124" s="142">
        <f t="shared" si="973"/>
        <v>1</v>
      </c>
      <c r="KU124" s="142">
        <f t="shared" si="973"/>
        <v>1</v>
      </c>
      <c r="KV124" s="142">
        <f t="shared" si="973"/>
        <v>1</v>
      </c>
      <c r="KW124" s="142">
        <f t="shared" ref="KW124:LF133" si="974">IF(SUMIF($FK$5:$FK$112,$FL124,KW$5:KW$112)&gt;0,1,0)</f>
        <v>0</v>
      </c>
      <c r="KX124" s="142">
        <f t="shared" si="974"/>
        <v>1</v>
      </c>
      <c r="KY124" s="142">
        <f t="shared" si="974"/>
        <v>1</v>
      </c>
      <c r="KZ124" s="142">
        <f t="shared" si="974"/>
        <v>1</v>
      </c>
      <c r="LA124" s="142">
        <f t="shared" si="974"/>
        <v>1</v>
      </c>
      <c r="LB124" s="142">
        <f t="shared" si="974"/>
        <v>1</v>
      </c>
      <c r="LC124" s="142">
        <f t="shared" si="974"/>
        <v>1</v>
      </c>
      <c r="LD124" s="142">
        <f t="shared" si="974"/>
        <v>0</v>
      </c>
      <c r="LE124" s="142">
        <f t="shared" si="974"/>
        <v>1</v>
      </c>
      <c r="LF124" s="142">
        <f t="shared" si="974"/>
        <v>1</v>
      </c>
      <c r="LG124" s="142">
        <f t="shared" ref="LG124:LP133" si="975">IF(SUMIF($FK$5:$FK$112,$FL124,LG$5:LG$112)&gt;0,1,0)</f>
        <v>1</v>
      </c>
      <c r="LH124" s="142">
        <f t="shared" si="975"/>
        <v>1</v>
      </c>
      <c r="LI124" s="142">
        <f t="shared" si="975"/>
        <v>1</v>
      </c>
      <c r="LJ124" s="142">
        <f t="shared" si="975"/>
        <v>1</v>
      </c>
      <c r="LK124" s="142">
        <f t="shared" si="975"/>
        <v>0</v>
      </c>
      <c r="LL124" s="142">
        <f t="shared" si="975"/>
        <v>1</v>
      </c>
      <c r="LM124" s="142">
        <f t="shared" si="975"/>
        <v>1</v>
      </c>
      <c r="LN124" s="142">
        <f t="shared" si="975"/>
        <v>1</v>
      </c>
      <c r="LO124" s="142">
        <f t="shared" si="975"/>
        <v>1</v>
      </c>
      <c r="LP124" s="142">
        <f t="shared" si="975"/>
        <v>1</v>
      </c>
      <c r="LQ124" s="142">
        <f t="shared" ref="LQ124:LZ133" si="976">IF(SUMIF($FK$5:$FK$112,$FL124,LQ$5:LQ$112)&gt;0,1,0)</f>
        <v>1</v>
      </c>
      <c r="LR124" s="142">
        <f t="shared" si="976"/>
        <v>0</v>
      </c>
      <c r="LS124" s="142">
        <f t="shared" si="976"/>
        <v>1</v>
      </c>
      <c r="LT124" s="142">
        <f t="shared" si="976"/>
        <v>1</v>
      </c>
      <c r="LU124" s="142">
        <f t="shared" si="976"/>
        <v>1</v>
      </c>
      <c r="LV124" s="142">
        <f t="shared" si="976"/>
        <v>1</v>
      </c>
      <c r="LW124" s="142">
        <f t="shared" si="976"/>
        <v>1</v>
      </c>
      <c r="LX124" s="142">
        <f t="shared" si="976"/>
        <v>1</v>
      </c>
      <c r="LY124" s="142">
        <f t="shared" si="976"/>
        <v>0</v>
      </c>
      <c r="LZ124" s="142">
        <f t="shared" si="976"/>
        <v>1</v>
      </c>
      <c r="MA124" s="142">
        <f t="shared" ref="MA124:MJ133" si="977">IF(SUMIF($FK$5:$FK$112,$FL124,MA$5:MA$112)&gt;0,1,0)</f>
        <v>1</v>
      </c>
      <c r="MB124" s="142">
        <f t="shared" si="977"/>
        <v>1</v>
      </c>
      <c r="MC124" s="142">
        <f t="shared" si="977"/>
        <v>1</v>
      </c>
      <c r="MD124" s="142">
        <f t="shared" si="977"/>
        <v>1</v>
      </c>
      <c r="ME124" s="142">
        <f t="shared" si="977"/>
        <v>1</v>
      </c>
      <c r="MF124" s="142">
        <f t="shared" si="977"/>
        <v>0</v>
      </c>
      <c r="MG124" s="142">
        <f t="shared" si="977"/>
        <v>1</v>
      </c>
      <c r="MH124" s="142">
        <f t="shared" si="977"/>
        <v>1</v>
      </c>
      <c r="MI124" s="142">
        <f t="shared" si="977"/>
        <v>1</v>
      </c>
      <c r="MJ124" s="142">
        <f t="shared" si="977"/>
        <v>1</v>
      </c>
      <c r="MK124" s="142">
        <f t="shared" ref="MK124:MT133" si="978">IF(SUMIF($FK$5:$FK$112,$FL124,MK$5:MK$112)&gt;0,1,0)</f>
        <v>1</v>
      </c>
      <c r="ML124" s="142">
        <f t="shared" si="978"/>
        <v>1</v>
      </c>
      <c r="MM124" s="142">
        <f t="shared" si="978"/>
        <v>0</v>
      </c>
      <c r="MN124" s="142">
        <f t="shared" si="978"/>
        <v>1</v>
      </c>
      <c r="MO124" s="142">
        <f t="shared" si="978"/>
        <v>1</v>
      </c>
      <c r="MP124" s="142">
        <f t="shared" si="978"/>
        <v>1</v>
      </c>
      <c r="MQ124" s="142">
        <f t="shared" si="978"/>
        <v>1</v>
      </c>
      <c r="MR124" s="142">
        <f t="shared" si="978"/>
        <v>1</v>
      </c>
      <c r="MS124" s="142">
        <f t="shared" si="978"/>
        <v>1</v>
      </c>
      <c r="MT124" s="142">
        <f t="shared" si="978"/>
        <v>0</v>
      </c>
      <c r="MU124" s="142">
        <f t="shared" ref="MU124:ND133" si="979">IF(SUMIF($FK$5:$FK$112,$FL124,MU$5:MU$112)&gt;0,1,0)</f>
        <v>1</v>
      </c>
      <c r="MV124" s="142">
        <f t="shared" si="979"/>
        <v>1</v>
      </c>
      <c r="MW124" s="142">
        <f t="shared" si="979"/>
        <v>1</v>
      </c>
      <c r="MX124" s="142">
        <f t="shared" si="979"/>
        <v>1</v>
      </c>
      <c r="MY124" s="142">
        <f t="shared" si="979"/>
        <v>1</v>
      </c>
      <c r="MZ124" s="142">
        <f t="shared" si="979"/>
        <v>1</v>
      </c>
      <c r="NA124" s="142">
        <f t="shared" si="979"/>
        <v>0</v>
      </c>
      <c r="NB124" s="142">
        <f t="shared" si="979"/>
        <v>1</v>
      </c>
      <c r="NC124" s="142">
        <f t="shared" si="979"/>
        <v>1</v>
      </c>
      <c r="ND124" s="142">
        <f t="shared" si="979"/>
        <v>1</v>
      </c>
      <c r="NE124" s="142">
        <f t="shared" ref="NE124:NN133" si="980">IF(SUMIF($FK$5:$FK$112,$FL124,NE$5:NE$112)&gt;0,1,0)</f>
        <v>1</v>
      </c>
      <c r="NF124" s="142">
        <f t="shared" si="980"/>
        <v>1</v>
      </c>
      <c r="NG124" s="142">
        <f t="shared" si="980"/>
        <v>1</v>
      </c>
      <c r="NH124" s="142">
        <f t="shared" si="980"/>
        <v>0</v>
      </c>
      <c r="NI124" s="142">
        <f t="shared" si="980"/>
        <v>1</v>
      </c>
      <c r="NJ124" s="142">
        <f t="shared" si="980"/>
        <v>1</v>
      </c>
      <c r="NK124" s="142">
        <f t="shared" si="980"/>
        <v>1</v>
      </c>
      <c r="NL124" s="142">
        <f t="shared" si="980"/>
        <v>1</v>
      </c>
      <c r="NM124" s="142">
        <f t="shared" si="980"/>
        <v>1</v>
      </c>
      <c r="NN124" s="142">
        <f t="shared" si="980"/>
        <v>1</v>
      </c>
      <c r="NO124" s="142">
        <f t="shared" ref="NO124:NX133" si="981">IF(SUMIF($FK$5:$FK$112,$FL124,NO$5:NO$112)&gt;0,1,0)</f>
        <v>0</v>
      </c>
      <c r="NP124" s="142">
        <f t="shared" si="981"/>
        <v>1</v>
      </c>
      <c r="NQ124" s="142">
        <f t="shared" si="981"/>
        <v>1</v>
      </c>
      <c r="NR124" s="142">
        <f t="shared" si="981"/>
        <v>1</v>
      </c>
      <c r="NS124" s="142">
        <f t="shared" si="981"/>
        <v>1</v>
      </c>
      <c r="NT124" s="142">
        <f t="shared" si="981"/>
        <v>0</v>
      </c>
      <c r="NU124" s="142">
        <f t="shared" si="981"/>
        <v>0</v>
      </c>
      <c r="NV124" s="142">
        <f t="shared" si="981"/>
        <v>0</v>
      </c>
      <c r="NW124" s="142">
        <f t="shared" si="981"/>
        <v>1</v>
      </c>
      <c r="NX124" s="142">
        <f t="shared" si="981"/>
        <v>1</v>
      </c>
      <c r="NY124" s="142">
        <f t="shared" ref="NY124:OH133" si="982">IF(SUMIF($FK$5:$FK$112,$FL124,NY$5:NY$112)&gt;0,1,0)</f>
        <v>1</v>
      </c>
      <c r="NZ124" s="142">
        <f t="shared" si="982"/>
        <v>1</v>
      </c>
      <c r="OA124" s="142">
        <f t="shared" si="982"/>
        <v>1</v>
      </c>
      <c r="OB124" s="142">
        <f t="shared" si="982"/>
        <v>1</v>
      </c>
      <c r="OC124" s="142">
        <f t="shared" si="982"/>
        <v>0</v>
      </c>
      <c r="OD124" s="142">
        <f t="shared" si="982"/>
        <v>1</v>
      </c>
      <c r="OE124" s="142">
        <f t="shared" si="982"/>
        <v>1</v>
      </c>
      <c r="OF124" s="142">
        <f t="shared" si="982"/>
        <v>1</v>
      </c>
      <c r="OG124" s="142">
        <f t="shared" si="982"/>
        <v>1</v>
      </c>
      <c r="OH124" s="142">
        <f t="shared" si="982"/>
        <v>1</v>
      </c>
      <c r="OI124" s="142">
        <f t="shared" ref="OI124:OR133" si="983">IF(SUMIF($FK$5:$FK$112,$FL124,OI$5:OI$112)&gt;0,1,0)</f>
        <v>1</v>
      </c>
      <c r="OJ124" s="142">
        <f t="shared" si="983"/>
        <v>0</v>
      </c>
      <c r="OK124" s="142">
        <f t="shared" si="983"/>
        <v>1</v>
      </c>
      <c r="OL124" s="142">
        <f t="shared" si="983"/>
        <v>1</v>
      </c>
      <c r="OM124" s="142">
        <f t="shared" si="983"/>
        <v>1</v>
      </c>
      <c r="ON124" s="142">
        <f t="shared" si="983"/>
        <v>1</v>
      </c>
      <c r="OO124" s="142">
        <f t="shared" si="983"/>
        <v>1</v>
      </c>
      <c r="OP124" s="142">
        <f t="shared" si="983"/>
        <v>1</v>
      </c>
      <c r="OQ124" s="142">
        <f t="shared" si="983"/>
        <v>0</v>
      </c>
      <c r="OR124" s="142">
        <f t="shared" si="983"/>
        <v>1</v>
      </c>
      <c r="OS124" s="142">
        <f t="shared" ref="OS124:PB133" si="984">IF(SUMIF($FK$5:$FK$112,$FL124,OS$5:OS$112)&gt;0,1,0)</f>
        <v>1</v>
      </c>
      <c r="OT124" s="142">
        <f t="shared" si="984"/>
        <v>1</v>
      </c>
      <c r="OU124" s="142">
        <f t="shared" si="984"/>
        <v>1</v>
      </c>
      <c r="OV124" s="142">
        <f t="shared" si="984"/>
        <v>1</v>
      </c>
      <c r="OW124" s="142">
        <f t="shared" si="984"/>
        <v>1</v>
      </c>
      <c r="OX124" s="142">
        <f t="shared" si="984"/>
        <v>0</v>
      </c>
      <c r="OY124" s="142">
        <f t="shared" si="984"/>
        <v>1</v>
      </c>
      <c r="OZ124" s="142">
        <f t="shared" si="984"/>
        <v>1</v>
      </c>
      <c r="PA124" s="142">
        <f t="shared" si="984"/>
        <v>1</v>
      </c>
      <c r="PB124" s="142">
        <f t="shared" si="984"/>
        <v>1</v>
      </c>
      <c r="PC124" s="142">
        <f t="shared" ref="PC124:PL133" si="985">IF(SUMIF($FK$5:$FK$112,$FL124,PC$5:PC$112)&gt;0,1,0)</f>
        <v>1</v>
      </c>
      <c r="PD124" s="142">
        <f t="shared" si="985"/>
        <v>1</v>
      </c>
      <c r="PE124" s="142">
        <f t="shared" si="985"/>
        <v>0</v>
      </c>
      <c r="PF124" s="142">
        <f t="shared" si="985"/>
        <v>1</v>
      </c>
      <c r="PG124" s="142">
        <f t="shared" si="985"/>
        <v>1</v>
      </c>
      <c r="PH124" s="142">
        <f t="shared" si="985"/>
        <v>1</v>
      </c>
      <c r="PI124" s="142">
        <f t="shared" si="985"/>
        <v>1</v>
      </c>
      <c r="PJ124" s="142">
        <f t="shared" si="985"/>
        <v>1</v>
      </c>
      <c r="PK124" s="142">
        <f t="shared" si="985"/>
        <v>1</v>
      </c>
      <c r="PL124" s="142">
        <f t="shared" si="985"/>
        <v>0</v>
      </c>
      <c r="PM124" s="142">
        <f t="shared" ref="PM124:PV133" si="986">IF(SUMIF($FK$5:$FK$112,$FL124,PM$5:PM$112)&gt;0,1,0)</f>
        <v>1</v>
      </c>
      <c r="PN124" s="142">
        <f t="shared" si="986"/>
        <v>1</v>
      </c>
      <c r="PO124" s="142">
        <f t="shared" si="986"/>
        <v>1</v>
      </c>
      <c r="PP124" s="142">
        <f t="shared" si="986"/>
        <v>1</v>
      </c>
      <c r="PQ124" s="142">
        <f t="shared" si="986"/>
        <v>1</v>
      </c>
      <c r="PR124" s="142">
        <f t="shared" si="986"/>
        <v>1</v>
      </c>
      <c r="PS124" s="142">
        <f t="shared" si="986"/>
        <v>0</v>
      </c>
      <c r="PT124" s="142">
        <f t="shared" si="986"/>
        <v>1</v>
      </c>
      <c r="PU124" s="142">
        <f t="shared" si="986"/>
        <v>1</v>
      </c>
      <c r="PV124" s="142">
        <f t="shared" si="986"/>
        <v>1</v>
      </c>
      <c r="PW124" s="142">
        <f t="shared" ref="PW124:QF133" si="987">IF(SUMIF($FK$5:$FK$112,$FL124,PW$5:PW$112)&gt;0,1,0)</f>
        <v>1</v>
      </c>
      <c r="PX124" s="142">
        <f t="shared" si="987"/>
        <v>1</v>
      </c>
      <c r="PY124" s="142">
        <f t="shared" si="987"/>
        <v>1</v>
      </c>
      <c r="PZ124" s="142">
        <f t="shared" si="987"/>
        <v>0</v>
      </c>
      <c r="QA124" s="142">
        <f t="shared" si="987"/>
        <v>1</v>
      </c>
      <c r="QB124" s="142">
        <f t="shared" si="987"/>
        <v>1</v>
      </c>
      <c r="QC124" s="142">
        <f t="shared" si="987"/>
        <v>1</v>
      </c>
      <c r="QD124" s="142">
        <f t="shared" si="987"/>
        <v>1</v>
      </c>
      <c r="QE124" s="142">
        <f t="shared" si="987"/>
        <v>1</v>
      </c>
      <c r="QF124" s="142">
        <f t="shared" si="987"/>
        <v>1</v>
      </c>
      <c r="QG124" s="142">
        <f t="shared" ref="QG124:QP133" si="988">IF(SUMIF($FK$5:$FK$112,$FL124,QG$5:QG$112)&gt;0,1,0)</f>
        <v>0</v>
      </c>
      <c r="QH124" s="142">
        <f t="shared" si="988"/>
        <v>1</v>
      </c>
      <c r="QI124" s="142">
        <f t="shared" si="988"/>
        <v>1</v>
      </c>
      <c r="QJ124" s="142">
        <f t="shared" si="988"/>
        <v>1</v>
      </c>
      <c r="QK124" s="142">
        <f t="shared" si="988"/>
        <v>1</v>
      </c>
      <c r="QL124" s="142">
        <f t="shared" si="988"/>
        <v>1</v>
      </c>
      <c r="QM124" s="142">
        <f t="shared" si="988"/>
        <v>1</v>
      </c>
      <c r="QN124" s="142">
        <f t="shared" si="988"/>
        <v>0</v>
      </c>
      <c r="QO124" s="142">
        <f t="shared" si="988"/>
        <v>1</v>
      </c>
      <c r="QP124" s="142">
        <f t="shared" si="988"/>
        <v>1</v>
      </c>
      <c r="QQ124" s="142">
        <f t="shared" ref="QQ124:QZ133" si="989">IF(SUMIF($FK$5:$FK$112,$FL124,QQ$5:QQ$112)&gt;0,1,0)</f>
        <v>1</v>
      </c>
      <c r="QR124" s="142">
        <f t="shared" si="989"/>
        <v>1</v>
      </c>
      <c r="QS124" s="142">
        <f t="shared" si="989"/>
        <v>1</v>
      </c>
      <c r="QT124" s="142">
        <f t="shared" si="989"/>
        <v>1</v>
      </c>
      <c r="QU124" s="142">
        <f t="shared" si="989"/>
        <v>0</v>
      </c>
      <c r="QV124" s="142">
        <f t="shared" si="989"/>
        <v>1</v>
      </c>
      <c r="QW124" s="142">
        <f t="shared" si="989"/>
        <v>1</v>
      </c>
      <c r="QX124" s="142">
        <f t="shared" si="989"/>
        <v>1</v>
      </c>
      <c r="QY124" s="142">
        <f t="shared" si="989"/>
        <v>1</v>
      </c>
      <c r="QZ124" s="142">
        <f t="shared" si="989"/>
        <v>1</v>
      </c>
      <c r="RA124" s="142">
        <f t="shared" ref="RA124:RJ133" si="990">IF(SUMIF($FK$5:$FK$112,$FL124,RA$5:RA$112)&gt;0,1,0)</f>
        <v>1</v>
      </c>
      <c r="RB124" s="142">
        <f t="shared" si="990"/>
        <v>0</v>
      </c>
      <c r="RC124" s="142">
        <f t="shared" si="990"/>
        <v>1</v>
      </c>
      <c r="RD124" s="142">
        <f t="shared" si="990"/>
        <v>1</v>
      </c>
      <c r="RE124" s="142">
        <f t="shared" si="990"/>
        <v>1</v>
      </c>
      <c r="RF124" s="142">
        <f t="shared" si="990"/>
        <v>1</v>
      </c>
      <c r="RG124" s="142">
        <f t="shared" si="990"/>
        <v>1</v>
      </c>
      <c r="RH124" s="142">
        <f t="shared" si="990"/>
        <v>1</v>
      </c>
      <c r="RI124" s="142">
        <f t="shared" si="990"/>
        <v>0</v>
      </c>
      <c r="RJ124" s="142">
        <f t="shared" si="990"/>
        <v>1</v>
      </c>
      <c r="RK124" s="142">
        <f t="shared" ref="RK124:RT133" si="991">IF(SUMIF($FK$5:$FK$112,$FL124,RK$5:RK$112)&gt;0,1,0)</f>
        <v>1</v>
      </c>
      <c r="RL124" s="142">
        <f t="shared" si="991"/>
        <v>1</v>
      </c>
      <c r="RM124" s="142">
        <f t="shared" si="991"/>
        <v>1</v>
      </c>
      <c r="RN124" s="142">
        <f t="shared" si="991"/>
        <v>1</v>
      </c>
      <c r="RO124" s="142">
        <f t="shared" si="991"/>
        <v>1</v>
      </c>
      <c r="RP124" s="142">
        <f t="shared" si="991"/>
        <v>0</v>
      </c>
      <c r="RQ124" s="142">
        <f t="shared" si="991"/>
        <v>1</v>
      </c>
      <c r="RR124" s="142">
        <f t="shared" si="991"/>
        <v>0</v>
      </c>
      <c r="RS124" s="142">
        <f t="shared" si="991"/>
        <v>0</v>
      </c>
      <c r="RT124" s="142">
        <f t="shared" si="991"/>
        <v>0</v>
      </c>
      <c r="RU124" s="142">
        <f t="shared" ref="RU124:SD133" si="992">IF(SUMIF($FK$5:$FK$112,$FL124,RU$5:RU$112)&gt;0,1,0)</f>
        <v>1</v>
      </c>
      <c r="RV124" s="142">
        <f t="shared" si="992"/>
        <v>1</v>
      </c>
      <c r="RW124" s="142">
        <f t="shared" si="992"/>
        <v>0</v>
      </c>
      <c r="RX124" s="142">
        <f t="shared" si="992"/>
        <v>1</v>
      </c>
      <c r="RY124" s="142">
        <f t="shared" si="992"/>
        <v>1</v>
      </c>
      <c r="RZ124" s="142">
        <f t="shared" si="992"/>
        <v>1</v>
      </c>
      <c r="SA124" s="142">
        <f t="shared" si="992"/>
        <v>1</v>
      </c>
      <c r="SB124" s="142">
        <f t="shared" si="992"/>
        <v>1</v>
      </c>
      <c r="SC124" s="142">
        <f t="shared" si="992"/>
        <v>1</v>
      </c>
      <c r="SD124" s="142">
        <f t="shared" si="992"/>
        <v>0</v>
      </c>
      <c r="SE124" s="142">
        <f t="shared" ref="SE124:SN133" si="993">IF(SUMIF($FK$5:$FK$112,$FL124,SE$5:SE$112)&gt;0,1,0)</f>
        <v>1</v>
      </c>
      <c r="SF124" s="142">
        <f t="shared" si="993"/>
        <v>1</v>
      </c>
      <c r="SG124" s="142">
        <f t="shared" si="993"/>
        <v>1</v>
      </c>
      <c r="SH124" s="142">
        <f t="shared" si="993"/>
        <v>1</v>
      </c>
      <c r="SI124" s="142">
        <f t="shared" si="993"/>
        <v>1</v>
      </c>
      <c r="SJ124" s="142">
        <f t="shared" si="993"/>
        <v>1</v>
      </c>
      <c r="SK124" s="142">
        <f t="shared" si="993"/>
        <v>0</v>
      </c>
      <c r="SL124" s="142">
        <f t="shared" si="993"/>
        <v>1</v>
      </c>
      <c r="SM124" s="142">
        <f t="shared" si="993"/>
        <v>1</v>
      </c>
      <c r="SN124" s="142">
        <f t="shared" si="993"/>
        <v>1</v>
      </c>
      <c r="SO124" s="142">
        <f t="shared" ref="SO124:SX133" si="994">IF(SUMIF($FK$5:$FK$112,$FL124,SO$5:SO$112)&gt;0,1,0)</f>
        <v>1</v>
      </c>
      <c r="SP124" s="142">
        <f t="shared" si="994"/>
        <v>1</v>
      </c>
      <c r="SQ124" s="142">
        <f t="shared" si="994"/>
        <v>1</v>
      </c>
      <c r="SR124" s="142">
        <f t="shared" si="994"/>
        <v>0</v>
      </c>
      <c r="SS124" s="142">
        <f t="shared" si="994"/>
        <v>1</v>
      </c>
      <c r="ST124" s="142">
        <f t="shared" si="994"/>
        <v>1</v>
      </c>
      <c r="SU124" s="142">
        <f t="shared" si="994"/>
        <v>1</v>
      </c>
      <c r="SV124" s="142">
        <f t="shared" si="994"/>
        <v>1</v>
      </c>
      <c r="SW124" s="142">
        <f t="shared" si="994"/>
        <v>1</v>
      </c>
      <c r="SX124" s="142">
        <f t="shared" si="994"/>
        <v>1</v>
      </c>
      <c r="SY124" s="142">
        <f t="shared" ref="SY124:TM133" si="995">IF(SUMIF($FK$5:$FK$112,$FL124,SY$5:SY$112)&gt;0,1,0)</f>
        <v>0</v>
      </c>
      <c r="SZ124" s="142">
        <f t="shared" si="995"/>
        <v>1</v>
      </c>
      <c r="TA124" s="142">
        <f t="shared" si="995"/>
        <v>1</v>
      </c>
      <c r="TB124" s="142">
        <f t="shared" si="995"/>
        <v>1</v>
      </c>
      <c r="TC124" s="142">
        <f t="shared" si="995"/>
        <v>1</v>
      </c>
      <c r="TD124" s="142">
        <f t="shared" si="995"/>
        <v>1</v>
      </c>
      <c r="TE124" s="142">
        <f t="shared" si="995"/>
        <v>1</v>
      </c>
      <c r="TF124" s="142">
        <f t="shared" si="995"/>
        <v>0</v>
      </c>
      <c r="TG124" s="142">
        <f t="shared" si="995"/>
        <v>1</v>
      </c>
      <c r="TH124" s="142">
        <f t="shared" si="995"/>
        <v>1</v>
      </c>
      <c r="TI124" s="142">
        <f t="shared" si="995"/>
        <v>1</v>
      </c>
      <c r="TJ124" s="142">
        <f t="shared" si="995"/>
        <v>1</v>
      </c>
      <c r="TK124" s="142">
        <f t="shared" si="995"/>
        <v>1</v>
      </c>
      <c r="TL124" s="142">
        <f t="shared" si="995"/>
        <v>1</v>
      </c>
      <c r="TM124" s="142">
        <f t="shared" si="995"/>
        <v>0</v>
      </c>
      <c r="TN124" s="142">
        <f t="shared" si="958"/>
        <v>1</v>
      </c>
      <c r="TO124" s="142">
        <f t="shared" si="959"/>
        <v>303</v>
      </c>
    </row>
    <row r="125" spans="73:535" ht="18" customHeight="1" x14ac:dyDescent="0.15">
      <c r="BU125" s="291"/>
      <c r="BY125" s="271"/>
      <c r="BZ125" s="272"/>
      <c r="CA125" s="222"/>
      <c r="CB125" s="246"/>
      <c r="CC125" s="247" t="str">
        <f t="shared" si="831"/>
        <v/>
      </c>
      <c r="CD125" s="219">
        <f t="shared" si="832"/>
        <v>0</v>
      </c>
      <c r="CE125" s="219" t="str">
        <f t="shared" si="757"/>
        <v/>
      </c>
      <c r="CF125" s="220" t="str">
        <f t="shared" si="758"/>
        <v/>
      </c>
      <c r="CG125" s="222"/>
      <c r="CH125" s="260"/>
      <c r="CI125" s="247" t="str">
        <f t="shared" si="569"/>
        <v/>
      </c>
      <c r="CJ125" s="219">
        <f t="shared" si="833"/>
        <v>0</v>
      </c>
      <c r="CK125" s="219" t="str">
        <f t="shared" si="705"/>
        <v/>
      </c>
      <c r="CL125" s="220" t="str">
        <f t="shared" si="706"/>
        <v/>
      </c>
      <c r="CM125" s="222"/>
      <c r="CN125" s="246"/>
      <c r="CO125" s="247" t="str">
        <f t="shared" si="573"/>
        <v/>
      </c>
      <c r="CP125" s="219">
        <f t="shared" si="834"/>
        <v>0</v>
      </c>
      <c r="CQ125" s="219" t="str">
        <f t="shared" si="707"/>
        <v/>
      </c>
      <c r="CR125" s="220" t="str">
        <f t="shared" si="708"/>
        <v/>
      </c>
      <c r="CS125" s="221"/>
      <c r="CT125" s="246"/>
      <c r="CU125" s="247" t="str">
        <f t="shared" si="577"/>
        <v/>
      </c>
      <c r="CV125" s="219">
        <f t="shared" si="835"/>
        <v>0</v>
      </c>
      <c r="CW125" s="219" t="str">
        <f t="shared" si="679"/>
        <v/>
      </c>
      <c r="CX125" s="220" t="str">
        <f t="shared" si="680"/>
        <v/>
      </c>
      <c r="CY125" s="222"/>
      <c r="CZ125" s="246"/>
      <c r="DA125" s="247" t="str">
        <f t="shared" si="581"/>
        <v/>
      </c>
      <c r="DB125" s="219">
        <f t="shared" si="836"/>
        <v>0</v>
      </c>
      <c r="DC125" s="219" t="str">
        <f t="shared" si="626"/>
        <v/>
      </c>
      <c r="DD125" s="219" t="str">
        <f t="shared" si="627"/>
        <v/>
      </c>
      <c r="DE125" s="222"/>
      <c r="DF125" s="246"/>
      <c r="DG125" s="247" t="str">
        <f t="shared" si="583"/>
        <v/>
      </c>
      <c r="DH125" s="219">
        <f t="shared" si="837"/>
        <v>0</v>
      </c>
      <c r="DI125" s="219" t="str">
        <f t="shared" si="681"/>
        <v/>
      </c>
      <c r="DJ125" s="219" t="str">
        <f t="shared" si="682"/>
        <v/>
      </c>
      <c r="DK125" s="222"/>
      <c r="DL125" s="246"/>
      <c r="DM125" s="247" t="str">
        <f t="shared" si="587"/>
        <v/>
      </c>
      <c r="DN125" s="219">
        <f t="shared" si="838"/>
        <v>0</v>
      </c>
      <c r="DO125" s="219" t="str">
        <f t="shared" si="683"/>
        <v/>
      </c>
      <c r="DP125" s="220" t="str">
        <f t="shared" si="684"/>
        <v/>
      </c>
      <c r="FK125" s="142">
        <v>12</v>
      </c>
      <c r="FL125" s="142">
        <v>12</v>
      </c>
      <c r="FM125" s="142">
        <f t="shared" si="960"/>
        <v>0</v>
      </c>
      <c r="FN125" s="142">
        <f t="shared" si="960"/>
        <v>1</v>
      </c>
      <c r="FO125" s="142">
        <f t="shared" si="960"/>
        <v>1</v>
      </c>
      <c r="FP125" s="142">
        <f t="shared" si="960"/>
        <v>1</v>
      </c>
      <c r="FQ125" s="142">
        <f t="shared" si="960"/>
        <v>1</v>
      </c>
      <c r="FR125" s="142">
        <f t="shared" si="960"/>
        <v>1</v>
      </c>
      <c r="FS125" s="142">
        <f t="shared" si="960"/>
        <v>1</v>
      </c>
      <c r="FT125" s="142">
        <f t="shared" si="960"/>
        <v>0</v>
      </c>
      <c r="FU125" s="142">
        <f t="shared" si="960"/>
        <v>1</v>
      </c>
      <c r="FV125" s="142">
        <f t="shared" si="960"/>
        <v>1</v>
      </c>
      <c r="FW125" s="142">
        <f t="shared" si="961"/>
        <v>1</v>
      </c>
      <c r="FX125" s="142">
        <f t="shared" si="961"/>
        <v>1</v>
      </c>
      <c r="FY125" s="142">
        <f t="shared" si="961"/>
        <v>1</v>
      </c>
      <c r="FZ125" s="142">
        <f t="shared" si="961"/>
        <v>1</v>
      </c>
      <c r="GA125" s="142">
        <f t="shared" si="961"/>
        <v>0</v>
      </c>
      <c r="GB125" s="142">
        <f t="shared" si="961"/>
        <v>1</v>
      </c>
      <c r="GC125" s="142">
        <f t="shared" si="961"/>
        <v>1</v>
      </c>
      <c r="GD125" s="142">
        <f t="shared" si="961"/>
        <v>1</v>
      </c>
      <c r="GE125" s="142">
        <f t="shared" si="961"/>
        <v>1</v>
      </c>
      <c r="GF125" s="142">
        <f t="shared" si="961"/>
        <v>1</v>
      </c>
      <c r="GG125" s="142">
        <f t="shared" si="962"/>
        <v>1</v>
      </c>
      <c r="GH125" s="142">
        <f t="shared" si="962"/>
        <v>0</v>
      </c>
      <c r="GI125" s="142">
        <f t="shared" si="962"/>
        <v>1</v>
      </c>
      <c r="GJ125" s="142">
        <f t="shared" si="962"/>
        <v>1</v>
      </c>
      <c r="GK125" s="142">
        <f t="shared" si="962"/>
        <v>1</v>
      </c>
      <c r="GL125" s="142">
        <f t="shared" si="962"/>
        <v>1</v>
      </c>
      <c r="GM125" s="142">
        <f t="shared" si="962"/>
        <v>1</v>
      </c>
      <c r="GN125" s="142">
        <f t="shared" si="962"/>
        <v>1</v>
      </c>
      <c r="GO125" s="142">
        <f t="shared" si="962"/>
        <v>0</v>
      </c>
      <c r="GP125" s="142">
        <f t="shared" si="962"/>
        <v>1</v>
      </c>
      <c r="GQ125" s="142">
        <f t="shared" si="963"/>
        <v>1</v>
      </c>
      <c r="GR125" s="142">
        <f t="shared" si="963"/>
        <v>1</v>
      </c>
      <c r="GS125" s="142">
        <f t="shared" si="963"/>
        <v>1</v>
      </c>
      <c r="GT125" s="142">
        <f t="shared" si="963"/>
        <v>1</v>
      </c>
      <c r="GU125" s="142">
        <f t="shared" si="963"/>
        <v>1</v>
      </c>
      <c r="GV125" s="142">
        <f t="shared" si="963"/>
        <v>0</v>
      </c>
      <c r="GW125" s="142">
        <f t="shared" si="963"/>
        <v>1</v>
      </c>
      <c r="GX125" s="142">
        <f t="shared" si="963"/>
        <v>1</v>
      </c>
      <c r="GY125" s="142">
        <f t="shared" si="963"/>
        <v>1</v>
      </c>
      <c r="GZ125" s="142">
        <f t="shared" si="963"/>
        <v>1</v>
      </c>
      <c r="HA125" s="142">
        <f t="shared" si="964"/>
        <v>1</v>
      </c>
      <c r="HB125" s="142">
        <f t="shared" si="964"/>
        <v>1</v>
      </c>
      <c r="HC125" s="142">
        <f t="shared" si="964"/>
        <v>0</v>
      </c>
      <c r="HD125" s="142">
        <f t="shared" si="964"/>
        <v>1</v>
      </c>
      <c r="HE125" s="142">
        <f t="shared" si="964"/>
        <v>1</v>
      </c>
      <c r="HF125" s="142">
        <f t="shared" si="964"/>
        <v>1</v>
      </c>
      <c r="HG125" s="142">
        <f t="shared" si="964"/>
        <v>1</v>
      </c>
      <c r="HH125" s="142">
        <f t="shared" si="964"/>
        <v>1</v>
      </c>
      <c r="HI125" s="142">
        <f t="shared" si="964"/>
        <v>1</v>
      </c>
      <c r="HJ125" s="142">
        <f t="shared" si="964"/>
        <v>0</v>
      </c>
      <c r="HK125" s="142">
        <f t="shared" si="965"/>
        <v>1</v>
      </c>
      <c r="HL125" s="142">
        <f t="shared" si="965"/>
        <v>1</v>
      </c>
      <c r="HM125" s="142">
        <f t="shared" si="965"/>
        <v>1</v>
      </c>
      <c r="HN125" s="142">
        <f t="shared" si="965"/>
        <v>1</v>
      </c>
      <c r="HO125" s="142">
        <f t="shared" si="965"/>
        <v>1</v>
      </c>
      <c r="HP125" s="142">
        <f t="shared" si="965"/>
        <v>1</v>
      </c>
      <c r="HQ125" s="142">
        <f t="shared" si="965"/>
        <v>0</v>
      </c>
      <c r="HR125" s="142">
        <f t="shared" si="965"/>
        <v>1</v>
      </c>
      <c r="HS125" s="142">
        <f t="shared" si="965"/>
        <v>1</v>
      </c>
      <c r="HT125" s="142">
        <f t="shared" si="965"/>
        <v>1</v>
      </c>
      <c r="HU125" s="142">
        <f t="shared" si="966"/>
        <v>1</v>
      </c>
      <c r="HV125" s="142">
        <f t="shared" si="966"/>
        <v>1</v>
      </c>
      <c r="HW125" s="142">
        <f t="shared" si="966"/>
        <v>1</v>
      </c>
      <c r="HX125" s="142">
        <f t="shared" si="966"/>
        <v>0</v>
      </c>
      <c r="HY125" s="142">
        <f t="shared" si="966"/>
        <v>1</v>
      </c>
      <c r="HZ125" s="142">
        <f t="shared" si="966"/>
        <v>1</v>
      </c>
      <c r="IA125" s="142">
        <f t="shared" si="966"/>
        <v>1</v>
      </c>
      <c r="IB125" s="142">
        <f t="shared" si="966"/>
        <v>1</v>
      </c>
      <c r="IC125" s="142">
        <f t="shared" si="966"/>
        <v>1</v>
      </c>
      <c r="ID125" s="142">
        <f t="shared" si="966"/>
        <v>1</v>
      </c>
      <c r="IE125" s="142">
        <f t="shared" si="967"/>
        <v>0</v>
      </c>
      <c r="IF125" s="142">
        <f t="shared" si="967"/>
        <v>1</v>
      </c>
      <c r="IG125" s="142">
        <f t="shared" si="967"/>
        <v>1</v>
      </c>
      <c r="IH125" s="142">
        <f t="shared" si="967"/>
        <v>1</v>
      </c>
      <c r="II125" s="142">
        <f t="shared" si="967"/>
        <v>1</v>
      </c>
      <c r="IJ125" s="142">
        <f t="shared" si="967"/>
        <v>1</v>
      </c>
      <c r="IK125" s="142">
        <f t="shared" si="967"/>
        <v>1</v>
      </c>
      <c r="IL125" s="142">
        <f t="shared" si="967"/>
        <v>0</v>
      </c>
      <c r="IM125" s="142">
        <f t="shared" si="967"/>
        <v>1</v>
      </c>
      <c r="IN125" s="142">
        <f t="shared" si="967"/>
        <v>1</v>
      </c>
      <c r="IO125" s="142">
        <f t="shared" si="968"/>
        <v>1</v>
      </c>
      <c r="IP125" s="142">
        <f t="shared" si="968"/>
        <v>1</v>
      </c>
      <c r="IQ125" s="142">
        <f t="shared" si="968"/>
        <v>1</v>
      </c>
      <c r="IR125" s="142">
        <f t="shared" si="968"/>
        <v>1</v>
      </c>
      <c r="IS125" s="142">
        <f t="shared" si="968"/>
        <v>0</v>
      </c>
      <c r="IT125" s="142">
        <f t="shared" si="968"/>
        <v>1</v>
      </c>
      <c r="IU125" s="142">
        <f t="shared" si="968"/>
        <v>1</v>
      </c>
      <c r="IV125" s="142">
        <f t="shared" si="968"/>
        <v>1</v>
      </c>
      <c r="IW125" s="142">
        <f t="shared" si="968"/>
        <v>1</v>
      </c>
      <c r="IX125" s="142">
        <f t="shared" si="968"/>
        <v>0</v>
      </c>
      <c r="IY125" s="142">
        <f t="shared" si="969"/>
        <v>0</v>
      </c>
      <c r="IZ125" s="142">
        <f t="shared" si="969"/>
        <v>0</v>
      </c>
      <c r="JA125" s="142">
        <f t="shared" si="969"/>
        <v>0</v>
      </c>
      <c r="JB125" s="142">
        <f t="shared" si="969"/>
        <v>0</v>
      </c>
      <c r="JC125" s="142">
        <f t="shared" si="969"/>
        <v>0</v>
      </c>
      <c r="JD125" s="142">
        <f t="shared" si="969"/>
        <v>1</v>
      </c>
      <c r="JE125" s="142">
        <f t="shared" si="969"/>
        <v>1</v>
      </c>
      <c r="JF125" s="142">
        <f t="shared" si="969"/>
        <v>1</v>
      </c>
      <c r="JG125" s="142">
        <f t="shared" si="969"/>
        <v>0</v>
      </c>
      <c r="JH125" s="142">
        <f t="shared" si="969"/>
        <v>1</v>
      </c>
      <c r="JI125" s="142">
        <f t="shared" si="970"/>
        <v>1</v>
      </c>
      <c r="JJ125" s="142">
        <f t="shared" si="970"/>
        <v>1</v>
      </c>
      <c r="JK125" s="142">
        <f t="shared" si="970"/>
        <v>1</v>
      </c>
      <c r="JL125" s="142">
        <f t="shared" si="970"/>
        <v>1</v>
      </c>
      <c r="JM125" s="142">
        <f t="shared" si="970"/>
        <v>1</v>
      </c>
      <c r="JN125" s="142">
        <f t="shared" si="970"/>
        <v>0</v>
      </c>
      <c r="JO125" s="142">
        <f t="shared" si="970"/>
        <v>1</v>
      </c>
      <c r="JP125" s="142">
        <f t="shared" si="970"/>
        <v>1</v>
      </c>
      <c r="JQ125" s="142">
        <f t="shared" si="970"/>
        <v>1</v>
      </c>
      <c r="JR125" s="142">
        <f t="shared" si="970"/>
        <v>1</v>
      </c>
      <c r="JS125" s="142">
        <f t="shared" si="971"/>
        <v>1</v>
      </c>
      <c r="JT125" s="142">
        <f t="shared" si="971"/>
        <v>1</v>
      </c>
      <c r="JU125" s="142">
        <f t="shared" si="971"/>
        <v>0</v>
      </c>
      <c r="JV125" s="142">
        <f t="shared" si="971"/>
        <v>1</v>
      </c>
      <c r="JW125" s="142">
        <f t="shared" si="971"/>
        <v>1</v>
      </c>
      <c r="JX125" s="142">
        <f t="shared" si="971"/>
        <v>1</v>
      </c>
      <c r="JY125" s="142">
        <f t="shared" si="971"/>
        <v>1</v>
      </c>
      <c r="JZ125" s="142">
        <f t="shared" si="971"/>
        <v>1</v>
      </c>
      <c r="KA125" s="142">
        <f t="shared" si="971"/>
        <v>1</v>
      </c>
      <c r="KB125" s="142">
        <f t="shared" si="971"/>
        <v>0</v>
      </c>
      <c r="KC125" s="142">
        <f t="shared" si="972"/>
        <v>1</v>
      </c>
      <c r="KD125" s="142">
        <f t="shared" si="972"/>
        <v>1</v>
      </c>
      <c r="KE125" s="142">
        <f t="shared" si="972"/>
        <v>1</v>
      </c>
      <c r="KF125" s="142">
        <f t="shared" si="972"/>
        <v>1</v>
      </c>
      <c r="KG125" s="142">
        <f t="shared" si="972"/>
        <v>1</v>
      </c>
      <c r="KH125" s="142">
        <f t="shared" si="972"/>
        <v>1</v>
      </c>
      <c r="KI125" s="142">
        <f t="shared" si="972"/>
        <v>0</v>
      </c>
      <c r="KJ125" s="142">
        <f t="shared" si="972"/>
        <v>1</v>
      </c>
      <c r="KK125" s="142">
        <f t="shared" si="972"/>
        <v>1</v>
      </c>
      <c r="KL125" s="142">
        <f t="shared" si="972"/>
        <v>1</v>
      </c>
      <c r="KM125" s="142">
        <f t="shared" si="973"/>
        <v>1</v>
      </c>
      <c r="KN125" s="142">
        <f t="shared" si="973"/>
        <v>1</v>
      </c>
      <c r="KO125" s="142">
        <f t="shared" si="973"/>
        <v>1</v>
      </c>
      <c r="KP125" s="142">
        <f t="shared" si="973"/>
        <v>0</v>
      </c>
      <c r="KQ125" s="142">
        <f t="shared" si="973"/>
        <v>1</v>
      </c>
      <c r="KR125" s="142">
        <f t="shared" si="973"/>
        <v>1</v>
      </c>
      <c r="KS125" s="142">
        <f t="shared" si="973"/>
        <v>1</v>
      </c>
      <c r="KT125" s="142">
        <f t="shared" si="973"/>
        <v>1</v>
      </c>
      <c r="KU125" s="142">
        <f t="shared" si="973"/>
        <v>1</v>
      </c>
      <c r="KV125" s="142">
        <f t="shared" si="973"/>
        <v>1</v>
      </c>
      <c r="KW125" s="142">
        <f t="shared" si="974"/>
        <v>0</v>
      </c>
      <c r="KX125" s="142">
        <f t="shared" si="974"/>
        <v>1</v>
      </c>
      <c r="KY125" s="142">
        <f t="shared" si="974"/>
        <v>1</v>
      </c>
      <c r="KZ125" s="142">
        <f t="shared" si="974"/>
        <v>1</v>
      </c>
      <c r="LA125" s="142">
        <f t="shared" si="974"/>
        <v>1</v>
      </c>
      <c r="LB125" s="142">
        <f t="shared" si="974"/>
        <v>1</v>
      </c>
      <c r="LC125" s="142">
        <f t="shared" si="974"/>
        <v>1</v>
      </c>
      <c r="LD125" s="142">
        <f t="shared" si="974"/>
        <v>0</v>
      </c>
      <c r="LE125" s="142">
        <f t="shared" si="974"/>
        <v>1</v>
      </c>
      <c r="LF125" s="142">
        <f t="shared" si="974"/>
        <v>1</v>
      </c>
      <c r="LG125" s="142">
        <f t="shared" si="975"/>
        <v>1</v>
      </c>
      <c r="LH125" s="142">
        <f t="shared" si="975"/>
        <v>1</v>
      </c>
      <c r="LI125" s="142">
        <f t="shared" si="975"/>
        <v>1</v>
      </c>
      <c r="LJ125" s="142">
        <f t="shared" si="975"/>
        <v>1</v>
      </c>
      <c r="LK125" s="142">
        <f t="shared" si="975"/>
        <v>0</v>
      </c>
      <c r="LL125" s="142">
        <f t="shared" si="975"/>
        <v>1</v>
      </c>
      <c r="LM125" s="142">
        <f t="shared" si="975"/>
        <v>1</v>
      </c>
      <c r="LN125" s="142">
        <f t="shared" si="975"/>
        <v>1</v>
      </c>
      <c r="LO125" s="142">
        <f t="shared" si="975"/>
        <v>1</v>
      </c>
      <c r="LP125" s="142">
        <f t="shared" si="975"/>
        <v>1</v>
      </c>
      <c r="LQ125" s="142">
        <f t="shared" si="976"/>
        <v>1</v>
      </c>
      <c r="LR125" s="142">
        <f t="shared" si="976"/>
        <v>0</v>
      </c>
      <c r="LS125" s="142">
        <f t="shared" si="976"/>
        <v>1</v>
      </c>
      <c r="LT125" s="142">
        <f t="shared" si="976"/>
        <v>1</v>
      </c>
      <c r="LU125" s="142">
        <f t="shared" si="976"/>
        <v>1</v>
      </c>
      <c r="LV125" s="142">
        <f t="shared" si="976"/>
        <v>1</v>
      </c>
      <c r="LW125" s="142">
        <f t="shared" si="976"/>
        <v>1</v>
      </c>
      <c r="LX125" s="142">
        <f t="shared" si="976"/>
        <v>1</v>
      </c>
      <c r="LY125" s="142">
        <f t="shared" si="976"/>
        <v>0</v>
      </c>
      <c r="LZ125" s="142">
        <f t="shared" si="976"/>
        <v>1</v>
      </c>
      <c r="MA125" s="142">
        <f t="shared" si="977"/>
        <v>1</v>
      </c>
      <c r="MB125" s="142">
        <f t="shared" si="977"/>
        <v>1</v>
      </c>
      <c r="MC125" s="142">
        <f t="shared" si="977"/>
        <v>1</v>
      </c>
      <c r="MD125" s="142">
        <f t="shared" si="977"/>
        <v>1</v>
      </c>
      <c r="ME125" s="142">
        <f t="shared" si="977"/>
        <v>1</v>
      </c>
      <c r="MF125" s="142">
        <f t="shared" si="977"/>
        <v>0</v>
      </c>
      <c r="MG125" s="142">
        <f t="shared" si="977"/>
        <v>1</v>
      </c>
      <c r="MH125" s="142">
        <f t="shared" si="977"/>
        <v>1</v>
      </c>
      <c r="MI125" s="142">
        <f t="shared" si="977"/>
        <v>1</v>
      </c>
      <c r="MJ125" s="142">
        <f t="shared" si="977"/>
        <v>1</v>
      </c>
      <c r="MK125" s="142">
        <f t="shared" si="978"/>
        <v>1</v>
      </c>
      <c r="ML125" s="142">
        <f t="shared" si="978"/>
        <v>1</v>
      </c>
      <c r="MM125" s="142">
        <f t="shared" si="978"/>
        <v>0</v>
      </c>
      <c r="MN125" s="142">
        <f t="shared" si="978"/>
        <v>1</v>
      </c>
      <c r="MO125" s="142">
        <f t="shared" si="978"/>
        <v>1</v>
      </c>
      <c r="MP125" s="142">
        <f t="shared" si="978"/>
        <v>1</v>
      </c>
      <c r="MQ125" s="142">
        <f t="shared" si="978"/>
        <v>1</v>
      </c>
      <c r="MR125" s="142">
        <f t="shared" si="978"/>
        <v>1</v>
      </c>
      <c r="MS125" s="142">
        <f t="shared" si="978"/>
        <v>1</v>
      </c>
      <c r="MT125" s="142">
        <f t="shared" si="978"/>
        <v>0</v>
      </c>
      <c r="MU125" s="142">
        <f t="shared" si="979"/>
        <v>1</v>
      </c>
      <c r="MV125" s="142">
        <f t="shared" si="979"/>
        <v>1</v>
      </c>
      <c r="MW125" s="142">
        <f t="shared" si="979"/>
        <v>1</v>
      </c>
      <c r="MX125" s="142">
        <f t="shared" si="979"/>
        <v>1</v>
      </c>
      <c r="MY125" s="142">
        <f t="shared" si="979"/>
        <v>1</v>
      </c>
      <c r="MZ125" s="142">
        <f t="shared" si="979"/>
        <v>1</v>
      </c>
      <c r="NA125" s="142">
        <f t="shared" si="979"/>
        <v>0</v>
      </c>
      <c r="NB125" s="142">
        <f t="shared" si="979"/>
        <v>1</v>
      </c>
      <c r="NC125" s="142">
        <f t="shared" si="979"/>
        <v>1</v>
      </c>
      <c r="ND125" s="142">
        <f t="shared" si="979"/>
        <v>1</v>
      </c>
      <c r="NE125" s="142">
        <f t="shared" si="980"/>
        <v>1</v>
      </c>
      <c r="NF125" s="142">
        <f t="shared" si="980"/>
        <v>1</v>
      </c>
      <c r="NG125" s="142">
        <f t="shared" si="980"/>
        <v>1</v>
      </c>
      <c r="NH125" s="142">
        <f t="shared" si="980"/>
        <v>0</v>
      </c>
      <c r="NI125" s="142">
        <f t="shared" si="980"/>
        <v>1</v>
      </c>
      <c r="NJ125" s="142">
        <f t="shared" si="980"/>
        <v>1</v>
      </c>
      <c r="NK125" s="142">
        <f t="shared" si="980"/>
        <v>1</v>
      </c>
      <c r="NL125" s="142">
        <f t="shared" si="980"/>
        <v>1</v>
      </c>
      <c r="NM125" s="142">
        <f t="shared" si="980"/>
        <v>1</v>
      </c>
      <c r="NN125" s="142">
        <f t="shared" si="980"/>
        <v>1</v>
      </c>
      <c r="NO125" s="142">
        <f t="shared" si="981"/>
        <v>0</v>
      </c>
      <c r="NP125" s="142">
        <f t="shared" si="981"/>
        <v>1</v>
      </c>
      <c r="NQ125" s="142">
        <f t="shared" si="981"/>
        <v>1</v>
      </c>
      <c r="NR125" s="142">
        <f t="shared" si="981"/>
        <v>1</v>
      </c>
      <c r="NS125" s="142">
        <f t="shared" si="981"/>
        <v>1</v>
      </c>
      <c r="NT125" s="142">
        <f t="shared" si="981"/>
        <v>0</v>
      </c>
      <c r="NU125" s="142">
        <f t="shared" si="981"/>
        <v>0</v>
      </c>
      <c r="NV125" s="142">
        <f t="shared" si="981"/>
        <v>0</v>
      </c>
      <c r="NW125" s="142">
        <f t="shared" si="981"/>
        <v>1</v>
      </c>
      <c r="NX125" s="142">
        <f t="shared" si="981"/>
        <v>1</v>
      </c>
      <c r="NY125" s="142">
        <f t="shared" si="982"/>
        <v>1</v>
      </c>
      <c r="NZ125" s="142">
        <f t="shared" si="982"/>
        <v>1</v>
      </c>
      <c r="OA125" s="142">
        <f t="shared" si="982"/>
        <v>1</v>
      </c>
      <c r="OB125" s="142">
        <f t="shared" si="982"/>
        <v>1</v>
      </c>
      <c r="OC125" s="142">
        <f t="shared" si="982"/>
        <v>0</v>
      </c>
      <c r="OD125" s="142">
        <f t="shared" si="982"/>
        <v>1</v>
      </c>
      <c r="OE125" s="142">
        <f t="shared" si="982"/>
        <v>1</v>
      </c>
      <c r="OF125" s="142">
        <f t="shared" si="982"/>
        <v>1</v>
      </c>
      <c r="OG125" s="142">
        <f t="shared" si="982"/>
        <v>1</v>
      </c>
      <c r="OH125" s="142">
        <f t="shared" si="982"/>
        <v>1</v>
      </c>
      <c r="OI125" s="142">
        <f t="shared" si="983"/>
        <v>1</v>
      </c>
      <c r="OJ125" s="142">
        <f t="shared" si="983"/>
        <v>0</v>
      </c>
      <c r="OK125" s="142">
        <f t="shared" si="983"/>
        <v>1</v>
      </c>
      <c r="OL125" s="142">
        <f t="shared" si="983"/>
        <v>1</v>
      </c>
      <c r="OM125" s="142">
        <f t="shared" si="983"/>
        <v>1</v>
      </c>
      <c r="ON125" s="142">
        <f t="shared" si="983"/>
        <v>1</v>
      </c>
      <c r="OO125" s="142">
        <f t="shared" si="983"/>
        <v>1</v>
      </c>
      <c r="OP125" s="142">
        <f t="shared" si="983"/>
        <v>1</v>
      </c>
      <c r="OQ125" s="142">
        <f t="shared" si="983"/>
        <v>0</v>
      </c>
      <c r="OR125" s="142">
        <f t="shared" si="983"/>
        <v>1</v>
      </c>
      <c r="OS125" s="142">
        <f t="shared" si="984"/>
        <v>1</v>
      </c>
      <c r="OT125" s="142">
        <f t="shared" si="984"/>
        <v>1</v>
      </c>
      <c r="OU125" s="142">
        <f t="shared" si="984"/>
        <v>1</v>
      </c>
      <c r="OV125" s="142">
        <f t="shared" si="984"/>
        <v>1</v>
      </c>
      <c r="OW125" s="142">
        <f t="shared" si="984"/>
        <v>1</v>
      </c>
      <c r="OX125" s="142">
        <f t="shared" si="984"/>
        <v>0</v>
      </c>
      <c r="OY125" s="142">
        <f t="shared" si="984"/>
        <v>1</v>
      </c>
      <c r="OZ125" s="142">
        <f t="shared" si="984"/>
        <v>1</v>
      </c>
      <c r="PA125" s="142">
        <f t="shared" si="984"/>
        <v>1</v>
      </c>
      <c r="PB125" s="142">
        <f t="shared" si="984"/>
        <v>1</v>
      </c>
      <c r="PC125" s="142">
        <f t="shared" si="985"/>
        <v>1</v>
      </c>
      <c r="PD125" s="142">
        <f t="shared" si="985"/>
        <v>1</v>
      </c>
      <c r="PE125" s="142">
        <f t="shared" si="985"/>
        <v>0</v>
      </c>
      <c r="PF125" s="142">
        <f t="shared" si="985"/>
        <v>1</v>
      </c>
      <c r="PG125" s="142">
        <f t="shared" si="985"/>
        <v>1</v>
      </c>
      <c r="PH125" s="142">
        <f t="shared" si="985"/>
        <v>1</v>
      </c>
      <c r="PI125" s="142">
        <f t="shared" si="985"/>
        <v>1</v>
      </c>
      <c r="PJ125" s="142">
        <f t="shared" si="985"/>
        <v>1</v>
      </c>
      <c r="PK125" s="142">
        <f t="shared" si="985"/>
        <v>1</v>
      </c>
      <c r="PL125" s="142">
        <f t="shared" si="985"/>
        <v>0</v>
      </c>
      <c r="PM125" s="142">
        <f t="shared" si="986"/>
        <v>1</v>
      </c>
      <c r="PN125" s="142">
        <f t="shared" si="986"/>
        <v>1</v>
      </c>
      <c r="PO125" s="142">
        <f t="shared" si="986"/>
        <v>1</v>
      </c>
      <c r="PP125" s="142">
        <f t="shared" si="986"/>
        <v>1</v>
      </c>
      <c r="PQ125" s="142">
        <f t="shared" si="986"/>
        <v>1</v>
      </c>
      <c r="PR125" s="142">
        <f t="shared" si="986"/>
        <v>1</v>
      </c>
      <c r="PS125" s="142">
        <f t="shared" si="986"/>
        <v>0</v>
      </c>
      <c r="PT125" s="142">
        <f t="shared" si="986"/>
        <v>1</v>
      </c>
      <c r="PU125" s="142">
        <f t="shared" si="986"/>
        <v>1</v>
      </c>
      <c r="PV125" s="142">
        <f t="shared" si="986"/>
        <v>1</v>
      </c>
      <c r="PW125" s="142">
        <f t="shared" si="987"/>
        <v>1</v>
      </c>
      <c r="PX125" s="142">
        <f t="shared" si="987"/>
        <v>1</v>
      </c>
      <c r="PY125" s="142">
        <f t="shared" si="987"/>
        <v>1</v>
      </c>
      <c r="PZ125" s="142">
        <f t="shared" si="987"/>
        <v>0</v>
      </c>
      <c r="QA125" s="142">
        <f t="shared" si="987"/>
        <v>1</v>
      </c>
      <c r="QB125" s="142">
        <f t="shared" si="987"/>
        <v>1</v>
      </c>
      <c r="QC125" s="142">
        <f t="shared" si="987"/>
        <v>1</v>
      </c>
      <c r="QD125" s="142">
        <f t="shared" si="987"/>
        <v>1</v>
      </c>
      <c r="QE125" s="142">
        <f t="shared" si="987"/>
        <v>1</v>
      </c>
      <c r="QF125" s="142">
        <f t="shared" si="987"/>
        <v>1</v>
      </c>
      <c r="QG125" s="142">
        <f t="shared" si="988"/>
        <v>0</v>
      </c>
      <c r="QH125" s="142">
        <f t="shared" si="988"/>
        <v>1</v>
      </c>
      <c r="QI125" s="142">
        <f t="shared" si="988"/>
        <v>1</v>
      </c>
      <c r="QJ125" s="142">
        <f t="shared" si="988"/>
        <v>1</v>
      </c>
      <c r="QK125" s="142">
        <f t="shared" si="988"/>
        <v>1</v>
      </c>
      <c r="QL125" s="142">
        <f t="shared" si="988"/>
        <v>1</v>
      </c>
      <c r="QM125" s="142">
        <f t="shared" si="988"/>
        <v>1</v>
      </c>
      <c r="QN125" s="142">
        <f t="shared" si="988"/>
        <v>0</v>
      </c>
      <c r="QO125" s="142">
        <f t="shared" si="988"/>
        <v>1</v>
      </c>
      <c r="QP125" s="142">
        <f t="shared" si="988"/>
        <v>1</v>
      </c>
      <c r="QQ125" s="142">
        <f t="shared" si="989"/>
        <v>1</v>
      </c>
      <c r="QR125" s="142">
        <f t="shared" si="989"/>
        <v>1</v>
      </c>
      <c r="QS125" s="142">
        <f t="shared" si="989"/>
        <v>1</v>
      </c>
      <c r="QT125" s="142">
        <f t="shared" si="989"/>
        <v>1</v>
      </c>
      <c r="QU125" s="142">
        <f t="shared" si="989"/>
        <v>0</v>
      </c>
      <c r="QV125" s="142">
        <f t="shared" si="989"/>
        <v>1</v>
      </c>
      <c r="QW125" s="142">
        <f t="shared" si="989"/>
        <v>1</v>
      </c>
      <c r="QX125" s="142">
        <f t="shared" si="989"/>
        <v>1</v>
      </c>
      <c r="QY125" s="142">
        <f t="shared" si="989"/>
        <v>1</v>
      </c>
      <c r="QZ125" s="142">
        <f t="shared" si="989"/>
        <v>1</v>
      </c>
      <c r="RA125" s="142">
        <f t="shared" si="990"/>
        <v>1</v>
      </c>
      <c r="RB125" s="142">
        <f t="shared" si="990"/>
        <v>0</v>
      </c>
      <c r="RC125" s="142">
        <f t="shared" si="990"/>
        <v>1</v>
      </c>
      <c r="RD125" s="142">
        <f t="shared" si="990"/>
        <v>1</v>
      </c>
      <c r="RE125" s="142">
        <f t="shared" si="990"/>
        <v>1</v>
      </c>
      <c r="RF125" s="142">
        <f t="shared" si="990"/>
        <v>1</v>
      </c>
      <c r="RG125" s="142">
        <f t="shared" si="990"/>
        <v>1</v>
      </c>
      <c r="RH125" s="142">
        <f t="shared" si="990"/>
        <v>1</v>
      </c>
      <c r="RI125" s="142">
        <f t="shared" si="990"/>
        <v>0</v>
      </c>
      <c r="RJ125" s="142">
        <f t="shared" si="990"/>
        <v>1</v>
      </c>
      <c r="RK125" s="142">
        <f t="shared" si="991"/>
        <v>1</v>
      </c>
      <c r="RL125" s="142">
        <f t="shared" si="991"/>
        <v>1</v>
      </c>
      <c r="RM125" s="142">
        <f t="shared" si="991"/>
        <v>1</v>
      </c>
      <c r="RN125" s="142">
        <f t="shared" si="991"/>
        <v>1</v>
      </c>
      <c r="RO125" s="142">
        <f t="shared" si="991"/>
        <v>1</v>
      </c>
      <c r="RP125" s="142">
        <f t="shared" si="991"/>
        <v>0</v>
      </c>
      <c r="RQ125" s="142">
        <f t="shared" si="991"/>
        <v>1</v>
      </c>
      <c r="RR125" s="142">
        <f t="shared" si="991"/>
        <v>0</v>
      </c>
      <c r="RS125" s="142">
        <f t="shared" si="991"/>
        <v>0</v>
      </c>
      <c r="RT125" s="142">
        <f t="shared" si="991"/>
        <v>0</v>
      </c>
      <c r="RU125" s="142">
        <f t="shared" si="992"/>
        <v>1</v>
      </c>
      <c r="RV125" s="142">
        <f t="shared" si="992"/>
        <v>1</v>
      </c>
      <c r="RW125" s="142">
        <f t="shared" si="992"/>
        <v>0</v>
      </c>
      <c r="RX125" s="142">
        <f t="shared" si="992"/>
        <v>1</v>
      </c>
      <c r="RY125" s="142">
        <f t="shared" si="992"/>
        <v>1</v>
      </c>
      <c r="RZ125" s="142">
        <f t="shared" si="992"/>
        <v>1</v>
      </c>
      <c r="SA125" s="142">
        <f t="shared" si="992"/>
        <v>1</v>
      </c>
      <c r="SB125" s="142">
        <f t="shared" si="992"/>
        <v>1</v>
      </c>
      <c r="SC125" s="142">
        <f t="shared" si="992"/>
        <v>1</v>
      </c>
      <c r="SD125" s="142">
        <f t="shared" si="992"/>
        <v>0</v>
      </c>
      <c r="SE125" s="142">
        <f t="shared" si="993"/>
        <v>1</v>
      </c>
      <c r="SF125" s="142">
        <f t="shared" si="993"/>
        <v>1</v>
      </c>
      <c r="SG125" s="142">
        <f t="shared" si="993"/>
        <v>1</v>
      </c>
      <c r="SH125" s="142">
        <f t="shared" si="993"/>
        <v>1</v>
      </c>
      <c r="SI125" s="142">
        <f t="shared" si="993"/>
        <v>1</v>
      </c>
      <c r="SJ125" s="142">
        <f t="shared" si="993"/>
        <v>1</v>
      </c>
      <c r="SK125" s="142">
        <f t="shared" si="993"/>
        <v>0</v>
      </c>
      <c r="SL125" s="142">
        <f t="shared" si="993"/>
        <v>1</v>
      </c>
      <c r="SM125" s="142">
        <f t="shared" si="993"/>
        <v>1</v>
      </c>
      <c r="SN125" s="142">
        <f t="shared" si="993"/>
        <v>1</v>
      </c>
      <c r="SO125" s="142">
        <f t="shared" si="994"/>
        <v>1</v>
      </c>
      <c r="SP125" s="142">
        <f t="shared" si="994"/>
        <v>1</v>
      </c>
      <c r="SQ125" s="142">
        <f t="shared" si="994"/>
        <v>1</v>
      </c>
      <c r="SR125" s="142">
        <f t="shared" si="994"/>
        <v>0</v>
      </c>
      <c r="SS125" s="142">
        <f t="shared" si="994"/>
        <v>1</v>
      </c>
      <c r="ST125" s="142">
        <f t="shared" si="994"/>
        <v>1</v>
      </c>
      <c r="SU125" s="142">
        <f t="shared" si="994"/>
        <v>1</v>
      </c>
      <c r="SV125" s="142">
        <f t="shared" si="994"/>
        <v>1</v>
      </c>
      <c r="SW125" s="142">
        <f t="shared" si="994"/>
        <v>1</v>
      </c>
      <c r="SX125" s="142">
        <f t="shared" si="994"/>
        <v>1</v>
      </c>
      <c r="SY125" s="142">
        <f t="shared" si="995"/>
        <v>0</v>
      </c>
      <c r="SZ125" s="142">
        <f t="shared" si="995"/>
        <v>1</v>
      </c>
      <c r="TA125" s="142">
        <f t="shared" si="995"/>
        <v>1</v>
      </c>
      <c r="TB125" s="142">
        <f t="shared" si="995"/>
        <v>1</v>
      </c>
      <c r="TC125" s="142">
        <f t="shared" si="995"/>
        <v>1</v>
      </c>
      <c r="TD125" s="142">
        <f t="shared" si="995"/>
        <v>1</v>
      </c>
      <c r="TE125" s="142">
        <f t="shared" si="995"/>
        <v>1</v>
      </c>
      <c r="TF125" s="142">
        <f t="shared" si="995"/>
        <v>0</v>
      </c>
      <c r="TG125" s="142">
        <f t="shared" si="995"/>
        <v>1</v>
      </c>
      <c r="TH125" s="142">
        <f t="shared" si="995"/>
        <v>1</v>
      </c>
      <c r="TI125" s="142">
        <f t="shared" si="995"/>
        <v>1</v>
      </c>
      <c r="TJ125" s="142">
        <f t="shared" si="995"/>
        <v>1</v>
      </c>
      <c r="TK125" s="142">
        <f t="shared" si="995"/>
        <v>1</v>
      </c>
      <c r="TL125" s="142">
        <f t="shared" si="995"/>
        <v>1</v>
      </c>
      <c r="TM125" s="142">
        <f t="shared" si="995"/>
        <v>0</v>
      </c>
      <c r="TN125" s="142">
        <f t="shared" si="958"/>
        <v>1</v>
      </c>
      <c r="TO125" s="142">
        <f t="shared" si="959"/>
        <v>303</v>
      </c>
    </row>
    <row r="126" spans="73:535" ht="18" customHeight="1" x14ac:dyDescent="0.15">
      <c r="BU126" s="291"/>
      <c r="BY126" s="271"/>
      <c r="BZ126" s="272"/>
      <c r="CA126" s="222"/>
      <c r="CB126" s="246"/>
      <c r="CC126" s="247" t="str">
        <f t="shared" si="831"/>
        <v/>
      </c>
      <c r="CD126" s="219">
        <f t="shared" si="832"/>
        <v>0</v>
      </c>
      <c r="CE126" s="219" t="str">
        <f t="shared" si="757"/>
        <v/>
      </c>
      <c r="CF126" s="220" t="str">
        <f t="shared" si="758"/>
        <v/>
      </c>
      <c r="CG126" s="222"/>
      <c r="CH126" s="260"/>
      <c r="CI126" s="247" t="str">
        <f t="shared" si="569"/>
        <v/>
      </c>
      <c r="CJ126" s="219">
        <f t="shared" si="833"/>
        <v>0</v>
      </c>
      <c r="CK126" s="219" t="str">
        <f t="shared" si="705"/>
        <v/>
      </c>
      <c r="CL126" s="220" t="str">
        <f t="shared" si="706"/>
        <v/>
      </c>
      <c r="CM126" s="222"/>
      <c r="CN126" s="246"/>
      <c r="CO126" s="247" t="str">
        <f t="shared" si="573"/>
        <v/>
      </c>
      <c r="CP126" s="219">
        <f t="shared" si="834"/>
        <v>0</v>
      </c>
      <c r="CQ126" s="219" t="str">
        <f t="shared" si="707"/>
        <v/>
      </c>
      <c r="CR126" s="220" t="str">
        <f t="shared" si="708"/>
        <v/>
      </c>
      <c r="CS126" s="221"/>
      <c r="CT126" s="246"/>
      <c r="CU126" s="247" t="str">
        <f t="shared" si="577"/>
        <v/>
      </c>
      <c r="CV126" s="219">
        <f t="shared" si="835"/>
        <v>0</v>
      </c>
      <c r="CW126" s="219" t="str">
        <f t="shared" si="679"/>
        <v/>
      </c>
      <c r="CX126" s="220" t="str">
        <f t="shared" si="680"/>
        <v/>
      </c>
      <c r="CY126" s="222"/>
      <c r="CZ126" s="246"/>
      <c r="DA126" s="247" t="str">
        <f t="shared" si="581"/>
        <v/>
      </c>
      <c r="DB126" s="219">
        <f t="shared" si="836"/>
        <v>0</v>
      </c>
      <c r="DC126" s="219" t="str">
        <f t="shared" si="626"/>
        <v/>
      </c>
      <c r="DD126" s="219" t="str">
        <f t="shared" si="627"/>
        <v/>
      </c>
      <c r="DE126" s="222"/>
      <c r="DF126" s="246"/>
      <c r="DG126" s="247" t="str">
        <f t="shared" si="583"/>
        <v/>
      </c>
      <c r="DH126" s="219">
        <f t="shared" si="837"/>
        <v>0</v>
      </c>
      <c r="DI126" s="219" t="str">
        <f t="shared" si="681"/>
        <v/>
      </c>
      <c r="DJ126" s="219" t="str">
        <f t="shared" si="682"/>
        <v/>
      </c>
      <c r="DK126" s="222"/>
      <c r="DL126" s="246"/>
      <c r="DM126" s="247" t="str">
        <f t="shared" si="587"/>
        <v/>
      </c>
      <c r="DN126" s="219">
        <f t="shared" si="838"/>
        <v>0</v>
      </c>
      <c r="DO126" s="219" t="str">
        <f t="shared" si="683"/>
        <v/>
      </c>
      <c r="DP126" s="220" t="str">
        <f t="shared" si="684"/>
        <v/>
      </c>
      <c r="FK126" s="142">
        <v>13</v>
      </c>
      <c r="FL126" s="142">
        <v>13</v>
      </c>
      <c r="FM126" s="142">
        <f t="shared" si="960"/>
        <v>0</v>
      </c>
      <c r="FN126" s="142">
        <f t="shared" si="960"/>
        <v>0</v>
      </c>
      <c r="FO126" s="142">
        <f t="shared" si="960"/>
        <v>0</v>
      </c>
      <c r="FP126" s="142">
        <f t="shared" si="960"/>
        <v>0</v>
      </c>
      <c r="FQ126" s="142">
        <f t="shared" si="960"/>
        <v>0</v>
      </c>
      <c r="FR126" s="142">
        <f t="shared" si="960"/>
        <v>0</v>
      </c>
      <c r="FS126" s="142">
        <f t="shared" si="960"/>
        <v>0</v>
      </c>
      <c r="FT126" s="142">
        <f t="shared" si="960"/>
        <v>0</v>
      </c>
      <c r="FU126" s="142">
        <f t="shared" si="960"/>
        <v>0</v>
      </c>
      <c r="FV126" s="142">
        <f t="shared" si="960"/>
        <v>0</v>
      </c>
      <c r="FW126" s="142">
        <f t="shared" si="961"/>
        <v>0</v>
      </c>
      <c r="FX126" s="142">
        <f t="shared" si="961"/>
        <v>0</v>
      </c>
      <c r="FY126" s="142">
        <f t="shared" si="961"/>
        <v>0</v>
      </c>
      <c r="FZ126" s="142">
        <f t="shared" si="961"/>
        <v>0</v>
      </c>
      <c r="GA126" s="142">
        <f t="shared" si="961"/>
        <v>0</v>
      </c>
      <c r="GB126" s="142">
        <f t="shared" si="961"/>
        <v>0</v>
      </c>
      <c r="GC126" s="142">
        <f t="shared" si="961"/>
        <v>0</v>
      </c>
      <c r="GD126" s="142">
        <f t="shared" si="961"/>
        <v>0</v>
      </c>
      <c r="GE126" s="142">
        <f t="shared" si="961"/>
        <v>0</v>
      </c>
      <c r="GF126" s="142">
        <f t="shared" si="961"/>
        <v>0</v>
      </c>
      <c r="GG126" s="142">
        <f t="shared" si="962"/>
        <v>0</v>
      </c>
      <c r="GH126" s="142">
        <f t="shared" si="962"/>
        <v>0</v>
      </c>
      <c r="GI126" s="142">
        <f t="shared" si="962"/>
        <v>0</v>
      </c>
      <c r="GJ126" s="142">
        <f t="shared" si="962"/>
        <v>0</v>
      </c>
      <c r="GK126" s="142">
        <f t="shared" si="962"/>
        <v>0</v>
      </c>
      <c r="GL126" s="142">
        <f t="shared" si="962"/>
        <v>0</v>
      </c>
      <c r="GM126" s="142">
        <f t="shared" si="962"/>
        <v>0</v>
      </c>
      <c r="GN126" s="142">
        <f t="shared" si="962"/>
        <v>0</v>
      </c>
      <c r="GO126" s="142">
        <f t="shared" si="962"/>
        <v>0</v>
      </c>
      <c r="GP126" s="142">
        <f t="shared" si="962"/>
        <v>0</v>
      </c>
      <c r="GQ126" s="142">
        <f t="shared" si="963"/>
        <v>0</v>
      </c>
      <c r="GR126" s="142">
        <f t="shared" si="963"/>
        <v>0</v>
      </c>
      <c r="GS126" s="142">
        <f t="shared" si="963"/>
        <v>0</v>
      </c>
      <c r="GT126" s="142">
        <f t="shared" si="963"/>
        <v>0</v>
      </c>
      <c r="GU126" s="142">
        <f t="shared" si="963"/>
        <v>0</v>
      </c>
      <c r="GV126" s="142">
        <f t="shared" si="963"/>
        <v>0</v>
      </c>
      <c r="GW126" s="142">
        <f t="shared" si="963"/>
        <v>0</v>
      </c>
      <c r="GX126" s="142">
        <f t="shared" si="963"/>
        <v>0</v>
      </c>
      <c r="GY126" s="142">
        <f t="shared" si="963"/>
        <v>0</v>
      </c>
      <c r="GZ126" s="142">
        <f t="shared" si="963"/>
        <v>0</v>
      </c>
      <c r="HA126" s="142">
        <f t="shared" si="964"/>
        <v>0</v>
      </c>
      <c r="HB126" s="142">
        <f t="shared" si="964"/>
        <v>0</v>
      </c>
      <c r="HC126" s="142">
        <f t="shared" si="964"/>
        <v>0</v>
      </c>
      <c r="HD126" s="142">
        <f t="shared" si="964"/>
        <v>0</v>
      </c>
      <c r="HE126" s="142">
        <f t="shared" si="964"/>
        <v>0</v>
      </c>
      <c r="HF126" s="142">
        <f t="shared" si="964"/>
        <v>0</v>
      </c>
      <c r="HG126" s="142">
        <f t="shared" si="964"/>
        <v>0</v>
      </c>
      <c r="HH126" s="142">
        <f t="shared" si="964"/>
        <v>0</v>
      </c>
      <c r="HI126" s="142">
        <f t="shared" si="964"/>
        <v>0</v>
      </c>
      <c r="HJ126" s="142">
        <f t="shared" si="964"/>
        <v>0</v>
      </c>
      <c r="HK126" s="142">
        <f t="shared" si="965"/>
        <v>0</v>
      </c>
      <c r="HL126" s="142">
        <f t="shared" si="965"/>
        <v>0</v>
      </c>
      <c r="HM126" s="142">
        <f t="shared" si="965"/>
        <v>0</v>
      </c>
      <c r="HN126" s="142">
        <f t="shared" si="965"/>
        <v>0</v>
      </c>
      <c r="HO126" s="142">
        <f t="shared" si="965"/>
        <v>0</v>
      </c>
      <c r="HP126" s="142">
        <f t="shared" si="965"/>
        <v>0</v>
      </c>
      <c r="HQ126" s="142">
        <f t="shared" si="965"/>
        <v>0</v>
      </c>
      <c r="HR126" s="142">
        <f t="shared" si="965"/>
        <v>0</v>
      </c>
      <c r="HS126" s="142">
        <f t="shared" si="965"/>
        <v>0</v>
      </c>
      <c r="HT126" s="142">
        <f t="shared" si="965"/>
        <v>0</v>
      </c>
      <c r="HU126" s="142">
        <f t="shared" si="966"/>
        <v>0</v>
      </c>
      <c r="HV126" s="142">
        <f t="shared" si="966"/>
        <v>0</v>
      </c>
      <c r="HW126" s="142">
        <f t="shared" si="966"/>
        <v>0</v>
      </c>
      <c r="HX126" s="142">
        <f t="shared" si="966"/>
        <v>0</v>
      </c>
      <c r="HY126" s="142">
        <f t="shared" si="966"/>
        <v>0</v>
      </c>
      <c r="HZ126" s="142">
        <f t="shared" si="966"/>
        <v>0</v>
      </c>
      <c r="IA126" s="142">
        <f t="shared" si="966"/>
        <v>0</v>
      </c>
      <c r="IB126" s="142">
        <f t="shared" si="966"/>
        <v>0</v>
      </c>
      <c r="IC126" s="142">
        <f t="shared" si="966"/>
        <v>0</v>
      </c>
      <c r="ID126" s="142">
        <f t="shared" si="966"/>
        <v>0</v>
      </c>
      <c r="IE126" s="142">
        <f t="shared" si="967"/>
        <v>0</v>
      </c>
      <c r="IF126" s="142">
        <f t="shared" si="967"/>
        <v>0</v>
      </c>
      <c r="IG126" s="142">
        <f t="shared" si="967"/>
        <v>0</v>
      </c>
      <c r="IH126" s="142">
        <f t="shared" si="967"/>
        <v>0</v>
      </c>
      <c r="II126" s="142">
        <f t="shared" si="967"/>
        <v>0</v>
      </c>
      <c r="IJ126" s="142">
        <f t="shared" si="967"/>
        <v>0</v>
      </c>
      <c r="IK126" s="142">
        <f t="shared" si="967"/>
        <v>0</v>
      </c>
      <c r="IL126" s="142">
        <f t="shared" si="967"/>
        <v>0</v>
      </c>
      <c r="IM126" s="142">
        <f t="shared" si="967"/>
        <v>0</v>
      </c>
      <c r="IN126" s="142">
        <f t="shared" si="967"/>
        <v>0</v>
      </c>
      <c r="IO126" s="142">
        <f t="shared" si="968"/>
        <v>0</v>
      </c>
      <c r="IP126" s="142">
        <f t="shared" si="968"/>
        <v>0</v>
      </c>
      <c r="IQ126" s="142">
        <f t="shared" si="968"/>
        <v>0</v>
      </c>
      <c r="IR126" s="142">
        <f t="shared" si="968"/>
        <v>0</v>
      </c>
      <c r="IS126" s="142">
        <f t="shared" si="968"/>
        <v>0</v>
      </c>
      <c r="IT126" s="142">
        <f t="shared" si="968"/>
        <v>0</v>
      </c>
      <c r="IU126" s="142">
        <f t="shared" si="968"/>
        <v>0</v>
      </c>
      <c r="IV126" s="142">
        <f t="shared" si="968"/>
        <v>0</v>
      </c>
      <c r="IW126" s="142">
        <f t="shared" si="968"/>
        <v>0</v>
      </c>
      <c r="IX126" s="142">
        <f t="shared" si="968"/>
        <v>0</v>
      </c>
      <c r="IY126" s="142">
        <f t="shared" si="969"/>
        <v>0</v>
      </c>
      <c r="IZ126" s="142">
        <f t="shared" si="969"/>
        <v>0</v>
      </c>
      <c r="JA126" s="142">
        <f t="shared" si="969"/>
        <v>0</v>
      </c>
      <c r="JB126" s="142">
        <f t="shared" si="969"/>
        <v>0</v>
      </c>
      <c r="JC126" s="142">
        <f t="shared" si="969"/>
        <v>0</v>
      </c>
      <c r="JD126" s="142">
        <f t="shared" si="969"/>
        <v>0</v>
      </c>
      <c r="JE126" s="142">
        <f t="shared" si="969"/>
        <v>0</v>
      </c>
      <c r="JF126" s="142">
        <f t="shared" si="969"/>
        <v>0</v>
      </c>
      <c r="JG126" s="142">
        <f t="shared" si="969"/>
        <v>0</v>
      </c>
      <c r="JH126" s="142">
        <f t="shared" si="969"/>
        <v>0</v>
      </c>
      <c r="JI126" s="142">
        <f t="shared" si="970"/>
        <v>0</v>
      </c>
      <c r="JJ126" s="142">
        <f t="shared" si="970"/>
        <v>0</v>
      </c>
      <c r="JK126" s="142">
        <f t="shared" si="970"/>
        <v>0</v>
      </c>
      <c r="JL126" s="142">
        <f t="shared" si="970"/>
        <v>0</v>
      </c>
      <c r="JM126" s="142">
        <f t="shared" si="970"/>
        <v>0</v>
      </c>
      <c r="JN126" s="142">
        <f t="shared" si="970"/>
        <v>0</v>
      </c>
      <c r="JO126" s="142">
        <f t="shared" si="970"/>
        <v>0</v>
      </c>
      <c r="JP126" s="142">
        <f t="shared" si="970"/>
        <v>0</v>
      </c>
      <c r="JQ126" s="142">
        <f t="shared" si="970"/>
        <v>0</v>
      </c>
      <c r="JR126" s="142">
        <f t="shared" si="970"/>
        <v>0</v>
      </c>
      <c r="JS126" s="142">
        <f t="shared" si="971"/>
        <v>0</v>
      </c>
      <c r="JT126" s="142">
        <f t="shared" si="971"/>
        <v>0</v>
      </c>
      <c r="JU126" s="142">
        <f t="shared" si="971"/>
        <v>0</v>
      </c>
      <c r="JV126" s="142">
        <f t="shared" si="971"/>
        <v>0</v>
      </c>
      <c r="JW126" s="142">
        <f t="shared" si="971"/>
        <v>0</v>
      </c>
      <c r="JX126" s="142">
        <f t="shared" si="971"/>
        <v>0</v>
      </c>
      <c r="JY126" s="142">
        <f t="shared" si="971"/>
        <v>0</v>
      </c>
      <c r="JZ126" s="142">
        <f t="shared" si="971"/>
        <v>0</v>
      </c>
      <c r="KA126" s="142">
        <f t="shared" si="971"/>
        <v>0</v>
      </c>
      <c r="KB126" s="142">
        <f t="shared" si="971"/>
        <v>0</v>
      </c>
      <c r="KC126" s="142">
        <f t="shared" si="972"/>
        <v>0</v>
      </c>
      <c r="KD126" s="142">
        <f t="shared" si="972"/>
        <v>0</v>
      </c>
      <c r="KE126" s="142">
        <f t="shared" si="972"/>
        <v>0</v>
      </c>
      <c r="KF126" s="142">
        <f t="shared" si="972"/>
        <v>0</v>
      </c>
      <c r="KG126" s="142">
        <f t="shared" si="972"/>
        <v>0</v>
      </c>
      <c r="KH126" s="142">
        <f t="shared" si="972"/>
        <v>0</v>
      </c>
      <c r="KI126" s="142">
        <f t="shared" si="972"/>
        <v>0</v>
      </c>
      <c r="KJ126" s="142">
        <f t="shared" si="972"/>
        <v>0</v>
      </c>
      <c r="KK126" s="142">
        <f t="shared" si="972"/>
        <v>0</v>
      </c>
      <c r="KL126" s="142">
        <f t="shared" si="972"/>
        <v>0</v>
      </c>
      <c r="KM126" s="142">
        <f t="shared" si="973"/>
        <v>0</v>
      </c>
      <c r="KN126" s="142">
        <f t="shared" si="973"/>
        <v>0</v>
      </c>
      <c r="KO126" s="142">
        <f t="shared" si="973"/>
        <v>0</v>
      </c>
      <c r="KP126" s="142">
        <f t="shared" si="973"/>
        <v>0</v>
      </c>
      <c r="KQ126" s="142">
        <f t="shared" si="973"/>
        <v>0</v>
      </c>
      <c r="KR126" s="142">
        <f t="shared" si="973"/>
        <v>0</v>
      </c>
      <c r="KS126" s="142">
        <f t="shared" si="973"/>
        <v>0</v>
      </c>
      <c r="KT126" s="142">
        <f t="shared" si="973"/>
        <v>0</v>
      </c>
      <c r="KU126" s="142">
        <f t="shared" si="973"/>
        <v>0</v>
      </c>
      <c r="KV126" s="142">
        <f t="shared" si="973"/>
        <v>0</v>
      </c>
      <c r="KW126" s="142">
        <f t="shared" si="974"/>
        <v>0</v>
      </c>
      <c r="KX126" s="142">
        <f t="shared" si="974"/>
        <v>0</v>
      </c>
      <c r="KY126" s="142">
        <f t="shared" si="974"/>
        <v>0</v>
      </c>
      <c r="KZ126" s="142">
        <f t="shared" si="974"/>
        <v>0</v>
      </c>
      <c r="LA126" s="142">
        <f t="shared" si="974"/>
        <v>0</v>
      </c>
      <c r="LB126" s="142">
        <f t="shared" si="974"/>
        <v>0</v>
      </c>
      <c r="LC126" s="142">
        <f t="shared" si="974"/>
        <v>0</v>
      </c>
      <c r="LD126" s="142">
        <f t="shared" si="974"/>
        <v>0</v>
      </c>
      <c r="LE126" s="142">
        <f t="shared" si="974"/>
        <v>0</v>
      </c>
      <c r="LF126" s="142">
        <f t="shared" si="974"/>
        <v>0</v>
      </c>
      <c r="LG126" s="142">
        <f t="shared" si="975"/>
        <v>0</v>
      </c>
      <c r="LH126" s="142">
        <f t="shared" si="975"/>
        <v>0</v>
      </c>
      <c r="LI126" s="142">
        <f t="shared" si="975"/>
        <v>0</v>
      </c>
      <c r="LJ126" s="142">
        <f t="shared" si="975"/>
        <v>0</v>
      </c>
      <c r="LK126" s="142">
        <f t="shared" si="975"/>
        <v>0</v>
      </c>
      <c r="LL126" s="142">
        <f t="shared" si="975"/>
        <v>0</v>
      </c>
      <c r="LM126" s="142">
        <f t="shared" si="975"/>
        <v>0</v>
      </c>
      <c r="LN126" s="142">
        <f t="shared" si="975"/>
        <v>0</v>
      </c>
      <c r="LO126" s="142">
        <f t="shared" si="975"/>
        <v>0</v>
      </c>
      <c r="LP126" s="142">
        <f t="shared" si="975"/>
        <v>0</v>
      </c>
      <c r="LQ126" s="142">
        <f t="shared" si="976"/>
        <v>0</v>
      </c>
      <c r="LR126" s="142">
        <f t="shared" si="976"/>
        <v>0</v>
      </c>
      <c r="LS126" s="142">
        <f t="shared" si="976"/>
        <v>0</v>
      </c>
      <c r="LT126" s="142">
        <f t="shared" si="976"/>
        <v>0</v>
      </c>
      <c r="LU126" s="142">
        <f t="shared" si="976"/>
        <v>0</v>
      </c>
      <c r="LV126" s="142">
        <f t="shared" si="976"/>
        <v>0</v>
      </c>
      <c r="LW126" s="142">
        <f t="shared" si="976"/>
        <v>0</v>
      </c>
      <c r="LX126" s="142">
        <f t="shared" si="976"/>
        <v>0</v>
      </c>
      <c r="LY126" s="142">
        <f t="shared" si="976"/>
        <v>0</v>
      </c>
      <c r="LZ126" s="142">
        <f t="shared" si="976"/>
        <v>0</v>
      </c>
      <c r="MA126" s="142">
        <f t="shared" si="977"/>
        <v>0</v>
      </c>
      <c r="MB126" s="142">
        <f t="shared" si="977"/>
        <v>0</v>
      </c>
      <c r="MC126" s="142">
        <f t="shared" si="977"/>
        <v>0</v>
      </c>
      <c r="MD126" s="142">
        <f t="shared" si="977"/>
        <v>0</v>
      </c>
      <c r="ME126" s="142">
        <f t="shared" si="977"/>
        <v>0</v>
      </c>
      <c r="MF126" s="142">
        <f t="shared" si="977"/>
        <v>0</v>
      </c>
      <c r="MG126" s="142">
        <f t="shared" si="977"/>
        <v>0</v>
      </c>
      <c r="MH126" s="142">
        <f t="shared" si="977"/>
        <v>0</v>
      </c>
      <c r="MI126" s="142">
        <f t="shared" si="977"/>
        <v>0</v>
      </c>
      <c r="MJ126" s="142">
        <f t="shared" si="977"/>
        <v>0</v>
      </c>
      <c r="MK126" s="142">
        <f t="shared" si="978"/>
        <v>0</v>
      </c>
      <c r="ML126" s="142">
        <f t="shared" si="978"/>
        <v>0</v>
      </c>
      <c r="MM126" s="142">
        <f t="shared" si="978"/>
        <v>0</v>
      </c>
      <c r="MN126" s="142">
        <f t="shared" si="978"/>
        <v>0</v>
      </c>
      <c r="MO126" s="142">
        <f t="shared" si="978"/>
        <v>0</v>
      </c>
      <c r="MP126" s="142">
        <f t="shared" si="978"/>
        <v>0</v>
      </c>
      <c r="MQ126" s="142">
        <f t="shared" si="978"/>
        <v>0</v>
      </c>
      <c r="MR126" s="142">
        <f t="shared" si="978"/>
        <v>0</v>
      </c>
      <c r="MS126" s="142">
        <f t="shared" si="978"/>
        <v>0</v>
      </c>
      <c r="MT126" s="142">
        <f t="shared" si="978"/>
        <v>0</v>
      </c>
      <c r="MU126" s="142">
        <f t="shared" si="979"/>
        <v>0</v>
      </c>
      <c r="MV126" s="142">
        <f t="shared" si="979"/>
        <v>0</v>
      </c>
      <c r="MW126" s="142">
        <f t="shared" si="979"/>
        <v>0</v>
      </c>
      <c r="MX126" s="142">
        <f t="shared" si="979"/>
        <v>0</v>
      </c>
      <c r="MY126" s="142">
        <f t="shared" si="979"/>
        <v>0</v>
      </c>
      <c r="MZ126" s="142">
        <f t="shared" si="979"/>
        <v>0</v>
      </c>
      <c r="NA126" s="142">
        <f t="shared" si="979"/>
        <v>0</v>
      </c>
      <c r="NB126" s="142">
        <f t="shared" si="979"/>
        <v>0</v>
      </c>
      <c r="NC126" s="142">
        <f t="shared" si="979"/>
        <v>0</v>
      </c>
      <c r="ND126" s="142">
        <f t="shared" si="979"/>
        <v>0</v>
      </c>
      <c r="NE126" s="142">
        <f t="shared" si="980"/>
        <v>0</v>
      </c>
      <c r="NF126" s="142">
        <f t="shared" si="980"/>
        <v>0</v>
      </c>
      <c r="NG126" s="142">
        <f t="shared" si="980"/>
        <v>0</v>
      </c>
      <c r="NH126" s="142">
        <f t="shared" si="980"/>
        <v>0</v>
      </c>
      <c r="NI126" s="142">
        <f t="shared" si="980"/>
        <v>0</v>
      </c>
      <c r="NJ126" s="142">
        <f t="shared" si="980"/>
        <v>0</v>
      </c>
      <c r="NK126" s="142">
        <f t="shared" si="980"/>
        <v>0</v>
      </c>
      <c r="NL126" s="142">
        <f t="shared" si="980"/>
        <v>0</v>
      </c>
      <c r="NM126" s="142">
        <f t="shared" si="980"/>
        <v>0</v>
      </c>
      <c r="NN126" s="142">
        <f t="shared" si="980"/>
        <v>0</v>
      </c>
      <c r="NO126" s="142">
        <f t="shared" si="981"/>
        <v>0</v>
      </c>
      <c r="NP126" s="142">
        <f t="shared" si="981"/>
        <v>0</v>
      </c>
      <c r="NQ126" s="142">
        <f t="shared" si="981"/>
        <v>0</v>
      </c>
      <c r="NR126" s="142">
        <f t="shared" si="981"/>
        <v>0</v>
      </c>
      <c r="NS126" s="142">
        <f t="shared" si="981"/>
        <v>0</v>
      </c>
      <c r="NT126" s="142">
        <f t="shared" si="981"/>
        <v>0</v>
      </c>
      <c r="NU126" s="142">
        <f t="shared" si="981"/>
        <v>0</v>
      </c>
      <c r="NV126" s="142">
        <f t="shared" si="981"/>
        <v>0</v>
      </c>
      <c r="NW126" s="142">
        <f t="shared" si="981"/>
        <v>0</v>
      </c>
      <c r="NX126" s="142">
        <f t="shared" si="981"/>
        <v>0</v>
      </c>
      <c r="NY126" s="142">
        <f t="shared" si="982"/>
        <v>0</v>
      </c>
      <c r="NZ126" s="142">
        <f t="shared" si="982"/>
        <v>0</v>
      </c>
      <c r="OA126" s="142">
        <f t="shared" si="982"/>
        <v>0</v>
      </c>
      <c r="OB126" s="142">
        <f t="shared" si="982"/>
        <v>0</v>
      </c>
      <c r="OC126" s="142">
        <f t="shared" si="982"/>
        <v>0</v>
      </c>
      <c r="OD126" s="142">
        <f t="shared" si="982"/>
        <v>0</v>
      </c>
      <c r="OE126" s="142">
        <f t="shared" si="982"/>
        <v>0</v>
      </c>
      <c r="OF126" s="142">
        <f t="shared" si="982"/>
        <v>0</v>
      </c>
      <c r="OG126" s="142">
        <f t="shared" si="982"/>
        <v>0</v>
      </c>
      <c r="OH126" s="142">
        <f t="shared" si="982"/>
        <v>0</v>
      </c>
      <c r="OI126" s="142">
        <f t="shared" si="983"/>
        <v>0</v>
      </c>
      <c r="OJ126" s="142">
        <f t="shared" si="983"/>
        <v>0</v>
      </c>
      <c r="OK126" s="142">
        <f t="shared" si="983"/>
        <v>0</v>
      </c>
      <c r="OL126" s="142">
        <f t="shared" si="983"/>
        <v>0</v>
      </c>
      <c r="OM126" s="142">
        <f t="shared" si="983"/>
        <v>0</v>
      </c>
      <c r="ON126" s="142">
        <f t="shared" si="983"/>
        <v>0</v>
      </c>
      <c r="OO126" s="142">
        <f t="shared" si="983"/>
        <v>0</v>
      </c>
      <c r="OP126" s="142">
        <f t="shared" si="983"/>
        <v>0</v>
      </c>
      <c r="OQ126" s="142">
        <f t="shared" si="983"/>
        <v>0</v>
      </c>
      <c r="OR126" s="142">
        <f t="shared" si="983"/>
        <v>0</v>
      </c>
      <c r="OS126" s="142">
        <f t="shared" si="984"/>
        <v>0</v>
      </c>
      <c r="OT126" s="142">
        <f t="shared" si="984"/>
        <v>0</v>
      </c>
      <c r="OU126" s="142">
        <f t="shared" si="984"/>
        <v>0</v>
      </c>
      <c r="OV126" s="142">
        <f t="shared" si="984"/>
        <v>0</v>
      </c>
      <c r="OW126" s="142">
        <f t="shared" si="984"/>
        <v>0</v>
      </c>
      <c r="OX126" s="142">
        <f t="shared" si="984"/>
        <v>0</v>
      </c>
      <c r="OY126" s="142">
        <f t="shared" si="984"/>
        <v>0</v>
      </c>
      <c r="OZ126" s="142">
        <f t="shared" si="984"/>
        <v>0</v>
      </c>
      <c r="PA126" s="142">
        <f t="shared" si="984"/>
        <v>0</v>
      </c>
      <c r="PB126" s="142">
        <f t="shared" si="984"/>
        <v>0</v>
      </c>
      <c r="PC126" s="142">
        <f t="shared" si="985"/>
        <v>0</v>
      </c>
      <c r="PD126" s="142">
        <f t="shared" si="985"/>
        <v>0</v>
      </c>
      <c r="PE126" s="142">
        <f t="shared" si="985"/>
        <v>0</v>
      </c>
      <c r="PF126" s="142">
        <f t="shared" si="985"/>
        <v>0</v>
      </c>
      <c r="PG126" s="142">
        <f t="shared" si="985"/>
        <v>0</v>
      </c>
      <c r="PH126" s="142">
        <f t="shared" si="985"/>
        <v>0</v>
      </c>
      <c r="PI126" s="142">
        <f t="shared" si="985"/>
        <v>0</v>
      </c>
      <c r="PJ126" s="142">
        <f t="shared" si="985"/>
        <v>0</v>
      </c>
      <c r="PK126" s="142">
        <f t="shared" si="985"/>
        <v>0</v>
      </c>
      <c r="PL126" s="142">
        <f t="shared" si="985"/>
        <v>0</v>
      </c>
      <c r="PM126" s="142">
        <f t="shared" si="986"/>
        <v>0</v>
      </c>
      <c r="PN126" s="142">
        <f t="shared" si="986"/>
        <v>0</v>
      </c>
      <c r="PO126" s="142">
        <f t="shared" si="986"/>
        <v>0</v>
      </c>
      <c r="PP126" s="142">
        <f t="shared" si="986"/>
        <v>0</v>
      </c>
      <c r="PQ126" s="142">
        <f t="shared" si="986"/>
        <v>0</v>
      </c>
      <c r="PR126" s="142">
        <f t="shared" si="986"/>
        <v>0</v>
      </c>
      <c r="PS126" s="142">
        <f t="shared" si="986"/>
        <v>0</v>
      </c>
      <c r="PT126" s="142">
        <f t="shared" si="986"/>
        <v>0</v>
      </c>
      <c r="PU126" s="142">
        <f t="shared" si="986"/>
        <v>0</v>
      </c>
      <c r="PV126" s="142">
        <f t="shared" si="986"/>
        <v>0</v>
      </c>
      <c r="PW126" s="142">
        <f t="shared" si="987"/>
        <v>0</v>
      </c>
      <c r="PX126" s="142">
        <f t="shared" si="987"/>
        <v>0</v>
      </c>
      <c r="PY126" s="142">
        <f t="shared" si="987"/>
        <v>0</v>
      </c>
      <c r="PZ126" s="142">
        <f t="shared" si="987"/>
        <v>0</v>
      </c>
      <c r="QA126" s="142">
        <f t="shared" si="987"/>
        <v>0</v>
      </c>
      <c r="QB126" s="142">
        <f t="shared" si="987"/>
        <v>0</v>
      </c>
      <c r="QC126" s="142">
        <f t="shared" si="987"/>
        <v>0</v>
      </c>
      <c r="QD126" s="142">
        <f t="shared" si="987"/>
        <v>0</v>
      </c>
      <c r="QE126" s="142">
        <f t="shared" si="987"/>
        <v>0</v>
      </c>
      <c r="QF126" s="142">
        <f t="shared" si="987"/>
        <v>0</v>
      </c>
      <c r="QG126" s="142">
        <f t="shared" si="988"/>
        <v>0</v>
      </c>
      <c r="QH126" s="142">
        <f t="shared" si="988"/>
        <v>0</v>
      </c>
      <c r="QI126" s="142">
        <f t="shared" si="988"/>
        <v>0</v>
      </c>
      <c r="QJ126" s="142">
        <f t="shared" si="988"/>
        <v>0</v>
      </c>
      <c r="QK126" s="142">
        <f t="shared" si="988"/>
        <v>0</v>
      </c>
      <c r="QL126" s="142">
        <f t="shared" si="988"/>
        <v>0</v>
      </c>
      <c r="QM126" s="142">
        <f t="shared" si="988"/>
        <v>0</v>
      </c>
      <c r="QN126" s="142">
        <f t="shared" si="988"/>
        <v>0</v>
      </c>
      <c r="QO126" s="142">
        <f t="shared" si="988"/>
        <v>0</v>
      </c>
      <c r="QP126" s="142">
        <f t="shared" si="988"/>
        <v>0</v>
      </c>
      <c r="QQ126" s="142">
        <f t="shared" si="989"/>
        <v>0</v>
      </c>
      <c r="QR126" s="142">
        <f t="shared" si="989"/>
        <v>0</v>
      </c>
      <c r="QS126" s="142">
        <f t="shared" si="989"/>
        <v>0</v>
      </c>
      <c r="QT126" s="142">
        <f t="shared" si="989"/>
        <v>0</v>
      </c>
      <c r="QU126" s="142">
        <f t="shared" si="989"/>
        <v>0</v>
      </c>
      <c r="QV126" s="142">
        <f t="shared" si="989"/>
        <v>0</v>
      </c>
      <c r="QW126" s="142">
        <f t="shared" si="989"/>
        <v>0</v>
      </c>
      <c r="QX126" s="142">
        <f t="shared" si="989"/>
        <v>0</v>
      </c>
      <c r="QY126" s="142">
        <f t="shared" si="989"/>
        <v>0</v>
      </c>
      <c r="QZ126" s="142">
        <f t="shared" si="989"/>
        <v>0</v>
      </c>
      <c r="RA126" s="142">
        <f t="shared" si="990"/>
        <v>0</v>
      </c>
      <c r="RB126" s="142">
        <f t="shared" si="990"/>
        <v>0</v>
      </c>
      <c r="RC126" s="142">
        <f t="shared" si="990"/>
        <v>0</v>
      </c>
      <c r="RD126" s="142">
        <f t="shared" si="990"/>
        <v>0</v>
      </c>
      <c r="RE126" s="142">
        <f t="shared" si="990"/>
        <v>0</v>
      </c>
      <c r="RF126" s="142">
        <f t="shared" si="990"/>
        <v>0</v>
      </c>
      <c r="RG126" s="142">
        <f t="shared" si="990"/>
        <v>0</v>
      </c>
      <c r="RH126" s="142">
        <f t="shared" si="990"/>
        <v>0</v>
      </c>
      <c r="RI126" s="142">
        <f t="shared" si="990"/>
        <v>0</v>
      </c>
      <c r="RJ126" s="142">
        <f t="shared" si="990"/>
        <v>0</v>
      </c>
      <c r="RK126" s="142">
        <f t="shared" si="991"/>
        <v>0</v>
      </c>
      <c r="RL126" s="142">
        <f t="shared" si="991"/>
        <v>0</v>
      </c>
      <c r="RM126" s="142">
        <f t="shared" si="991"/>
        <v>0</v>
      </c>
      <c r="RN126" s="142">
        <f t="shared" si="991"/>
        <v>0</v>
      </c>
      <c r="RO126" s="142">
        <f t="shared" si="991"/>
        <v>0</v>
      </c>
      <c r="RP126" s="142">
        <f t="shared" si="991"/>
        <v>0</v>
      </c>
      <c r="RQ126" s="142">
        <f t="shared" si="991"/>
        <v>0</v>
      </c>
      <c r="RR126" s="142">
        <f t="shared" si="991"/>
        <v>0</v>
      </c>
      <c r="RS126" s="142">
        <f t="shared" si="991"/>
        <v>0</v>
      </c>
      <c r="RT126" s="142">
        <f t="shared" si="991"/>
        <v>0</v>
      </c>
      <c r="RU126" s="142">
        <f t="shared" si="992"/>
        <v>0</v>
      </c>
      <c r="RV126" s="142">
        <f t="shared" si="992"/>
        <v>0</v>
      </c>
      <c r="RW126" s="142">
        <f t="shared" si="992"/>
        <v>0</v>
      </c>
      <c r="RX126" s="142">
        <f t="shared" si="992"/>
        <v>0</v>
      </c>
      <c r="RY126" s="142">
        <f t="shared" si="992"/>
        <v>0</v>
      </c>
      <c r="RZ126" s="142">
        <f t="shared" si="992"/>
        <v>0</v>
      </c>
      <c r="SA126" s="142">
        <f t="shared" si="992"/>
        <v>0</v>
      </c>
      <c r="SB126" s="142">
        <f t="shared" si="992"/>
        <v>0</v>
      </c>
      <c r="SC126" s="142">
        <f t="shared" si="992"/>
        <v>0</v>
      </c>
      <c r="SD126" s="142">
        <f t="shared" si="992"/>
        <v>0</v>
      </c>
      <c r="SE126" s="142">
        <f t="shared" si="993"/>
        <v>0</v>
      </c>
      <c r="SF126" s="142">
        <f t="shared" si="993"/>
        <v>0</v>
      </c>
      <c r="SG126" s="142">
        <f t="shared" si="993"/>
        <v>0</v>
      </c>
      <c r="SH126" s="142">
        <f t="shared" si="993"/>
        <v>0</v>
      </c>
      <c r="SI126" s="142">
        <f t="shared" si="993"/>
        <v>0</v>
      </c>
      <c r="SJ126" s="142">
        <f t="shared" si="993"/>
        <v>0</v>
      </c>
      <c r="SK126" s="142">
        <f t="shared" si="993"/>
        <v>0</v>
      </c>
      <c r="SL126" s="142">
        <f t="shared" si="993"/>
        <v>0</v>
      </c>
      <c r="SM126" s="142">
        <f t="shared" si="993"/>
        <v>0</v>
      </c>
      <c r="SN126" s="142">
        <f t="shared" si="993"/>
        <v>0</v>
      </c>
      <c r="SO126" s="142">
        <f t="shared" si="994"/>
        <v>0</v>
      </c>
      <c r="SP126" s="142">
        <f t="shared" si="994"/>
        <v>0</v>
      </c>
      <c r="SQ126" s="142">
        <f t="shared" si="994"/>
        <v>0</v>
      </c>
      <c r="SR126" s="142">
        <f t="shared" si="994"/>
        <v>0</v>
      </c>
      <c r="SS126" s="142">
        <f t="shared" si="994"/>
        <v>0</v>
      </c>
      <c r="ST126" s="142">
        <f t="shared" si="994"/>
        <v>0</v>
      </c>
      <c r="SU126" s="142">
        <f t="shared" si="994"/>
        <v>0</v>
      </c>
      <c r="SV126" s="142">
        <f t="shared" si="994"/>
        <v>0</v>
      </c>
      <c r="SW126" s="142">
        <f t="shared" si="994"/>
        <v>0</v>
      </c>
      <c r="SX126" s="142">
        <f t="shared" si="994"/>
        <v>0</v>
      </c>
      <c r="SY126" s="142">
        <f t="shared" si="995"/>
        <v>0</v>
      </c>
      <c r="SZ126" s="142">
        <f t="shared" si="995"/>
        <v>0</v>
      </c>
      <c r="TA126" s="142">
        <f t="shared" si="995"/>
        <v>0</v>
      </c>
      <c r="TB126" s="142">
        <f t="shared" si="995"/>
        <v>0</v>
      </c>
      <c r="TC126" s="142">
        <f t="shared" si="995"/>
        <v>0</v>
      </c>
      <c r="TD126" s="142">
        <f t="shared" si="995"/>
        <v>0</v>
      </c>
      <c r="TE126" s="142">
        <f t="shared" si="995"/>
        <v>0</v>
      </c>
      <c r="TF126" s="142">
        <f t="shared" si="995"/>
        <v>0</v>
      </c>
      <c r="TG126" s="142">
        <f t="shared" si="995"/>
        <v>0</v>
      </c>
      <c r="TH126" s="142">
        <f t="shared" si="995"/>
        <v>0</v>
      </c>
      <c r="TI126" s="142">
        <f t="shared" si="995"/>
        <v>0</v>
      </c>
      <c r="TJ126" s="142">
        <f t="shared" si="995"/>
        <v>0</v>
      </c>
      <c r="TK126" s="142">
        <f t="shared" si="995"/>
        <v>0</v>
      </c>
      <c r="TL126" s="142">
        <f t="shared" si="995"/>
        <v>0</v>
      </c>
      <c r="TM126" s="142">
        <f t="shared" si="995"/>
        <v>0</v>
      </c>
      <c r="TN126" s="142">
        <f t="shared" si="958"/>
        <v>0</v>
      </c>
      <c r="TO126" s="142">
        <f t="shared" si="959"/>
        <v>0</v>
      </c>
    </row>
    <row r="127" spans="73:535" ht="18" customHeight="1" x14ac:dyDescent="0.15">
      <c r="BU127" s="291"/>
      <c r="BY127" s="271"/>
      <c r="BZ127" s="272"/>
      <c r="CA127" s="222"/>
      <c r="CB127" s="246"/>
      <c r="CC127" s="247" t="str">
        <f t="shared" ref="CC127:CC190" si="996">IF(CA127="","",VLOOKUP(CE127,曜日一覧,2))</f>
        <v/>
      </c>
      <c r="CD127" s="219">
        <f t="shared" ref="CD127:CD190" si="997">IFERROR(IF(CA$3="祝日あり",INDEX(祝日判定表,MATCH(CA127,祝日,0),3),0),"")</f>
        <v>0</v>
      </c>
      <c r="CE127" s="219" t="str">
        <f t="shared" ref="CE127:CE190" si="998">IF(CA127="","",IF(CD127=8,CD127,WEEKDAY(CA127,2)))</f>
        <v/>
      </c>
      <c r="CF127" s="220" t="str">
        <f t="shared" ref="CF127:CF190" si="999">IFERROR(INDEX($EH$3:$EI$16,MATCH(CB127,$EH$3:$EH$16,0),2),"")</f>
        <v/>
      </c>
      <c r="CG127" s="222"/>
      <c r="CH127" s="260"/>
      <c r="CI127" s="247" t="str">
        <f t="shared" ref="CI127:CI190" si="1000">IF(CG127="","",VLOOKUP(CK127,曜日一覧,2))</f>
        <v/>
      </c>
      <c r="CJ127" s="219">
        <f t="shared" ref="CJ127:CJ190" si="1001">IFERROR(IF(CG$3="祝日あり",INDEX(祝日判定表,MATCH(CG127,祝日,0),3),0),"")</f>
        <v>0</v>
      </c>
      <c r="CK127" s="219" t="str">
        <f t="shared" ref="CK127:CK190" si="1002">IF(CG127="","",IF(CJ127=8,CJ127,WEEKDAY(CG127,2)))</f>
        <v/>
      </c>
      <c r="CL127" s="220" t="str">
        <f t="shared" ref="CL127:CL190" si="1003">IFERROR(INDEX($EH$3:$EI$16,MATCH(CH127,$EH$3:$EH$16,0),2),"")</f>
        <v/>
      </c>
      <c r="CM127" s="222"/>
      <c r="CN127" s="246"/>
      <c r="CO127" s="247" t="str">
        <f t="shared" ref="CO127:CO190" si="1004">IF(CM127="","",VLOOKUP(CQ127,曜日一覧,2))</f>
        <v/>
      </c>
      <c r="CP127" s="219">
        <f t="shared" ref="CP127:CP190" si="1005">IFERROR(IF(CM$3="祝日あり",INDEX(祝日判定表,MATCH(CM127,祝日,0),3),0),"")</f>
        <v>0</v>
      </c>
      <c r="CQ127" s="219" t="str">
        <f t="shared" ref="CQ127:CQ190" si="1006">IF(CM127="","",IF(CP127=8,CP127,WEEKDAY(CM127,2)))</f>
        <v/>
      </c>
      <c r="CR127" s="220" t="str">
        <f t="shared" ref="CR127:CR190" si="1007">IFERROR(INDEX($EH$3:$EI$16,MATCH(CN127,$EH$3:$EH$16,0),2),"")</f>
        <v/>
      </c>
      <c r="CS127" s="221"/>
      <c r="CT127" s="246"/>
      <c r="CU127" s="247" t="str">
        <f t="shared" ref="CU127:CU190" si="1008">IF(CS127="","",VLOOKUP(CW127,曜日一覧,2))</f>
        <v/>
      </c>
      <c r="CV127" s="219">
        <f t="shared" ref="CV127:CV190" si="1009">IFERROR(IF(CS$3="祝日あり",INDEX(祝日判定表,MATCH(CS127,祝日,0),3),0),"")</f>
        <v>0</v>
      </c>
      <c r="CW127" s="219" t="str">
        <f t="shared" ref="CW127:CW190" si="1010">IF(CS127="","",IF(CV127=8,CV127,WEEKDAY(CS127,2)))</f>
        <v/>
      </c>
      <c r="CX127" s="220" t="str">
        <f t="shared" ref="CX127:CX190" si="1011">IFERROR(INDEX($EH$3:$EI$16,MATCH(CT127,$EH$3:$EH$16,0),2),"")</f>
        <v/>
      </c>
      <c r="CY127" s="222"/>
      <c r="CZ127" s="246"/>
      <c r="DA127" s="247" t="str">
        <f t="shared" ref="DA127:DA190" si="1012">IF(CY127="","",VLOOKUP(DC127,曜日一覧,2))</f>
        <v/>
      </c>
      <c r="DB127" s="219">
        <f t="shared" ref="DB127:DB190" si="1013">IFERROR(IF(CY$3="祝日あり",INDEX(祝日判定表,MATCH(CY127,祝日,0),3),0),"")</f>
        <v>0</v>
      </c>
      <c r="DC127" s="219" t="str">
        <f t="shared" ref="DC127:DC190" si="1014">IF(CY127="","",IF(DB127=8,DB127,WEEKDAY(CY127,2)))</f>
        <v/>
      </c>
      <c r="DD127" s="219" t="str">
        <f t="shared" ref="DD127:DD190" si="1015">IFERROR(INDEX($EH$3:$EI$16,MATCH(CZ127,$EH$3:$EH$16,0),2),"")</f>
        <v/>
      </c>
      <c r="DE127" s="222"/>
      <c r="DF127" s="246"/>
      <c r="DG127" s="247" t="str">
        <f t="shared" ref="DG127:DG190" si="1016">IF(DE127="","",VLOOKUP(DI127,曜日一覧,2))</f>
        <v/>
      </c>
      <c r="DH127" s="219">
        <f t="shared" ref="DH127:DH190" si="1017">IFERROR(IF(DE$3="祝日あり",INDEX(祝日判定表,MATCH(DE127,祝日,0),3),0),"")</f>
        <v>0</v>
      </c>
      <c r="DI127" s="219" t="str">
        <f t="shared" ref="DI127:DI190" si="1018">IF(DE127="","",IF(DH127=8,DH127,WEEKDAY(DE127,2)))</f>
        <v/>
      </c>
      <c r="DJ127" s="219" t="str">
        <f t="shared" ref="DJ127:DJ190" si="1019">IFERROR(INDEX($EH$3:$EI$16,MATCH(DF127,$EH$3:$EH$16,0),2),"")</f>
        <v/>
      </c>
      <c r="DK127" s="222"/>
      <c r="DL127" s="246"/>
      <c r="DM127" s="247" t="str">
        <f t="shared" ref="DM127:DM190" si="1020">IF(DK127="","",VLOOKUP(DO127,曜日一覧,2))</f>
        <v/>
      </c>
      <c r="DN127" s="219">
        <f t="shared" ref="DN127:DN190" si="1021">IFERROR(IF(DK$3="祝日あり",INDEX(祝日判定表,MATCH(DK127,祝日,0),3),0),"")</f>
        <v>0</v>
      </c>
      <c r="DO127" s="219" t="str">
        <f t="shared" ref="DO127:DO190" si="1022">IF(DK127="","",IF(DN127=8,DN127,WEEKDAY(DK127,2)))</f>
        <v/>
      </c>
      <c r="DP127" s="220" t="str">
        <f t="shared" ref="DP127:DP190" si="1023">IFERROR(INDEX($EH$3:$EI$16,MATCH(DL127,$EH$3:$EH$16,0),2),"")</f>
        <v/>
      </c>
      <c r="FK127" s="142">
        <v>14</v>
      </c>
      <c r="FL127" s="142">
        <v>14</v>
      </c>
      <c r="FM127" s="142">
        <f t="shared" si="960"/>
        <v>0</v>
      </c>
      <c r="FN127" s="142">
        <f t="shared" si="960"/>
        <v>0</v>
      </c>
      <c r="FO127" s="142">
        <f t="shared" si="960"/>
        <v>0</v>
      </c>
      <c r="FP127" s="142">
        <f t="shared" si="960"/>
        <v>0</v>
      </c>
      <c r="FQ127" s="142">
        <f t="shared" si="960"/>
        <v>0</v>
      </c>
      <c r="FR127" s="142">
        <f t="shared" si="960"/>
        <v>0</v>
      </c>
      <c r="FS127" s="142">
        <f t="shared" si="960"/>
        <v>0</v>
      </c>
      <c r="FT127" s="142">
        <f t="shared" si="960"/>
        <v>0</v>
      </c>
      <c r="FU127" s="142">
        <f t="shared" si="960"/>
        <v>0</v>
      </c>
      <c r="FV127" s="142">
        <f t="shared" si="960"/>
        <v>0</v>
      </c>
      <c r="FW127" s="142">
        <f t="shared" si="961"/>
        <v>0</v>
      </c>
      <c r="FX127" s="142">
        <f t="shared" si="961"/>
        <v>0</v>
      </c>
      <c r="FY127" s="142">
        <f t="shared" si="961"/>
        <v>0</v>
      </c>
      <c r="FZ127" s="142">
        <f t="shared" si="961"/>
        <v>0</v>
      </c>
      <c r="GA127" s="142">
        <f t="shared" si="961"/>
        <v>0</v>
      </c>
      <c r="GB127" s="142">
        <f t="shared" si="961"/>
        <v>0</v>
      </c>
      <c r="GC127" s="142">
        <f t="shared" si="961"/>
        <v>0</v>
      </c>
      <c r="GD127" s="142">
        <f t="shared" si="961"/>
        <v>0</v>
      </c>
      <c r="GE127" s="142">
        <f t="shared" si="961"/>
        <v>0</v>
      </c>
      <c r="GF127" s="142">
        <f t="shared" si="961"/>
        <v>0</v>
      </c>
      <c r="GG127" s="142">
        <f t="shared" si="962"/>
        <v>0</v>
      </c>
      <c r="GH127" s="142">
        <f t="shared" si="962"/>
        <v>0</v>
      </c>
      <c r="GI127" s="142">
        <f t="shared" si="962"/>
        <v>0</v>
      </c>
      <c r="GJ127" s="142">
        <f t="shared" si="962"/>
        <v>0</v>
      </c>
      <c r="GK127" s="142">
        <f t="shared" si="962"/>
        <v>0</v>
      </c>
      <c r="GL127" s="142">
        <f t="shared" si="962"/>
        <v>0</v>
      </c>
      <c r="GM127" s="142">
        <f t="shared" si="962"/>
        <v>0</v>
      </c>
      <c r="GN127" s="142">
        <f t="shared" si="962"/>
        <v>0</v>
      </c>
      <c r="GO127" s="142">
        <f t="shared" si="962"/>
        <v>0</v>
      </c>
      <c r="GP127" s="142">
        <f t="shared" si="962"/>
        <v>0</v>
      </c>
      <c r="GQ127" s="142">
        <f t="shared" si="963"/>
        <v>0</v>
      </c>
      <c r="GR127" s="142">
        <f t="shared" si="963"/>
        <v>0</v>
      </c>
      <c r="GS127" s="142">
        <f t="shared" si="963"/>
        <v>0</v>
      </c>
      <c r="GT127" s="142">
        <f t="shared" si="963"/>
        <v>0</v>
      </c>
      <c r="GU127" s="142">
        <f t="shared" si="963"/>
        <v>0</v>
      </c>
      <c r="GV127" s="142">
        <f t="shared" si="963"/>
        <v>0</v>
      </c>
      <c r="GW127" s="142">
        <f t="shared" si="963"/>
        <v>0</v>
      </c>
      <c r="GX127" s="142">
        <f t="shared" si="963"/>
        <v>0</v>
      </c>
      <c r="GY127" s="142">
        <f t="shared" si="963"/>
        <v>0</v>
      </c>
      <c r="GZ127" s="142">
        <f t="shared" si="963"/>
        <v>0</v>
      </c>
      <c r="HA127" s="142">
        <f t="shared" si="964"/>
        <v>0</v>
      </c>
      <c r="HB127" s="142">
        <f t="shared" si="964"/>
        <v>0</v>
      </c>
      <c r="HC127" s="142">
        <f t="shared" si="964"/>
        <v>0</v>
      </c>
      <c r="HD127" s="142">
        <f t="shared" si="964"/>
        <v>0</v>
      </c>
      <c r="HE127" s="142">
        <f t="shared" si="964"/>
        <v>0</v>
      </c>
      <c r="HF127" s="142">
        <f t="shared" si="964"/>
        <v>0</v>
      </c>
      <c r="HG127" s="142">
        <f t="shared" si="964"/>
        <v>0</v>
      </c>
      <c r="HH127" s="142">
        <f t="shared" si="964"/>
        <v>0</v>
      </c>
      <c r="HI127" s="142">
        <f t="shared" si="964"/>
        <v>0</v>
      </c>
      <c r="HJ127" s="142">
        <f t="shared" si="964"/>
        <v>0</v>
      </c>
      <c r="HK127" s="142">
        <f t="shared" si="965"/>
        <v>0</v>
      </c>
      <c r="HL127" s="142">
        <f t="shared" si="965"/>
        <v>0</v>
      </c>
      <c r="HM127" s="142">
        <f t="shared" si="965"/>
        <v>0</v>
      </c>
      <c r="HN127" s="142">
        <f t="shared" si="965"/>
        <v>0</v>
      </c>
      <c r="HO127" s="142">
        <f t="shared" si="965"/>
        <v>0</v>
      </c>
      <c r="HP127" s="142">
        <f t="shared" si="965"/>
        <v>0</v>
      </c>
      <c r="HQ127" s="142">
        <f t="shared" si="965"/>
        <v>0</v>
      </c>
      <c r="HR127" s="142">
        <f t="shared" si="965"/>
        <v>0</v>
      </c>
      <c r="HS127" s="142">
        <f t="shared" si="965"/>
        <v>0</v>
      </c>
      <c r="HT127" s="142">
        <f t="shared" si="965"/>
        <v>0</v>
      </c>
      <c r="HU127" s="142">
        <f t="shared" si="966"/>
        <v>0</v>
      </c>
      <c r="HV127" s="142">
        <f t="shared" si="966"/>
        <v>0</v>
      </c>
      <c r="HW127" s="142">
        <f t="shared" si="966"/>
        <v>0</v>
      </c>
      <c r="HX127" s="142">
        <f t="shared" si="966"/>
        <v>0</v>
      </c>
      <c r="HY127" s="142">
        <f t="shared" si="966"/>
        <v>0</v>
      </c>
      <c r="HZ127" s="142">
        <f t="shared" si="966"/>
        <v>0</v>
      </c>
      <c r="IA127" s="142">
        <f t="shared" si="966"/>
        <v>0</v>
      </c>
      <c r="IB127" s="142">
        <f t="shared" si="966"/>
        <v>0</v>
      </c>
      <c r="IC127" s="142">
        <f t="shared" si="966"/>
        <v>0</v>
      </c>
      <c r="ID127" s="142">
        <f t="shared" si="966"/>
        <v>0</v>
      </c>
      <c r="IE127" s="142">
        <f t="shared" si="967"/>
        <v>0</v>
      </c>
      <c r="IF127" s="142">
        <f t="shared" si="967"/>
        <v>0</v>
      </c>
      <c r="IG127" s="142">
        <f t="shared" si="967"/>
        <v>0</v>
      </c>
      <c r="IH127" s="142">
        <f t="shared" si="967"/>
        <v>0</v>
      </c>
      <c r="II127" s="142">
        <f t="shared" si="967"/>
        <v>0</v>
      </c>
      <c r="IJ127" s="142">
        <f t="shared" si="967"/>
        <v>0</v>
      </c>
      <c r="IK127" s="142">
        <f t="shared" si="967"/>
        <v>0</v>
      </c>
      <c r="IL127" s="142">
        <f t="shared" si="967"/>
        <v>0</v>
      </c>
      <c r="IM127" s="142">
        <f t="shared" si="967"/>
        <v>0</v>
      </c>
      <c r="IN127" s="142">
        <f t="shared" si="967"/>
        <v>0</v>
      </c>
      <c r="IO127" s="142">
        <f t="shared" si="968"/>
        <v>0</v>
      </c>
      <c r="IP127" s="142">
        <f t="shared" si="968"/>
        <v>0</v>
      </c>
      <c r="IQ127" s="142">
        <f t="shared" si="968"/>
        <v>0</v>
      </c>
      <c r="IR127" s="142">
        <f t="shared" si="968"/>
        <v>0</v>
      </c>
      <c r="IS127" s="142">
        <f t="shared" si="968"/>
        <v>0</v>
      </c>
      <c r="IT127" s="142">
        <f t="shared" si="968"/>
        <v>0</v>
      </c>
      <c r="IU127" s="142">
        <f t="shared" si="968"/>
        <v>0</v>
      </c>
      <c r="IV127" s="142">
        <f t="shared" si="968"/>
        <v>0</v>
      </c>
      <c r="IW127" s="142">
        <f t="shared" si="968"/>
        <v>0</v>
      </c>
      <c r="IX127" s="142">
        <f t="shared" si="968"/>
        <v>0</v>
      </c>
      <c r="IY127" s="142">
        <f t="shared" si="969"/>
        <v>0</v>
      </c>
      <c r="IZ127" s="142">
        <f t="shared" si="969"/>
        <v>0</v>
      </c>
      <c r="JA127" s="142">
        <f t="shared" si="969"/>
        <v>0</v>
      </c>
      <c r="JB127" s="142">
        <f t="shared" si="969"/>
        <v>0</v>
      </c>
      <c r="JC127" s="142">
        <f t="shared" si="969"/>
        <v>0</v>
      </c>
      <c r="JD127" s="142">
        <f t="shared" si="969"/>
        <v>0</v>
      </c>
      <c r="JE127" s="142">
        <f t="shared" si="969"/>
        <v>0</v>
      </c>
      <c r="JF127" s="142">
        <f t="shared" si="969"/>
        <v>0</v>
      </c>
      <c r="JG127" s="142">
        <f t="shared" si="969"/>
        <v>0</v>
      </c>
      <c r="JH127" s="142">
        <f t="shared" si="969"/>
        <v>0</v>
      </c>
      <c r="JI127" s="142">
        <f t="shared" si="970"/>
        <v>0</v>
      </c>
      <c r="JJ127" s="142">
        <f t="shared" si="970"/>
        <v>0</v>
      </c>
      <c r="JK127" s="142">
        <f t="shared" si="970"/>
        <v>0</v>
      </c>
      <c r="JL127" s="142">
        <f t="shared" si="970"/>
        <v>0</v>
      </c>
      <c r="JM127" s="142">
        <f t="shared" si="970"/>
        <v>0</v>
      </c>
      <c r="JN127" s="142">
        <f t="shared" si="970"/>
        <v>0</v>
      </c>
      <c r="JO127" s="142">
        <f t="shared" si="970"/>
        <v>0</v>
      </c>
      <c r="JP127" s="142">
        <f t="shared" si="970"/>
        <v>0</v>
      </c>
      <c r="JQ127" s="142">
        <f t="shared" si="970"/>
        <v>0</v>
      </c>
      <c r="JR127" s="142">
        <f t="shared" si="970"/>
        <v>0</v>
      </c>
      <c r="JS127" s="142">
        <f t="shared" si="971"/>
        <v>0</v>
      </c>
      <c r="JT127" s="142">
        <f t="shared" si="971"/>
        <v>0</v>
      </c>
      <c r="JU127" s="142">
        <f t="shared" si="971"/>
        <v>0</v>
      </c>
      <c r="JV127" s="142">
        <f t="shared" si="971"/>
        <v>0</v>
      </c>
      <c r="JW127" s="142">
        <f t="shared" si="971"/>
        <v>0</v>
      </c>
      <c r="JX127" s="142">
        <f t="shared" si="971"/>
        <v>0</v>
      </c>
      <c r="JY127" s="142">
        <f t="shared" si="971"/>
        <v>0</v>
      </c>
      <c r="JZ127" s="142">
        <f t="shared" si="971"/>
        <v>0</v>
      </c>
      <c r="KA127" s="142">
        <f t="shared" si="971"/>
        <v>0</v>
      </c>
      <c r="KB127" s="142">
        <f t="shared" si="971"/>
        <v>0</v>
      </c>
      <c r="KC127" s="142">
        <f t="shared" si="972"/>
        <v>0</v>
      </c>
      <c r="KD127" s="142">
        <f t="shared" si="972"/>
        <v>0</v>
      </c>
      <c r="KE127" s="142">
        <f t="shared" si="972"/>
        <v>0</v>
      </c>
      <c r="KF127" s="142">
        <f t="shared" si="972"/>
        <v>0</v>
      </c>
      <c r="KG127" s="142">
        <f t="shared" si="972"/>
        <v>0</v>
      </c>
      <c r="KH127" s="142">
        <f t="shared" si="972"/>
        <v>0</v>
      </c>
      <c r="KI127" s="142">
        <f t="shared" si="972"/>
        <v>0</v>
      </c>
      <c r="KJ127" s="142">
        <f t="shared" si="972"/>
        <v>0</v>
      </c>
      <c r="KK127" s="142">
        <f t="shared" si="972"/>
        <v>0</v>
      </c>
      <c r="KL127" s="142">
        <f t="shared" si="972"/>
        <v>0</v>
      </c>
      <c r="KM127" s="142">
        <f t="shared" si="973"/>
        <v>0</v>
      </c>
      <c r="KN127" s="142">
        <f t="shared" si="973"/>
        <v>0</v>
      </c>
      <c r="KO127" s="142">
        <f t="shared" si="973"/>
        <v>0</v>
      </c>
      <c r="KP127" s="142">
        <f t="shared" si="973"/>
        <v>0</v>
      </c>
      <c r="KQ127" s="142">
        <f t="shared" si="973"/>
        <v>0</v>
      </c>
      <c r="KR127" s="142">
        <f t="shared" si="973"/>
        <v>0</v>
      </c>
      <c r="KS127" s="142">
        <f t="shared" si="973"/>
        <v>0</v>
      </c>
      <c r="KT127" s="142">
        <f t="shared" si="973"/>
        <v>0</v>
      </c>
      <c r="KU127" s="142">
        <f t="shared" si="973"/>
        <v>0</v>
      </c>
      <c r="KV127" s="142">
        <f t="shared" si="973"/>
        <v>0</v>
      </c>
      <c r="KW127" s="142">
        <f t="shared" si="974"/>
        <v>0</v>
      </c>
      <c r="KX127" s="142">
        <f t="shared" si="974"/>
        <v>0</v>
      </c>
      <c r="KY127" s="142">
        <f t="shared" si="974"/>
        <v>0</v>
      </c>
      <c r="KZ127" s="142">
        <f t="shared" si="974"/>
        <v>0</v>
      </c>
      <c r="LA127" s="142">
        <f t="shared" si="974"/>
        <v>0</v>
      </c>
      <c r="LB127" s="142">
        <f t="shared" si="974"/>
        <v>0</v>
      </c>
      <c r="LC127" s="142">
        <f t="shared" si="974"/>
        <v>0</v>
      </c>
      <c r="LD127" s="142">
        <f t="shared" si="974"/>
        <v>0</v>
      </c>
      <c r="LE127" s="142">
        <f t="shared" si="974"/>
        <v>0</v>
      </c>
      <c r="LF127" s="142">
        <f t="shared" si="974"/>
        <v>0</v>
      </c>
      <c r="LG127" s="142">
        <f t="shared" si="975"/>
        <v>0</v>
      </c>
      <c r="LH127" s="142">
        <f t="shared" si="975"/>
        <v>0</v>
      </c>
      <c r="LI127" s="142">
        <f t="shared" si="975"/>
        <v>0</v>
      </c>
      <c r="LJ127" s="142">
        <f t="shared" si="975"/>
        <v>0</v>
      </c>
      <c r="LK127" s="142">
        <f t="shared" si="975"/>
        <v>0</v>
      </c>
      <c r="LL127" s="142">
        <f t="shared" si="975"/>
        <v>0</v>
      </c>
      <c r="LM127" s="142">
        <f t="shared" si="975"/>
        <v>0</v>
      </c>
      <c r="LN127" s="142">
        <f t="shared" si="975"/>
        <v>0</v>
      </c>
      <c r="LO127" s="142">
        <f t="shared" si="975"/>
        <v>0</v>
      </c>
      <c r="LP127" s="142">
        <f t="shared" si="975"/>
        <v>0</v>
      </c>
      <c r="LQ127" s="142">
        <f t="shared" si="976"/>
        <v>0</v>
      </c>
      <c r="LR127" s="142">
        <f t="shared" si="976"/>
        <v>0</v>
      </c>
      <c r="LS127" s="142">
        <f t="shared" si="976"/>
        <v>0</v>
      </c>
      <c r="LT127" s="142">
        <f t="shared" si="976"/>
        <v>0</v>
      </c>
      <c r="LU127" s="142">
        <f t="shared" si="976"/>
        <v>0</v>
      </c>
      <c r="LV127" s="142">
        <f t="shared" si="976"/>
        <v>0</v>
      </c>
      <c r="LW127" s="142">
        <f t="shared" si="976"/>
        <v>0</v>
      </c>
      <c r="LX127" s="142">
        <f t="shared" si="976"/>
        <v>0</v>
      </c>
      <c r="LY127" s="142">
        <f t="shared" si="976"/>
        <v>0</v>
      </c>
      <c r="LZ127" s="142">
        <f t="shared" si="976"/>
        <v>0</v>
      </c>
      <c r="MA127" s="142">
        <f t="shared" si="977"/>
        <v>0</v>
      </c>
      <c r="MB127" s="142">
        <f t="shared" si="977"/>
        <v>0</v>
      </c>
      <c r="MC127" s="142">
        <f t="shared" si="977"/>
        <v>0</v>
      </c>
      <c r="MD127" s="142">
        <f t="shared" si="977"/>
        <v>0</v>
      </c>
      <c r="ME127" s="142">
        <f t="shared" si="977"/>
        <v>0</v>
      </c>
      <c r="MF127" s="142">
        <f t="shared" si="977"/>
        <v>0</v>
      </c>
      <c r="MG127" s="142">
        <f t="shared" si="977"/>
        <v>0</v>
      </c>
      <c r="MH127" s="142">
        <f t="shared" si="977"/>
        <v>0</v>
      </c>
      <c r="MI127" s="142">
        <f t="shared" si="977"/>
        <v>0</v>
      </c>
      <c r="MJ127" s="142">
        <f t="shared" si="977"/>
        <v>0</v>
      </c>
      <c r="MK127" s="142">
        <f t="shared" si="978"/>
        <v>0</v>
      </c>
      <c r="ML127" s="142">
        <f t="shared" si="978"/>
        <v>0</v>
      </c>
      <c r="MM127" s="142">
        <f t="shared" si="978"/>
        <v>0</v>
      </c>
      <c r="MN127" s="142">
        <f t="shared" si="978"/>
        <v>0</v>
      </c>
      <c r="MO127" s="142">
        <f t="shared" si="978"/>
        <v>0</v>
      </c>
      <c r="MP127" s="142">
        <f t="shared" si="978"/>
        <v>0</v>
      </c>
      <c r="MQ127" s="142">
        <f t="shared" si="978"/>
        <v>0</v>
      </c>
      <c r="MR127" s="142">
        <f t="shared" si="978"/>
        <v>0</v>
      </c>
      <c r="MS127" s="142">
        <f t="shared" si="978"/>
        <v>0</v>
      </c>
      <c r="MT127" s="142">
        <f t="shared" si="978"/>
        <v>0</v>
      </c>
      <c r="MU127" s="142">
        <f t="shared" si="979"/>
        <v>0</v>
      </c>
      <c r="MV127" s="142">
        <f t="shared" si="979"/>
        <v>0</v>
      </c>
      <c r="MW127" s="142">
        <f t="shared" si="979"/>
        <v>0</v>
      </c>
      <c r="MX127" s="142">
        <f t="shared" si="979"/>
        <v>0</v>
      </c>
      <c r="MY127" s="142">
        <f t="shared" si="979"/>
        <v>0</v>
      </c>
      <c r="MZ127" s="142">
        <f t="shared" si="979"/>
        <v>0</v>
      </c>
      <c r="NA127" s="142">
        <f t="shared" si="979"/>
        <v>0</v>
      </c>
      <c r="NB127" s="142">
        <f t="shared" si="979"/>
        <v>0</v>
      </c>
      <c r="NC127" s="142">
        <f t="shared" si="979"/>
        <v>0</v>
      </c>
      <c r="ND127" s="142">
        <f t="shared" si="979"/>
        <v>0</v>
      </c>
      <c r="NE127" s="142">
        <f t="shared" si="980"/>
        <v>0</v>
      </c>
      <c r="NF127" s="142">
        <f t="shared" si="980"/>
        <v>0</v>
      </c>
      <c r="NG127" s="142">
        <f t="shared" si="980"/>
        <v>0</v>
      </c>
      <c r="NH127" s="142">
        <f t="shared" si="980"/>
        <v>0</v>
      </c>
      <c r="NI127" s="142">
        <f t="shared" si="980"/>
        <v>0</v>
      </c>
      <c r="NJ127" s="142">
        <f t="shared" si="980"/>
        <v>0</v>
      </c>
      <c r="NK127" s="142">
        <f t="shared" si="980"/>
        <v>0</v>
      </c>
      <c r="NL127" s="142">
        <f t="shared" si="980"/>
        <v>0</v>
      </c>
      <c r="NM127" s="142">
        <f t="shared" si="980"/>
        <v>0</v>
      </c>
      <c r="NN127" s="142">
        <f t="shared" si="980"/>
        <v>0</v>
      </c>
      <c r="NO127" s="142">
        <f t="shared" si="981"/>
        <v>0</v>
      </c>
      <c r="NP127" s="142">
        <f t="shared" si="981"/>
        <v>0</v>
      </c>
      <c r="NQ127" s="142">
        <f t="shared" si="981"/>
        <v>0</v>
      </c>
      <c r="NR127" s="142">
        <f t="shared" si="981"/>
        <v>0</v>
      </c>
      <c r="NS127" s="142">
        <f t="shared" si="981"/>
        <v>0</v>
      </c>
      <c r="NT127" s="142">
        <f t="shared" si="981"/>
        <v>0</v>
      </c>
      <c r="NU127" s="142">
        <f t="shared" si="981"/>
        <v>0</v>
      </c>
      <c r="NV127" s="142">
        <f t="shared" si="981"/>
        <v>0</v>
      </c>
      <c r="NW127" s="142">
        <f t="shared" si="981"/>
        <v>0</v>
      </c>
      <c r="NX127" s="142">
        <f t="shared" si="981"/>
        <v>0</v>
      </c>
      <c r="NY127" s="142">
        <f t="shared" si="982"/>
        <v>0</v>
      </c>
      <c r="NZ127" s="142">
        <f t="shared" si="982"/>
        <v>0</v>
      </c>
      <c r="OA127" s="142">
        <f t="shared" si="982"/>
        <v>0</v>
      </c>
      <c r="OB127" s="142">
        <f t="shared" si="982"/>
        <v>0</v>
      </c>
      <c r="OC127" s="142">
        <f t="shared" si="982"/>
        <v>0</v>
      </c>
      <c r="OD127" s="142">
        <f t="shared" si="982"/>
        <v>0</v>
      </c>
      <c r="OE127" s="142">
        <f t="shared" si="982"/>
        <v>0</v>
      </c>
      <c r="OF127" s="142">
        <f t="shared" si="982"/>
        <v>0</v>
      </c>
      <c r="OG127" s="142">
        <f t="shared" si="982"/>
        <v>0</v>
      </c>
      <c r="OH127" s="142">
        <f t="shared" si="982"/>
        <v>0</v>
      </c>
      <c r="OI127" s="142">
        <f t="shared" si="983"/>
        <v>0</v>
      </c>
      <c r="OJ127" s="142">
        <f t="shared" si="983"/>
        <v>0</v>
      </c>
      <c r="OK127" s="142">
        <f t="shared" si="983"/>
        <v>0</v>
      </c>
      <c r="OL127" s="142">
        <f t="shared" si="983"/>
        <v>0</v>
      </c>
      <c r="OM127" s="142">
        <f t="shared" si="983"/>
        <v>0</v>
      </c>
      <c r="ON127" s="142">
        <f t="shared" si="983"/>
        <v>0</v>
      </c>
      <c r="OO127" s="142">
        <f t="shared" si="983"/>
        <v>0</v>
      </c>
      <c r="OP127" s="142">
        <f t="shared" si="983"/>
        <v>0</v>
      </c>
      <c r="OQ127" s="142">
        <f t="shared" si="983"/>
        <v>0</v>
      </c>
      <c r="OR127" s="142">
        <f t="shared" si="983"/>
        <v>0</v>
      </c>
      <c r="OS127" s="142">
        <f t="shared" si="984"/>
        <v>0</v>
      </c>
      <c r="OT127" s="142">
        <f t="shared" si="984"/>
        <v>0</v>
      </c>
      <c r="OU127" s="142">
        <f t="shared" si="984"/>
        <v>0</v>
      </c>
      <c r="OV127" s="142">
        <f t="shared" si="984"/>
        <v>0</v>
      </c>
      <c r="OW127" s="142">
        <f t="shared" si="984"/>
        <v>0</v>
      </c>
      <c r="OX127" s="142">
        <f t="shared" si="984"/>
        <v>0</v>
      </c>
      <c r="OY127" s="142">
        <f t="shared" si="984"/>
        <v>0</v>
      </c>
      <c r="OZ127" s="142">
        <f t="shared" si="984"/>
        <v>0</v>
      </c>
      <c r="PA127" s="142">
        <f t="shared" si="984"/>
        <v>0</v>
      </c>
      <c r="PB127" s="142">
        <f t="shared" si="984"/>
        <v>0</v>
      </c>
      <c r="PC127" s="142">
        <f t="shared" si="985"/>
        <v>0</v>
      </c>
      <c r="PD127" s="142">
        <f t="shared" si="985"/>
        <v>0</v>
      </c>
      <c r="PE127" s="142">
        <f t="shared" si="985"/>
        <v>0</v>
      </c>
      <c r="PF127" s="142">
        <f t="shared" si="985"/>
        <v>0</v>
      </c>
      <c r="PG127" s="142">
        <f t="shared" si="985"/>
        <v>0</v>
      </c>
      <c r="PH127" s="142">
        <f t="shared" si="985"/>
        <v>0</v>
      </c>
      <c r="PI127" s="142">
        <f t="shared" si="985"/>
        <v>0</v>
      </c>
      <c r="PJ127" s="142">
        <f t="shared" si="985"/>
        <v>0</v>
      </c>
      <c r="PK127" s="142">
        <f t="shared" si="985"/>
        <v>0</v>
      </c>
      <c r="PL127" s="142">
        <f t="shared" si="985"/>
        <v>0</v>
      </c>
      <c r="PM127" s="142">
        <f t="shared" si="986"/>
        <v>0</v>
      </c>
      <c r="PN127" s="142">
        <f t="shared" si="986"/>
        <v>0</v>
      </c>
      <c r="PO127" s="142">
        <f t="shared" si="986"/>
        <v>0</v>
      </c>
      <c r="PP127" s="142">
        <f t="shared" si="986"/>
        <v>0</v>
      </c>
      <c r="PQ127" s="142">
        <f t="shared" si="986"/>
        <v>0</v>
      </c>
      <c r="PR127" s="142">
        <f t="shared" si="986"/>
        <v>0</v>
      </c>
      <c r="PS127" s="142">
        <f t="shared" si="986"/>
        <v>0</v>
      </c>
      <c r="PT127" s="142">
        <f t="shared" si="986"/>
        <v>0</v>
      </c>
      <c r="PU127" s="142">
        <f t="shared" si="986"/>
        <v>0</v>
      </c>
      <c r="PV127" s="142">
        <f t="shared" si="986"/>
        <v>0</v>
      </c>
      <c r="PW127" s="142">
        <f t="shared" si="987"/>
        <v>0</v>
      </c>
      <c r="PX127" s="142">
        <f t="shared" si="987"/>
        <v>0</v>
      </c>
      <c r="PY127" s="142">
        <f t="shared" si="987"/>
        <v>0</v>
      </c>
      <c r="PZ127" s="142">
        <f t="shared" si="987"/>
        <v>0</v>
      </c>
      <c r="QA127" s="142">
        <f t="shared" si="987"/>
        <v>0</v>
      </c>
      <c r="QB127" s="142">
        <f t="shared" si="987"/>
        <v>0</v>
      </c>
      <c r="QC127" s="142">
        <f t="shared" si="987"/>
        <v>0</v>
      </c>
      <c r="QD127" s="142">
        <f t="shared" si="987"/>
        <v>0</v>
      </c>
      <c r="QE127" s="142">
        <f t="shared" si="987"/>
        <v>0</v>
      </c>
      <c r="QF127" s="142">
        <f t="shared" si="987"/>
        <v>0</v>
      </c>
      <c r="QG127" s="142">
        <f t="shared" si="988"/>
        <v>0</v>
      </c>
      <c r="QH127" s="142">
        <f t="shared" si="988"/>
        <v>0</v>
      </c>
      <c r="QI127" s="142">
        <f t="shared" si="988"/>
        <v>0</v>
      </c>
      <c r="QJ127" s="142">
        <f t="shared" si="988"/>
        <v>0</v>
      </c>
      <c r="QK127" s="142">
        <f t="shared" si="988"/>
        <v>0</v>
      </c>
      <c r="QL127" s="142">
        <f t="shared" si="988"/>
        <v>0</v>
      </c>
      <c r="QM127" s="142">
        <f t="shared" si="988"/>
        <v>0</v>
      </c>
      <c r="QN127" s="142">
        <f t="shared" si="988"/>
        <v>0</v>
      </c>
      <c r="QO127" s="142">
        <f t="shared" si="988"/>
        <v>0</v>
      </c>
      <c r="QP127" s="142">
        <f t="shared" si="988"/>
        <v>0</v>
      </c>
      <c r="QQ127" s="142">
        <f t="shared" si="989"/>
        <v>0</v>
      </c>
      <c r="QR127" s="142">
        <f t="shared" si="989"/>
        <v>0</v>
      </c>
      <c r="QS127" s="142">
        <f t="shared" si="989"/>
        <v>0</v>
      </c>
      <c r="QT127" s="142">
        <f t="shared" si="989"/>
        <v>0</v>
      </c>
      <c r="QU127" s="142">
        <f t="shared" si="989"/>
        <v>0</v>
      </c>
      <c r="QV127" s="142">
        <f t="shared" si="989"/>
        <v>0</v>
      </c>
      <c r="QW127" s="142">
        <f t="shared" si="989"/>
        <v>0</v>
      </c>
      <c r="QX127" s="142">
        <f t="shared" si="989"/>
        <v>0</v>
      </c>
      <c r="QY127" s="142">
        <f t="shared" si="989"/>
        <v>0</v>
      </c>
      <c r="QZ127" s="142">
        <f t="shared" si="989"/>
        <v>0</v>
      </c>
      <c r="RA127" s="142">
        <f t="shared" si="990"/>
        <v>0</v>
      </c>
      <c r="RB127" s="142">
        <f t="shared" si="990"/>
        <v>0</v>
      </c>
      <c r="RC127" s="142">
        <f t="shared" si="990"/>
        <v>0</v>
      </c>
      <c r="RD127" s="142">
        <f t="shared" si="990"/>
        <v>0</v>
      </c>
      <c r="RE127" s="142">
        <f t="shared" si="990"/>
        <v>0</v>
      </c>
      <c r="RF127" s="142">
        <f t="shared" si="990"/>
        <v>0</v>
      </c>
      <c r="RG127" s="142">
        <f t="shared" si="990"/>
        <v>0</v>
      </c>
      <c r="RH127" s="142">
        <f t="shared" si="990"/>
        <v>0</v>
      </c>
      <c r="RI127" s="142">
        <f t="shared" si="990"/>
        <v>0</v>
      </c>
      <c r="RJ127" s="142">
        <f t="shared" si="990"/>
        <v>0</v>
      </c>
      <c r="RK127" s="142">
        <f t="shared" si="991"/>
        <v>0</v>
      </c>
      <c r="RL127" s="142">
        <f t="shared" si="991"/>
        <v>0</v>
      </c>
      <c r="RM127" s="142">
        <f t="shared" si="991"/>
        <v>0</v>
      </c>
      <c r="RN127" s="142">
        <f t="shared" si="991"/>
        <v>0</v>
      </c>
      <c r="RO127" s="142">
        <f t="shared" si="991"/>
        <v>0</v>
      </c>
      <c r="RP127" s="142">
        <f t="shared" si="991"/>
        <v>0</v>
      </c>
      <c r="RQ127" s="142">
        <f t="shared" si="991"/>
        <v>0</v>
      </c>
      <c r="RR127" s="142">
        <f t="shared" si="991"/>
        <v>0</v>
      </c>
      <c r="RS127" s="142">
        <f t="shared" si="991"/>
        <v>0</v>
      </c>
      <c r="RT127" s="142">
        <f t="shared" si="991"/>
        <v>0</v>
      </c>
      <c r="RU127" s="142">
        <f t="shared" si="992"/>
        <v>0</v>
      </c>
      <c r="RV127" s="142">
        <f t="shared" si="992"/>
        <v>0</v>
      </c>
      <c r="RW127" s="142">
        <f t="shared" si="992"/>
        <v>0</v>
      </c>
      <c r="RX127" s="142">
        <f t="shared" si="992"/>
        <v>0</v>
      </c>
      <c r="RY127" s="142">
        <f t="shared" si="992"/>
        <v>0</v>
      </c>
      <c r="RZ127" s="142">
        <f t="shared" si="992"/>
        <v>0</v>
      </c>
      <c r="SA127" s="142">
        <f t="shared" si="992"/>
        <v>0</v>
      </c>
      <c r="SB127" s="142">
        <f t="shared" si="992"/>
        <v>0</v>
      </c>
      <c r="SC127" s="142">
        <f t="shared" si="992"/>
        <v>0</v>
      </c>
      <c r="SD127" s="142">
        <f t="shared" si="992"/>
        <v>0</v>
      </c>
      <c r="SE127" s="142">
        <f t="shared" si="993"/>
        <v>0</v>
      </c>
      <c r="SF127" s="142">
        <f t="shared" si="993"/>
        <v>0</v>
      </c>
      <c r="SG127" s="142">
        <f t="shared" si="993"/>
        <v>0</v>
      </c>
      <c r="SH127" s="142">
        <f t="shared" si="993"/>
        <v>0</v>
      </c>
      <c r="SI127" s="142">
        <f t="shared" si="993"/>
        <v>0</v>
      </c>
      <c r="SJ127" s="142">
        <f t="shared" si="993"/>
        <v>0</v>
      </c>
      <c r="SK127" s="142">
        <f t="shared" si="993"/>
        <v>0</v>
      </c>
      <c r="SL127" s="142">
        <f t="shared" si="993"/>
        <v>0</v>
      </c>
      <c r="SM127" s="142">
        <f t="shared" si="993"/>
        <v>0</v>
      </c>
      <c r="SN127" s="142">
        <f t="shared" si="993"/>
        <v>0</v>
      </c>
      <c r="SO127" s="142">
        <f t="shared" si="994"/>
        <v>0</v>
      </c>
      <c r="SP127" s="142">
        <f t="shared" si="994"/>
        <v>0</v>
      </c>
      <c r="SQ127" s="142">
        <f t="shared" si="994"/>
        <v>0</v>
      </c>
      <c r="SR127" s="142">
        <f t="shared" si="994"/>
        <v>0</v>
      </c>
      <c r="SS127" s="142">
        <f t="shared" si="994"/>
        <v>0</v>
      </c>
      <c r="ST127" s="142">
        <f t="shared" si="994"/>
        <v>0</v>
      </c>
      <c r="SU127" s="142">
        <f t="shared" si="994"/>
        <v>0</v>
      </c>
      <c r="SV127" s="142">
        <f t="shared" si="994"/>
        <v>0</v>
      </c>
      <c r="SW127" s="142">
        <f t="shared" si="994"/>
        <v>0</v>
      </c>
      <c r="SX127" s="142">
        <f t="shared" si="994"/>
        <v>0</v>
      </c>
      <c r="SY127" s="142">
        <f t="shared" si="995"/>
        <v>0</v>
      </c>
      <c r="SZ127" s="142">
        <f t="shared" si="995"/>
        <v>0</v>
      </c>
      <c r="TA127" s="142">
        <f t="shared" si="995"/>
        <v>0</v>
      </c>
      <c r="TB127" s="142">
        <f t="shared" si="995"/>
        <v>0</v>
      </c>
      <c r="TC127" s="142">
        <f t="shared" si="995"/>
        <v>0</v>
      </c>
      <c r="TD127" s="142">
        <f t="shared" si="995"/>
        <v>0</v>
      </c>
      <c r="TE127" s="142">
        <f t="shared" si="995"/>
        <v>0</v>
      </c>
      <c r="TF127" s="142">
        <f t="shared" si="995"/>
        <v>0</v>
      </c>
      <c r="TG127" s="142">
        <f t="shared" si="995"/>
        <v>0</v>
      </c>
      <c r="TH127" s="142">
        <f t="shared" si="995"/>
        <v>0</v>
      </c>
      <c r="TI127" s="142">
        <f t="shared" si="995"/>
        <v>0</v>
      </c>
      <c r="TJ127" s="142">
        <f t="shared" si="995"/>
        <v>0</v>
      </c>
      <c r="TK127" s="142">
        <f t="shared" si="995"/>
        <v>0</v>
      </c>
      <c r="TL127" s="142">
        <f t="shared" si="995"/>
        <v>0</v>
      </c>
      <c r="TM127" s="142">
        <f t="shared" si="995"/>
        <v>0</v>
      </c>
      <c r="TN127" s="142">
        <f t="shared" si="958"/>
        <v>0</v>
      </c>
      <c r="TO127" s="142">
        <f t="shared" si="959"/>
        <v>0</v>
      </c>
    </row>
    <row r="128" spans="73:535" ht="18" customHeight="1" x14ac:dyDescent="0.15">
      <c r="BU128" s="320"/>
      <c r="BY128" s="271"/>
      <c r="BZ128" s="272"/>
      <c r="CA128" s="222"/>
      <c r="CB128" s="246"/>
      <c r="CC128" s="247" t="str">
        <f t="shared" si="996"/>
        <v/>
      </c>
      <c r="CD128" s="219">
        <f t="shared" si="997"/>
        <v>0</v>
      </c>
      <c r="CE128" s="219" t="str">
        <f t="shared" si="998"/>
        <v/>
      </c>
      <c r="CF128" s="220" t="str">
        <f t="shared" si="999"/>
        <v/>
      </c>
      <c r="CG128" s="222"/>
      <c r="CH128" s="260"/>
      <c r="CI128" s="247" t="str">
        <f t="shared" si="1000"/>
        <v/>
      </c>
      <c r="CJ128" s="219">
        <f t="shared" si="1001"/>
        <v>0</v>
      </c>
      <c r="CK128" s="219" t="str">
        <f t="shared" si="1002"/>
        <v/>
      </c>
      <c r="CL128" s="220" t="str">
        <f t="shared" si="1003"/>
        <v/>
      </c>
      <c r="CM128" s="222"/>
      <c r="CN128" s="246"/>
      <c r="CO128" s="247" t="str">
        <f t="shared" si="1004"/>
        <v/>
      </c>
      <c r="CP128" s="219">
        <f t="shared" si="1005"/>
        <v>0</v>
      </c>
      <c r="CQ128" s="219" t="str">
        <f t="shared" si="1006"/>
        <v/>
      </c>
      <c r="CR128" s="220" t="str">
        <f t="shared" si="1007"/>
        <v/>
      </c>
      <c r="CS128" s="221"/>
      <c r="CT128" s="246"/>
      <c r="CU128" s="247" t="str">
        <f t="shared" si="1008"/>
        <v/>
      </c>
      <c r="CV128" s="219">
        <f t="shared" si="1009"/>
        <v>0</v>
      </c>
      <c r="CW128" s="219" t="str">
        <f t="shared" si="1010"/>
        <v/>
      </c>
      <c r="CX128" s="220" t="str">
        <f t="shared" si="1011"/>
        <v/>
      </c>
      <c r="CY128" s="222"/>
      <c r="CZ128" s="246"/>
      <c r="DA128" s="247" t="str">
        <f t="shared" si="1012"/>
        <v/>
      </c>
      <c r="DB128" s="219">
        <f t="shared" si="1013"/>
        <v>0</v>
      </c>
      <c r="DC128" s="219" t="str">
        <f t="shared" si="1014"/>
        <v/>
      </c>
      <c r="DD128" s="219" t="str">
        <f t="shared" si="1015"/>
        <v/>
      </c>
      <c r="DE128" s="222"/>
      <c r="DF128" s="246"/>
      <c r="DG128" s="247" t="str">
        <f t="shared" si="1016"/>
        <v/>
      </c>
      <c r="DH128" s="219">
        <f t="shared" si="1017"/>
        <v>0</v>
      </c>
      <c r="DI128" s="219" t="str">
        <f t="shared" si="1018"/>
        <v/>
      </c>
      <c r="DJ128" s="219" t="str">
        <f t="shared" si="1019"/>
        <v/>
      </c>
      <c r="DK128" s="222"/>
      <c r="DL128" s="246"/>
      <c r="DM128" s="247" t="str">
        <f t="shared" si="1020"/>
        <v/>
      </c>
      <c r="DN128" s="219">
        <f t="shared" si="1021"/>
        <v>0</v>
      </c>
      <c r="DO128" s="219" t="str">
        <f t="shared" si="1022"/>
        <v/>
      </c>
      <c r="DP128" s="220" t="str">
        <f t="shared" si="1023"/>
        <v/>
      </c>
      <c r="FK128" s="142">
        <v>15</v>
      </c>
      <c r="FL128" s="142">
        <v>15</v>
      </c>
      <c r="FM128" s="142">
        <f t="shared" si="960"/>
        <v>0</v>
      </c>
      <c r="FN128" s="142">
        <f t="shared" si="960"/>
        <v>0</v>
      </c>
      <c r="FO128" s="142">
        <f t="shared" si="960"/>
        <v>0</v>
      </c>
      <c r="FP128" s="142">
        <f t="shared" si="960"/>
        <v>0</v>
      </c>
      <c r="FQ128" s="142">
        <f t="shared" si="960"/>
        <v>0</v>
      </c>
      <c r="FR128" s="142">
        <f t="shared" si="960"/>
        <v>0</v>
      </c>
      <c r="FS128" s="142">
        <f t="shared" si="960"/>
        <v>0</v>
      </c>
      <c r="FT128" s="142">
        <f t="shared" si="960"/>
        <v>0</v>
      </c>
      <c r="FU128" s="142">
        <f t="shared" si="960"/>
        <v>0</v>
      </c>
      <c r="FV128" s="142">
        <f t="shared" si="960"/>
        <v>0</v>
      </c>
      <c r="FW128" s="142">
        <f t="shared" si="961"/>
        <v>0</v>
      </c>
      <c r="FX128" s="142">
        <f t="shared" si="961"/>
        <v>0</v>
      </c>
      <c r="FY128" s="142">
        <f t="shared" si="961"/>
        <v>0</v>
      </c>
      <c r="FZ128" s="142">
        <f t="shared" si="961"/>
        <v>0</v>
      </c>
      <c r="GA128" s="142">
        <f t="shared" si="961"/>
        <v>0</v>
      </c>
      <c r="GB128" s="142">
        <f t="shared" si="961"/>
        <v>0</v>
      </c>
      <c r="GC128" s="142">
        <f t="shared" si="961"/>
        <v>0</v>
      </c>
      <c r="GD128" s="142">
        <f t="shared" si="961"/>
        <v>0</v>
      </c>
      <c r="GE128" s="142">
        <f t="shared" si="961"/>
        <v>0</v>
      </c>
      <c r="GF128" s="142">
        <f t="shared" si="961"/>
        <v>0</v>
      </c>
      <c r="GG128" s="142">
        <f t="shared" si="962"/>
        <v>0</v>
      </c>
      <c r="GH128" s="142">
        <f t="shared" si="962"/>
        <v>0</v>
      </c>
      <c r="GI128" s="142">
        <f t="shared" si="962"/>
        <v>0</v>
      </c>
      <c r="GJ128" s="142">
        <f t="shared" si="962"/>
        <v>0</v>
      </c>
      <c r="GK128" s="142">
        <f t="shared" si="962"/>
        <v>0</v>
      </c>
      <c r="GL128" s="142">
        <f t="shared" si="962"/>
        <v>0</v>
      </c>
      <c r="GM128" s="142">
        <f t="shared" si="962"/>
        <v>0</v>
      </c>
      <c r="GN128" s="142">
        <f t="shared" si="962"/>
        <v>0</v>
      </c>
      <c r="GO128" s="142">
        <f t="shared" si="962"/>
        <v>0</v>
      </c>
      <c r="GP128" s="142">
        <f t="shared" si="962"/>
        <v>0</v>
      </c>
      <c r="GQ128" s="142">
        <f t="shared" si="963"/>
        <v>0</v>
      </c>
      <c r="GR128" s="142">
        <f t="shared" si="963"/>
        <v>0</v>
      </c>
      <c r="GS128" s="142">
        <f t="shared" si="963"/>
        <v>0</v>
      </c>
      <c r="GT128" s="142">
        <f t="shared" si="963"/>
        <v>0</v>
      </c>
      <c r="GU128" s="142">
        <f t="shared" si="963"/>
        <v>0</v>
      </c>
      <c r="GV128" s="142">
        <f t="shared" si="963"/>
        <v>0</v>
      </c>
      <c r="GW128" s="142">
        <f t="shared" si="963"/>
        <v>0</v>
      </c>
      <c r="GX128" s="142">
        <f t="shared" si="963"/>
        <v>0</v>
      </c>
      <c r="GY128" s="142">
        <f t="shared" si="963"/>
        <v>0</v>
      </c>
      <c r="GZ128" s="142">
        <f t="shared" si="963"/>
        <v>0</v>
      </c>
      <c r="HA128" s="142">
        <f t="shared" si="964"/>
        <v>0</v>
      </c>
      <c r="HB128" s="142">
        <f t="shared" si="964"/>
        <v>0</v>
      </c>
      <c r="HC128" s="142">
        <f t="shared" si="964"/>
        <v>0</v>
      </c>
      <c r="HD128" s="142">
        <f t="shared" si="964"/>
        <v>0</v>
      </c>
      <c r="HE128" s="142">
        <f t="shared" si="964"/>
        <v>0</v>
      </c>
      <c r="HF128" s="142">
        <f t="shared" si="964"/>
        <v>0</v>
      </c>
      <c r="HG128" s="142">
        <f t="shared" si="964"/>
        <v>0</v>
      </c>
      <c r="HH128" s="142">
        <f t="shared" si="964"/>
        <v>0</v>
      </c>
      <c r="HI128" s="142">
        <f t="shared" si="964"/>
        <v>0</v>
      </c>
      <c r="HJ128" s="142">
        <f t="shared" si="964"/>
        <v>0</v>
      </c>
      <c r="HK128" s="142">
        <f t="shared" si="965"/>
        <v>0</v>
      </c>
      <c r="HL128" s="142">
        <f t="shared" si="965"/>
        <v>0</v>
      </c>
      <c r="HM128" s="142">
        <f t="shared" si="965"/>
        <v>0</v>
      </c>
      <c r="HN128" s="142">
        <f t="shared" si="965"/>
        <v>0</v>
      </c>
      <c r="HO128" s="142">
        <f t="shared" si="965"/>
        <v>0</v>
      </c>
      <c r="HP128" s="142">
        <f t="shared" si="965"/>
        <v>0</v>
      </c>
      <c r="HQ128" s="142">
        <f t="shared" si="965"/>
        <v>0</v>
      </c>
      <c r="HR128" s="142">
        <f t="shared" si="965"/>
        <v>0</v>
      </c>
      <c r="HS128" s="142">
        <f t="shared" si="965"/>
        <v>0</v>
      </c>
      <c r="HT128" s="142">
        <f t="shared" si="965"/>
        <v>0</v>
      </c>
      <c r="HU128" s="142">
        <f t="shared" si="966"/>
        <v>0</v>
      </c>
      <c r="HV128" s="142">
        <f t="shared" si="966"/>
        <v>0</v>
      </c>
      <c r="HW128" s="142">
        <f t="shared" si="966"/>
        <v>0</v>
      </c>
      <c r="HX128" s="142">
        <f t="shared" si="966"/>
        <v>0</v>
      </c>
      <c r="HY128" s="142">
        <f t="shared" si="966"/>
        <v>0</v>
      </c>
      <c r="HZ128" s="142">
        <f t="shared" si="966"/>
        <v>0</v>
      </c>
      <c r="IA128" s="142">
        <f t="shared" si="966"/>
        <v>0</v>
      </c>
      <c r="IB128" s="142">
        <f t="shared" si="966"/>
        <v>0</v>
      </c>
      <c r="IC128" s="142">
        <f t="shared" si="966"/>
        <v>0</v>
      </c>
      <c r="ID128" s="142">
        <f t="shared" si="966"/>
        <v>0</v>
      </c>
      <c r="IE128" s="142">
        <f t="shared" si="967"/>
        <v>0</v>
      </c>
      <c r="IF128" s="142">
        <f t="shared" si="967"/>
        <v>0</v>
      </c>
      <c r="IG128" s="142">
        <f t="shared" si="967"/>
        <v>0</v>
      </c>
      <c r="IH128" s="142">
        <f t="shared" si="967"/>
        <v>0</v>
      </c>
      <c r="II128" s="142">
        <f t="shared" si="967"/>
        <v>0</v>
      </c>
      <c r="IJ128" s="142">
        <f t="shared" si="967"/>
        <v>0</v>
      </c>
      <c r="IK128" s="142">
        <f t="shared" si="967"/>
        <v>0</v>
      </c>
      <c r="IL128" s="142">
        <f t="shared" si="967"/>
        <v>0</v>
      </c>
      <c r="IM128" s="142">
        <f t="shared" si="967"/>
        <v>0</v>
      </c>
      <c r="IN128" s="142">
        <f t="shared" si="967"/>
        <v>0</v>
      </c>
      <c r="IO128" s="142">
        <f t="shared" si="968"/>
        <v>0</v>
      </c>
      <c r="IP128" s="142">
        <f t="shared" si="968"/>
        <v>0</v>
      </c>
      <c r="IQ128" s="142">
        <f t="shared" si="968"/>
        <v>0</v>
      </c>
      <c r="IR128" s="142">
        <f t="shared" si="968"/>
        <v>0</v>
      </c>
      <c r="IS128" s="142">
        <f t="shared" si="968"/>
        <v>0</v>
      </c>
      <c r="IT128" s="142">
        <f t="shared" si="968"/>
        <v>0</v>
      </c>
      <c r="IU128" s="142">
        <f t="shared" si="968"/>
        <v>0</v>
      </c>
      <c r="IV128" s="142">
        <f t="shared" si="968"/>
        <v>0</v>
      </c>
      <c r="IW128" s="142">
        <f t="shared" si="968"/>
        <v>0</v>
      </c>
      <c r="IX128" s="142">
        <f t="shared" si="968"/>
        <v>0</v>
      </c>
      <c r="IY128" s="142">
        <f t="shared" si="969"/>
        <v>0</v>
      </c>
      <c r="IZ128" s="142">
        <f t="shared" si="969"/>
        <v>0</v>
      </c>
      <c r="JA128" s="142">
        <f t="shared" si="969"/>
        <v>0</v>
      </c>
      <c r="JB128" s="142">
        <f t="shared" si="969"/>
        <v>0</v>
      </c>
      <c r="JC128" s="142">
        <f t="shared" si="969"/>
        <v>0</v>
      </c>
      <c r="JD128" s="142">
        <f t="shared" si="969"/>
        <v>0</v>
      </c>
      <c r="JE128" s="142">
        <f t="shared" si="969"/>
        <v>0</v>
      </c>
      <c r="JF128" s="142">
        <f t="shared" si="969"/>
        <v>0</v>
      </c>
      <c r="JG128" s="142">
        <f t="shared" si="969"/>
        <v>0</v>
      </c>
      <c r="JH128" s="142">
        <f t="shared" si="969"/>
        <v>0</v>
      </c>
      <c r="JI128" s="142">
        <f t="shared" si="970"/>
        <v>0</v>
      </c>
      <c r="JJ128" s="142">
        <f t="shared" si="970"/>
        <v>0</v>
      </c>
      <c r="JK128" s="142">
        <f t="shared" si="970"/>
        <v>0</v>
      </c>
      <c r="JL128" s="142">
        <f t="shared" si="970"/>
        <v>0</v>
      </c>
      <c r="JM128" s="142">
        <f t="shared" si="970"/>
        <v>0</v>
      </c>
      <c r="JN128" s="142">
        <f t="shared" si="970"/>
        <v>0</v>
      </c>
      <c r="JO128" s="142">
        <f t="shared" si="970"/>
        <v>0</v>
      </c>
      <c r="JP128" s="142">
        <f t="shared" si="970"/>
        <v>0</v>
      </c>
      <c r="JQ128" s="142">
        <f t="shared" si="970"/>
        <v>0</v>
      </c>
      <c r="JR128" s="142">
        <f t="shared" si="970"/>
        <v>0</v>
      </c>
      <c r="JS128" s="142">
        <f t="shared" si="971"/>
        <v>0</v>
      </c>
      <c r="JT128" s="142">
        <f t="shared" si="971"/>
        <v>0</v>
      </c>
      <c r="JU128" s="142">
        <f t="shared" si="971"/>
        <v>0</v>
      </c>
      <c r="JV128" s="142">
        <f t="shared" si="971"/>
        <v>0</v>
      </c>
      <c r="JW128" s="142">
        <f t="shared" si="971"/>
        <v>0</v>
      </c>
      <c r="JX128" s="142">
        <f t="shared" si="971"/>
        <v>0</v>
      </c>
      <c r="JY128" s="142">
        <f t="shared" si="971"/>
        <v>0</v>
      </c>
      <c r="JZ128" s="142">
        <f t="shared" si="971"/>
        <v>0</v>
      </c>
      <c r="KA128" s="142">
        <f t="shared" si="971"/>
        <v>0</v>
      </c>
      <c r="KB128" s="142">
        <f t="shared" si="971"/>
        <v>0</v>
      </c>
      <c r="KC128" s="142">
        <f t="shared" si="972"/>
        <v>0</v>
      </c>
      <c r="KD128" s="142">
        <f t="shared" si="972"/>
        <v>0</v>
      </c>
      <c r="KE128" s="142">
        <f t="shared" si="972"/>
        <v>0</v>
      </c>
      <c r="KF128" s="142">
        <f t="shared" si="972"/>
        <v>0</v>
      </c>
      <c r="KG128" s="142">
        <f t="shared" si="972"/>
        <v>0</v>
      </c>
      <c r="KH128" s="142">
        <f t="shared" si="972"/>
        <v>0</v>
      </c>
      <c r="KI128" s="142">
        <f t="shared" si="972"/>
        <v>0</v>
      </c>
      <c r="KJ128" s="142">
        <f t="shared" si="972"/>
        <v>0</v>
      </c>
      <c r="KK128" s="142">
        <f t="shared" si="972"/>
        <v>0</v>
      </c>
      <c r="KL128" s="142">
        <f t="shared" si="972"/>
        <v>0</v>
      </c>
      <c r="KM128" s="142">
        <f t="shared" si="973"/>
        <v>0</v>
      </c>
      <c r="KN128" s="142">
        <f t="shared" si="973"/>
        <v>0</v>
      </c>
      <c r="KO128" s="142">
        <f t="shared" si="973"/>
        <v>0</v>
      </c>
      <c r="KP128" s="142">
        <f t="shared" si="973"/>
        <v>0</v>
      </c>
      <c r="KQ128" s="142">
        <f t="shared" si="973"/>
        <v>0</v>
      </c>
      <c r="KR128" s="142">
        <f t="shared" si="973"/>
        <v>0</v>
      </c>
      <c r="KS128" s="142">
        <f t="shared" si="973"/>
        <v>0</v>
      </c>
      <c r="KT128" s="142">
        <f t="shared" si="973"/>
        <v>0</v>
      </c>
      <c r="KU128" s="142">
        <f t="shared" si="973"/>
        <v>0</v>
      </c>
      <c r="KV128" s="142">
        <f t="shared" si="973"/>
        <v>0</v>
      </c>
      <c r="KW128" s="142">
        <f t="shared" si="974"/>
        <v>0</v>
      </c>
      <c r="KX128" s="142">
        <f t="shared" si="974"/>
        <v>0</v>
      </c>
      <c r="KY128" s="142">
        <f t="shared" si="974"/>
        <v>0</v>
      </c>
      <c r="KZ128" s="142">
        <f t="shared" si="974"/>
        <v>0</v>
      </c>
      <c r="LA128" s="142">
        <f t="shared" si="974"/>
        <v>0</v>
      </c>
      <c r="LB128" s="142">
        <f t="shared" si="974"/>
        <v>0</v>
      </c>
      <c r="LC128" s="142">
        <f t="shared" si="974"/>
        <v>0</v>
      </c>
      <c r="LD128" s="142">
        <f t="shared" si="974"/>
        <v>0</v>
      </c>
      <c r="LE128" s="142">
        <f t="shared" si="974"/>
        <v>0</v>
      </c>
      <c r="LF128" s="142">
        <f t="shared" si="974"/>
        <v>0</v>
      </c>
      <c r="LG128" s="142">
        <f t="shared" si="975"/>
        <v>0</v>
      </c>
      <c r="LH128" s="142">
        <f t="shared" si="975"/>
        <v>0</v>
      </c>
      <c r="LI128" s="142">
        <f t="shared" si="975"/>
        <v>0</v>
      </c>
      <c r="LJ128" s="142">
        <f t="shared" si="975"/>
        <v>0</v>
      </c>
      <c r="LK128" s="142">
        <f t="shared" si="975"/>
        <v>0</v>
      </c>
      <c r="LL128" s="142">
        <f t="shared" si="975"/>
        <v>0</v>
      </c>
      <c r="LM128" s="142">
        <f t="shared" si="975"/>
        <v>0</v>
      </c>
      <c r="LN128" s="142">
        <f t="shared" si="975"/>
        <v>0</v>
      </c>
      <c r="LO128" s="142">
        <f t="shared" si="975"/>
        <v>0</v>
      </c>
      <c r="LP128" s="142">
        <f t="shared" si="975"/>
        <v>0</v>
      </c>
      <c r="LQ128" s="142">
        <f t="shared" si="976"/>
        <v>0</v>
      </c>
      <c r="LR128" s="142">
        <f t="shared" si="976"/>
        <v>0</v>
      </c>
      <c r="LS128" s="142">
        <f t="shared" si="976"/>
        <v>0</v>
      </c>
      <c r="LT128" s="142">
        <f t="shared" si="976"/>
        <v>0</v>
      </c>
      <c r="LU128" s="142">
        <f t="shared" si="976"/>
        <v>0</v>
      </c>
      <c r="LV128" s="142">
        <f t="shared" si="976"/>
        <v>0</v>
      </c>
      <c r="LW128" s="142">
        <f t="shared" si="976"/>
        <v>0</v>
      </c>
      <c r="LX128" s="142">
        <f t="shared" si="976"/>
        <v>0</v>
      </c>
      <c r="LY128" s="142">
        <f t="shared" si="976"/>
        <v>0</v>
      </c>
      <c r="LZ128" s="142">
        <f t="shared" si="976"/>
        <v>0</v>
      </c>
      <c r="MA128" s="142">
        <f t="shared" si="977"/>
        <v>0</v>
      </c>
      <c r="MB128" s="142">
        <f t="shared" si="977"/>
        <v>0</v>
      </c>
      <c r="MC128" s="142">
        <f t="shared" si="977"/>
        <v>0</v>
      </c>
      <c r="MD128" s="142">
        <f t="shared" si="977"/>
        <v>0</v>
      </c>
      <c r="ME128" s="142">
        <f t="shared" si="977"/>
        <v>0</v>
      </c>
      <c r="MF128" s="142">
        <f t="shared" si="977"/>
        <v>0</v>
      </c>
      <c r="MG128" s="142">
        <f t="shared" si="977"/>
        <v>0</v>
      </c>
      <c r="MH128" s="142">
        <f t="shared" si="977"/>
        <v>0</v>
      </c>
      <c r="MI128" s="142">
        <f t="shared" si="977"/>
        <v>0</v>
      </c>
      <c r="MJ128" s="142">
        <f t="shared" si="977"/>
        <v>0</v>
      </c>
      <c r="MK128" s="142">
        <f t="shared" si="978"/>
        <v>0</v>
      </c>
      <c r="ML128" s="142">
        <f t="shared" si="978"/>
        <v>0</v>
      </c>
      <c r="MM128" s="142">
        <f t="shared" si="978"/>
        <v>0</v>
      </c>
      <c r="MN128" s="142">
        <f t="shared" si="978"/>
        <v>0</v>
      </c>
      <c r="MO128" s="142">
        <f t="shared" si="978"/>
        <v>0</v>
      </c>
      <c r="MP128" s="142">
        <f t="shared" si="978"/>
        <v>0</v>
      </c>
      <c r="MQ128" s="142">
        <f t="shared" si="978"/>
        <v>0</v>
      </c>
      <c r="MR128" s="142">
        <f t="shared" si="978"/>
        <v>0</v>
      </c>
      <c r="MS128" s="142">
        <f t="shared" si="978"/>
        <v>0</v>
      </c>
      <c r="MT128" s="142">
        <f t="shared" si="978"/>
        <v>0</v>
      </c>
      <c r="MU128" s="142">
        <f t="shared" si="979"/>
        <v>0</v>
      </c>
      <c r="MV128" s="142">
        <f t="shared" si="979"/>
        <v>0</v>
      </c>
      <c r="MW128" s="142">
        <f t="shared" si="979"/>
        <v>0</v>
      </c>
      <c r="MX128" s="142">
        <f t="shared" si="979"/>
        <v>0</v>
      </c>
      <c r="MY128" s="142">
        <f t="shared" si="979"/>
        <v>0</v>
      </c>
      <c r="MZ128" s="142">
        <f t="shared" si="979"/>
        <v>0</v>
      </c>
      <c r="NA128" s="142">
        <f t="shared" si="979"/>
        <v>0</v>
      </c>
      <c r="NB128" s="142">
        <f t="shared" si="979"/>
        <v>0</v>
      </c>
      <c r="NC128" s="142">
        <f t="shared" si="979"/>
        <v>0</v>
      </c>
      <c r="ND128" s="142">
        <f t="shared" si="979"/>
        <v>0</v>
      </c>
      <c r="NE128" s="142">
        <f t="shared" si="980"/>
        <v>0</v>
      </c>
      <c r="NF128" s="142">
        <f t="shared" si="980"/>
        <v>0</v>
      </c>
      <c r="NG128" s="142">
        <f t="shared" si="980"/>
        <v>0</v>
      </c>
      <c r="NH128" s="142">
        <f t="shared" si="980"/>
        <v>0</v>
      </c>
      <c r="NI128" s="142">
        <f t="shared" si="980"/>
        <v>0</v>
      </c>
      <c r="NJ128" s="142">
        <f t="shared" si="980"/>
        <v>0</v>
      </c>
      <c r="NK128" s="142">
        <f t="shared" si="980"/>
        <v>0</v>
      </c>
      <c r="NL128" s="142">
        <f t="shared" si="980"/>
        <v>0</v>
      </c>
      <c r="NM128" s="142">
        <f t="shared" si="980"/>
        <v>0</v>
      </c>
      <c r="NN128" s="142">
        <f t="shared" si="980"/>
        <v>0</v>
      </c>
      <c r="NO128" s="142">
        <f t="shared" si="981"/>
        <v>0</v>
      </c>
      <c r="NP128" s="142">
        <f t="shared" si="981"/>
        <v>0</v>
      </c>
      <c r="NQ128" s="142">
        <f t="shared" si="981"/>
        <v>0</v>
      </c>
      <c r="NR128" s="142">
        <f t="shared" si="981"/>
        <v>0</v>
      </c>
      <c r="NS128" s="142">
        <f t="shared" si="981"/>
        <v>0</v>
      </c>
      <c r="NT128" s="142">
        <f t="shared" si="981"/>
        <v>0</v>
      </c>
      <c r="NU128" s="142">
        <f t="shared" si="981"/>
        <v>0</v>
      </c>
      <c r="NV128" s="142">
        <f t="shared" si="981"/>
        <v>0</v>
      </c>
      <c r="NW128" s="142">
        <f t="shared" si="981"/>
        <v>0</v>
      </c>
      <c r="NX128" s="142">
        <f t="shared" si="981"/>
        <v>0</v>
      </c>
      <c r="NY128" s="142">
        <f t="shared" si="982"/>
        <v>0</v>
      </c>
      <c r="NZ128" s="142">
        <f t="shared" si="982"/>
        <v>0</v>
      </c>
      <c r="OA128" s="142">
        <f t="shared" si="982"/>
        <v>0</v>
      </c>
      <c r="OB128" s="142">
        <f t="shared" si="982"/>
        <v>0</v>
      </c>
      <c r="OC128" s="142">
        <f t="shared" si="982"/>
        <v>0</v>
      </c>
      <c r="OD128" s="142">
        <f t="shared" si="982"/>
        <v>0</v>
      </c>
      <c r="OE128" s="142">
        <f t="shared" si="982"/>
        <v>0</v>
      </c>
      <c r="OF128" s="142">
        <f t="shared" si="982"/>
        <v>0</v>
      </c>
      <c r="OG128" s="142">
        <f t="shared" si="982"/>
        <v>0</v>
      </c>
      <c r="OH128" s="142">
        <f t="shared" si="982"/>
        <v>0</v>
      </c>
      <c r="OI128" s="142">
        <f t="shared" si="983"/>
        <v>0</v>
      </c>
      <c r="OJ128" s="142">
        <f t="shared" si="983"/>
        <v>0</v>
      </c>
      <c r="OK128" s="142">
        <f t="shared" si="983"/>
        <v>0</v>
      </c>
      <c r="OL128" s="142">
        <f t="shared" si="983"/>
        <v>0</v>
      </c>
      <c r="OM128" s="142">
        <f t="shared" si="983"/>
        <v>0</v>
      </c>
      <c r="ON128" s="142">
        <f t="shared" si="983"/>
        <v>0</v>
      </c>
      <c r="OO128" s="142">
        <f t="shared" si="983"/>
        <v>0</v>
      </c>
      <c r="OP128" s="142">
        <f t="shared" si="983"/>
        <v>0</v>
      </c>
      <c r="OQ128" s="142">
        <f t="shared" si="983"/>
        <v>0</v>
      </c>
      <c r="OR128" s="142">
        <f t="shared" si="983"/>
        <v>0</v>
      </c>
      <c r="OS128" s="142">
        <f t="shared" si="984"/>
        <v>0</v>
      </c>
      <c r="OT128" s="142">
        <f t="shared" si="984"/>
        <v>0</v>
      </c>
      <c r="OU128" s="142">
        <f t="shared" si="984"/>
        <v>0</v>
      </c>
      <c r="OV128" s="142">
        <f t="shared" si="984"/>
        <v>0</v>
      </c>
      <c r="OW128" s="142">
        <f t="shared" si="984"/>
        <v>0</v>
      </c>
      <c r="OX128" s="142">
        <f t="shared" si="984"/>
        <v>0</v>
      </c>
      <c r="OY128" s="142">
        <f t="shared" si="984"/>
        <v>0</v>
      </c>
      <c r="OZ128" s="142">
        <f t="shared" si="984"/>
        <v>0</v>
      </c>
      <c r="PA128" s="142">
        <f t="shared" si="984"/>
        <v>0</v>
      </c>
      <c r="PB128" s="142">
        <f t="shared" si="984"/>
        <v>0</v>
      </c>
      <c r="PC128" s="142">
        <f t="shared" si="985"/>
        <v>0</v>
      </c>
      <c r="PD128" s="142">
        <f t="shared" si="985"/>
        <v>0</v>
      </c>
      <c r="PE128" s="142">
        <f t="shared" si="985"/>
        <v>0</v>
      </c>
      <c r="PF128" s="142">
        <f t="shared" si="985"/>
        <v>0</v>
      </c>
      <c r="PG128" s="142">
        <f t="shared" si="985"/>
        <v>0</v>
      </c>
      <c r="PH128" s="142">
        <f t="shared" si="985"/>
        <v>0</v>
      </c>
      <c r="PI128" s="142">
        <f t="shared" si="985"/>
        <v>0</v>
      </c>
      <c r="PJ128" s="142">
        <f t="shared" si="985"/>
        <v>0</v>
      </c>
      <c r="PK128" s="142">
        <f t="shared" si="985"/>
        <v>0</v>
      </c>
      <c r="PL128" s="142">
        <f t="shared" si="985"/>
        <v>0</v>
      </c>
      <c r="PM128" s="142">
        <f t="shared" si="986"/>
        <v>0</v>
      </c>
      <c r="PN128" s="142">
        <f t="shared" si="986"/>
        <v>0</v>
      </c>
      <c r="PO128" s="142">
        <f t="shared" si="986"/>
        <v>0</v>
      </c>
      <c r="PP128" s="142">
        <f t="shared" si="986"/>
        <v>0</v>
      </c>
      <c r="PQ128" s="142">
        <f t="shared" si="986"/>
        <v>0</v>
      </c>
      <c r="PR128" s="142">
        <f t="shared" si="986"/>
        <v>0</v>
      </c>
      <c r="PS128" s="142">
        <f t="shared" si="986"/>
        <v>0</v>
      </c>
      <c r="PT128" s="142">
        <f t="shared" si="986"/>
        <v>0</v>
      </c>
      <c r="PU128" s="142">
        <f t="shared" si="986"/>
        <v>0</v>
      </c>
      <c r="PV128" s="142">
        <f t="shared" si="986"/>
        <v>0</v>
      </c>
      <c r="PW128" s="142">
        <f t="shared" si="987"/>
        <v>0</v>
      </c>
      <c r="PX128" s="142">
        <f t="shared" si="987"/>
        <v>0</v>
      </c>
      <c r="PY128" s="142">
        <f t="shared" si="987"/>
        <v>0</v>
      </c>
      <c r="PZ128" s="142">
        <f t="shared" si="987"/>
        <v>0</v>
      </c>
      <c r="QA128" s="142">
        <f t="shared" si="987"/>
        <v>0</v>
      </c>
      <c r="QB128" s="142">
        <f t="shared" si="987"/>
        <v>0</v>
      </c>
      <c r="QC128" s="142">
        <f t="shared" si="987"/>
        <v>0</v>
      </c>
      <c r="QD128" s="142">
        <f t="shared" si="987"/>
        <v>0</v>
      </c>
      <c r="QE128" s="142">
        <f t="shared" si="987"/>
        <v>0</v>
      </c>
      <c r="QF128" s="142">
        <f t="shared" si="987"/>
        <v>0</v>
      </c>
      <c r="QG128" s="142">
        <f t="shared" si="988"/>
        <v>0</v>
      </c>
      <c r="QH128" s="142">
        <f t="shared" si="988"/>
        <v>0</v>
      </c>
      <c r="QI128" s="142">
        <f t="shared" si="988"/>
        <v>0</v>
      </c>
      <c r="QJ128" s="142">
        <f t="shared" si="988"/>
        <v>0</v>
      </c>
      <c r="QK128" s="142">
        <f t="shared" si="988"/>
        <v>0</v>
      </c>
      <c r="QL128" s="142">
        <f t="shared" si="988"/>
        <v>0</v>
      </c>
      <c r="QM128" s="142">
        <f t="shared" si="988"/>
        <v>0</v>
      </c>
      <c r="QN128" s="142">
        <f t="shared" si="988"/>
        <v>0</v>
      </c>
      <c r="QO128" s="142">
        <f t="shared" si="988"/>
        <v>0</v>
      </c>
      <c r="QP128" s="142">
        <f t="shared" si="988"/>
        <v>0</v>
      </c>
      <c r="QQ128" s="142">
        <f t="shared" si="989"/>
        <v>0</v>
      </c>
      <c r="QR128" s="142">
        <f t="shared" si="989"/>
        <v>0</v>
      </c>
      <c r="QS128" s="142">
        <f t="shared" si="989"/>
        <v>0</v>
      </c>
      <c r="QT128" s="142">
        <f t="shared" si="989"/>
        <v>0</v>
      </c>
      <c r="QU128" s="142">
        <f t="shared" si="989"/>
        <v>0</v>
      </c>
      <c r="QV128" s="142">
        <f t="shared" si="989"/>
        <v>0</v>
      </c>
      <c r="QW128" s="142">
        <f t="shared" si="989"/>
        <v>0</v>
      </c>
      <c r="QX128" s="142">
        <f t="shared" si="989"/>
        <v>0</v>
      </c>
      <c r="QY128" s="142">
        <f t="shared" si="989"/>
        <v>0</v>
      </c>
      <c r="QZ128" s="142">
        <f t="shared" si="989"/>
        <v>0</v>
      </c>
      <c r="RA128" s="142">
        <f t="shared" si="990"/>
        <v>0</v>
      </c>
      <c r="RB128" s="142">
        <f t="shared" si="990"/>
        <v>0</v>
      </c>
      <c r="RC128" s="142">
        <f t="shared" si="990"/>
        <v>0</v>
      </c>
      <c r="RD128" s="142">
        <f t="shared" si="990"/>
        <v>0</v>
      </c>
      <c r="RE128" s="142">
        <f t="shared" si="990"/>
        <v>0</v>
      </c>
      <c r="RF128" s="142">
        <f t="shared" si="990"/>
        <v>0</v>
      </c>
      <c r="RG128" s="142">
        <f t="shared" si="990"/>
        <v>0</v>
      </c>
      <c r="RH128" s="142">
        <f t="shared" si="990"/>
        <v>0</v>
      </c>
      <c r="RI128" s="142">
        <f t="shared" si="990"/>
        <v>0</v>
      </c>
      <c r="RJ128" s="142">
        <f t="shared" si="990"/>
        <v>0</v>
      </c>
      <c r="RK128" s="142">
        <f t="shared" si="991"/>
        <v>0</v>
      </c>
      <c r="RL128" s="142">
        <f t="shared" si="991"/>
        <v>0</v>
      </c>
      <c r="RM128" s="142">
        <f t="shared" si="991"/>
        <v>0</v>
      </c>
      <c r="RN128" s="142">
        <f t="shared" si="991"/>
        <v>0</v>
      </c>
      <c r="RO128" s="142">
        <f t="shared" si="991"/>
        <v>0</v>
      </c>
      <c r="RP128" s="142">
        <f t="shared" si="991"/>
        <v>0</v>
      </c>
      <c r="RQ128" s="142">
        <f t="shared" si="991"/>
        <v>0</v>
      </c>
      <c r="RR128" s="142">
        <f t="shared" si="991"/>
        <v>0</v>
      </c>
      <c r="RS128" s="142">
        <f t="shared" si="991"/>
        <v>0</v>
      </c>
      <c r="RT128" s="142">
        <f t="shared" si="991"/>
        <v>0</v>
      </c>
      <c r="RU128" s="142">
        <f t="shared" si="992"/>
        <v>0</v>
      </c>
      <c r="RV128" s="142">
        <f t="shared" si="992"/>
        <v>0</v>
      </c>
      <c r="RW128" s="142">
        <f t="shared" si="992"/>
        <v>0</v>
      </c>
      <c r="RX128" s="142">
        <f t="shared" si="992"/>
        <v>0</v>
      </c>
      <c r="RY128" s="142">
        <f t="shared" si="992"/>
        <v>0</v>
      </c>
      <c r="RZ128" s="142">
        <f t="shared" si="992"/>
        <v>0</v>
      </c>
      <c r="SA128" s="142">
        <f t="shared" si="992"/>
        <v>0</v>
      </c>
      <c r="SB128" s="142">
        <f t="shared" si="992"/>
        <v>0</v>
      </c>
      <c r="SC128" s="142">
        <f t="shared" si="992"/>
        <v>0</v>
      </c>
      <c r="SD128" s="142">
        <f t="shared" si="992"/>
        <v>0</v>
      </c>
      <c r="SE128" s="142">
        <f t="shared" si="993"/>
        <v>0</v>
      </c>
      <c r="SF128" s="142">
        <f t="shared" si="993"/>
        <v>0</v>
      </c>
      <c r="SG128" s="142">
        <f t="shared" si="993"/>
        <v>0</v>
      </c>
      <c r="SH128" s="142">
        <f t="shared" si="993"/>
        <v>0</v>
      </c>
      <c r="SI128" s="142">
        <f t="shared" si="993"/>
        <v>0</v>
      </c>
      <c r="SJ128" s="142">
        <f t="shared" si="993"/>
        <v>0</v>
      </c>
      <c r="SK128" s="142">
        <f t="shared" si="993"/>
        <v>0</v>
      </c>
      <c r="SL128" s="142">
        <f t="shared" si="993"/>
        <v>0</v>
      </c>
      <c r="SM128" s="142">
        <f t="shared" si="993"/>
        <v>0</v>
      </c>
      <c r="SN128" s="142">
        <f t="shared" si="993"/>
        <v>0</v>
      </c>
      <c r="SO128" s="142">
        <f t="shared" si="994"/>
        <v>0</v>
      </c>
      <c r="SP128" s="142">
        <f t="shared" si="994"/>
        <v>0</v>
      </c>
      <c r="SQ128" s="142">
        <f t="shared" si="994"/>
        <v>0</v>
      </c>
      <c r="SR128" s="142">
        <f t="shared" si="994"/>
        <v>0</v>
      </c>
      <c r="SS128" s="142">
        <f t="shared" si="994"/>
        <v>0</v>
      </c>
      <c r="ST128" s="142">
        <f t="shared" si="994"/>
        <v>0</v>
      </c>
      <c r="SU128" s="142">
        <f t="shared" si="994"/>
        <v>0</v>
      </c>
      <c r="SV128" s="142">
        <f t="shared" si="994"/>
        <v>0</v>
      </c>
      <c r="SW128" s="142">
        <f t="shared" si="994"/>
        <v>0</v>
      </c>
      <c r="SX128" s="142">
        <f t="shared" si="994"/>
        <v>0</v>
      </c>
      <c r="SY128" s="142">
        <f t="shared" si="995"/>
        <v>0</v>
      </c>
      <c r="SZ128" s="142">
        <f t="shared" si="995"/>
        <v>0</v>
      </c>
      <c r="TA128" s="142">
        <f t="shared" si="995"/>
        <v>0</v>
      </c>
      <c r="TB128" s="142">
        <f t="shared" si="995"/>
        <v>0</v>
      </c>
      <c r="TC128" s="142">
        <f t="shared" si="995"/>
        <v>0</v>
      </c>
      <c r="TD128" s="142">
        <f t="shared" si="995"/>
        <v>0</v>
      </c>
      <c r="TE128" s="142">
        <f t="shared" si="995"/>
        <v>0</v>
      </c>
      <c r="TF128" s="142">
        <f t="shared" si="995"/>
        <v>0</v>
      </c>
      <c r="TG128" s="142">
        <f t="shared" si="995"/>
        <v>0</v>
      </c>
      <c r="TH128" s="142">
        <f t="shared" si="995"/>
        <v>0</v>
      </c>
      <c r="TI128" s="142">
        <f t="shared" si="995"/>
        <v>0</v>
      </c>
      <c r="TJ128" s="142">
        <f t="shared" si="995"/>
        <v>0</v>
      </c>
      <c r="TK128" s="142">
        <f t="shared" si="995"/>
        <v>0</v>
      </c>
      <c r="TL128" s="142">
        <f t="shared" si="995"/>
        <v>0</v>
      </c>
      <c r="TM128" s="142">
        <f t="shared" si="995"/>
        <v>0</v>
      </c>
      <c r="TN128" s="142">
        <f t="shared" si="958"/>
        <v>0</v>
      </c>
      <c r="TO128" s="142">
        <f t="shared" si="959"/>
        <v>0</v>
      </c>
    </row>
    <row r="129" spans="77:535" x14ac:dyDescent="0.15">
      <c r="BY129" s="271"/>
      <c r="BZ129" s="272"/>
      <c r="CA129" s="222"/>
      <c r="CB129" s="246"/>
      <c r="CC129" s="247" t="str">
        <f t="shared" si="996"/>
        <v/>
      </c>
      <c r="CD129" s="219">
        <f t="shared" si="997"/>
        <v>0</v>
      </c>
      <c r="CE129" s="219" t="str">
        <f t="shared" si="998"/>
        <v/>
      </c>
      <c r="CF129" s="220" t="str">
        <f t="shared" si="999"/>
        <v/>
      </c>
      <c r="CG129" s="222"/>
      <c r="CH129" s="260"/>
      <c r="CI129" s="247" t="str">
        <f t="shared" si="1000"/>
        <v/>
      </c>
      <c r="CJ129" s="219">
        <f t="shared" si="1001"/>
        <v>0</v>
      </c>
      <c r="CK129" s="219" t="str">
        <f t="shared" si="1002"/>
        <v/>
      </c>
      <c r="CL129" s="220" t="str">
        <f t="shared" si="1003"/>
        <v/>
      </c>
      <c r="CM129" s="222"/>
      <c r="CN129" s="246"/>
      <c r="CO129" s="247" t="str">
        <f t="shared" si="1004"/>
        <v/>
      </c>
      <c r="CP129" s="219">
        <f t="shared" si="1005"/>
        <v>0</v>
      </c>
      <c r="CQ129" s="219" t="str">
        <f t="shared" si="1006"/>
        <v/>
      </c>
      <c r="CR129" s="220" t="str">
        <f t="shared" si="1007"/>
        <v/>
      </c>
      <c r="CS129" s="221"/>
      <c r="CT129" s="246"/>
      <c r="CU129" s="247" t="str">
        <f t="shared" si="1008"/>
        <v/>
      </c>
      <c r="CV129" s="219">
        <f t="shared" si="1009"/>
        <v>0</v>
      </c>
      <c r="CW129" s="219" t="str">
        <f t="shared" si="1010"/>
        <v/>
      </c>
      <c r="CX129" s="220" t="str">
        <f t="shared" si="1011"/>
        <v/>
      </c>
      <c r="CY129" s="222"/>
      <c r="CZ129" s="246"/>
      <c r="DA129" s="247" t="str">
        <f t="shared" si="1012"/>
        <v/>
      </c>
      <c r="DB129" s="219">
        <f t="shared" si="1013"/>
        <v>0</v>
      </c>
      <c r="DC129" s="219" t="str">
        <f t="shared" si="1014"/>
        <v/>
      </c>
      <c r="DD129" s="219" t="str">
        <f t="shared" si="1015"/>
        <v/>
      </c>
      <c r="DE129" s="222"/>
      <c r="DF129" s="246"/>
      <c r="DG129" s="247" t="str">
        <f t="shared" si="1016"/>
        <v/>
      </c>
      <c r="DH129" s="219">
        <f t="shared" si="1017"/>
        <v>0</v>
      </c>
      <c r="DI129" s="219" t="str">
        <f t="shared" si="1018"/>
        <v/>
      </c>
      <c r="DJ129" s="219" t="str">
        <f t="shared" si="1019"/>
        <v/>
      </c>
      <c r="DK129" s="222"/>
      <c r="DL129" s="246"/>
      <c r="DM129" s="247" t="str">
        <f t="shared" si="1020"/>
        <v/>
      </c>
      <c r="DN129" s="219">
        <f t="shared" si="1021"/>
        <v>0</v>
      </c>
      <c r="DO129" s="219" t="str">
        <f t="shared" si="1022"/>
        <v/>
      </c>
      <c r="DP129" s="220" t="str">
        <f t="shared" si="1023"/>
        <v/>
      </c>
      <c r="FK129" s="142">
        <v>16</v>
      </c>
      <c r="FL129" s="142">
        <v>16</v>
      </c>
      <c r="FM129" s="142">
        <f t="shared" si="960"/>
        <v>0</v>
      </c>
      <c r="FN129" s="142">
        <f t="shared" si="960"/>
        <v>0</v>
      </c>
      <c r="FO129" s="142">
        <f t="shared" si="960"/>
        <v>0</v>
      </c>
      <c r="FP129" s="142">
        <f t="shared" si="960"/>
        <v>0</v>
      </c>
      <c r="FQ129" s="142">
        <f t="shared" si="960"/>
        <v>0</v>
      </c>
      <c r="FR129" s="142">
        <f t="shared" si="960"/>
        <v>0</v>
      </c>
      <c r="FS129" s="142">
        <f t="shared" si="960"/>
        <v>0</v>
      </c>
      <c r="FT129" s="142">
        <f t="shared" si="960"/>
        <v>0</v>
      </c>
      <c r="FU129" s="142">
        <f t="shared" si="960"/>
        <v>0</v>
      </c>
      <c r="FV129" s="142">
        <f t="shared" si="960"/>
        <v>0</v>
      </c>
      <c r="FW129" s="142">
        <f t="shared" si="961"/>
        <v>0</v>
      </c>
      <c r="FX129" s="142">
        <f t="shared" si="961"/>
        <v>0</v>
      </c>
      <c r="FY129" s="142">
        <f t="shared" si="961"/>
        <v>0</v>
      </c>
      <c r="FZ129" s="142">
        <f t="shared" si="961"/>
        <v>0</v>
      </c>
      <c r="GA129" s="142">
        <f t="shared" si="961"/>
        <v>0</v>
      </c>
      <c r="GB129" s="142">
        <f t="shared" si="961"/>
        <v>0</v>
      </c>
      <c r="GC129" s="142">
        <f t="shared" si="961"/>
        <v>0</v>
      </c>
      <c r="GD129" s="142">
        <f t="shared" si="961"/>
        <v>0</v>
      </c>
      <c r="GE129" s="142">
        <f t="shared" si="961"/>
        <v>0</v>
      </c>
      <c r="GF129" s="142">
        <f t="shared" si="961"/>
        <v>0</v>
      </c>
      <c r="GG129" s="142">
        <f t="shared" si="962"/>
        <v>0</v>
      </c>
      <c r="GH129" s="142">
        <f t="shared" si="962"/>
        <v>0</v>
      </c>
      <c r="GI129" s="142">
        <f t="shared" si="962"/>
        <v>0</v>
      </c>
      <c r="GJ129" s="142">
        <f t="shared" si="962"/>
        <v>0</v>
      </c>
      <c r="GK129" s="142">
        <f t="shared" si="962"/>
        <v>0</v>
      </c>
      <c r="GL129" s="142">
        <f t="shared" si="962"/>
        <v>0</v>
      </c>
      <c r="GM129" s="142">
        <f t="shared" si="962"/>
        <v>0</v>
      </c>
      <c r="GN129" s="142">
        <f t="shared" si="962"/>
        <v>0</v>
      </c>
      <c r="GO129" s="142">
        <f t="shared" si="962"/>
        <v>0</v>
      </c>
      <c r="GP129" s="142">
        <f t="shared" si="962"/>
        <v>0</v>
      </c>
      <c r="GQ129" s="142">
        <f t="shared" si="963"/>
        <v>0</v>
      </c>
      <c r="GR129" s="142">
        <f t="shared" si="963"/>
        <v>0</v>
      </c>
      <c r="GS129" s="142">
        <f t="shared" si="963"/>
        <v>0</v>
      </c>
      <c r="GT129" s="142">
        <f t="shared" si="963"/>
        <v>0</v>
      </c>
      <c r="GU129" s="142">
        <f t="shared" si="963"/>
        <v>0</v>
      </c>
      <c r="GV129" s="142">
        <f t="shared" si="963"/>
        <v>0</v>
      </c>
      <c r="GW129" s="142">
        <f t="shared" si="963"/>
        <v>0</v>
      </c>
      <c r="GX129" s="142">
        <f t="shared" si="963"/>
        <v>0</v>
      </c>
      <c r="GY129" s="142">
        <f t="shared" si="963"/>
        <v>0</v>
      </c>
      <c r="GZ129" s="142">
        <f t="shared" si="963"/>
        <v>0</v>
      </c>
      <c r="HA129" s="142">
        <f t="shared" si="964"/>
        <v>0</v>
      </c>
      <c r="HB129" s="142">
        <f t="shared" si="964"/>
        <v>0</v>
      </c>
      <c r="HC129" s="142">
        <f t="shared" si="964"/>
        <v>0</v>
      </c>
      <c r="HD129" s="142">
        <f t="shared" si="964"/>
        <v>0</v>
      </c>
      <c r="HE129" s="142">
        <f t="shared" si="964"/>
        <v>0</v>
      </c>
      <c r="HF129" s="142">
        <f t="shared" si="964"/>
        <v>0</v>
      </c>
      <c r="HG129" s="142">
        <f t="shared" si="964"/>
        <v>0</v>
      </c>
      <c r="HH129" s="142">
        <f t="shared" si="964"/>
        <v>0</v>
      </c>
      <c r="HI129" s="142">
        <f t="shared" si="964"/>
        <v>0</v>
      </c>
      <c r="HJ129" s="142">
        <f t="shared" si="964"/>
        <v>0</v>
      </c>
      <c r="HK129" s="142">
        <f t="shared" si="965"/>
        <v>0</v>
      </c>
      <c r="HL129" s="142">
        <f t="shared" si="965"/>
        <v>0</v>
      </c>
      <c r="HM129" s="142">
        <f t="shared" si="965"/>
        <v>0</v>
      </c>
      <c r="HN129" s="142">
        <f t="shared" si="965"/>
        <v>0</v>
      </c>
      <c r="HO129" s="142">
        <f t="shared" si="965"/>
        <v>0</v>
      </c>
      <c r="HP129" s="142">
        <f t="shared" si="965"/>
        <v>0</v>
      </c>
      <c r="HQ129" s="142">
        <f t="shared" si="965"/>
        <v>0</v>
      </c>
      <c r="HR129" s="142">
        <f t="shared" si="965"/>
        <v>0</v>
      </c>
      <c r="HS129" s="142">
        <f t="shared" si="965"/>
        <v>0</v>
      </c>
      <c r="HT129" s="142">
        <f t="shared" si="965"/>
        <v>0</v>
      </c>
      <c r="HU129" s="142">
        <f t="shared" si="966"/>
        <v>0</v>
      </c>
      <c r="HV129" s="142">
        <f t="shared" si="966"/>
        <v>0</v>
      </c>
      <c r="HW129" s="142">
        <f t="shared" si="966"/>
        <v>0</v>
      </c>
      <c r="HX129" s="142">
        <f t="shared" si="966"/>
        <v>0</v>
      </c>
      <c r="HY129" s="142">
        <f t="shared" si="966"/>
        <v>0</v>
      </c>
      <c r="HZ129" s="142">
        <f t="shared" si="966"/>
        <v>0</v>
      </c>
      <c r="IA129" s="142">
        <f t="shared" si="966"/>
        <v>0</v>
      </c>
      <c r="IB129" s="142">
        <f t="shared" si="966"/>
        <v>0</v>
      </c>
      <c r="IC129" s="142">
        <f t="shared" si="966"/>
        <v>0</v>
      </c>
      <c r="ID129" s="142">
        <f t="shared" si="966"/>
        <v>0</v>
      </c>
      <c r="IE129" s="142">
        <f t="shared" si="967"/>
        <v>0</v>
      </c>
      <c r="IF129" s="142">
        <f t="shared" si="967"/>
        <v>0</v>
      </c>
      <c r="IG129" s="142">
        <f t="shared" si="967"/>
        <v>0</v>
      </c>
      <c r="IH129" s="142">
        <f t="shared" si="967"/>
        <v>0</v>
      </c>
      <c r="II129" s="142">
        <f t="shared" si="967"/>
        <v>0</v>
      </c>
      <c r="IJ129" s="142">
        <f t="shared" si="967"/>
        <v>0</v>
      </c>
      <c r="IK129" s="142">
        <f t="shared" si="967"/>
        <v>0</v>
      </c>
      <c r="IL129" s="142">
        <f t="shared" si="967"/>
        <v>0</v>
      </c>
      <c r="IM129" s="142">
        <f t="shared" si="967"/>
        <v>0</v>
      </c>
      <c r="IN129" s="142">
        <f t="shared" si="967"/>
        <v>0</v>
      </c>
      <c r="IO129" s="142">
        <f t="shared" si="968"/>
        <v>0</v>
      </c>
      <c r="IP129" s="142">
        <f t="shared" si="968"/>
        <v>0</v>
      </c>
      <c r="IQ129" s="142">
        <f t="shared" si="968"/>
        <v>0</v>
      </c>
      <c r="IR129" s="142">
        <f t="shared" si="968"/>
        <v>0</v>
      </c>
      <c r="IS129" s="142">
        <f t="shared" si="968"/>
        <v>0</v>
      </c>
      <c r="IT129" s="142">
        <f t="shared" si="968"/>
        <v>0</v>
      </c>
      <c r="IU129" s="142">
        <f t="shared" si="968"/>
        <v>0</v>
      </c>
      <c r="IV129" s="142">
        <f t="shared" si="968"/>
        <v>0</v>
      </c>
      <c r="IW129" s="142">
        <f t="shared" si="968"/>
        <v>0</v>
      </c>
      <c r="IX129" s="142">
        <f t="shared" si="968"/>
        <v>0</v>
      </c>
      <c r="IY129" s="142">
        <f t="shared" si="969"/>
        <v>0</v>
      </c>
      <c r="IZ129" s="142">
        <f t="shared" si="969"/>
        <v>0</v>
      </c>
      <c r="JA129" s="142">
        <f t="shared" si="969"/>
        <v>0</v>
      </c>
      <c r="JB129" s="142">
        <f t="shared" si="969"/>
        <v>0</v>
      </c>
      <c r="JC129" s="142">
        <f t="shared" si="969"/>
        <v>0</v>
      </c>
      <c r="JD129" s="142">
        <f t="shared" si="969"/>
        <v>0</v>
      </c>
      <c r="JE129" s="142">
        <f t="shared" si="969"/>
        <v>0</v>
      </c>
      <c r="JF129" s="142">
        <f t="shared" si="969"/>
        <v>0</v>
      </c>
      <c r="JG129" s="142">
        <f t="shared" si="969"/>
        <v>0</v>
      </c>
      <c r="JH129" s="142">
        <f t="shared" si="969"/>
        <v>0</v>
      </c>
      <c r="JI129" s="142">
        <f t="shared" si="970"/>
        <v>0</v>
      </c>
      <c r="JJ129" s="142">
        <f t="shared" si="970"/>
        <v>0</v>
      </c>
      <c r="JK129" s="142">
        <f t="shared" si="970"/>
        <v>0</v>
      </c>
      <c r="JL129" s="142">
        <f t="shared" si="970"/>
        <v>0</v>
      </c>
      <c r="JM129" s="142">
        <f t="shared" si="970"/>
        <v>0</v>
      </c>
      <c r="JN129" s="142">
        <f t="shared" si="970"/>
        <v>0</v>
      </c>
      <c r="JO129" s="142">
        <f t="shared" si="970"/>
        <v>0</v>
      </c>
      <c r="JP129" s="142">
        <f t="shared" si="970"/>
        <v>0</v>
      </c>
      <c r="JQ129" s="142">
        <f t="shared" si="970"/>
        <v>0</v>
      </c>
      <c r="JR129" s="142">
        <f t="shared" si="970"/>
        <v>0</v>
      </c>
      <c r="JS129" s="142">
        <f t="shared" si="971"/>
        <v>0</v>
      </c>
      <c r="JT129" s="142">
        <f t="shared" si="971"/>
        <v>0</v>
      </c>
      <c r="JU129" s="142">
        <f t="shared" si="971"/>
        <v>0</v>
      </c>
      <c r="JV129" s="142">
        <f t="shared" si="971"/>
        <v>0</v>
      </c>
      <c r="JW129" s="142">
        <f t="shared" si="971"/>
        <v>0</v>
      </c>
      <c r="JX129" s="142">
        <f t="shared" si="971"/>
        <v>0</v>
      </c>
      <c r="JY129" s="142">
        <f t="shared" si="971"/>
        <v>0</v>
      </c>
      <c r="JZ129" s="142">
        <f t="shared" si="971"/>
        <v>0</v>
      </c>
      <c r="KA129" s="142">
        <f t="shared" si="971"/>
        <v>0</v>
      </c>
      <c r="KB129" s="142">
        <f t="shared" si="971"/>
        <v>0</v>
      </c>
      <c r="KC129" s="142">
        <f t="shared" si="972"/>
        <v>0</v>
      </c>
      <c r="KD129" s="142">
        <f t="shared" si="972"/>
        <v>0</v>
      </c>
      <c r="KE129" s="142">
        <f t="shared" si="972"/>
        <v>0</v>
      </c>
      <c r="KF129" s="142">
        <f t="shared" si="972"/>
        <v>0</v>
      </c>
      <c r="KG129" s="142">
        <f t="shared" si="972"/>
        <v>0</v>
      </c>
      <c r="KH129" s="142">
        <f t="shared" si="972"/>
        <v>0</v>
      </c>
      <c r="KI129" s="142">
        <f t="shared" si="972"/>
        <v>0</v>
      </c>
      <c r="KJ129" s="142">
        <f t="shared" si="972"/>
        <v>0</v>
      </c>
      <c r="KK129" s="142">
        <f t="shared" si="972"/>
        <v>0</v>
      </c>
      <c r="KL129" s="142">
        <f t="shared" si="972"/>
        <v>0</v>
      </c>
      <c r="KM129" s="142">
        <f t="shared" si="973"/>
        <v>0</v>
      </c>
      <c r="KN129" s="142">
        <f t="shared" si="973"/>
        <v>0</v>
      </c>
      <c r="KO129" s="142">
        <f t="shared" si="973"/>
        <v>0</v>
      </c>
      <c r="KP129" s="142">
        <f t="shared" si="973"/>
        <v>0</v>
      </c>
      <c r="KQ129" s="142">
        <f t="shared" si="973"/>
        <v>0</v>
      </c>
      <c r="KR129" s="142">
        <f t="shared" si="973"/>
        <v>0</v>
      </c>
      <c r="KS129" s="142">
        <f t="shared" si="973"/>
        <v>0</v>
      </c>
      <c r="KT129" s="142">
        <f t="shared" si="973"/>
        <v>0</v>
      </c>
      <c r="KU129" s="142">
        <f t="shared" si="973"/>
        <v>0</v>
      </c>
      <c r="KV129" s="142">
        <f t="shared" si="973"/>
        <v>0</v>
      </c>
      <c r="KW129" s="142">
        <f t="shared" si="974"/>
        <v>0</v>
      </c>
      <c r="KX129" s="142">
        <f t="shared" si="974"/>
        <v>0</v>
      </c>
      <c r="KY129" s="142">
        <f t="shared" si="974"/>
        <v>0</v>
      </c>
      <c r="KZ129" s="142">
        <f t="shared" si="974"/>
        <v>0</v>
      </c>
      <c r="LA129" s="142">
        <f t="shared" si="974"/>
        <v>0</v>
      </c>
      <c r="LB129" s="142">
        <f t="shared" si="974"/>
        <v>0</v>
      </c>
      <c r="LC129" s="142">
        <f t="shared" si="974"/>
        <v>0</v>
      </c>
      <c r="LD129" s="142">
        <f t="shared" si="974"/>
        <v>0</v>
      </c>
      <c r="LE129" s="142">
        <f t="shared" si="974"/>
        <v>0</v>
      </c>
      <c r="LF129" s="142">
        <f t="shared" si="974"/>
        <v>0</v>
      </c>
      <c r="LG129" s="142">
        <f t="shared" si="975"/>
        <v>0</v>
      </c>
      <c r="LH129" s="142">
        <f t="shared" si="975"/>
        <v>0</v>
      </c>
      <c r="LI129" s="142">
        <f t="shared" si="975"/>
        <v>0</v>
      </c>
      <c r="LJ129" s="142">
        <f t="shared" si="975"/>
        <v>0</v>
      </c>
      <c r="LK129" s="142">
        <f t="shared" si="975"/>
        <v>0</v>
      </c>
      <c r="LL129" s="142">
        <f t="shared" si="975"/>
        <v>0</v>
      </c>
      <c r="LM129" s="142">
        <f t="shared" si="975"/>
        <v>0</v>
      </c>
      <c r="LN129" s="142">
        <f t="shared" si="975"/>
        <v>0</v>
      </c>
      <c r="LO129" s="142">
        <f t="shared" si="975"/>
        <v>0</v>
      </c>
      <c r="LP129" s="142">
        <f t="shared" si="975"/>
        <v>0</v>
      </c>
      <c r="LQ129" s="142">
        <f t="shared" si="976"/>
        <v>0</v>
      </c>
      <c r="LR129" s="142">
        <f t="shared" si="976"/>
        <v>0</v>
      </c>
      <c r="LS129" s="142">
        <f t="shared" si="976"/>
        <v>0</v>
      </c>
      <c r="LT129" s="142">
        <f t="shared" si="976"/>
        <v>0</v>
      </c>
      <c r="LU129" s="142">
        <f t="shared" si="976"/>
        <v>0</v>
      </c>
      <c r="LV129" s="142">
        <f t="shared" si="976"/>
        <v>0</v>
      </c>
      <c r="LW129" s="142">
        <f t="shared" si="976"/>
        <v>0</v>
      </c>
      <c r="LX129" s="142">
        <f t="shared" si="976"/>
        <v>0</v>
      </c>
      <c r="LY129" s="142">
        <f t="shared" si="976"/>
        <v>0</v>
      </c>
      <c r="LZ129" s="142">
        <f t="shared" si="976"/>
        <v>0</v>
      </c>
      <c r="MA129" s="142">
        <f t="shared" si="977"/>
        <v>0</v>
      </c>
      <c r="MB129" s="142">
        <f t="shared" si="977"/>
        <v>0</v>
      </c>
      <c r="MC129" s="142">
        <f t="shared" si="977"/>
        <v>0</v>
      </c>
      <c r="MD129" s="142">
        <f t="shared" si="977"/>
        <v>0</v>
      </c>
      <c r="ME129" s="142">
        <f t="shared" si="977"/>
        <v>0</v>
      </c>
      <c r="MF129" s="142">
        <f t="shared" si="977"/>
        <v>0</v>
      </c>
      <c r="MG129" s="142">
        <f t="shared" si="977"/>
        <v>0</v>
      </c>
      <c r="MH129" s="142">
        <f t="shared" si="977"/>
        <v>0</v>
      </c>
      <c r="MI129" s="142">
        <f t="shared" si="977"/>
        <v>0</v>
      </c>
      <c r="MJ129" s="142">
        <f t="shared" si="977"/>
        <v>0</v>
      </c>
      <c r="MK129" s="142">
        <f t="shared" si="978"/>
        <v>0</v>
      </c>
      <c r="ML129" s="142">
        <f t="shared" si="978"/>
        <v>0</v>
      </c>
      <c r="MM129" s="142">
        <f t="shared" si="978"/>
        <v>0</v>
      </c>
      <c r="MN129" s="142">
        <f t="shared" si="978"/>
        <v>0</v>
      </c>
      <c r="MO129" s="142">
        <f t="shared" si="978"/>
        <v>0</v>
      </c>
      <c r="MP129" s="142">
        <f t="shared" si="978"/>
        <v>0</v>
      </c>
      <c r="MQ129" s="142">
        <f t="shared" si="978"/>
        <v>0</v>
      </c>
      <c r="MR129" s="142">
        <f t="shared" si="978"/>
        <v>0</v>
      </c>
      <c r="MS129" s="142">
        <f t="shared" si="978"/>
        <v>0</v>
      </c>
      <c r="MT129" s="142">
        <f t="shared" si="978"/>
        <v>0</v>
      </c>
      <c r="MU129" s="142">
        <f t="shared" si="979"/>
        <v>0</v>
      </c>
      <c r="MV129" s="142">
        <f t="shared" si="979"/>
        <v>0</v>
      </c>
      <c r="MW129" s="142">
        <f t="shared" si="979"/>
        <v>0</v>
      </c>
      <c r="MX129" s="142">
        <f t="shared" si="979"/>
        <v>0</v>
      </c>
      <c r="MY129" s="142">
        <f t="shared" si="979"/>
        <v>0</v>
      </c>
      <c r="MZ129" s="142">
        <f t="shared" si="979"/>
        <v>0</v>
      </c>
      <c r="NA129" s="142">
        <f t="shared" si="979"/>
        <v>0</v>
      </c>
      <c r="NB129" s="142">
        <f t="shared" si="979"/>
        <v>0</v>
      </c>
      <c r="NC129" s="142">
        <f t="shared" si="979"/>
        <v>0</v>
      </c>
      <c r="ND129" s="142">
        <f t="shared" si="979"/>
        <v>0</v>
      </c>
      <c r="NE129" s="142">
        <f t="shared" si="980"/>
        <v>0</v>
      </c>
      <c r="NF129" s="142">
        <f t="shared" si="980"/>
        <v>0</v>
      </c>
      <c r="NG129" s="142">
        <f t="shared" si="980"/>
        <v>0</v>
      </c>
      <c r="NH129" s="142">
        <f t="shared" si="980"/>
        <v>0</v>
      </c>
      <c r="NI129" s="142">
        <f t="shared" si="980"/>
        <v>0</v>
      </c>
      <c r="NJ129" s="142">
        <f t="shared" si="980"/>
        <v>0</v>
      </c>
      <c r="NK129" s="142">
        <f t="shared" si="980"/>
        <v>0</v>
      </c>
      <c r="NL129" s="142">
        <f t="shared" si="980"/>
        <v>0</v>
      </c>
      <c r="NM129" s="142">
        <f t="shared" si="980"/>
        <v>0</v>
      </c>
      <c r="NN129" s="142">
        <f t="shared" si="980"/>
        <v>0</v>
      </c>
      <c r="NO129" s="142">
        <f t="shared" si="981"/>
        <v>0</v>
      </c>
      <c r="NP129" s="142">
        <f t="shared" si="981"/>
        <v>0</v>
      </c>
      <c r="NQ129" s="142">
        <f t="shared" si="981"/>
        <v>0</v>
      </c>
      <c r="NR129" s="142">
        <f t="shared" si="981"/>
        <v>0</v>
      </c>
      <c r="NS129" s="142">
        <f t="shared" si="981"/>
        <v>0</v>
      </c>
      <c r="NT129" s="142">
        <f t="shared" si="981"/>
        <v>0</v>
      </c>
      <c r="NU129" s="142">
        <f t="shared" si="981"/>
        <v>0</v>
      </c>
      <c r="NV129" s="142">
        <f t="shared" si="981"/>
        <v>0</v>
      </c>
      <c r="NW129" s="142">
        <f t="shared" si="981"/>
        <v>0</v>
      </c>
      <c r="NX129" s="142">
        <f t="shared" si="981"/>
        <v>0</v>
      </c>
      <c r="NY129" s="142">
        <f t="shared" si="982"/>
        <v>0</v>
      </c>
      <c r="NZ129" s="142">
        <f t="shared" si="982"/>
        <v>0</v>
      </c>
      <c r="OA129" s="142">
        <f t="shared" si="982"/>
        <v>0</v>
      </c>
      <c r="OB129" s="142">
        <f t="shared" si="982"/>
        <v>0</v>
      </c>
      <c r="OC129" s="142">
        <f t="shared" si="982"/>
        <v>0</v>
      </c>
      <c r="OD129" s="142">
        <f t="shared" si="982"/>
        <v>0</v>
      </c>
      <c r="OE129" s="142">
        <f t="shared" si="982"/>
        <v>0</v>
      </c>
      <c r="OF129" s="142">
        <f t="shared" si="982"/>
        <v>0</v>
      </c>
      <c r="OG129" s="142">
        <f t="shared" si="982"/>
        <v>0</v>
      </c>
      <c r="OH129" s="142">
        <f t="shared" si="982"/>
        <v>0</v>
      </c>
      <c r="OI129" s="142">
        <f t="shared" si="983"/>
        <v>0</v>
      </c>
      <c r="OJ129" s="142">
        <f t="shared" si="983"/>
        <v>0</v>
      </c>
      <c r="OK129" s="142">
        <f t="shared" si="983"/>
        <v>0</v>
      </c>
      <c r="OL129" s="142">
        <f t="shared" si="983"/>
        <v>0</v>
      </c>
      <c r="OM129" s="142">
        <f t="shared" si="983"/>
        <v>0</v>
      </c>
      <c r="ON129" s="142">
        <f t="shared" si="983"/>
        <v>0</v>
      </c>
      <c r="OO129" s="142">
        <f t="shared" si="983"/>
        <v>0</v>
      </c>
      <c r="OP129" s="142">
        <f t="shared" si="983"/>
        <v>0</v>
      </c>
      <c r="OQ129" s="142">
        <f t="shared" si="983"/>
        <v>0</v>
      </c>
      <c r="OR129" s="142">
        <f t="shared" si="983"/>
        <v>0</v>
      </c>
      <c r="OS129" s="142">
        <f t="shared" si="984"/>
        <v>0</v>
      </c>
      <c r="OT129" s="142">
        <f t="shared" si="984"/>
        <v>0</v>
      </c>
      <c r="OU129" s="142">
        <f t="shared" si="984"/>
        <v>0</v>
      </c>
      <c r="OV129" s="142">
        <f t="shared" si="984"/>
        <v>0</v>
      </c>
      <c r="OW129" s="142">
        <f t="shared" si="984"/>
        <v>0</v>
      </c>
      <c r="OX129" s="142">
        <f t="shared" si="984"/>
        <v>0</v>
      </c>
      <c r="OY129" s="142">
        <f t="shared" si="984"/>
        <v>0</v>
      </c>
      <c r="OZ129" s="142">
        <f t="shared" si="984"/>
        <v>0</v>
      </c>
      <c r="PA129" s="142">
        <f t="shared" si="984"/>
        <v>0</v>
      </c>
      <c r="PB129" s="142">
        <f t="shared" si="984"/>
        <v>0</v>
      </c>
      <c r="PC129" s="142">
        <f t="shared" si="985"/>
        <v>0</v>
      </c>
      <c r="PD129" s="142">
        <f t="shared" si="985"/>
        <v>0</v>
      </c>
      <c r="PE129" s="142">
        <f t="shared" si="985"/>
        <v>0</v>
      </c>
      <c r="PF129" s="142">
        <f t="shared" si="985"/>
        <v>0</v>
      </c>
      <c r="PG129" s="142">
        <f t="shared" si="985"/>
        <v>0</v>
      </c>
      <c r="PH129" s="142">
        <f t="shared" si="985"/>
        <v>0</v>
      </c>
      <c r="PI129" s="142">
        <f t="shared" si="985"/>
        <v>0</v>
      </c>
      <c r="PJ129" s="142">
        <f t="shared" si="985"/>
        <v>0</v>
      </c>
      <c r="PK129" s="142">
        <f t="shared" si="985"/>
        <v>0</v>
      </c>
      <c r="PL129" s="142">
        <f t="shared" si="985"/>
        <v>0</v>
      </c>
      <c r="PM129" s="142">
        <f t="shared" si="986"/>
        <v>0</v>
      </c>
      <c r="PN129" s="142">
        <f t="shared" si="986"/>
        <v>0</v>
      </c>
      <c r="PO129" s="142">
        <f t="shared" si="986"/>
        <v>0</v>
      </c>
      <c r="PP129" s="142">
        <f t="shared" si="986"/>
        <v>0</v>
      </c>
      <c r="PQ129" s="142">
        <f t="shared" si="986"/>
        <v>0</v>
      </c>
      <c r="PR129" s="142">
        <f t="shared" si="986"/>
        <v>0</v>
      </c>
      <c r="PS129" s="142">
        <f t="shared" si="986"/>
        <v>0</v>
      </c>
      <c r="PT129" s="142">
        <f t="shared" si="986"/>
        <v>0</v>
      </c>
      <c r="PU129" s="142">
        <f t="shared" si="986"/>
        <v>0</v>
      </c>
      <c r="PV129" s="142">
        <f t="shared" si="986"/>
        <v>0</v>
      </c>
      <c r="PW129" s="142">
        <f t="shared" si="987"/>
        <v>0</v>
      </c>
      <c r="PX129" s="142">
        <f t="shared" si="987"/>
        <v>0</v>
      </c>
      <c r="PY129" s="142">
        <f t="shared" si="987"/>
        <v>0</v>
      </c>
      <c r="PZ129" s="142">
        <f t="shared" si="987"/>
        <v>0</v>
      </c>
      <c r="QA129" s="142">
        <f t="shared" si="987"/>
        <v>0</v>
      </c>
      <c r="QB129" s="142">
        <f t="shared" si="987"/>
        <v>0</v>
      </c>
      <c r="QC129" s="142">
        <f t="shared" si="987"/>
        <v>0</v>
      </c>
      <c r="QD129" s="142">
        <f t="shared" si="987"/>
        <v>0</v>
      </c>
      <c r="QE129" s="142">
        <f t="shared" si="987"/>
        <v>0</v>
      </c>
      <c r="QF129" s="142">
        <f t="shared" si="987"/>
        <v>0</v>
      </c>
      <c r="QG129" s="142">
        <f t="shared" si="988"/>
        <v>0</v>
      </c>
      <c r="QH129" s="142">
        <f t="shared" si="988"/>
        <v>0</v>
      </c>
      <c r="QI129" s="142">
        <f t="shared" si="988"/>
        <v>0</v>
      </c>
      <c r="QJ129" s="142">
        <f t="shared" si="988"/>
        <v>0</v>
      </c>
      <c r="QK129" s="142">
        <f t="shared" si="988"/>
        <v>0</v>
      </c>
      <c r="QL129" s="142">
        <f t="shared" si="988"/>
        <v>0</v>
      </c>
      <c r="QM129" s="142">
        <f t="shared" si="988"/>
        <v>0</v>
      </c>
      <c r="QN129" s="142">
        <f t="shared" si="988"/>
        <v>0</v>
      </c>
      <c r="QO129" s="142">
        <f t="shared" si="988"/>
        <v>0</v>
      </c>
      <c r="QP129" s="142">
        <f t="shared" si="988"/>
        <v>0</v>
      </c>
      <c r="QQ129" s="142">
        <f t="shared" si="989"/>
        <v>0</v>
      </c>
      <c r="QR129" s="142">
        <f t="shared" si="989"/>
        <v>0</v>
      </c>
      <c r="QS129" s="142">
        <f t="shared" si="989"/>
        <v>0</v>
      </c>
      <c r="QT129" s="142">
        <f t="shared" si="989"/>
        <v>0</v>
      </c>
      <c r="QU129" s="142">
        <f t="shared" si="989"/>
        <v>0</v>
      </c>
      <c r="QV129" s="142">
        <f t="shared" si="989"/>
        <v>0</v>
      </c>
      <c r="QW129" s="142">
        <f t="shared" si="989"/>
        <v>0</v>
      </c>
      <c r="QX129" s="142">
        <f t="shared" si="989"/>
        <v>0</v>
      </c>
      <c r="QY129" s="142">
        <f t="shared" si="989"/>
        <v>0</v>
      </c>
      <c r="QZ129" s="142">
        <f t="shared" si="989"/>
        <v>0</v>
      </c>
      <c r="RA129" s="142">
        <f t="shared" si="990"/>
        <v>0</v>
      </c>
      <c r="RB129" s="142">
        <f t="shared" si="990"/>
        <v>0</v>
      </c>
      <c r="RC129" s="142">
        <f t="shared" si="990"/>
        <v>0</v>
      </c>
      <c r="RD129" s="142">
        <f t="shared" si="990"/>
        <v>0</v>
      </c>
      <c r="RE129" s="142">
        <f t="shared" si="990"/>
        <v>0</v>
      </c>
      <c r="RF129" s="142">
        <f t="shared" si="990"/>
        <v>0</v>
      </c>
      <c r="RG129" s="142">
        <f t="shared" si="990"/>
        <v>0</v>
      </c>
      <c r="RH129" s="142">
        <f t="shared" si="990"/>
        <v>0</v>
      </c>
      <c r="RI129" s="142">
        <f t="shared" si="990"/>
        <v>0</v>
      </c>
      <c r="RJ129" s="142">
        <f t="shared" si="990"/>
        <v>0</v>
      </c>
      <c r="RK129" s="142">
        <f t="shared" si="991"/>
        <v>0</v>
      </c>
      <c r="RL129" s="142">
        <f t="shared" si="991"/>
        <v>0</v>
      </c>
      <c r="RM129" s="142">
        <f t="shared" si="991"/>
        <v>0</v>
      </c>
      <c r="RN129" s="142">
        <f t="shared" si="991"/>
        <v>0</v>
      </c>
      <c r="RO129" s="142">
        <f t="shared" si="991"/>
        <v>0</v>
      </c>
      <c r="RP129" s="142">
        <f t="shared" si="991"/>
        <v>0</v>
      </c>
      <c r="RQ129" s="142">
        <f t="shared" si="991"/>
        <v>0</v>
      </c>
      <c r="RR129" s="142">
        <f t="shared" si="991"/>
        <v>0</v>
      </c>
      <c r="RS129" s="142">
        <f t="shared" si="991"/>
        <v>0</v>
      </c>
      <c r="RT129" s="142">
        <f t="shared" si="991"/>
        <v>0</v>
      </c>
      <c r="RU129" s="142">
        <f t="shared" si="992"/>
        <v>0</v>
      </c>
      <c r="RV129" s="142">
        <f t="shared" si="992"/>
        <v>0</v>
      </c>
      <c r="RW129" s="142">
        <f t="shared" si="992"/>
        <v>0</v>
      </c>
      <c r="RX129" s="142">
        <f t="shared" si="992"/>
        <v>0</v>
      </c>
      <c r="RY129" s="142">
        <f t="shared" si="992"/>
        <v>0</v>
      </c>
      <c r="RZ129" s="142">
        <f t="shared" si="992"/>
        <v>0</v>
      </c>
      <c r="SA129" s="142">
        <f t="shared" si="992"/>
        <v>0</v>
      </c>
      <c r="SB129" s="142">
        <f t="shared" si="992"/>
        <v>0</v>
      </c>
      <c r="SC129" s="142">
        <f t="shared" si="992"/>
        <v>0</v>
      </c>
      <c r="SD129" s="142">
        <f t="shared" si="992"/>
        <v>0</v>
      </c>
      <c r="SE129" s="142">
        <f t="shared" si="993"/>
        <v>0</v>
      </c>
      <c r="SF129" s="142">
        <f t="shared" si="993"/>
        <v>0</v>
      </c>
      <c r="SG129" s="142">
        <f t="shared" si="993"/>
        <v>0</v>
      </c>
      <c r="SH129" s="142">
        <f t="shared" si="993"/>
        <v>0</v>
      </c>
      <c r="SI129" s="142">
        <f t="shared" si="993"/>
        <v>0</v>
      </c>
      <c r="SJ129" s="142">
        <f t="shared" si="993"/>
        <v>0</v>
      </c>
      <c r="SK129" s="142">
        <f t="shared" si="993"/>
        <v>0</v>
      </c>
      <c r="SL129" s="142">
        <f t="shared" si="993"/>
        <v>0</v>
      </c>
      <c r="SM129" s="142">
        <f t="shared" si="993"/>
        <v>0</v>
      </c>
      <c r="SN129" s="142">
        <f t="shared" si="993"/>
        <v>0</v>
      </c>
      <c r="SO129" s="142">
        <f t="shared" si="994"/>
        <v>0</v>
      </c>
      <c r="SP129" s="142">
        <f t="shared" si="994"/>
        <v>0</v>
      </c>
      <c r="SQ129" s="142">
        <f t="shared" si="994"/>
        <v>0</v>
      </c>
      <c r="SR129" s="142">
        <f t="shared" si="994"/>
        <v>0</v>
      </c>
      <c r="SS129" s="142">
        <f t="shared" si="994"/>
        <v>0</v>
      </c>
      <c r="ST129" s="142">
        <f t="shared" si="994"/>
        <v>0</v>
      </c>
      <c r="SU129" s="142">
        <f t="shared" si="994"/>
        <v>0</v>
      </c>
      <c r="SV129" s="142">
        <f t="shared" si="994"/>
        <v>0</v>
      </c>
      <c r="SW129" s="142">
        <f t="shared" si="994"/>
        <v>0</v>
      </c>
      <c r="SX129" s="142">
        <f t="shared" si="994"/>
        <v>0</v>
      </c>
      <c r="SY129" s="142">
        <f t="shared" si="995"/>
        <v>0</v>
      </c>
      <c r="SZ129" s="142">
        <f t="shared" si="995"/>
        <v>0</v>
      </c>
      <c r="TA129" s="142">
        <f t="shared" si="995"/>
        <v>0</v>
      </c>
      <c r="TB129" s="142">
        <f t="shared" si="995"/>
        <v>0</v>
      </c>
      <c r="TC129" s="142">
        <f t="shared" si="995"/>
        <v>0</v>
      </c>
      <c r="TD129" s="142">
        <f t="shared" si="995"/>
        <v>0</v>
      </c>
      <c r="TE129" s="142">
        <f t="shared" si="995"/>
        <v>0</v>
      </c>
      <c r="TF129" s="142">
        <f t="shared" si="995"/>
        <v>0</v>
      </c>
      <c r="TG129" s="142">
        <f t="shared" si="995"/>
        <v>0</v>
      </c>
      <c r="TH129" s="142">
        <f t="shared" si="995"/>
        <v>0</v>
      </c>
      <c r="TI129" s="142">
        <f t="shared" si="995"/>
        <v>0</v>
      </c>
      <c r="TJ129" s="142">
        <f t="shared" si="995"/>
        <v>0</v>
      </c>
      <c r="TK129" s="142">
        <f t="shared" si="995"/>
        <v>0</v>
      </c>
      <c r="TL129" s="142">
        <f t="shared" si="995"/>
        <v>0</v>
      </c>
      <c r="TM129" s="142">
        <f t="shared" si="995"/>
        <v>0</v>
      </c>
      <c r="TN129" s="142">
        <f t="shared" si="958"/>
        <v>0</v>
      </c>
      <c r="TO129" s="142">
        <f t="shared" si="959"/>
        <v>0</v>
      </c>
    </row>
    <row r="130" spans="77:535" x14ac:dyDescent="0.15">
      <c r="BY130" s="271"/>
      <c r="BZ130" s="272"/>
      <c r="CA130" s="222"/>
      <c r="CB130" s="246"/>
      <c r="CC130" s="247" t="str">
        <f t="shared" si="996"/>
        <v/>
      </c>
      <c r="CD130" s="219">
        <f t="shared" si="997"/>
        <v>0</v>
      </c>
      <c r="CE130" s="219" t="str">
        <f t="shared" si="998"/>
        <v/>
      </c>
      <c r="CF130" s="220" t="str">
        <f t="shared" si="999"/>
        <v/>
      </c>
      <c r="CG130" s="222"/>
      <c r="CH130" s="260"/>
      <c r="CI130" s="247" t="str">
        <f t="shared" si="1000"/>
        <v/>
      </c>
      <c r="CJ130" s="219">
        <f t="shared" si="1001"/>
        <v>0</v>
      </c>
      <c r="CK130" s="219" t="str">
        <f t="shared" si="1002"/>
        <v/>
      </c>
      <c r="CL130" s="220" t="str">
        <f t="shared" si="1003"/>
        <v/>
      </c>
      <c r="CM130" s="222"/>
      <c r="CN130" s="246"/>
      <c r="CO130" s="247" t="str">
        <f t="shared" si="1004"/>
        <v/>
      </c>
      <c r="CP130" s="219">
        <f t="shared" si="1005"/>
        <v>0</v>
      </c>
      <c r="CQ130" s="219" t="str">
        <f t="shared" si="1006"/>
        <v/>
      </c>
      <c r="CR130" s="220" t="str">
        <f t="shared" si="1007"/>
        <v/>
      </c>
      <c r="CS130" s="221"/>
      <c r="CT130" s="246"/>
      <c r="CU130" s="247" t="str">
        <f t="shared" si="1008"/>
        <v/>
      </c>
      <c r="CV130" s="219">
        <f t="shared" si="1009"/>
        <v>0</v>
      </c>
      <c r="CW130" s="219" t="str">
        <f t="shared" si="1010"/>
        <v/>
      </c>
      <c r="CX130" s="220" t="str">
        <f t="shared" si="1011"/>
        <v/>
      </c>
      <c r="CY130" s="222"/>
      <c r="CZ130" s="246"/>
      <c r="DA130" s="247" t="str">
        <f t="shared" si="1012"/>
        <v/>
      </c>
      <c r="DB130" s="219">
        <f t="shared" si="1013"/>
        <v>0</v>
      </c>
      <c r="DC130" s="219" t="str">
        <f t="shared" si="1014"/>
        <v/>
      </c>
      <c r="DD130" s="219" t="str">
        <f t="shared" si="1015"/>
        <v/>
      </c>
      <c r="DE130" s="222"/>
      <c r="DF130" s="246"/>
      <c r="DG130" s="247" t="str">
        <f t="shared" si="1016"/>
        <v/>
      </c>
      <c r="DH130" s="219">
        <f t="shared" si="1017"/>
        <v>0</v>
      </c>
      <c r="DI130" s="219" t="str">
        <f t="shared" si="1018"/>
        <v/>
      </c>
      <c r="DJ130" s="219" t="str">
        <f t="shared" si="1019"/>
        <v/>
      </c>
      <c r="DK130" s="222"/>
      <c r="DL130" s="246"/>
      <c r="DM130" s="247" t="str">
        <f t="shared" si="1020"/>
        <v/>
      </c>
      <c r="DN130" s="219">
        <f t="shared" si="1021"/>
        <v>0</v>
      </c>
      <c r="DO130" s="219" t="str">
        <f t="shared" si="1022"/>
        <v/>
      </c>
      <c r="DP130" s="220" t="str">
        <f t="shared" si="1023"/>
        <v/>
      </c>
      <c r="FK130" s="142">
        <v>17</v>
      </c>
      <c r="FL130" s="142">
        <v>17</v>
      </c>
      <c r="FM130" s="142">
        <f t="shared" si="960"/>
        <v>0</v>
      </c>
      <c r="FN130" s="142">
        <f t="shared" si="960"/>
        <v>0</v>
      </c>
      <c r="FO130" s="142">
        <f t="shared" si="960"/>
        <v>0</v>
      </c>
      <c r="FP130" s="142">
        <f t="shared" si="960"/>
        <v>0</v>
      </c>
      <c r="FQ130" s="142">
        <f t="shared" si="960"/>
        <v>0</v>
      </c>
      <c r="FR130" s="142">
        <f t="shared" si="960"/>
        <v>0</v>
      </c>
      <c r="FS130" s="142">
        <f t="shared" si="960"/>
        <v>0</v>
      </c>
      <c r="FT130" s="142">
        <f t="shared" si="960"/>
        <v>0</v>
      </c>
      <c r="FU130" s="142">
        <f t="shared" si="960"/>
        <v>0</v>
      </c>
      <c r="FV130" s="142">
        <f t="shared" si="960"/>
        <v>0</v>
      </c>
      <c r="FW130" s="142">
        <f t="shared" si="961"/>
        <v>0</v>
      </c>
      <c r="FX130" s="142">
        <f t="shared" si="961"/>
        <v>0</v>
      </c>
      <c r="FY130" s="142">
        <f t="shared" si="961"/>
        <v>0</v>
      </c>
      <c r="FZ130" s="142">
        <f t="shared" si="961"/>
        <v>0</v>
      </c>
      <c r="GA130" s="142">
        <f t="shared" si="961"/>
        <v>0</v>
      </c>
      <c r="GB130" s="142">
        <f t="shared" si="961"/>
        <v>0</v>
      </c>
      <c r="GC130" s="142">
        <f t="shared" si="961"/>
        <v>0</v>
      </c>
      <c r="GD130" s="142">
        <f t="shared" si="961"/>
        <v>0</v>
      </c>
      <c r="GE130" s="142">
        <f t="shared" si="961"/>
        <v>0</v>
      </c>
      <c r="GF130" s="142">
        <f t="shared" si="961"/>
        <v>0</v>
      </c>
      <c r="GG130" s="142">
        <f t="shared" si="962"/>
        <v>0</v>
      </c>
      <c r="GH130" s="142">
        <f t="shared" si="962"/>
        <v>0</v>
      </c>
      <c r="GI130" s="142">
        <f t="shared" si="962"/>
        <v>0</v>
      </c>
      <c r="GJ130" s="142">
        <f t="shared" si="962"/>
        <v>0</v>
      </c>
      <c r="GK130" s="142">
        <f t="shared" si="962"/>
        <v>0</v>
      </c>
      <c r="GL130" s="142">
        <f t="shared" si="962"/>
        <v>0</v>
      </c>
      <c r="GM130" s="142">
        <f t="shared" si="962"/>
        <v>0</v>
      </c>
      <c r="GN130" s="142">
        <f t="shared" si="962"/>
        <v>0</v>
      </c>
      <c r="GO130" s="142">
        <f t="shared" si="962"/>
        <v>0</v>
      </c>
      <c r="GP130" s="142">
        <f t="shared" si="962"/>
        <v>0</v>
      </c>
      <c r="GQ130" s="142">
        <f t="shared" si="963"/>
        <v>0</v>
      </c>
      <c r="GR130" s="142">
        <f t="shared" si="963"/>
        <v>0</v>
      </c>
      <c r="GS130" s="142">
        <f t="shared" si="963"/>
        <v>0</v>
      </c>
      <c r="GT130" s="142">
        <f t="shared" si="963"/>
        <v>0</v>
      </c>
      <c r="GU130" s="142">
        <f t="shared" si="963"/>
        <v>0</v>
      </c>
      <c r="GV130" s="142">
        <f t="shared" si="963"/>
        <v>0</v>
      </c>
      <c r="GW130" s="142">
        <f t="shared" si="963"/>
        <v>0</v>
      </c>
      <c r="GX130" s="142">
        <f t="shared" si="963"/>
        <v>0</v>
      </c>
      <c r="GY130" s="142">
        <f t="shared" si="963"/>
        <v>0</v>
      </c>
      <c r="GZ130" s="142">
        <f t="shared" si="963"/>
        <v>0</v>
      </c>
      <c r="HA130" s="142">
        <f t="shared" si="964"/>
        <v>0</v>
      </c>
      <c r="HB130" s="142">
        <f t="shared" si="964"/>
        <v>0</v>
      </c>
      <c r="HC130" s="142">
        <f t="shared" si="964"/>
        <v>0</v>
      </c>
      <c r="HD130" s="142">
        <f t="shared" si="964"/>
        <v>0</v>
      </c>
      <c r="HE130" s="142">
        <f t="shared" si="964"/>
        <v>0</v>
      </c>
      <c r="HF130" s="142">
        <f t="shared" si="964"/>
        <v>0</v>
      </c>
      <c r="HG130" s="142">
        <f t="shared" si="964"/>
        <v>0</v>
      </c>
      <c r="HH130" s="142">
        <f t="shared" si="964"/>
        <v>0</v>
      </c>
      <c r="HI130" s="142">
        <f t="shared" si="964"/>
        <v>0</v>
      </c>
      <c r="HJ130" s="142">
        <f t="shared" si="964"/>
        <v>0</v>
      </c>
      <c r="HK130" s="142">
        <f t="shared" si="965"/>
        <v>0</v>
      </c>
      <c r="HL130" s="142">
        <f t="shared" si="965"/>
        <v>0</v>
      </c>
      <c r="HM130" s="142">
        <f t="shared" si="965"/>
        <v>0</v>
      </c>
      <c r="HN130" s="142">
        <f t="shared" si="965"/>
        <v>0</v>
      </c>
      <c r="HO130" s="142">
        <f t="shared" si="965"/>
        <v>0</v>
      </c>
      <c r="HP130" s="142">
        <f t="shared" si="965"/>
        <v>0</v>
      </c>
      <c r="HQ130" s="142">
        <f t="shared" si="965"/>
        <v>0</v>
      </c>
      <c r="HR130" s="142">
        <f t="shared" si="965"/>
        <v>0</v>
      </c>
      <c r="HS130" s="142">
        <f t="shared" si="965"/>
        <v>0</v>
      </c>
      <c r="HT130" s="142">
        <f t="shared" si="965"/>
        <v>0</v>
      </c>
      <c r="HU130" s="142">
        <f t="shared" si="966"/>
        <v>0</v>
      </c>
      <c r="HV130" s="142">
        <f t="shared" si="966"/>
        <v>0</v>
      </c>
      <c r="HW130" s="142">
        <f t="shared" si="966"/>
        <v>0</v>
      </c>
      <c r="HX130" s="142">
        <f t="shared" si="966"/>
        <v>0</v>
      </c>
      <c r="HY130" s="142">
        <f t="shared" si="966"/>
        <v>0</v>
      </c>
      <c r="HZ130" s="142">
        <f t="shared" si="966"/>
        <v>0</v>
      </c>
      <c r="IA130" s="142">
        <f t="shared" si="966"/>
        <v>0</v>
      </c>
      <c r="IB130" s="142">
        <f t="shared" si="966"/>
        <v>0</v>
      </c>
      <c r="IC130" s="142">
        <f t="shared" si="966"/>
        <v>0</v>
      </c>
      <c r="ID130" s="142">
        <f t="shared" si="966"/>
        <v>0</v>
      </c>
      <c r="IE130" s="142">
        <f t="shared" si="967"/>
        <v>0</v>
      </c>
      <c r="IF130" s="142">
        <f t="shared" si="967"/>
        <v>0</v>
      </c>
      <c r="IG130" s="142">
        <f t="shared" si="967"/>
        <v>0</v>
      </c>
      <c r="IH130" s="142">
        <f t="shared" si="967"/>
        <v>0</v>
      </c>
      <c r="II130" s="142">
        <f t="shared" si="967"/>
        <v>0</v>
      </c>
      <c r="IJ130" s="142">
        <f t="shared" si="967"/>
        <v>0</v>
      </c>
      <c r="IK130" s="142">
        <f t="shared" si="967"/>
        <v>0</v>
      </c>
      <c r="IL130" s="142">
        <f t="shared" si="967"/>
        <v>0</v>
      </c>
      <c r="IM130" s="142">
        <f t="shared" si="967"/>
        <v>0</v>
      </c>
      <c r="IN130" s="142">
        <f t="shared" si="967"/>
        <v>0</v>
      </c>
      <c r="IO130" s="142">
        <f t="shared" si="968"/>
        <v>0</v>
      </c>
      <c r="IP130" s="142">
        <f t="shared" si="968"/>
        <v>0</v>
      </c>
      <c r="IQ130" s="142">
        <f t="shared" si="968"/>
        <v>0</v>
      </c>
      <c r="IR130" s="142">
        <f t="shared" si="968"/>
        <v>0</v>
      </c>
      <c r="IS130" s="142">
        <f t="shared" si="968"/>
        <v>0</v>
      </c>
      <c r="IT130" s="142">
        <f t="shared" si="968"/>
        <v>0</v>
      </c>
      <c r="IU130" s="142">
        <f t="shared" si="968"/>
        <v>0</v>
      </c>
      <c r="IV130" s="142">
        <f t="shared" si="968"/>
        <v>0</v>
      </c>
      <c r="IW130" s="142">
        <f t="shared" si="968"/>
        <v>0</v>
      </c>
      <c r="IX130" s="142">
        <f t="shared" si="968"/>
        <v>0</v>
      </c>
      <c r="IY130" s="142">
        <f t="shared" si="969"/>
        <v>0</v>
      </c>
      <c r="IZ130" s="142">
        <f t="shared" si="969"/>
        <v>0</v>
      </c>
      <c r="JA130" s="142">
        <f t="shared" si="969"/>
        <v>0</v>
      </c>
      <c r="JB130" s="142">
        <f t="shared" si="969"/>
        <v>0</v>
      </c>
      <c r="JC130" s="142">
        <f t="shared" si="969"/>
        <v>0</v>
      </c>
      <c r="JD130" s="142">
        <f t="shared" si="969"/>
        <v>0</v>
      </c>
      <c r="JE130" s="142">
        <f t="shared" si="969"/>
        <v>0</v>
      </c>
      <c r="JF130" s="142">
        <f t="shared" si="969"/>
        <v>0</v>
      </c>
      <c r="JG130" s="142">
        <f t="shared" si="969"/>
        <v>0</v>
      </c>
      <c r="JH130" s="142">
        <f t="shared" si="969"/>
        <v>0</v>
      </c>
      <c r="JI130" s="142">
        <f t="shared" si="970"/>
        <v>0</v>
      </c>
      <c r="JJ130" s="142">
        <f t="shared" si="970"/>
        <v>0</v>
      </c>
      <c r="JK130" s="142">
        <f t="shared" si="970"/>
        <v>0</v>
      </c>
      <c r="JL130" s="142">
        <f t="shared" si="970"/>
        <v>0</v>
      </c>
      <c r="JM130" s="142">
        <f t="shared" si="970"/>
        <v>0</v>
      </c>
      <c r="JN130" s="142">
        <f t="shared" si="970"/>
        <v>0</v>
      </c>
      <c r="JO130" s="142">
        <f t="shared" si="970"/>
        <v>0</v>
      </c>
      <c r="JP130" s="142">
        <f t="shared" si="970"/>
        <v>0</v>
      </c>
      <c r="JQ130" s="142">
        <f t="shared" si="970"/>
        <v>0</v>
      </c>
      <c r="JR130" s="142">
        <f t="shared" si="970"/>
        <v>0</v>
      </c>
      <c r="JS130" s="142">
        <f t="shared" si="971"/>
        <v>0</v>
      </c>
      <c r="JT130" s="142">
        <f t="shared" si="971"/>
        <v>0</v>
      </c>
      <c r="JU130" s="142">
        <f t="shared" si="971"/>
        <v>0</v>
      </c>
      <c r="JV130" s="142">
        <f t="shared" si="971"/>
        <v>0</v>
      </c>
      <c r="JW130" s="142">
        <f t="shared" si="971"/>
        <v>0</v>
      </c>
      <c r="JX130" s="142">
        <f t="shared" si="971"/>
        <v>0</v>
      </c>
      <c r="JY130" s="142">
        <f t="shared" si="971"/>
        <v>0</v>
      </c>
      <c r="JZ130" s="142">
        <f t="shared" si="971"/>
        <v>0</v>
      </c>
      <c r="KA130" s="142">
        <f t="shared" si="971"/>
        <v>0</v>
      </c>
      <c r="KB130" s="142">
        <f t="shared" si="971"/>
        <v>0</v>
      </c>
      <c r="KC130" s="142">
        <f t="shared" si="972"/>
        <v>0</v>
      </c>
      <c r="KD130" s="142">
        <f t="shared" si="972"/>
        <v>0</v>
      </c>
      <c r="KE130" s="142">
        <f t="shared" si="972"/>
        <v>0</v>
      </c>
      <c r="KF130" s="142">
        <f t="shared" si="972"/>
        <v>0</v>
      </c>
      <c r="KG130" s="142">
        <f t="shared" si="972"/>
        <v>0</v>
      </c>
      <c r="KH130" s="142">
        <f t="shared" si="972"/>
        <v>0</v>
      </c>
      <c r="KI130" s="142">
        <f t="shared" si="972"/>
        <v>0</v>
      </c>
      <c r="KJ130" s="142">
        <f t="shared" si="972"/>
        <v>0</v>
      </c>
      <c r="KK130" s="142">
        <f t="shared" si="972"/>
        <v>0</v>
      </c>
      <c r="KL130" s="142">
        <f t="shared" si="972"/>
        <v>0</v>
      </c>
      <c r="KM130" s="142">
        <f t="shared" si="973"/>
        <v>0</v>
      </c>
      <c r="KN130" s="142">
        <f t="shared" si="973"/>
        <v>0</v>
      </c>
      <c r="KO130" s="142">
        <f t="shared" si="973"/>
        <v>0</v>
      </c>
      <c r="KP130" s="142">
        <f t="shared" si="973"/>
        <v>0</v>
      </c>
      <c r="KQ130" s="142">
        <f t="shared" si="973"/>
        <v>0</v>
      </c>
      <c r="KR130" s="142">
        <f t="shared" si="973"/>
        <v>0</v>
      </c>
      <c r="KS130" s="142">
        <f t="shared" si="973"/>
        <v>0</v>
      </c>
      <c r="KT130" s="142">
        <f t="shared" si="973"/>
        <v>0</v>
      </c>
      <c r="KU130" s="142">
        <f t="shared" si="973"/>
        <v>0</v>
      </c>
      <c r="KV130" s="142">
        <f t="shared" si="973"/>
        <v>0</v>
      </c>
      <c r="KW130" s="142">
        <f t="shared" si="974"/>
        <v>0</v>
      </c>
      <c r="KX130" s="142">
        <f t="shared" si="974"/>
        <v>0</v>
      </c>
      <c r="KY130" s="142">
        <f t="shared" si="974"/>
        <v>0</v>
      </c>
      <c r="KZ130" s="142">
        <f t="shared" si="974"/>
        <v>0</v>
      </c>
      <c r="LA130" s="142">
        <f t="shared" si="974"/>
        <v>0</v>
      </c>
      <c r="LB130" s="142">
        <f t="shared" si="974"/>
        <v>0</v>
      </c>
      <c r="LC130" s="142">
        <f t="shared" si="974"/>
        <v>0</v>
      </c>
      <c r="LD130" s="142">
        <f t="shared" si="974"/>
        <v>0</v>
      </c>
      <c r="LE130" s="142">
        <f t="shared" si="974"/>
        <v>0</v>
      </c>
      <c r="LF130" s="142">
        <f t="shared" si="974"/>
        <v>0</v>
      </c>
      <c r="LG130" s="142">
        <f t="shared" si="975"/>
        <v>0</v>
      </c>
      <c r="LH130" s="142">
        <f t="shared" si="975"/>
        <v>0</v>
      </c>
      <c r="LI130" s="142">
        <f t="shared" si="975"/>
        <v>0</v>
      </c>
      <c r="LJ130" s="142">
        <f t="shared" si="975"/>
        <v>0</v>
      </c>
      <c r="LK130" s="142">
        <f t="shared" si="975"/>
        <v>0</v>
      </c>
      <c r="LL130" s="142">
        <f t="shared" si="975"/>
        <v>0</v>
      </c>
      <c r="LM130" s="142">
        <f t="shared" si="975"/>
        <v>0</v>
      </c>
      <c r="LN130" s="142">
        <f t="shared" si="975"/>
        <v>0</v>
      </c>
      <c r="LO130" s="142">
        <f t="shared" si="975"/>
        <v>0</v>
      </c>
      <c r="LP130" s="142">
        <f t="shared" si="975"/>
        <v>0</v>
      </c>
      <c r="LQ130" s="142">
        <f t="shared" si="976"/>
        <v>0</v>
      </c>
      <c r="LR130" s="142">
        <f t="shared" si="976"/>
        <v>0</v>
      </c>
      <c r="LS130" s="142">
        <f t="shared" si="976"/>
        <v>0</v>
      </c>
      <c r="LT130" s="142">
        <f t="shared" si="976"/>
        <v>0</v>
      </c>
      <c r="LU130" s="142">
        <f t="shared" si="976"/>
        <v>0</v>
      </c>
      <c r="LV130" s="142">
        <f t="shared" si="976"/>
        <v>0</v>
      </c>
      <c r="LW130" s="142">
        <f t="shared" si="976"/>
        <v>0</v>
      </c>
      <c r="LX130" s="142">
        <f t="shared" si="976"/>
        <v>0</v>
      </c>
      <c r="LY130" s="142">
        <f t="shared" si="976"/>
        <v>0</v>
      </c>
      <c r="LZ130" s="142">
        <f t="shared" si="976"/>
        <v>0</v>
      </c>
      <c r="MA130" s="142">
        <f t="shared" si="977"/>
        <v>0</v>
      </c>
      <c r="MB130" s="142">
        <f t="shared" si="977"/>
        <v>0</v>
      </c>
      <c r="MC130" s="142">
        <f t="shared" si="977"/>
        <v>0</v>
      </c>
      <c r="MD130" s="142">
        <f t="shared" si="977"/>
        <v>0</v>
      </c>
      <c r="ME130" s="142">
        <f t="shared" si="977"/>
        <v>0</v>
      </c>
      <c r="MF130" s="142">
        <f t="shared" si="977"/>
        <v>0</v>
      </c>
      <c r="MG130" s="142">
        <f t="shared" si="977"/>
        <v>0</v>
      </c>
      <c r="MH130" s="142">
        <f t="shared" si="977"/>
        <v>0</v>
      </c>
      <c r="MI130" s="142">
        <f t="shared" si="977"/>
        <v>0</v>
      </c>
      <c r="MJ130" s="142">
        <f t="shared" si="977"/>
        <v>0</v>
      </c>
      <c r="MK130" s="142">
        <f t="shared" si="978"/>
        <v>0</v>
      </c>
      <c r="ML130" s="142">
        <f t="shared" si="978"/>
        <v>0</v>
      </c>
      <c r="MM130" s="142">
        <f t="shared" si="978"/>
        <v>0</v>
      </c>
      <c r="MN130" s="142">
        <f t="shared" si="978"/>
        <v>0</v>
      </c>
      <c r="MO130" s="142">
        <f t="shared" si="978"/>
        <v>0</v>
      </c>
      <c r="MP130" s="142">
        <f t="shared" si="978"/>
        <v>0</v>
      </c>
      <c r="MQ130" s="142">
        <f t="shared" si="978"/>
        <v>0</v>
      </c>
      <c r="MR130" s="142">
        <f t="shared" si="978"/>
        <v>0</v>
      </c>
      <c r="MS130" s="142">
        <f t="shared" si="978"/>
        <v>0</v>
      </c>
      <c r="MT130" s="142">
        <f t="shared" si="978"/>
        <v>0</v>
      </c>
      <c r="MU130" s="142">
        <f t="shared" si="979"/>
        <v>0</v>
      </c>
      <c r="MV130" s="142">
        <f t="shared" si="979"/>
        <v>0</v>
      </c>
      <c r="MW130" s="142">
        <f t="shared" si="979"/>
        <v>0</v>
      </c>
      <c r="MX130" s="142">
        <f t="shared" si="979"/>
        <v>0</v>
      </c>
      <c r="MY130" s="142">
        <f t="shared" si="979"/>
        <v>0</v>
      </c>
      <c r="MZ130" s="142">
        <f t="shared" si="979"/>
        <v>0</v>
      </c>
      <c r="NA130" s="142">
        <f t="shared" si="979"/>
        <v>0</v>
      </c>
      <c r="NB130" s="142">
        <f t="shared" si="979"/>
        <v>0</v>
      </c>
      <c r="NC130" s="142">
        <f t="shared" si="979"/>
        <v>0</v>
      </c>
      <c r="ND130" s="142">
        <f t="shared" si="979"/>
        <v>0</v>
      </c>
      <c r="NE130" s="142">
        <f t="shared" si="980"/>
        <v>0</v>
      </c>
      <c r="NF130" s="142">
        <f t="shared" si="980"/>
        <v>0</v>
      </c>
      <c r="NG130" s="142">
        <f t="shared" si="980"/>
        <v>0</v>
      </c>
      <c r="NH130" s="142">
        <f t="shared" si="980"/>
        <v>0</v>
      </c>
      <c r="NI130" s="142">
        <f t="shared" si="980"/>
        <v>0</v>
      </c>
      <c r="NJ130" s="142">
        <f t="shared" si="980"/>
        <v>0</v>
      </c>
      <c r="NK130" s="142">
        <f t="shared" si="980"/>
        <v>0</v>
      </c>
      <c r="NL130" s="142">
        <f t="shared" si="980"/>
        <v>0</v>
      </c>
      <c r="NM130" s="142">
        <f t="shared" si="980"/>
        <v>0</v>
      </c>
      <c r="NN130" s="142">
        <f t="shared" si="980"/>
        <v>0</v>
      </c>
      <c r="NO130" s="142">
        <f t="shared" si="981"/>
        <v>0</v>
      </c>
      <c r="NP130" s="142">
        <f t="shared" si="981"/>
        <v>0</v>
      </c>
      <c r="NQ130" s="142">
        <f t="shared" si="981"/>
        <v>0</v>
      </c>
      <c r="NR130" s="142">
        <f t="shared" si="981"/>
        <v>0</v>
      </c>
      <c r="NS130" s="142">
        <f t="shared" si="981"/>
        <v>0</v>
      </c>
      <c r="NT130" s="142">
        <f t="shared" si="981"/>
        <v>0</v>
      </c>
      <c r="NU130" s="142">
        <f t="shared" si="981"/>
        <v>0</v>
      </c>
      <c r="NV130" s="142">
        <f t="shared" si="981"/>
        <v>0</v>
      </c>
      <c r="NW130" s="142">
        <f t="shared" si="981"/>
        <v>0</v>
      </c>
      <c r="NX130" s="142">
        <f t="shared" si="981"/>
        <v>0</v>
      </c>
      <c r="NY130" s="142">
        <f t="shared" si="982"/>
        <v>0</v>
      </c>
      <c r="NZ130" s="142">
        <f t="shared" si="982"/>
        <v>0</v>
      </c>
      <c r="OA130" s="142">
        <f t="shared" si="982"/>
        <v>0</v>
      </c>
      <c r="OB130" s="142">
        <f t="shared" si="982"/>
        <v>0</v>
      </c>
      <c r="OC130" s="142">
        <f t="shared" si="982"/>
        <v>0</v>
      </c>
      <c r="OD130" s="142">
        <f t="shared" si="982"/>
        <v>0</v>
      </c>
      <c r="OE130" s="142">
        <f t="shared" si="982"/>
        <v>0</v>
      </c>
      <c r="OF130" s="142">
        <f t="shared" si="982"/>
        <v>0</v>
      </c>
      <c r="OG130" s="142">
        <f t="shared" si="982"/>
        <v>0</v>
      </c>
      <c r="OH130" s="142">
        <f t="shared" si="982"/>
        <v>0</v>
      </c>
      <c r="OI130" s="142">
        <f t="shared" si="983"/>
        <v>0</v>
      </c>
      <c r="OJ130" s="142">
        <f t="shared" si="983"/>
        <v>0</v>
      </c>
      <c r="OK130" s="142">
        <f t="shared" si="983"/>
        <v>0</v>
      </c>
      <c r="OL130" s="142">
        <f t="shared" si="983"/>
        <v>0</v>
      </c>
      <c r="OM130" s="142">
        <f t="shared" si="983"/>
        <v>0</v>
      </c>
      <c r="ON130" s="142">
        <f t="shared" si="983"/>
        <v>0</v>
      </c>
      <c r="OO130" s="142">
        <f t="shared" si="983"/>
        <v>0</v>
      </c>
      <c r="OP130" s="142">
        <f t="shared" si="983"/>
        <v>0</v>
      </c>
      <c r="OQ130" s="142">
        <f t="shared" si="983"/>
        <v>0</v>
      </c>
      <c r="OR130" s="142">
        <f t="shared" si="983"/>
        <v>0</v>
      </c>
      <c r="OS130" s="142">
        <f t="shared" si="984"/>
        <v>0</v>
      </c>
      <c r="OT130" s="142">
        <f t="shared" si="984"/>
        <v>0</v>
      </c>
      <c r="OU130" s="142">
        <f t="shared" si="984"/>
        <v>0</v>
      </c>
      <c r="OV130" s="142">
        <f t="shared" si="984"/>
        <v>0</v>
      </c>
      <c r="OW130" s="142">
        <f t="shared" si="984"/>
        <v>0</v>
      </c>
      <c r="OX130" s="142">
        <f t="shared" si="984"/>
        <v>0</v>
      </c>
      <c r="OY130" s="142">
        <f t="shared" si="984"/>
        <v>0</v>
      </c>
      <c r="OZ130" s="142">
        <f t="shared" si="984"/>
        <v>0</v>
      </c>
      <c r="PA130" s="142">
        <f t="shared" si="984"/>
        <v>0</v>
      </c>
      <c r="PB130" s="142">
        <f t="shared" si="984"/>
        <v>0</v>
      </c>
      <c r="PC130" s="142">
        <f t="shared" si="985"/>
        <v>0</v>
      </c>
      <c r="PD130" s="142">
        <f t="shared" si="985"/>
        <v>0</v>
      </c>
      <c r="PE130" s="142">
        <f t="shared" si="985"/>
        <v>0</v>
      </c>
      <c r="PF130" s="142">
        <f t="shared" si="985"/>
        <v>0</v>
      </c>
      <c r="PG130" s="142">
        <f t="shared" si="985"/>
        <v>0</v>
      </c>
      <c r="PH130" s="142">
        <f t="shared" si="985"/>
        <v>0</v>
      </c>
      <c r="PI130" s="142">
        <f t="shared" si="985"/>
        <v>0</v>
      </c>
      <c r="PJ130" s="142">
        <f t="shared" si="985"/>
        <v>0</v>
      </c>
      <c r="PK130" s="142">
        <f t="shared" si="985"/>
        <v>0</v>
      </c>
      <c r="PL130" s="142">
        <f t="shared" si="985"/>
        <v>0</v>
      </c>
      <c r="PM130" s="142">
        <f t="shared" si="986"/>
        <v>0</v>
      </c>
      <c r="PN130" s="142">
        <f t="shared" si="986"/>
        <v>0</v>
      </c>
      <c r="PO130" s="142">
        <f t="shared" si="986"/>
        <v>0</v>
      </c>
      <c r="PP130" s="142">
        <f t="shared" si="986"/>
        <v>0</v>
      </c>
      <c r="PQ130" s="142">
        <f t="shared" si="986"/>
        <v>0</v>
      </c>
      <c r="PR130" s="142">
        <f t="shared" si="986"/>
        <v>0</v>
      </c>
      <c r="PS130" s="142">
        <f t="shared" si="986"/>
        <v>0</v>
      </c>
      <c r="PT130" s="142">
        <f t="shared" si="986"/>
        <v>0</v>
      </c>
      <c r="PU130" s="142">
        <f t="shared" si="986"/>
        <v>0</v>
      </c>
      <c r="PV130" s="142">
        <f t="shared" si="986"/>
        <v>0</v>
      </c>
      <c r="PW130" s="142">
        <f t="shared" si="987"/>
        <v>0</v>
      </c>
      <c r="PX130" s="142">
        <f t="shared" si="987"/>
        <v>0</v>
      </c>
      <c r="PY130" s="142">
        <f t="shared" si="987"/>
        <v>0</v>
      </c>
      <c r="PZ130" s="142">
        <f t="shared" si="987"/>
        <v>0</v>
      </c>
      <c r="QA130" s="142">
        <f t="shared" si="987"/>
        <v>0</v>
      </c>
      <c r="QB130" s="142">
        <f t="shared" si="987"/>
        <v>0</v>
      </c>
      <c r="QC130" s="142">
        <f t="shared" si="987"/>
        <v>0</v>
      </c>
      <c r="QD130" s="142">
        <f t="shared" si="987"/>
        <v>0</v>
      </c>
      <c r="QE130" s="142">
        <f t="shared" si="987"/>
        <v>0</v>
      </c>
      <c r="QF130" s="142">
        <f t="shared" si="987"/>
        <v>0</v>
      </c>
      <c r="QG130" s="142">
        <f t="shared" si="988"/>
        <v>0</v>
      </c>
      <c r="QH130" s="142">
        <f t="shared" si="988"/>
        <v>0</v>
      </c>
      <c r="QI130" s="142">
        <f t="shared" si="988"/>
        <v>0</v>
      </c>
      <c r="QJ130" s="142">
        <f t="shared" si="988"/>
        <v>0</v>
      </c>
      <c r="QK130" s="142">
        <f t="shared" si="988"/>
        <v>0</v>
      </c>
      <c r="QL130" s="142">
        <f t="shared" si="988"/>
        <v>0</v>
      </c>
      <c r="QM130" s="142">
        <f t="shared" si="988"/>
        <v>0</v>
      </c>
      <c r="QN130" s="142">
        <f t="shared" si="988"/>
        <v>0</v>
      </c>
      <c r="QO130" s="142">
        <f t="shared" si="988"/>
        <v>0</v>
      </c>
      <c r="QP130" s="142">
        <f t="shared" si="988"/>
        <v>0</v>
      </c>
      <c r="QQ130" s="142">
        <f t="shared" si="989"/>
        <v>0</v>
      </c>
      <c r="QR130" s="142">
        <f t="shared" si="989"/>
        <v>0</v>
      </c>
      <c r="QS130" s="142">
        <f t="shared" si="989"/>
        <v>0</v>
      </c>
      <c r="QT130" s="142">
        <f t="shared" si="989"/>
        <v>0</v>
      </c>
      <c r="QU130" s="142">
        <f t="shared" si="989"/>
        <v>0</v>
      </c>
      <c r="QV130" s="142">
        <f t="shared" si="989"/>
        <v>0</v>
      </c>
      <c r="QW130" s="142">
        <f t="shared" si="989"/>
        <v>0</v>
      </c>
      <c r="QX130" s="142">
        <f t="shared" si="989"/>
        <v>0</v>
      </c>
      <c r="QY130" s="142">
        <f t="shared" si="989"/>
        <v>0</v>
      </c>
      <c r="QZ130" s="142">
        <f t="shared" si="989"/>
        <v>0</v>
      </c>
      <c r="RA130" s="142">
        <f t="shared" si="990"/>
        <v>0</v>
      </c>
      <c r="RB130" s="142">
        <f t="shared" si="990"/>
        <v>0</v>
      </c>
      <c r="RC130" s="142">
        <f t="shared" si="990"/>
        <v>0</v>
      </c>
      <c r="RD130" s="142">
        <f t="shared" si="990"/>
        <v>0</v>
      </c>
      <c r="RE130" s="142">
        <f t="shared" si="990"/>
        <v>0</v>
      </c>
      <c r="RF130" s="142">
        <f t="shared" si="990"/>
        <v>0</v>
      </c>
      <c r="RG130" s="142">
        <f t="shared" si="990"/>
        <v>0</v>
      </c>
      <c r="RH130" s="142">
        <f t="shared" si="990"/>
        <v>0</v>
      </c>
      <c r="RI130" s="142">
        <f t="shared" si="990"/>
        <v>0</v>
      </c>
      <c r="RJ130" s="142">
        <f t="shared" si="990"/>
        <v>0</v>
      </c>
      <c r="RK130" s="142">
        <f t="shared" si="991"/>
        <v>0</v>
      </c>
      <c r="RL130" s="142">
        <f t="shared" si="991"/>
        <v>0</v>
      </c>
      <c r="RM130" s="142">
        <f t="shared" si="991"/>
        <v>0</v>
      </c>
      <c r="RN130" s="142">
        <f t="shared" si="991"/>
        <v>0</v>
      </c>
      <c r="RO130" s="142">
        <f t="shared" si="991"/>
        <v>0</v>
      </c>
      <c r="RP130" s="142">
        <f t="shared" si="991"/>
        <v>0</v>
      </c>
      <c r="RQ130" s="142">
        <f t="shared" si="991"/>
        <v>0</v>
      </c>
      <c r="RR130" s="142">
        <f t="shared" si="991"/>
        <v>0</v>
      </c>
      <c r="RS130" s="142">
        <f t="shared" si="991"/>
        <v>0</v>
      </c>
      <c r="RT130" s="142">
        <f t="shared" si="991"/>
        <v>0</v>
      </c>
      <c r="RU130" s="142">
        <f t="shared" si="992"/>
        <v>0</v>
      </c>
      <c r="RV130" s="142">
        <f t="shared" si="992"/>
        <v>0</v>
      </c>
      <c r="RW130" s="142">
        <f t="shared" si="992"/>
        <v>0</v>
      </c>
      <c r="RX130" s="142">
        <f t="shared" si="992"/>
        <v>0</v>
      </c>
      <c r="RY130" s="142">
        <f t="shared" si="992"/>
        <v>0</v>
      </c>
      <c r="RZ130" s="142">
        <f t="shared" si="992"/>
        <v>0</v>
      </c>
      <c r="SA130" s="142">
        <f t="shared" si="992"/>
        <v>0</v>
      </c>
      <c r="SB130" s="142">
        <f t="shared" si="992"/>
        <v>0</v>
      </c>
      <c r="SC130" s="142">
        <f t="shared" si="992"/>
        <v>0</v>
      </c>
      <c r="SD130" s="142">
        <f t="shared" si="992"/>
        <v>0</v>
      </c>
      <c r="SE130" s="142">
        <f t="shared" si="993"/>
        <v>0</v>
      </c>
      <c r="SF130" s="142">
        <f t="shared" si="993"/>
        <v>0</v>
      </c>
      <c r="SG130" s="142">
        <f t="shared" si="993"/>
        <v>0</v>
      </c>
      <c r="SH130" s="142">
        <f t="shared" si="993"/>
        <v>0</v>
      </c>
      <c r="SI130" s="142">
        <f t="shared" si="993"/>
        <v>0</v>
      </c>
      <c r="SJ130" s="142">
        <f t="shared" si="993"/>
        <v>0</v>
      </c>
      <c r="SK130" s="142">
        <f t="shared" si="993"/>
        <v>0</v>
      </c>
      <c r="SL130" s="142">
        <f t="shared" si="993"/>
        <v>0</v>
      </c>
      <c r="SM130" s="142">
        <f t="shared" si="993"/>
        <v>0</v>
      </c>
      <c r="SN130" s="142">
        <f t="shared" si="993"/>
        <v>0</v>
      </c>
      <c r="SO130" s="142">
        <f t="shared" si="994"/>
        <v>0</v>
      </c>
      <c r="SP130" s="142">
        <f t="shared" si="994"/>
        <v>0</v>
      </c>
      <c r="SQ130" s="142">
        <f t="shared" si="994"/>
        <v>0</v>
      </c>
      <c r="SR130" s="142">
        <f t="shared" si="994"/>
        <v>0</v>
      </c>
      <c r="SS130" s="142">
        <f t="shared" si="994"/>
        <v>0</v>
      </c>
      <c r="ST130" s="142">
        <f t="shared" si="994"/>
        <v>0</v>
      </c>
      <c r="SU130" s="142">
        <f t="shared" si="994"/>
        <v>0</v>
      </c>
      <c r="SV130" s="142">
        <f t="shared" si="994"/>
        <v>0</v>
      </c>
      <c r="SW130" s="142">
        <f t="shared" si="994"/>
        <v>0</v>
      </c>
      <c r="SX130" s="142">
        <f t="shared" si="994"/>
        <v>0</v>
      </c>
      <c r="SY130" s="142">
        <f t="shared" si="995"/>
        <v>0</v>
      </c>
      <c r="SZ130" s="142">
        <f t="shared" si="995"/>
        <v>0</v>
      </c>
      <c r="TA130" s="142">
        <f t="shared" si="995"/>
        <v>0</v>
      </c>
      <c r="TB130" s="142">
        <f t="shared" si="995"/>
        <v>0</v>
      </c>
      <c r="TC130" s="142">
        <f t="shared" si="995"/>
        <v>0</v>
      </c>
      <c r="TD130" s="142">
        <f t="shared" si="995"/>
        <v>0</v>
      </c>
      <c r="TE130" s="142">
        <f t="shared" si="995"/>
        <v>0</v>
      </c>
      <c r="TF130" s="142">
        <f t="shared" si="995"/>
        <v>0</v>
      </c>
      <c r="TG130" s="142">
        <f t="shared" si="995"/>
        <v>0</v>
      </c>
      <c r="TH130" s="142">
        <f t="shared" si="995"/>
        <v>0</v>
      </c>
      <c r="TI130" s="142">
        <f t="shared" si="995"/>
        <v>0</v>
      </c>
      <c r="TJ130" s="142">
        <f t="shared" si="995"/>
        <v>0</v>
      </c>
      <c r="TK130" s="142">
        <f t="shared" si="995"/>
        <v>0</v>
      </c>
      <c r="TL130" s="142">
        <f t="shared" si="995"/>
        <v>0</v>
      </c>
      <c r="TM130" s="142">
        <f t="shared" si="995"/>
        <v>0</v>
      </c>
      <c r="TN130" s="142">
        <f t="shared" si="958"/>
        <v>0</v>
      </c>
      <c r="TO130" s="142">
        <f t="shared" si="959"/>
        <v>0</v>
      </c>
    </row>
    <row r="131" spans="77:535" x14ac:dyDescent="0.15">
      <c r="BY131" s="271"/>
      <c r="BZ131" s="272"/>
      <c r="CA131" s="222"/>
      <c r="CB131" s="246"/>
      <c r="CC131" s="247" t="str">
        <f t="shared" si="996"/>
        <v/>
      </c>
      <c r="CD131" s="219">
        <f t="shared" si="997"/>
        <v>0</v>
      </c>
      <c r="CE131" s="219" t="str">
        <f t="shared" si="998"/>
        <v/>
      </c>
      <c r="CF131" s="220" t="str">
        <f t="shared" si="999"/>
        <v/>
      </c>
      <c r="CG131" s="222"/>
      <c r="CH131" s="260"/>
      <c r="CI131" s="247" t="str">
        <f t="shared" si="1000"/>
        <v/>
      </c>
      <c r="CJ131" s="219">
        <f t="shared" si="1001"/>
        <v>0</v>
      </c>
      <c r="CK131" s="219" t="str">
        <f t="shared" si="1002"/>
        <v/>
      </c>
      <c r="CL131" s="220" t="str">
        <f t="shared" si="1003"/>
        <v/>
      </c>
      <c r="CM131" s="222"/>
      <c r="CN131" s="246"/>
      <c r="CO131" s="247" t="str">
        <f t="shared" si="1004"/>
        <v/>
      </c>
      <c r="CP131" s="219">
        <f t="shared" si="1005"/>
        <v>0</v>
      </c>
      <c r="CQ131" s="219" t="str">
        <f t="shared" si="1006"/>
        <v/>
      </c>
      <c r="CR131" s="220" t="str">
        <f t="shared" si="1007"/>
        <v/>
      </c>
      <c r="CS131" s="221"/>
      <c r="CT131" s="246"/>
      <c r="CU131" s="247" t="str">
        <f t="shared" si="1008"/>
        <v/>
      </c>
      <c r="CV131" s="219">
        <f t="shared" si="1009"/>
        <v>0</v>
      </c>
      <c r="CW131" s="219" t="str">
        <f t="shared" si="1010"/>
        <v/>
      </c>
      <c r="CX131" s="220" t="str">
        <f t="shared" si="1011"/>
        <v/>
      </c>
      <c r="CY131" s="222"/>
      <c r="CZ131" s="246"/>
      <c r="DA131" s="247" t="str">
        <f t="shared" si="1012"/>
        <v/>
      </c>
      <c r="DB131" s="219">
        <f t="shared" si="1013"/>
        <v>0</v>
      </c>
      <c r="DC131" s="219" t="str">
        <f t="shared" si="1014"/>
        <v/>
      </c>
      <c r="DD131" s="219" t="str">
        <f t="shared" si="1015"/>
        <v/>
      </c>
      <c r="DE131" s="222"/>
      <c r="DF131" s="246"/>
      <c r="DG131" s="247" t="str">
        <f t="shared" si="1016"/>
        <v/>
      </c>
      <c r="DH131" s="219">
        <f t="shared" si="1017"/>
        <v>0</v>
      </c>
      <c r="DI131" s="219" t="str">
        <f t="shared" si="1018"/>
        <v/>
      </c>
      <c r="DJ131" s="219" t="str">
        <f t="shared" si="1019"/>
        <v/>
      </c>
      <c r="DK131" s="222"/>
      <c r="DL131" s="246"/>
      <c r="DM131" s="247" t="str">
        <f t="shared" si="1020"/>
        <v/>
      </c>
      <c r="DN131" s="219">
        <f t="shared" si="1021"/>
        <v>0</v>
      </c>
      <c r="DO131" s="219" t="str">
        <f t="shared" si="1022"/>
        <v/>
      </c>
      <c r="DP131" s="220" t="str">
        <f t="shared" si="1023"/>
        <v/>
      </c>
      <c r="FK131" s="142">
        <v>18</v>
      </c>
      <c r="FL131" s="142">
        <v>18</v>
      </c>
      <c r="FM131" s="142">
        <f t="shared" si="960"/>
        <v>0</v>
      </c>
      <c r="FN131" s="142">
        <f t="shared" si="960"/>
        <v>0</v>
      </c>
      <c r="FO131" s="142">
        <f t="shared" si="960"/>
        <v>0</v>
      </c>
      <c r="FP131" s="142">
        <f t="shared" si="960"/>
        <v>0</v>
      </c>
      <c r="FQ131" s="142">
        <f t="shared" si="960"/>
        <v>0</v>
      </c>
      <c r="FR131" s="142">
        <f t="shared" si="960"/>
        <v>0</v>
      </c>
      <c r="FS131" s="142">
        <f t="shared" si="960"/>
        <v>0</v>
      </c>
      <c r="FT131" s="142">
        <f t="shared" si="960"/>
        <v>0</v>
      </c>
      <c r="FU131" s="142">
        <f t="shared" si="960"/>
        <v>0</v>
      </c>
      <c r="FV131" s="142">
        <f t="shared" si="960"/>
        <v>0</v>
      </c>
      <c r="FW131" s="142">
        <f t="shared" si="961"/>
        <v>0</v>
      </c>
      <c r="FX131" s="142">
        <f t="shared" si="961"/>
        <v>0</v>
      </c>
      <c r="FY131" s="142">
        <f t="shared" si="961"/>
        <v>0</v>
      </c>
      <c r="FZ131" s="142">
        <f t="shared" si="961"/>
        <v>0</v>
      </c>
      <c r="GA131" s="142">
        <f t="shared" si="961"/>
        <v>0</v>
      </c>
      <c r="GB131" s="142">
        <f t="shared" si="961"/>
        <v>0</v>
      </c>
      <c r="GC131" s="142">
        <f t="shared" si="961"/>
        <v>0</v>
      </c>
      <c r="GD131" s="142">
        <f t="shared" si="961"/>
        <v>0</v>
      </c>
      <c r="GE131" s="142">
        <f t="shared" si="961"/>
        <v>0</v>
      </c>
      <c r="GF131" s="142">
        <f t="shared" si="961"/>
        <v>0</v>
      </c>
      <c r="GG131" s="142">
        <f t="shared" si="962"/>
        <v>0</v>
      </c>
      <c r="GH131" s="142">
        <f t="shared" si="962"/>
        <v>0</v>
      </c>
      <c r="GI131" s="142">
        <f t="shared" si="962"/>
        <v>0</v>
      </c>
      <c r="GJ131" s="142">
        <f t="shared" si="962"/>
        <v>0</v>
      </c>
      <c r="GK131" s="142">
        <f t="shared" si="962"/>
        <v>0</v>
      </c>
      <c r="GL131" s="142">
        <f t="shared" si="962"/>
        <v>0</v>
      </c>
      <c r="GM131" s="142">
        <f t="shared" si="962"/>
        <v>0</v>
      </c>
      <c r="GN131" s="142">
        <f t="shared" si="962"/>
        <v>0</v>
      </c>
      <c r="GO131" s="142">
        <f t="shared" si="962"/>
        <v>0</v>
      </c>
      <c r="GP131" s="142">
        <f t="shared" si="962"/>
        <v>0</v>
      </c>
      <c r="GQ131" s="142">
        <f t="shared" si="963"/>
        <v>0</v>
      </c>
      <c r="GR131" s="142">
        <f t="shared" si="963"/>
        <v>0</v>
      </c>
      <c r="GS131" s="142">
        <f t="shared" si="963"/>
        <v>0</v>
      </c>
      <c r="GT131" s="142">
        <f t="shared" si="963"/>
        <v>0</v>
      </c>
      <c r="GU131" s="142">
        <f t="shared" si="963"/>
        <v>0</v>
      </c>
      <c r="GV131" s="142">
        <f t="shared" si="963"/>
        <v>0</v>
      </c>
      <c r="GW131" s="142">
        <f t="shared" si="963"/>
        <v>0</v>
      </c>
      <c r="GX131" s="142">
        <f t="shared" si="963"/>
        <v>0</v>
      </c>
      <c r="GY131" s="142">
        <f t="shared" si="963"/>
        <v>0</v>
      </c>
      <c r="GZ131" s="142">
        <f t="shared" si="963"/>
        <v>0</v>
      </c>
      <c r="HA131" s="142">
        <f t="shared" si="964"/>
        <v>0</v>
      </c>
      <c r="HB131" s="142">
        <f t="shared" si="964"/>
        <v>0</v>
      </c>
      <c r="HC131" s="142">
        <f t="shared" si="964"/>
        <v>0</v>
      </c>
      <c r="HD131" s="142">
        <f t="shared" si="964"/>
        <v>0</v>
      </c>
      <c r="HE131" s="142">
        <f t="shared" si="964"/>
        <v>0</v>
      </c>
      <c r="HF131" s="142">
        <f t="shared" si="964"/>
        <v>0</v>
      </c>
      <c r="HG131" s="142">
        <f t="shared" si="964"/>
        <v>0</v>
      </c>
      <c r="HH131" s="142">
        <f t="shared" si="964"/>
        <v>0</v>
      </c>
      <c r="HI131" s="142">
        <f t="shared" si="964"/>
        <v>0</v>
      </c>
      <c r="HJ131" s="142">
        <f t="shared" si="964"/>
        <v>0</v>
      </c>
      <c r="HK131" s="142">
        <f t="shared" si="965"/>
        <v>0</v>
      </c>
      <c r="HL131" s="142">
        <f t="shared" si="965"/>
        <v>0</v>
      </c>
      <c r="HM131" s="142">
        <f t="shared" si="965"/>
        <v>0</v>
      </c>
      <c r="HN131" s="142">
        <f t="shared" si="965"/>
        <v>0</v>
      </c>
      <c r="HO131" s="142">
        <f t="shared" si="965"/>
        <v>0</v>
      </c>
      <c r="HP131" s="142">
        <f t="shared" si="965"/>
        <v>0</v>
      </c>
      <c r="HQ131" s="142">
        <f t="shared" si="965"/>
        <v>0</v>
      </c>
      <c r="HR131" s="142">
        <f t="shared" si="965"/>
        <v>0</v>
      </c>
      <c r="HS131" s="142">
        <f t="shared" si="965"/>
        <v>0</v>
      </c>
      <c r="HT131" s="142">
        <f t="shared" si="965"/>
        <v>0</v>
      </c>
      <c r="HU131" s="142">
        <f t="shared" si="966"/>
        <v>0</v>
      </c>
      <c r="HV131" s="142">
        <f t="shared" si="966"/>
        <v>0</v>
      </c>
      <c r="HW131" s="142">
        <f t="shared" si="966"/>
        <v>0</v>
      </c>
      <c r="HX131" s="142">
        <f t="shared" si="966"/>
        <v>0</v>
      </c>
      <c r="HY131" s="142">
        <f t="shared" si="966"/>
        <v>0</v>
      </c>
      <c r="HZ131" s="142">
        <f t="shared" si="966"/>
        <v>0</v>
      </c>
      <c r="IA131" s="142">
        <f t="shared" si="966"/>
        <v>0</v>
      </c>
      <c r="IB131" s="142">
        <f t="shared" si="966"/>
        <v>0</v>
      </c>
      <c r="IC131" s="142">
        <f t="shared" si="966"/>
        <v>0</v>
      </c>
      <c r="ID131" s="142">
        <f t="shared" si="966"/>
        <v>0</v>
      </c>
      <c r="IE131" s="142">
        <f t="shared" si="967"/>
        <v>0</v>
      </c>
      <c r="IF131" s="142">
        <f t="shared" si="967"/>
        <v>0</v>
      </c>
      <c r="IG131" s="142">
        <f t="shared" si="967"/>
        <v>0</v>
      </c>
      <c r="IH131" s="142">
        <f t="shared" si="967"/>
        <v>0</v>
      </c>
      <c r="II131" s="142">
        <f t="shared" si="967"/>
        <v>0</v>
      </c>
      <c r="IJ131" s="142">
        <f t="shared" si="967"/>
        <v>0</v>
      </c>
      <c r="IK131" s="142">
        <f t="shared" si="967"/>
        <v>0</v>
      </c>
      <c r="IL131" s="142">
        <f t="shared" si="967"/>
        <v>0</v>
      </c>
      <c r="IM131" s="142">
        <f t="shared" si="967"/>
        <v>0</v>
      </c>
      <c r="IN131" s="142">
        <f t="shared" si="967"/>
        <v>0</v>
      </c>
      <c r="IO131" s="142">
        <f t="shared" si="968"/>
        <v>0</v>
      </c>
      <c r="IP131" s="142">
        <f t="shared" si="968"/>
        <v>0</v>
      </c>
      <c r="IQ131" s="142">
        <f t="shared" si="968"/>
        <v>0</v>
      </c>
      <c r="IR131" s="142">
        <f t="shared" si="968"/>
        <v>0</v>
      </c>
      <c r="IS131" s="142">
        <f t="shared" si="968"/>
        <v>0</v>
      </c>
      <c r="IT131" s="142">
        <f t="shared" si="968"/>
        <v>0</v>
      </c>
      <c r="IU131" s="142">
        <f t="shared" si="968"/>
        <v>0</v>
      </c>
      <c r="IV131" s="142">
        <f t="shared" si="968"/>
        <v>0</v>
      </c>
      <c r="IW131" s="142">
        <f t="shared" si="968"/>
        <v>0</v>
      </c>
      <c r="IX131" s="142">
        <f t="shared" si="968"/>
        <v>0</v>
      </c>
      <c r="IY131" s="142">
        <f t="shared" si="969"/>
        <v>0</v>
      </c>
      <c r="IZ131" s="142">
        <f t="shared" si="969"/>
        <v>0</v>
      </c>
      <c r="JA131" s="142">
        <f t="shared" si="969"/>
        <v>0</v>
      </c>
      <c r="JB131" s="142">
        <f t="shared" si="969"/>
        <v>0</v>
      </c>
      <c r="JC131" s="142">
        <f t="shared" si="969"/>
        <v>0</v>
      </c>
      <c r="JD131" s="142">
        <f t="shared" si="969"/>
        <v>0</v>
      </c>
      <c r="JE131" s="142">
        <f t="shared" si="969"/>
        <v>0</v>
      </c>
      <c r="JF131" s="142">
        <f t="shared" si="969"/>
        <v>0</v>
      </c>
      <c r="JG131" s="142">
        <f t="shared" si="969"/>
        <v>0</v>
      </c>
      <c r="JH131" s="142">
        <f t="shared" si="969"/>
        <v>0</v>
      </c>
      <c r="JI131" s="142">
        <f t="shared" si="970"/>
        <v>0</v>
      </c>
      <c r="JJ131" s="142">
        <f t="shared" si="970"/>
        <v>0</v>
      </c>
      <c r="JK131" s="142">
        <f t="shared" si="970"/>
        <v>0</v>
      </c>
      <c r="JL131" s="142">
        <f t="shared" si="970"/>
        <v>0</v>
      </c>
      <c r="JM131" s="142">
        <f t="shared" si="970"/>
        <v>0</v>
      </c>
      <c r="JN131" s="142">
        <f t="shared" si="970"/>
        <v>0</v>
      </c>
      <c r="JO131" s="142">
        <f t="shared" si="970"/>
        <v>0</v>
      </c>
      <c r="JP131" s="142">
        <f t="shared" si="970"/>
        <v>0</v>
      </c>
      <c r="JQ131" s="142">
        <f t="shared" si="970"/>
        <v>0</v>
      </c>
      <c r="JR131" s="142">
        <f t="shared" si="970"/>
        <v>0</v>
      </c>
      <c r="JS131" s="142">
        <f t="shared" si="971"/>
        <v>0</v>
      </c>
      <c r="JT131" s="142">
        <f t="shared" si="971"/>
        <v>0</v>
      </c>
      <c r="JU131" s="142">
        <f t="shared" si="971"/>
        <v>0</v>
      </c>
      <c r="JV131" s="142">
        <f t="shared" si="971"/>
        <v>0</v>
      </c>
      <c r="JW131" s="142">
        <f t="shared" si="971"/>
        <v>0</v>
      </c>
      <c r="JX131" s="142">
        <f t="shared" si="971"/>
        <v>0</v>
      </c>
      <c r="JY131" s="142">
        <f t="shared" si="971"/>
        <v>0</v>
      </c>
      <c r="JZ131" s="142">
        <f t="shared" si="971"/>
        <v>0</v>
      </c>
      <c r="KA131" s="142">
        <f t="shared" si="971"/>
        <v>0</v>
      </c>
      <c r="KB131" s="142">
        <f t="shared" si="971"/>
        <v>0</v>
      </c>
      <c r="KC131" s="142">
        <f t="shared" si="972"/>
        <v>0</v>
      </c>
      <c r="KD131" s="142">
        <f t="shared" si="972"/>
        <v>0</v>
      </c>
      <c r="KE131" s="142">
        <f t="shared" si="972"/>
        <v>0</v>
      </c>
      <c r="KF131" s="142">
        <f t="shared" si="972"/>
        <v>0</v>
      </c>
      <c r="KG131" s="142">
        <f t="shared" si="972"/>
        <v>0</v>
      </c>
      <c r="KH131" s="142">
        <f t="shared" si="972"/>
        <v>0</v>
      </c>
      <c r="KI131" s="142">
        <f t="shared" si="972"/>
        <v>0</v>
      </c>
      <c r="KJ131" s="142">
        <f t="shared" si="972"/>
        <v>0</v>
      </c>
      <c r="KK131" s="142">
        <f t="shared" si="972"/>
        <v>0</v>
      </c>
      <c r="KL131" s="142">
        <f t="shared" si="972"/>
        <v>0</v>
      </c>
      <c r="KM131" s="142">
        <f t="shared" si="973"/>
        <v>0</v>
      </c>
      <c r="KN131" s="142">
        <f t="shared" si="973"/>
        <v>0</v>
      </c>
      <c r="KO131" s="142">
        <f t="shared" si="973"/>
        <v>0</v>
      </c>
      <c r="KP131" s="142">
        <f t="shared" si="973"/>
        <v>0</v>
      </c>
      <c r="KQ131" s="142">
        <f t="shared" si="973"/>
        <v>0</v>
      </c>
      <c r="KR131" s="142">
        <f t="shared" si="973"/>
        <v>0</v>
      </c>
      <c r="KS131" s="142">
        <f t="shared" si="973"/>
        <v>0</v>
      </c>
      <c r="KT131" s="142">
        <f t="shared" si="973"/>
        <v>0</v>
      </c>
      <c r="KU131" s="142">
        <f t="shared" si="973"/>
        <v>0</v>
      </c>
      <c r="KV131" s="142">
        <f t="shared" si="973"/>
        <v>0</v>
      </c>
      <c r="KW131" s="142">
        <f t="shared" si="974"/>
        <v>0</v>
      </c>
      <c r="KX131" s="142">
        <f t="shared" si="974"/>
        <v>0</v>
      </c>
      <c r="KY131" s="142">
        <f t="shared" si="974"/>
        <v>0</v>
      </c>
      <c r="KZ131" s="142">
        <f t="shared" si="974"/>
        <v>0</v>
      </c>
      <c r="LA131" s="142">
        <f t="shared" si="974"/>
        <v>0</v>
      </c>
      <c r="LB131" s="142">
        <f t="shared" si="974"/>
        <v>0</v>
      </c>
      <c r="LC131" s="142">
        <f t="shared" si="974"/>
        <v>0</v>
      </c>
      <c r="LD131" s="142">
        <f t="shared" si="974"/>
        <v>0</v>
      </c>
      <c r="LE131" s="142">
        <f t="shared" si="974"/>
        <v>0</v>
      </c>
      <c r="LF131" s="142">
        <f t="shared" si="974"/>
        <v>0</v>
      </c>
      <c r="LG131" s="142">
        <f t="shared" si="975"/>
        <v>0</v>
      </c>
      <c r="LH131" s="142">
        <f t="shared" si="975"/>
        <v>0</v>
      </c>
      <c r="LI131" s="142">
        <f t="shared" si="975"/>
        <v>0</v>
      </c>
      <c r="LJ131" s="142">
        <f t="shared" si="975"/>
        <v>0</v>
      </c>
      <c r="LK131" s="142">
        <f t="shared" si="975"/>
        <v>0</v>
      </c>
      <c r="LL131" s="142">
        <f t="shared" si="975"/>
        <v>0</v>
      </c>
      <c r="LM131" s="142">
        <f t="shared" si="975"/>
        <v>0</v>
      </c>
      <c r="LN131" s="142">
        <f t="shared" si="975"/>
        <v>0</v>
      </c>
      <c r="LO131" s="142">
        <f t="shared" si="975"/>
        <v>0</v>
      </c>
      <c r="LP131" s="142">
        <f t="shared" si="975"/>
        <v>0</v>
      </c>
      <c r="LQ131" s="142">
        <f t="shared" si="976"/>
        <v>0</v>
      </c>
      <c r="LR131" s="142">
        <f t="shared" si="976"/>
        <v>0</v>
      </c>
      <c r="LS131" s="142">
        <f t="shared" si="976"/>
        <v>0</v>
      </c>
      <c r="LT131" s="142">
        <f t="shared" si="976"/>
        <v>0</v>
      </c>
      <c r="LU131" s="142">
        <f t="shared" si="976"/>
        <v>0</v>
      </c>
      <c r="LV131" s="142">
        <f t="shared" si="976"/>
        <v>0</v>
      </c>
      <c r="LW131" s="142">
        <f t="shared" si="976"/>
        <v>0</v>
      </c>
      <c r="LX131" s="142">
        <f t="shared" si="976"/>
        <v>0</v>
      </c>
      <c r="LY131" s="142">
        <f t="shared" si="976"/>
        <v>0</v>
      </c>
      <c r="LZ131" s="142">
        <f t="shared" si="976"/>
        <v>0</v>
      </c>
      <c r="MA131" s="142">
        <f t="shared" si="977"/>
        <v>0</v>
      </c>
      <c r="MB131" s="142">
        <f t="shared" si="977"/>
        <v>0</v>
      </c>
      <c r="MC131" s="142">
        <f t="shared" si="977"/>
        <v>0</v>
      </c>
      <c r="MD131" s="142">
        <f t="shared" si="977"/>
        <v>0</v>
      </c>
      <c r="ME131" s="142">
        <f t="shared" si="977"/>
        <v>0</v>
      </c>
      <c r="MF131" s="142">
        <f t="shared" si="977"/>
        <v>0</v>
      </c>
      <c r="MG131" s="142">
        <f t="shared" si="977"/>
        <v>0</v>
      </c>
      <c r="MH131" s="142">
        <f t="shared" si="977"/>
        <v>0</v>
      </c>
      <c r="MI131" s="142">
        <f t="shared" si="977"/>
        <v>0</v>
      </c>
      <c r="MJ131" s="142">
        <f t="shared" si="977"/>
        <v>0</v>
      </c>
      <c r="MK131" s="142">
        <f t="shared" si="978"/>
        <v>0</v>
      </c>
      <c r="ML131" s="142">
        <f t="shared" si="978"/>
        <v>0</v>
      </c>
      <c r="MM131" s="142">
        <f t="shared" si="978"/>
        <v>0</v>
      </c>
      <c r="MN131" s="142">
        <f t="shared" si="978"/>
        <v>0</v>
      </c>
      <c r="MO131" s="142">
        <f t="shared" si="978"/>
        <v>0</v>
      </c>
      <c r="MP131" s="142">
        <f t="shared" si="978"/>
        <v>0</v>
      </c>
      <c r="MQ131" s="142">
        <f t="shared" si="978"/>
        <v>0</v>
      </c>
      <c r="MR131" s="142">
        <f t="shared" si="978"/>
        <v>0</v>
      </c>
      <c r="MS131" s="142">
        <f t="shared" si="978"/>
        <v>0</v>
      </c>
      <c r="MT131" s="142">
        <f t="shared" si="978"/>
        <v>0</v>
      </c>
      <c r="MU131" s="142">
        <f t="shared" si="979"/>
        <v>0</v>
      </c>
      <c r="MV131" s="142">
        <f t="shared" si="979"/>
        <v>0</v>
      </c>
      <c r="MW131" s="142">
        <f t="shared" si="979"/>
        <v>0</v>
      </c>
      <c r="MX131" s="142">
        <f t="shared" si="979"/>
        <v>0</v>
      </c>
      <c r="MY131" s="142">
        <f t="shared" si="979"/>
        <v>0</v>
      </c>
      <c r="MZ131" s="142">
        <f t="shared" si="979"/>
        <v>0</v>
      </c>
      <c r="NA131" s="142">
        <f t="shared" si="979"/>
        <v>0</v>
      </c>
      <c r="NB131" s="142">
        <f t="shared" si="979"/>
        <v>0</v>
      </c>
      <c r="NC131" s="142">
        <f t="shared" si="979"/>
        <v>0</v>
      </c>
      <c r="ND131" s="142">
        <f t="shared" si="979"/>
        <v>0</v>
      </c>
      <c r="NE131" s="142">
        <f t="shared" si="980"/>
        <v>0</v>
      </c>
      <c r="NF131" s="142">
        <f t="shared" si="980"/>
        <v>0</v>
      </c>
      <c r="NG131" s="142">
        <f t="shared" si="980"/>
        <v>0</v>
      </c>
      <c r="NH131" s="142">
        <f t="shared" si="980"/>
        <v>0</v>
      </c>
      <c r="NI131" s="142">
        <f t="shared" si="980"/>
        <v>0</v>
      </c>
      <c r="NJ131" s="142">
        <f t="shared" si="980"/>
        <v>0</v>
      </c>
      <c r="NK131" s="142">
        <f t="shared" si="980"/>
        <v>0</v>
      </c>
      <c r="NL131" s="142">
        <f t="shared" si="980"/>
        <v>0</v>
      </c>
      <c r="NM131" s="142">
        <f t="shared" si="980"/>
        <v>0</v>
      </c>
      <c r="NN131" s="142">
        <f t="shared" si="980"/>
        <v>0</v>
      </c>
      <c r="NO131" s="142">
        <f t="shared" si="981"/>
        <v>0</v>
      </c>
      <c r="NP131" s="142">
        <f t="shared" si="981"/>
        <v>0</v>
      </c>
      <c r="NQ131" s="142">
        <f t="shared" si="981"/>
        <v>0</v>
      </c>
      <c r="NR131" s="142">
        <f t="shared" si="981"/>
        <v>0</v>
      </c>
      <c r="NS131" s="142">
        <f t="shared" si="981"/>
        <v>0</v>
      </c>
      <c r="NT131" s="142">
        <f t="shared" si="981"/>
        <v>0</v>
      </c>
      <c r="NU131" s="142">
        <f t="shared" si="981"/>
        <v>0</v>
      </c>
      <c r="NV131" s="142">
        <f t="shared" si="981"/>
        <v>0</v>
      </c>
      <c r="NW131" s="142">
        <f t="shared" si="981"/>
        <v>0</v>
      </c>
      <c r="NX131" s="142">
        <f t="shared" si="981"/>
        <v>0</v>
      </c>
      <c r="NY131" s="142">
        <f t="shared" si="982"/>
        <v>0</v>
      </c>
      <c r="NZ131" s="142">
        <f t="shared" si="982"/>
        <v>0</v>
      </c>
      <c r="OA131" s="142">
        <f t="shared" si="982"/>
        <v>0</v>
      </c>
      <c r="OB131" s="142">
        <f t="shared" si="982"/>
        <v>0</v>
      </c>
      <c r="OC131" s="142">
        <f t="shared" si="982"/>
        <v>0</v>
      </c>
      <c r="OD131" s="142">
        <f t="shared" si="982"/>
        <v>0</v>
      </c>
      <c r="OE131" s="142">
        <f t="shared" si="982"/>
        <v>0</v>
      </c>
      <c r="OF131" s="142">
        <f t="shared" si="982"/>
        <v>0</v>
      </c>
      <c r="OG131" s="142">
        <f t="shared" si="982"/>
        <v>0</v>
      </c>
      <c r="OH131" s="142">
        <f t="shared" si="982"/>
        <v>0</v>
      </c>
      <c r="OI131" s="142">
        <f t="shared" si="983"/>
        <v>0</v>
      </c>
      <c r="OJ131" s="142">
        <f t="shared" si="983"/>
        <v>0</v>
      </c>
      <c r="OK131" s="142">
        <f t="shared" si="983"/>
        <v>0</v>
      </c>
      <c r="OL131" s="142">
        <f t="shared" si="983"/>
        <v>0</v>
      </c>
      <c r="OM131" s="142">
        <f t="shared" si="983"/>
        <v>0</v>
      </c>
      <c r="ON131" s="142">
        <f t="shared" si="983"/>
        <v>0</v>
      </c>
      <c r="OO131" s="142">
        <f t="shared" si="983"/>
        <v>0</v>
      </c>
      <c r="OP131" s="142">
        <f t="shared" si="983"/>
        <v>0</v>
      </c>
      <c r="OQ131" s="142">
        <f t="shared" si="983"/>
        <v>0</v>
      </c>
      <c r="OR131" s="142">
        <f t="shared" si="983"/>
        <v>0</v>
      </c>
      <c r="OS131" s="142">
        <f t="shared" si="984"/>
        <v>0</v>
      </c>
      <c r="OT131" s="142">
        <f t="shared" si="984"/>
        <v>0</v>
      </c>
      <c r="OU131" s="142">
        <f t="shared" si="984"/>
        <v>0</v>
      </c>
      <c r="OV131" s="142">
        <f t="shared" si="984"/>
        <v>0</v>
      </c>
      <c r="OW131" s="142">
        <f t="shared" si="984"/>
        <v>0</v>
      </c>
      <c r="OX131" s="142">
        <f t="shared" si="984"/>
        <v>0</v>
      </c>
      <c r="OY131" s="142">
        <f t="shared" si="984"/>
        <v>0</v>
      </c>
      <c r="OZ131" s="142">
        <f t="shared" si="984"/>
        <v>0</v>
      </c>
      <c r="PA131" s="142">
        <f t="shared" si="984"/>
        <v>0</v>
      </c>
      <c r="PB131" s="142">
        <f t="shared" si="984"/>
        <v>0</v>
      </c>
      <c r="PC131" s="142">
        <f t="shared" si="985"/>
        <v>0</v>
      </c>
      <c r="PD131" s="142">
        <f t="shared" si="985"/>
        <v>0</v>
      </c>
      <c r="PE131" s="142">
        <f t="shared" si="985"/>
        <v>0</v>
      </c>
      <c r="PF131" s="142">
        <f t="shared" si="985"/>
        <v>0</v>
      </c>
      <c r="PG131" s="142">
        <f t="shared" si="985"/>
        <v>0</v>
      </c>
      <c r="PH131" s="142">
        <f t="shared" si="985"/>
        <v>0</v>
      </c>
      <c r="PI131" s="142">
        <f t="shared" si="985"/>
        <v>0</v>
      </c>
      <c r="PJ131" s="142">
        <f t="shared" si="985"/>
        <v>0</v>
      </c>
      <c r="PK131" s="142">
        <f t="shared" si="985"/>
        <v>0</v>
      </c>
      <c r="PL131" s="142">
        <f t="shared" si="985"/>
        <v>0</v>
      </c>
      <c r="PM131" s="142">
        <f t="shared" si="986"/>
        <v>0</v>
      </c>
      <c r="PN131" s="142">
        <f t="shared" si="986"/>
        <v>0</v>
      </c>
      <c r="PO131" s="142">
        <f t="shared" si="986"/>
        <v>0</v>
      </c>
      <c r="PP131" s="142">
        <f t="shared" si="986"/>
        <v>0</v>
      </c>
      <c r="PQ131" s="142">
        <f t="shared" si="986"/>
        <v>0</v>
      </c>
      <c r="PR131" s="142">
        <f t="shared" si="986"/>
        <v>0</v>
      </c>
      <c r="PS131" s="142">
        <f t="shared" si="986"/>
        <v>0</v>
      </c>
      <c r="PT131" s="142">
        <f t="shared" si="986"/>
        <v>0</v>
      </c>
      <c r="PU131" s="142">
        <f t="shared" si="986"/>
        <v>0</v>
      </c>
      <c r="PV131" s="142">
        <f t="shared" si="986"/>
        <v>0</v>
      </c>
      <c r="PW131" s="142">
        <f t="shared" si="987"/>
        <v>0</v>
      </c>
      <c r="PX131" s="142">
        <f t="shared" si="987"/>
        <v>0</v>
      </c>
      <c r="PY131" s="142">
        <f t="shared" si="987"/>
        <v>0</v>
      </c>
      <c r="PZ131" s="142">
        <f t="shared" si="987"/>
        <v>0</v>
      </c>
      <c r="QA131" s="142">
        <f t="shared" si="987"/>
        <v>0</v>
      </c>
      <c r="QB131" s="142">
        <f t="shared" si="987"/>
        <v>0</v>
      </c>
      <c r="QC131" s="142">
        <f t="shared" si="987"/>
        <v>0</v>
      </c>
      <c r="QD131" s="142">
        <f t="shared" si="987"/>
        <v>0</v>
      </c>
      <c r="QE131" s="142">
        <f t="shared" si="987"/>
        <v>0</v>
      </c>
      <c r="QF131" s="142">
        <f t="shared" si="987"/>
        <v>0</v>
      </c>
      <c r="QG131" s="142">
        <f t="shared" si="988"/>
        <v>0</v>
      </c>
      <c r="QH131" s="142">
        <f t="shared" si="988"/>
        <v>0</v>
      </c>
      <c r="QI131" s="142">
        <f t="shared" si="988"/>
        <v>0</v>
      </c>
      <c r="QJ131" s="142">
        <f t="shared" si="988"/>
        <v>0</v>
      </c>
      <c r="QK131" s="142">
        <f t="shared" si="988"/>
        <v>0</v>
      </c>
      <c r="QL131" s="142">
        <f t="shared" si="988"/>
        <v>0</v>
      </c>
      <c r="QM131" s="142">
        <f t="shared" si="988"/>
        <v>0</v>
      </c>
      <c r="QN131" s="142">
        <f t="shared" si="988"/>
        <v>0</v>
      </c>
      <c r="QO131" s="142">
        <f t="shared" si="988"/>
        <v>0</v>
      </c>
      <c r="QP131" s="142">
        <f t="shared" si="988"/>
        <v>0</v>
      </c>
      <c r="QQ131" s="142">
        <f t="shared" si="989"/>
        <v>0</v>
      </c>
      <c r="QR131" s="142">
        <f t="shared" si="989"/>
        <v>0</v>
      </c>
      <c r="QS131" s="142">
        <f t="shared" si="989"/>
        <v>0</v>
      </c>
      <c r="QT131" s="142">
        <f t="shared" si="989"/>
        <v>0</v>
      </c>
      <c r="QU131" s="142">
        <f t="shared" si="989"/>
        <v>0</v>
      </c>
      <c r="QV131" s="142">
        <f t="shared" si="989"/>
        <v>0</v>
      </c>
      <c r="QW131" s="142">
        <f t="shared" si="989"/>
        <v>0</v>
      </c>
      <c r="QX131" s="142">
        <f t="shared" si="989"/>
        <v>0</v>
      </c>
      <c r="QY131" s="142">
        <f t="shared" si="989"/>
        <v>0</v>
      </c>
      <c r="QZ131" s="142">
        <f t="shared" si="989"/>
        <v>0</v>
      </c>
      <c r="RA131" s="142">
        <f t="shared" si="990"/>
        <v>0</v>
      </c>
      <c r="RB131" s="142">
        <f t="shared" si="990"/>
        <v>0</v>
      </c>
      <c r="RC131" s="142">
        <f t="shared" si="990"/>
        <v>0</v>
      </c>
      <c r="RD131" s="142">
        <f t="shared" si="990"/>
        <v>0</v>
      </c>
      <c r="RE131" s="142">
        <f t="shared" si="990"/>
        <v>0</v>
      </c>
      <c r="RF131" s="142">
        <f t="shared" si="990"/>
        <v>0</v>
      </c>
      <c r="RG131" s="142">
        <f t="shared" si="990"/>
        <v>0</v>
      </c>
      <c r="RH131" s="142">
        <f t="shared" si="990"/>
        <v>0</v>
      </c>
      <c r="RI131" s="142">
        <f t="shared" si="990"/>
        <v>0</v>
      </c>
      <c r="RJ131" s="142">
        <f t="shared" si="990"/>
        <v>0</v>
      </c>
      <c r="RK131" s="142">
        <f t="shared" si="991"/>
        <v>0</v>
      </c>
      <c r="RL131" s="142">
        <f t="shared" si="991"/>
        <v>0</v>
      </c>
      <c r="RM131" s="142">
        <f t="shared" si="991"/>
        <v>0</v>
      </c>
      <c r="RN131" s="142">
        <f t="shared" si="991"/>
        <v>0</v>
      </c>
      <c r="RO131" s="142">
        <f t="shared" si="991"/>
        <v>0</v>
      </c>
      <c r="RP131" s="142">
        <f t="shared" si="991"/>
        <v>0</v>
      </c>
      <c r="RQ131" s="142">
        <f t="shared" si="991"/>
        <v>0</v>
      </c>
      <c r="RR131" s="142">
        <f t="shared" si="991"/>
        <v>0</v>
      </c>
      <c r="RS131" s="142">
        <f t="shared" si="991"/>
        <v>0</v>
      </c>
      <c r="RT131" s="142">
        <f t="shared" si="991"/>
        <v>0</v>
      </c>
      <c r="RU131" s="142">
        <f t="shared" si="992"/>
        <v>0</v>
      </c>
      <c r="RV131" s="142">
        <f t="shared" si="992"/>
        <v>0</v>
      </c>
      <c r="RW131" s="142">
        <f t="shared" si="992"/>
        <v>0</v>
      </c>
      <c r="RX131" s="142">
        <f t="shared" si="992"/>
        <v>0</v>
      </c>
      <c r="RY131" s="142">
        <f t="shared" si="992"/>
        <v>0</v>
      </c>
      <c r="RZ131" s="142">
        <f t="shared" si="992"/>
        <v>0</v>
      </c>
      <c r="SA131" s="142">
        <f t="shared" si="992"/>
        <v>0</v>
      </c>
      <c r="SB131" s="142">
        <f t="shared" si="992"/>
        <v>0</v>
      </c>
      <c r="SC131" s="142">
        <f t="shared" si="992"/>
        <v>0</v>
      </c>
      <c r="SD131" s="142">
        <f t="shared" si="992"/>
        <v>0</v>
      </c>
      <c r="SE131" s="142">
        <f t="shared" si="993"/>
        <v>0</v>
      </c>
      <c r="SF131" s="142">
        <f t="shared" si="993"/>
        <v>0</v>
      </c>
      <c r="SG131" s="142">
        <f t="shared" si="993"/>
        <v>0</v>
      </c>
      <c r="SH131" s="142">
        <f t="shared" si="993"/>
        <v>0</v>
      </c>
      <c r="SI131" s="142">
        <f t="shared" si="993"/>
        <v>0</v>
      </c>
      <c r="SJ131" s="142">
        <f t="shared" si="993"/>
        <v>0</v>
      </c>
      <c r="SK131" s="142">
        <f t="shared" si="993"/>
        <v>0</v>
      </c>
      <c r="SL131" s="142">
        <f t="shared" si="993"/>
        <v>0</v>
      </c>
      <c r="SM131" s="142">
        <f t="shared" si="993"/>
        <v>0</v>
      </c>
      <c r="SN131" s="142">
        <f t="shared" si="993"/>
        <v>0</v>
      </c>
      <c r="SO131" s="142">
        <f t="shared" si="994"/>
        <v>0</v>
      </c>
      <c r="SP131" s="142">
        <f t="shared" si="994"/>
        <v>0</v>
      </c>
      <c r="SQ131" s="142">
        <f t="shared" si="994"/>
        <v>0</v>
      </c>
      <c r="SR131" s="142">
        <f t="shared" si="994"/>
        <v>0</v>
      </c>
      <c r="SS131" s="142">
        <f t="shared" si="994"/>
        <v>0</v>
      </c>
      <c r="ST131" s="142">
        <f t="shared" si="994"/>
        <v>0</v>
      </c>
      <c r="SU131" s="142">
        <f t="shared" si="994"/>
        <v>0</v>
      </c>
      <c r="SV131" s="142">
        <f t="shared" si="994"/>
        <v>0</v>
      </c>
      <c r="SW131" s="142">
        <f t="shared" si="994"/>
        <v>0</v>
      </c>
      <c r="SX131" s="142">
        <f t="shared" si="994"/>
        <v>0</v>
      </c>
      <c r="SY131" s="142">
        <f t="shared" si="995"/>
        <v>0</v>
      </c>
      <c r="SZ131" s="142">
        <f t="shared" si="995"/>
        <v>0</v>
      </c>
      <c r="TA131" s="142">
        <f t="shared" si="995"/>
        <v>0</v>
      </c>
      <c r="TB131" s="142">
        <f t="shared" si="995"/>
        <v>0</v>
      </c>
      <c r="TC131" s="142">
        <f t="shared" si="995"/>
        <v>0</v>
      </c>
      <c r="TD131" s="142">
        <f t="shared" si="995"/>
        <v>0</v>
      </c>
      <c r="TE131" s="142">
        <f t="shared" si="995"/>
        <v>0</v>
      </c>
      <c r="TF131" s="142">
        <f t="shared" si="995"/>
        <v>0</v>
      </c>
      <c r="TG131" s="142">
        <f t="shared" si="995"/>
        <v>0</v>
      </c>
      <c r="TH131" s="142">
        <f t="shared" si="995"/>
        <v>0</v>
      </c>
      <c r="TI131" s="142">
        <f t="shared" si="995"/>
        <v>0</v>
      </c>
      <c r="TJ131" s="142">
        <f t="shared" si="995"/>
        <v>0</v>
      </c>
      <c r="TK131" s="142">
        <f t="shared" si="995"/>
        <v>0</v>
      </c>
      <c r="TL131" s="142">
        <f t="shared" si="995"/>
        <v>0</v>
      </c>
      <c r="TM131" s="142">
        <f t="shared" si="995"/>
        <v>0</v>
      </c>
      <c r="TN131" s="142">
        <f t="shared" si="958"/>
        <v>0</v>
      </c>
      <c r="TO131" s="142">
        <f t="shared" si="959"/>
        <v>0</v>
      </c>
    </row>
    <row r="132" spans="77:535" x14ac:dyDescent="0.15">
      <c r="BY132" s="271"/>
      <c r="BZ132" s="272"/>
      <c r="CA132" s="222"/>
      <c r="CB132" s="246"/>
      <c r="CC132" s="247" t="str">
        <f t="shared" si="996"/>
        <v/>
      </c>
      <c r="CD132" s="219">
        <f t="shared" si="997"/>
        <v>0</v>
      </c>
      <c r="CE132" s="219" t="str">
        <f t="shared" si="998"/>
        <v/>
      </c>
      <c r="CF132" s="220" t="str">
        <f t="shared" si="999"/>
        <v/>
      </c>
      <c r="CG132" s="222"/>
      <c r="CH132" s="260"/>
      <c r="CI132" s="247" t="str">
        <f t="shared" si="1000"/>
        <v/>
      </c>
      <c r="CJ132" s="219">
        <f t="shared" si="1001"/>
        <v>0</v>
      </c>
      <c r="CK132" s="219" t="str">
        <f t="shared" si="1002"/>
        <v/>
      </c>
      <c r="CL132" s="220" t="str">
        <f t="shared" si="1003"/>
        <v/>
      </c>
      <c r="CM132" s="222"/>
      <c r="CN132" s="246"/>
      <c r="CO132" s="247" t="str">
        <f t="shared" si="1004"/>
        <v/>
      </c>
      <c r="CP132" s="219">
        <f t="shared" si="1005"/>
        <v>0</v>
      </c>
      <c r="CQ132" s="219" t="str">
        <f t="shared" si="1006"/>
        <v/>
      </c>
      <c r="CR132" s="220" t="str">
        <f t="shared" si="1007"/>
        <v/>
      </c>
      <c r="CS132" s="221"/>
      <c r="CT132" s="246"/>
      <c r="CU132" s="247" t="str">
        <f t="shared" si="1008"/>
        <v/>
      </c>
      <c r="CV132" s="219">
        <f t="shared" si="1009"/>
        <v>0</v>
      </c>
      <c r="CW132" s="219" t="str">
        <f t="shared" si="1010"/>
        <v/>
      </c>
      <c r="CX132" s="220" t="str">
        <f t="shared" si="1011"/>
        <v/>
      </c>
      <c r="CY132" s="222"/>
      <c r="CZ132" s="246"/>
      <c r="DA132" s="247" t="str">
        <f t="shared" si="1012"/>
        <v/>
      </c>
      <c r="DB132" s="219">
        <f t="shared" si="1013"/>
        <v>0</v>
      </c>
      <c r="DC132" s="219" t="str">
        <f t="shared" si="1014"/>
        <v/>
      </c>
      <c r="DD132" s="219" t="str">
        <f t="shared" si="1015"/>
        <v/>
      </c>
      <c r="DE132" s="222"/>
      <c r="DF132" s="246"/>
      <c r="DG132" s="247" t="str">
        <f t="shared" si="1016"/>
        <v/>
      </c>
      <c r="DH132" s="219">
        <f t="shared" si="1017"/>
        <v>0</v>
      </c>
      <c r="DI132" s="219" t="str">
        <f t="shared" si="1018"/>
        <v/>
      </c>
      <c r="DJ132" s="219" t="str">
        <f t="shared" si="1019"/>
        <v/>
      </c>
      <c r="DK132" s="222"/>
      <c r="DL132" s="246"/>
      <c r="DM132" s="247" t="str">
        <f t="shared" si="1020"/>
        <v/>
      </c>
      <c r="DN132" s="219">
        <f t="shared" si="1021"/>
        <v>0</v>
      </c>
      <c r="DO132" s="219" t="str">
        <f t="shared" si="1022"/>
        <v/>
      </c>
      <c r="DP132" s="220" t="str">
        <f t="shared" si="1023"/>
        <v/>
      </c>
      <c r="FK132" s="142">
        <v>19</v>
      </c>
      <c r="FL132" s="142">
        <v>19</v>
      </c>
      <c r="FM132" s="142">
        <f t="shared" si="960"/>
        <v>0</v>
      </c>
      <c r="FN132" s="142">
        <f t="shared" si="960"/>
        <v>0</v>
      </c>
      <c r="FO132" s="142">
        <f t="shared" si="960"/>
        <v>0</v>
      </c>
      <c r="FP132" s="142">
        <f t="shared" si="960"/>
        <v>0</v>
      </c>
      <c r="FQ132" s="142">
        <f t="shared" si="960"/>
        <v>0</v>
      </c>
      <c r="FR132" s="142">
        <f t="shared" si="960"/>
        <v>0</v>
      </c>
      <c r="FS132" s="142">
        <f t="shared" si="960"/>
        <v>0</v>
      </c>
      <c r="FT132" s="142">
        <f t="shared" si="960"/>
        <v>0</v>
      </c>
      <c r="FU132" s="142">
        <f t="shared" si="960"/>
        <v>0</v>
      </c>
      <c r="FV132" s="142">
        <f t="shared" si="960"/>
        <v>0</v>
      </c>
      <c r="FW132" s="142">
        <f t="shared" si="961"/>
        <v>0</v>
      </c>
      <c r="FX132" s="142">
        <f t="shared" si="961"/>
        <v>0</v>
      </c>
      <c r="FY132" s="142">
        <f t="shared" si="961"/>
        <v>0</v>
      </c>
      <c r="FZ132" s="142">
        <f t="shared" si="961"/>
        <v>0</v>
      </c>
      <c r="GA132" s="142">
        <f t="shared" si="961"/>
        <v>0</v>
      </c>
      <c r="GB132" s="142">
        <f t="shared" si="961"/>
        <v>0</v>
      </c>
      <c r="GC132" s="142">
        <f t="shared" si="961"/>
        <v>0</v>
      </c>
      <c r="GD132" s="142">
        <f t="shared" si="961"/>
        <v>0</v>
      </c>
      <c r="GE132" s="142">
        <f t="shared" si="961"/>
        <v>0</v>
      </c>
      <c r="GF132" s="142">
        <f t="shared" si="961"/>
        <v>0</v>
      </c>
      <c r="GG132" s="142">
        <f t="shared" si="962"/>
        <v>0</v>
      </c>
      <c r="GH132" s="142">
        <f t="shared" si="962"/>
        <v>0</v>
      </c>
      <c r="GI132" s="142">
        <f t="shared" si="962"/>
        <v>0</v>
      </c>
      <c r="GJ132" s="142">
        <f t="shared" si="962"/>
        <v>0</v>
      </c>
      <c r="GK132" s="142">
        <f t="shared" si="962"/>
        <v>0</v>
      </c>
      <c r="GL132" s="142">
        <f t="shared" si="962"/>
        <v>0</v>
      </c>
      <c r="GM132" s="142">
        <f t="shared" si="962"/>
        <v>0</v>
      </c>
      <c r="GN132" s="142">
        <f t="shared" si="962"/>
        <v>0</v>
      </c>
      <c r="GO132" s="142">
        <f t="shared" si="962"/>
        <v>0</v>
      </c>
      <c r="GP132" s="142">
        <f t="shared" si="962"/>
        <v>0</v>
      </c>
      <c r="GQ132" s="142">
        <f t="shared" si="963"/>
        <v>0</v>
      </c>
      <c r="GR132" s="142">
        <f t="shared" si="963"/>
        <v>0</v>
      </c>
      <c r="GS132" s="142">
        <f t="shared" si="963"/>
        <v>0</v>
      </c>
      <c r="GT132" s="142">
        <f t="shared" si="963"/>
        <v>0</v>
      </c>
      <c r="GU132" s="142">
        <f t="shared" si="963"/>
        <v>0</v>
      </c>
      <c r="GV132" s="142">
        <f t="shared" si="963"/>
        <v>0</v>
      </c>
      <c r="GW132" s="142">
        <f t="shared" si="963"/>
        <v>0</v>
      </c>
      <c r="GX132" s="142">
        <f t="shared" si="963"/>
        <v>0</v>
      </c>
      <c r="GY132" s="142">
        <f t="shared" si="963"/>
        <v>0</v>
      </c>
      <c r="GZ132" s="142">
        <f t="shared" si="963"/>
        <v>0</v>
      </c>
      <c r="HA132" s="142">
        <f t="shared" si="964"/>
        <v>0</v>
      </c>
      <c r="HB132" s="142">
        <f t="shared" si="964"/>
        <v>0</v>
      </c>
      <c r="HC132" s="142">
        <f t="shared" si="964"/>
        <v>0</v>
      </c>
      <c r="HD132" s="142">
        <f t="shared" si="964"/>
        <v>0</v>
      </c>
      <c r="HE132" s="142">
        <f t="shared" si="964"/>
        <v>0</v>
      </c>
      <c r="HF132" s="142">
        <f t="shared" si="964"/>
        <v>0</v>
      </c>
      <c r="HG132" s="142">
        <f t="shared" si="964"/>
        <v>0</v>
      </c>
      <c r="HH132" s="142">
        <f t="shared" si="964"/>
        <v>0</v>
      </c>
      <c r="HI132" s="142">
        <f t="shared" si="964"/>
        <v>0</v>
      </c>
      <c r="HJ132" s="142">
        <f t="shared" si="964"/>
        <v>0</v>
      </c>
      <c r="HK132" s="142">
        <f t="shared" si="965"/>
        <v>0</v>
      </c>
      <c r="HL132" s="142">
        <f t="shared" si="965"/>
        <v>0</v>
      </c>
      <c r="HM132" s="142">
        <f t="shared" si="965"/>
        <v>0</v>
      </c>
      <c r="HN132" s="142">
        <f t="shared" si="965"/>
        <v>0</v>
      </c>
      <c r="HO132" s="142">
        <f t="shared" si="965"/>
        <v>0</v>
      </c>
      <c r="HP132" s="142">
        <f t="shared" si="965"/>
        <v>0</v>
      </c>
      <c r="HQ132" s="142">
        <f t="shared" si="965"/>
        <v>0</v>
      </c>
      <c r="HR132" s="142">
        <f t="shared" si="965"/>
        <v>0</v>
      </c>
      <c r="HS132" s="142">
        <f t="shared" si="965"/>
        <v>0</v>
      </c>
      <c r="HT132" s="142">
        <f t="shared" si="965"/>
        <v>0</v>
      </c>
      <c r="HU132" s="142">
        <f t="shared" si="966"/>
        <v>0</v>
      </c>
      <c r="HV132" s="142">
        <f t="shared" si="966"/>
        <v>0</v>
      </c>
      <c r="HW132" s="142">
        <f t="shared" si="966"/>
        <v>0</v>
      </c>
      <c r="HX132" s="142">
        <f t="shared" si="966"/>
        <v>0</v>
      </c>
      <c r="HY132" s="142">
        <f t="shared" si="966"/>
        <v>0</v>
      </c>
      <c r="HZ132" s="142">
        <f t="shared" si="966"/>
        <v>0</v>
      </c>
      <c r="IA132" s="142">
        <f t="shared" si="966"/>
        <v>0</v>
      </c>
      <c r="IB132" s="142">
        <f t="shared" si="966"/>
        <v>0</v>
      </c>
      <c r="IC132" s="142">
        <f t="shared" si="966"/>
        <v>0</v>
      </c>
      <c r="ID132" s="142">
        <f t="shared" si="966"/>
        <v>0</v>
      </c>
      <c r="IE132" s="142">
        <f t="shared" si="967"/>
        <v>0</v>
      </c>
      <c r="IF132" s="142">
        <f t="shared" si="967"/>
        <v>0</v>
      </c>
      <c r="IG132" s="142">
        <f t="shared" si="967"/>
        <v>0</v>
      </c>
      <c r="IH132" s="142">
        <f t="shared" si="967"/>
        <v>0</v>
      </c>
      <c r="II132" s="142">
        <f t="shared" si="967"/>
        <v>0</v>
      </c>
      <c r="IJ132" s="142">
        <f t="shared" si="967"/>
        <v>0</v>
      </c>
      <c r="IK132" s="142">
        <f t="shared" si="967"/>
        <v>0</v>
      </c>
      <c r="IL132" s="142">
        <f t="shared" si="967"/>
        <v>0</v>
      </c>
      <c r="IM132" s="142">
        <f t="shared" si="967"/>
        <v>0</v>
      </c>
      <c r="IN132" s="142">
        <f t="shared" si="967"/>
        <v>0</v>
      </c>
      <c r="IO132" s="142">
        <f t="shared" si="968"/>
        <v>0</v>
      </c>
      <c r="IP132" s="142">
        <f t="shared" si="968"/>
        <v>0</v>
      </c>
      <c r="IQ132" s="142">
        <f t="shared" si="968"/>
        <v>0</v>
      </c>
      <c r="IR132" s="142">
        <f t="shared" si="968"/>
        <v>0</v>
      </c>
      <c r="IS132" s="142">
        <f t="shared" si="968"/>
        <v>0</v>
      </c>
      <c r="IT132" s="142">
        <f t="shared" si="968"/>
        <v>0</v>
      </c>
      <c r="IU132" s="142">
        <f t="shared" si="968"/>
        <v>0</v>
      </c>
      <c r="IV132" s="142">
        <f t="shared" si="968"/>
        <v>0</v>
      </c>
      <c r="IW132" s="142">
        <f t="shared" si="968"/>
        <v>0</v>
      </c>
      <c r="IX132" s="142">
        <f t="shared" si="968"/>
        <v>0</v>
      </c>
      <c r="IY132" s="142">
        <f t="shared" si="969"/>
        <v>0</v>
      </c>
      <c r="IZ132" s="142">
        <f t="shared" si="969"/>
        <v>0</v>
      </c>
      <c r="JA132" s="142">
        <f t="shared" si="969"/>
        <v>0</v>
      </c>
      <c r="JB132" s="142">
        <f t="shared" si="969"/>
        <v>0</v>
      </c>
      <c r="JC132" s="142">
        <f t="shared" si="969"/>
        <v>0</v>
      </c>
      <c r="JD132" s="142">
        <f t="shared" si="969"/>
        <v>0</v>
      </c>
      <c r="JE132" s="142">
        <f t="shared" si="969"/>
        <v>0</v>
      </c>
      <c r="JF132" s="142">
        <f t="shared" si="969"/>
        <v>0</v>
      </c>
      <c r="JG132" s="142">
        <f t="shared" si="969"/>
        <v>0</v>
      </c>
      <c r="JH132" s="142">
        <f t="shared" si="969"/>
        <v>0</v>
      </c>
      <c r="JI132" s="142">
        <f t="shared" si="970"/>
        <v>0</v>
      </c>
      <c r="JJ132" s="142">
        <f t="shared" si="970"/>
        <v>0</v>
      </c>
      <c r="JK132" s="142">
        <f t="shared" si="970"/>
        <v>0</v>
      </c>
      <c r="JL132" s="142">
        <f t="shared" si="970"/>
        <v>0</v>
      </c>
      <c r="JM132" s="142">
        <f t="shared" si="970"/>
        <v>0</v>
      </c>
      <c r="JN132" s="142">
        <f t="shared" si="970"/>
        <v>0</v>
      </c>
      <c r="JO132" s="142">
        <f t="shared" si="970"/>
        <v>0</v>
      </c>
      <c r="JP132" s="142">
        <f t="shared" si="970"/>
        <v>0</v>
      </c>
      <c r="JQ132" s="142">
        <f t="shared" si="970"/>
        <v>0</v>
      </c>
      <c r="JR132" s="142">
        <f t="shared" si="970"/>
        <v>0</v>
      </c>
      <c r="JS132" s="142">
        <f t="shared" si="971"/>
        <v>0</v>
      </c>
      <c r="JT132" s="142">
        <f t="shared" si="971"/>
        <v>0</v>
      </c>
      <c r="JU132" s="142">
        <f t="shared" si="971"/>
        <v>0</v>
      </c>
      <c r="JV132" s="142">
        <f t="shared" si="971"/>
        <v>0</v>
      </c>
      <c r="JW132" s="142">
        <f t="shared" si="971"/>
        <v>0</v>
      </c>
      <c r="JX132" s="142">
        <f t="shared" si="971"/>
        <v>0</v>
      </c>
      <c r="JY132" s="142">
        <f t="shared" si="971"/>
        <v>0</v>
      </c>
      <c r="JZ132" s="142">
        <f t="shared" si="971"/>
        <v>0</v>
      </c>
      <c r="KA132" s="142">
        <f t="shared" si="971"/>
        <v>0</v>
      </c>
      <c r="KB132" s="142">
        <f t="shared" si="971"/>
        <v>0</v>
      </c>
      <c r="KC132" s="142">
        <f t="shared" si="972"/>
        <v>0</v>
      </c>
      <c r="KD132" s="142">
        <f t="shared" si="972"/>
        <v>0</v>
      </c>
      <c r="KE132" s="142">
        <f t="shared" si="972"/>
        <v>0</v>
      </c>
      <c r="KF132" s="142">
        <f t="shared" si="972"/>
        <v>0</v>
      </c>
      <c r="KG132" s="142">
        <f t="shared" si="972"/>
        <v>0</v>
      </c>
      <c r="KH132" s="142">
        <f t="shared" si="972"/>
        <v>0</v>
      </c>
      <c r="KI132" s="142">
        <f t="shared" si="972"/>
        <v>0</v>
      </c>
      <c r="KJ132" s="142">
        <f t="shared" si="972"/>
        <v>0</v>
      </c>
      <c r="KK132" s="142">
        <f t="shared" si="972"/>
        <v>0</v>
      </c>
      <c r="KL132" s="142">
        <f t="shared" si="972"/>
        <v>0</v>
      </c>
      <c r="KM132" s="142">
        <f t="shared" si="973"/>
        <v>0</v>
      </c>
      <c r="KN132" s="142">
        <f t="shared" si="973"/>
        <v>0</v>
      </c>
      <c r="KO132" s="142">
        <f t="shared" si="973"/>
        <v>0</v>
      </c>
      <c r="KP132" s="142">
        <f t="shared" si="973"/>
        <v>0</v>
      </c>
      <c r="KQ132" s="142">
        <f t="shared" si="973"/>
        <v>0</v>
      </c>
      <c r="KR132" s="142">
        <f t="shared" si="973"/>
        <v>0</v>
      </c>
      <c r="KS132" s="142">
        <f t="shared" si="973"/>
        <v>0</v>
      </c>
      <c r="KT132" s="142">
        <f t="shared" si="973"/>
        <v>0</v>
      </c>
      <c r="KU132" s="142">
        <f t="shared" si="973"/>
        <v>0</v>
      </c>
      <c r="KV132" s="142">
        <f t="shared" si="973"/>
        <v>0</v>
      </c>
      <c r="KW132" s="142">
        <f t="shared" si="974"/>
        <v>0</v>
      </c>
      <c r="KX132" s="142">
        <f t="shared" si="974"/>
        <v>0</v>
      </c>
      <c r="KY132" s="142">
        <f t="shared" si="974"/>
        <v>0</v>
      </c>
      <c r="KZ132" s="142">
        <f t="shared" si="974"/>
        <v>0</v>
      </c>
      <c r="LA132" s="142">
        <f t="shared" si="974"/>
        <v>0</v>
      </c>
      <c r="LB132" s="142">
        <f t="shared" si="974"/>
        <v>0</v>
      </c>
      <c r="LC132" s="142">
        <f t="shared" si="974"/>
        <v>0</v>
      </c>
      <c r="LD132" s="142">
        <f t="shared" si="974"/>
        <v>0</v>
      </c>
      <c r="LE132" s="142">
        <f t="shared" si="974"/>
        <v>0</v>
      </c>
      <c r="LF132" s="142">
        <f t="shared" si="974"/>
        <v>0</v>
      </c>
      <c r="LG132" s="142">
        <f t="shared" si="975"/>
        <v>0</v>
      </c>
      <c r="LH132" s="142">
        <f t="shared" si="975"/>
        <v>0</v>
      </c>
      <c r="LI132" s="142">
        <f t="shared" si="975"/>
        <v>0</v>
      </c>
      <c r="LJ132" s="142">
        <f t="shared" si="975"/>
        <v>0</v>
      </c>
      <c r="LK132" s="142">
        <f t="shared" si="975"/>
        <v>0</v>
      </c>
      <c r="LL132" s="142">
        <f t="shared" si="975"/>
        <v>0</v>
      </c>
      <c r="LM132" s="142">
        <f t="shared" si="975"/>
        <v>0</v>
      </c>
      <c r="LN132" s="142">
        <f t="shared" si="975"/>
        <v>0</v>
      </c>
      <c r="LO132" s="142">
        <f t="shared" si="975"/>
        <v>0</v>
      </c>
      <c r="LP132" s="142">
        <f t="shared" si="975"/>
        <v>0</v>
      </c>
      <c r="LQ132" s="142">
        <f t="shared" si="976"/>
        <v>0</v>
      </c>
      <c r="LR132" s="142">
        <f t="shared" si="976"/>
        <v>0</v>
      </c>
      <c r="LS132" s="142">
        <f t="shared" si="976"/>
        <v>0</v>
      </c>
      <c r="LT132" s="142">
        <f t="shared" si="976"/>
        <v>0</v>
      </c>
      <c r="LU132" s="142">
        <f t="shared" si="976"/>
        <v>0</v>
      </c>
      <c r="LV132" s="142">
        <f t="shared" si="976"/>
        <v>0</v>
      </c>
      <c r="LW132" s="142">
        <f t="shared" si="976"/>
        <v>0</v>
      </c>
      <c r="LX132" s="142">
        <f t="shared" si="976"/>
        <v>0</v>
      </c>
      <c r="LY132" s="142">
        <f t="shared" si="976"/>
        <v>0</v>
      </c>
      <c r="LZ132" s="142">
        <f t="shared" si="976"/>
        <v>0</v>
      </c>
      <c r="MA132" s="142">
        <f t="shared" si="977"/>
        <v>0</v>
      </c>
      <c r="MB132" s="142">
        <f t="shared" si="977"/>
        <v>0</v>
      </c>
      <c r="MC132" s="142">
        <f t="shared" si="977"/>
        <v>0</v>
      </c>
      <c r="MD132" s="142">
        <f t="shared" si="977"/>
        <v>0</v>
      </c>
      <c r="ME132" s="142">
        <f t="shared" si="977"/>
        <v>0</v>
      </c>
      <c r="MF132" s="142">
        <f t="shared" si="977"/>
        <v>0</v>
      </c>
      <c r="MG132" s="142">
        <f t="shared" si="977"/>
        <v>0</v>
      </c>
      <c r="MH132" s="142">
        <f t="shared" si="977"/>
        <v>0</v>
      </c>
      <c r="MI132" s="142">
        <f t="shared" si="977"/>
        <v>0</v>
      </c>
      <c r="MJ132" s="142">
        <f t="shared" si="977"/>
        <v>0</v>
      </c>
      <c r="MK132" s="142">
        <f t="shared" si="978"/>
        <v>0</v>
      </c>
      <c r="ML132" s="142">
        <f t="shared" si="978"/>
        <v>0</v>
      </c>
      <c r="MM132" s="142">
        <f t="shared" si="978"/>
        <v>0</v>
      </c>
      <c r="MN132" s="142">
        <f t="shared" si="978"/>
        <v>0</v>
      </c>
      <c r="MO132" s="142">
        <f t="shared" si="978"/>
        <v>0</v>
      </c>
      <c r="MP132" s="142">
        <f t="shared" si="978"/>
        <v>0</v>
      </c>
      <c r="MQ132" s="142">
        <f t="shared" si="978"/>
        <v>0</v>
      </c>
      <c r="MR132" s="142">
        <f t="shared" si="978"/>
        <v>0</v>
      </c>
      <c r="MS132" s="142">
        <f t="shared" si="978"/>
        <v>0</v>
      </c>
      <c r="MT132" s="142">
        <f t="shared" si="978"/>
        <v>0</v>
      </c>
      <c r="MU132" s="142">
        <f t="shared" si="979"/>
        <v>0</v>
      </c>
      <c r="MV132" s="142">
        <f t="shared" si="979"/>
        <v>0</v>
      </c>
      <c r="MW132" s="142">
        <f t="shared" si="979"/>
        <v>0</v>
      </c>
      <c r="MX132" s="142">
        <f t="shared" si="979"/>
        <v>0</v>
      </c>
      <c r="MY132" s="142">
        <f t="shared" si="979"/>
        <v>0</v>
      </c>
      <c r="MZ132" s="142">
        <f t="shared" si="979"/>
        <v>0</v>
      </c>
      <c r="NA132" s="142">
        <f t="shared" si="979"/>
        <v>0</v>
      </c>
      <c r="NB132" s="142">
        <f t="shared" si="979"/>
        <v>0</v>
      </c>
      <c r="NC132" s="142">
        <f t="shared" si="979"/>
        <v>0</v>
      </c>
      <c r="ND132" s="142">
        <f t="shared" si="979"/>
        <v>0</v>
      </c>
      <c r="NE132" s="142">
        <f t="shared" si="980"/>
        <v>0</v>
      </c>
      <c r="NF132" s="142">
        <f t="shared" si="980"/>
        <v>0</v>
      </c>
      <c r="NG132" s="142">
        <f t="shared" si="980"/>
        <v>0</v>
      </c>
      <c r="NH132" s="142">
        <f t="shared" si="980"/>
        <v>0</v>
      </c>
      <c r="NI132" s="142">
        <f t="shared" si="980"/>
        <v>0</v>
      </c>
      <c r="NJ132" s="142">
        <f t="shared" si="980"/>
        <v>0</v>
      </c>
      <c r="NK132" s="142">
        <f t="shared" si="980"/>
        <v>0</v>
      </c>
      <c r="NL132" s="142">
        <f t="shared" si="980"/>
        <v>0</v>
      </c>
      <c r="NM132" s="142">
        <f t="shared" si="980"/>
        <v>0</v>
      </c>
      <c r="NN132" s="142">
        <f t="shared" si="980"/>
        <v>0</v>
      </c>
      <c r="NO132" s="142">
        <f t="shared" si="981"/>
        <v>0</v>
      </c>
      <c r="NP132" s="142">
        <f t="shared" si="981"/>
        <v>0</v>
      </c>
      <c r="NQ132" s="142">
        <f t="shared" si="981"/>
        <v>0</v>
      </c>
      <c r="NR132" s="142">
        <f t="shared" si="981"/>
        <v>0</v>
      </c>
      <c r="NS132" s="142">
        <f t="shared" si="981"/>
        <v>0</v>
      </c>
      <c r="NT132" s="142">
        <f t="shared" si="981"/>
        <v>0</v>
      </c>
      <c r="NU132" s="142">
        <f t="shared" si="981"/>
        <v>0</v>
      </c>
      <c r="NV132" s="142">
        <f t="shared" si="981"/>
        <v>0</v>
      </c>
      <c r="NW132" s="142">
        <f t="shared" si="981"/>
        <v>0</v>
      </c>
      <c r="NX132" s="142">
        <f t="shared" si="981"/>
        <v>0</v>
      </c>
      <c r="NY132" s="142">
        <f t="shared" si="982"/>
        <v>0</v>
      </c>
      <c r="NZ132" s="142">
        <f t="shared" si="982"/>
        <v>0</v>
      </c>
      <c r="OA132" s="142">
        <f t="shared" si="982"/>
        <v>0</v>
      </c>
      <c r="OB132" s="142">
        <f t="shared" si="982"/>
        <v>0</v>
      </c>
      <c r="OC132" s="142">
        <f t="shared" si="982"/>
        <v>0</v>
      </c>
      <c r="OD132" s="142">
        <f t="shared" si="982"/>
        <v>0</v>
      </c>
      <c r="OE132" s="142">
        <f t="shared" si="982"/>
        <v>0</v>
      </c>
      <c r="OF132" s="142">
        <f t="shared" si="982"/>
        <v>0</v>
      </c>
      <c r="OG132" s="142">
        <f t="shared" si="982"/>
        <v>0</v>
      </c>
      <c r="OH132" s="142">
        <f t="shared" si="982"/>
        <v>0</v>
      </c>
      <c r="OI132" s="142">
        <f t="shared" si="983"/>
        <v>0</v>
      </c>
      <c r="OJ132" s="142">
        <f t="shared" si="983"/>
        <v>0</v>
      </c>
      <c r="OK132" s="142">
        <f t="shared" si="983"/>
        <v>0</v>
      </c>
      <c r="OL132" s="142">
        <f t="shared" si="983"/>
        <v>0</v>
      </c>
      <c r="OM132" s="142">
        <f t="shared" si="983"/>
        <v>0</v>
      </c>
      <c r="ON132" s="142">
        <f t="shared" si="983"/>
        <v>0</v>
      </c>
      <c r="OO132" s="142">
        <f t="shared" si="983"/>
        <v>0</v>
      </c>
      <c r="OP132" s="142">
        <f t="shared" si="983"/>
        <v>0</v>
      </c>
      <c r="OQ132" s="142">
        <f t="shared" si="983"/>
        <v>0</v>
      </c>
      <c r="OR132" s="142">
        <f t="shared" si="983"/>
        <v>0</v>
      </c>
      <c r="OS132" s="142">
        <f t="shared" si="984"/>
        <v>0</v>
      </c>
      <c r="OT132" s="142">
        <f t="shared" si="984"/>
        <v>0</v>
      </c>
      <c r="OU132" s="142">
        <f t="shared" si="984"/>
        <v>0</v>
      </c>
      <c r="OV132" s="142">
        <f t="shared" si="984"/>
        <v>0</v>
      </c>
      <c r="OW132" s="142">
        <f t="shared" si="984"/>
        <v>0</v>
      </c>
      <c r="OX132" s="142">
        <f t="shared" si="984"/>
        <v>0</v>
      </c>
      <c r="OY132" s="142">
        <f t="shared" si="984"/>
        <v>0</v>
      </c>
      <c r="OZ132" s="142">
        <f t="shared" si="984"/>
        <v>0</v>
      </c>
      <c r="PA132" s="142">
        <f t="shared" si="984"/>
        <v>0</v>
      </c>
      <c r="PB132" s="142">
        <f t="shared" si="984"/>
        <v>0</v>
      </c>
      <c r="PC132" s="142">
        <f t="shared" si="985"/>
        <v>0</v>
      </c>
      <c r="PD132" s="142">
        <f t="shared" si="985"/>
        <v>0</v>
      </c>
      <c r="PE132" s="142">
        <f t="shared" si="985"/>
        <v>0</v>
      </c>
      <c r="PF132" s="142">
        <f t="shared" si="985"/>
        <v>0</v>
      </c>
      <c r="PG132" s="142">
        <f t="shared" si="985"/>
        <v>0</v>
      </c>
      <c r="PH132" s="142">
        <f t="shared" si="985"/>
        <v>0</v>
      </c>
      <c r="PI132" s="142">
        <f t="shared" si="985"/>
        <v>0</v>
      </c>
      <c r="PJ132" s="142">
        <f t="shared" si="985"/>
        <v>0</v>
      </c>
      <c r="PK132" s="142">
        <f t="shared" si="985"/>
        <v>0</v>
      </c>
      <c r="PL132" s="142">
        <f t="shared" si="985"/>
        <v>0</v>
      </c>
      <c r="PM132" s="142">
        <f t="shared" si="986"/>
        <v>0</v>
      </c>
      <c r="PN132" s="142">
        <f t="shared" si="986"/>
        <v>0</v>
      </c>
      <c r="PO132" s="142">
        <f t="shared" si="986"/>
        <v>0</v>
      </c>
      <c r="PP132" s="142">
        <f t="shared" si="986"/>
        <v>0</v>
      </c>
      <c r="PQ132" s="142">
        <f t="shared" si="986"/>
        <v>0</v>
      </c>
      <c r="PR132" s="142">
        <f t="shared" si="986"/>
        <v>0</v>
      </c>
      <c r="PS132" s="142">
        <f t="shared" si="986"/>
        <v>0</v>
      </c>
      <c r="PT132" s="142">
        <f t="shared" si="986"/>
        <v>0</v>
      </c>
      <c r="PU132" s="142">
        <f t="shared" si="986"/>
        <v>0</v>
      </c>
      <c r="PV132" s="142">
        <f t="shared" si="986"/>
        <v>0</v>
      </c>
      <c r="PW132" s="142">
        <f t="shared" si="987"/>
        <v>0</v>
      </c>
      <c r="PX132" s="142">
        <f t="shared" si="987"/>
        <v>0</v>
      </c>
      <c r="PY132" s="142">
        <f t="shared" si="987"/>
        <v>0</v>
      </c>
      <c r="PZ132" s="142">
        <f t="shared" si="987"/>
        <v>0</v>
      </c>
      <c r="QA132" s="142">
        <f t="shared" si="987"/>
        <v>0</v>
      </c>
      <c r="QB132" s="142">
        <f t="shared" si="987"/>
        <v>0</v>
      </c>
      <c r="QC132" s="142">
        <f t="shared" si="987"/>
        <v>0</v>
      </c>
      <c r="QD132" s="142">
        <f t="shared" si="987"/>
        <v>0</v>
      </c>
      <c r="QE132" s="142">
        <f t="shared" si="987"/>
        <v>0</v>
      </c>
      <c r="QF132" s="142">
        <f t="shared" si="987"/>
        <v>0</v>
      </c>
      <c r="QG132" s="142">
        <f t="shared" si="988"/>
        <v>0</v>
      </c>
      <c r="QH132" s="142">
        <f t="shared" si="988"/>
        <v>0</v>
      </c>
      <c r="QI132" s="142">
        <f t="shared" si="988"/>
        <v>0</v>
      </c>
      <c r="QJ132" s="142">
        <f t="shared" si="988"/>
        <v>0</v>
      </c>
      <c r="QK132" s="142">
        <f t="shared" si="988"/>
        <v>0</v>
      </c>
      <c r="QL132" s="142">
        <f t="shared" si="988"/>
        <v>0</v>
      </c>
      <c r="QM132" s="142">
        <f t="shared" si="988"/>
        <v>0</v>
      </c>
      <c r="QN132" s="142">
        <f t="shared" si="988"/>
        <v>0</v>
      </c>
      <c r="QO132" s="142">
        <f t="shared" si="988"/>
        <v>0</v>
      </c>
      <c r="QP132" s="142">
        <f t="shared" si="988"/>
        <v>0</v>
      </c>
      <c r="QQ132" s="142">
        <f t="shared" si="989"/>
        <v>0</v>
      </c>
      <c r="QR132" s="142">
        <f t="shared" si="989"/>
        <v>0</v>
      </c>
      <c r="QS132" s="142">
        <f t="shared" si="989"/>
        <v>0</v>
      </c>
      <c r="QT132" s="142">
        <f t="shared" si="989"/>
        <v>0</v>
      </c>
      <c r="QU132" s="142">
        <f t="shared" si="989"/>
        <v>0</v>
      </c>
      <c r="QV132" s="142">
        <f t="shared" si="989"/>
        <v>0</v>
      </c>
      <c r="QW132" s="142">
        <f t="shared" si="989"/>
        <v>0</v>
      </c>
      <c r="QX132" s="142">
        <f t="shared" si="989"/>
        <v>0</v>
      </c>
      <c r="QY132" s="142">
        <f t="shared" si="989"/>
        <v>0</v>
      </c>
      <c r="QZ132" s="142">
        <f t="shared" si="989"/>
        <v>0</v>
      </c>
      <c r="RA132" s="142">
        <f t="shared" si="990"/>
        <v>0</v>
      </c>
      <c r="RB132" s="142">
        <f t="shared" si="990"/>
        <v>0</v>
      </c>
      <c r="RC132" s="142">
        <f t="shared" si="990"/>
        <v>0</v>
      </c>
      <c r="RD132" s="142">
        <f t="shared" si="990"/>
        <v>0</v>
      </c>
      <c r="RE132" s="142">
        <f t="shared" si="990"/>
        <v>0</v>
      </c>
      <c r="RF132" s="142">
        <f t="shared" si="990"/>
        <v>0</v>
      </c>
      <c r="RG132" s="142">
        <f t="shared" si="990"/>
        <v>0</v>
      </c>
      <c r="RH132" s="142">
        <f t="shared" si="990"/>
        <v>0</v>
      </c>
      <c r="RI132" s="142">
        <f t="shared" si="990"/>
        <v>0</v>
      </c>
      <c r="RJ132" s="142">
        <f t="shared" si="990"/>
        <v>0</v>
      </c>
      <c r="RK132" s="142">
        <f t="shared" si="991"/>
        <v>0</v>
      </c>
      <c r="RL132" s="142">
        <f t="shared" si="991"/>
        <v>0</v>
      </c>
      <c r="RM132" s="142">
        <f t="shared" si="991"/>
        <v>0</v>
      </c>
      <c r="RN132" s="142">
        <f t="shared" si="991"/>
        <v>0</v>
      </c>
      <c r="RO132" s="142">
        <f t="shared" si="991"/>
        <v>0</v>
      </c>
      <c r="RP132" s="142">
        <f t="shared" si="991"/>
        <v>0</v>
      </c>
      <c r="RQ132" s="142">
        <f t="shared" si="991"/>
        <v>0</v>
      </c>
      <c r="RR132" s="142">
        <f t="shared" si="991"/>
        <v>0</v>
      </c>
      <c r="RS132" s="142">
        <f t="shared" si="991"/>
        <v>0</v>
      </c>
      <c r="RT132" s="142">
        <f t="shared" si="991"/>
        <v>0</v>
      </c>
      <c r="RU132" s="142">
        <f t="shared" si="992"/>
        <v>0</v>
      </c>
      <c r="RV132" s="142">
        <f t="shared" si="992"/>
        <v>0</v>
      </c>
      <c r="RW132" s="142">
        <f t="shared" si="992"/>
        <v>0</v>
      </c>
      <c r="RX132" s="142">
        <f t="shared" si="992"/>
        <v>0</v>
      </c>
      <c r="RY132" s="142">
        <f t="shared" si="992"/>
        <v>0</v>
      </c>
      <c r="RZ132" s="142">
        <f t="shared" si="992"/>
        <v>0</v>
      </c>
      <c r="SA132" s="142">
        <f t="shared" si="992"/>
        <v>0</v>
      </c>
      <c r="SB132" s="142">
        <f t="shared" si="992"/>
        <v>0</v>
      </c>
      <c r="SC132" s="142">
        <f t="shared" si="992"/>
        <v>0</v>
      </c>
      <c r="SD132" s="142">
        <f t="shared" si="992"/>
        <v>0</v>
      </c>
      <c r="SE132" s="142">
        <f t="shared" si="993"/>
        <v>0</v>
      </c>
      <c r="SF132" s="142">
        <f t="shared" si="993"/>
        <v>0</v>
      </c>
      <c r="SG132" s="142">
        <f t="shared" si="993"/>
        <v>0</v>
      </c>
      <c r="SH132" s="142">
        <f t="shared" si="993"/>
        <v>0</v>
      </c>
      <c r="SI132" s="142">
        <f t="shared" si="993"/>
        <v>0</v>
      </c>
      <c r="SJ132" s="142">
        <f t="shared" si="993"/>
        <v>0</v>
      </c>
      <c r="SK132" s="142">
        <f t="shared" si="993"/>
        <v>0</v>
      </c>
      <c r="SL132" s="142">
        <f t="shared" si="993"/>
        <v>0</v>
      </c>
      <c r="SM132" s="142">
        <f t="shared" si="993"/>
        <v>0</v>
      </c>
      <c r="SN132" s="142">
        <f t="shared" si="993"/>
        <v>0</v>
      </c>
      <c r="SO132" s="142">
        <f t="shared" si="994"/>
        <v>0</v>
      </c>
      <c r="SP132" s="142">
        <f t="shared" si="994"/>
        <v>0</v>
      </c>
      <c r="SQ132" s="142">
        <f t="shared" si="994"/>
        <v>0</v>
      </c>
      <c r="SR132" s="142">
        <f t="shared" si="994"/>
        <v>0</v>
      </c>
      <c r="SS132" s="142">
        <f t="shared" si="994"/>
        <v>0</v>
      </c>
      <c r="ST132" s="142">
        <f t="shared" si="994"/>
        <v>0</v>
      </c>
      <c r="SU132" s="142">
        <f t="shared" si="994"/>
        <v>0</v>
      </c>
      <c r="SV132" s="142">
        <f t="shared" si="994"/>
        <v>0</v>
      </c>
      <c r="SW132" s="142">
        <f t="shared" si="994"/>
        <v>0</v>
      </c>
      <c r="SX132" s="142">
        <f t="shared" si="994"/>
        <v>0</v>
      </c>
      <c r="SY132" s="142">
        <f t="shared" si="995"/>
        <v>0</v>
      </c>
      <c r="SZ132" s="142">
        <f t="shared" si="995"/>
        <v>0</v>
      </c>
      <c r="TA132" s="142">
        <f t="shared" si="995"/>
        <v>0</v>
      </c>
      <c r="TB132" s="142">
        <f t="shared" si="995"/>
        <v>0</v>
      </c>
      <c r="TC132" s="142">
        <f t="shared" si="995"/>
        <v>0</v>
      </c>
      <c r="TD132" s="142">
        <f t="shared" si="995"/>
        <v>0</v>
      </c>
      <c r="TE132" s="142">
        <f t="shared" si="995"/>
        <v>0</v>
      </c>
      <c r="TF132" s="142">
        <f t="shared" si="995"/>
        <v>0</v>
      </c>
      <c r="TG132" s="142">
        <f t="shared" si="995"/>
        <v>0</v>
      </c>
      <c r="TH132" s="142">
        <f t="shared" si="995"/>
        <v>0</v>
      </c>
      <c r="TI132" s="142">
        <f t="shared" si="995"/>
        <v>0</v>
      </c>
      <c r="TJ132" s="142">
        <f t="shared" si="995"/>
        <v>0</v>
      </c>
      <c r="TK132" s="142">
        <f t="shared" si="995"/>
        <v>0</v>
      </c>
      <c r="TL132" s="142">
        <f t="shared" si="995"/>
        <v>0</v>
      </c>
      <c r="TM132" s="142">
        <f t="shared" si="995"/>
        <v>0</v>
      </c>
      <c r="TN132" s="142">
        <f t="shared" si="958"/>
        <v>0</v>
      </c>
      <c r="TO132" s="142">
        <f t="shared" si="959"/>
        <v>0</v>
      </c>
    </row>
    <row r="133" spans="77:535" x14ac:dyDescent="0.15">
      <c r="BY133" s="271"/>
      <c r="BZ133" s="272"/>
      <c r="CA133" s="222"/>
      <c r="CB133" s="246"/>
      <c r="CC133" s="247" t="str">
        <f t="shared" si="996"/>
        <v/>
      </c>
      <c r="CD133" s="219">
        <f t="shared" si="997"/>
        <v>0</v>
      </c>
      <c r="CE133" s="219" t="str">
        <f t="shared" si="998"/>
        <v/>
      </c>
      <c r="CF133" s="220" t="str">
        <f t="shared" si="999"/>
        <v/>
      </c>
      <c r="CG133" s="222"/>
      <c r="CH133" s="260"/>
      <c r="CI133" s="247" t="str">
        <f t="shared" si="1000"/>
        <v/>
      </c>
      <c r="CJ133" s="219">
        <f t="shared" si="1001"/>
        <v>0</v>
      </c>
      <c r="CK133" s="219" t="str">
        <f t="shared" si="1002"/>
        <v/>
      </c>
      <c r="CL133" s="220" t="str">
        <f t="shared" si="1003"/>
        <v/>
      </c>
      <c r="CM133" s="222"/>
      <c r="CN133" s="246"/>
      <c r="CO133" s="247" t="str">
        <f t="shared" si="1004"/>
        <v/>
      </c>
      <c r="CP133" s="219">
        <f t="shared" si="1005"/>
        <v>0</v>
      </c>
      <c r="CQ133" s="219" t="str">
        <f t="shared" si="1006"/>
        <v/>
      </c>
      <c r="CR133" s="220" t="str">
        <f t="shared" si="1007"/>
        <v/>
      </c>
      <c r="CS133" s="221"/>
      <c r="CT133" s="246"/>
      <c r="CU133" s="247" t="str">
        <f t="shared" si="1008"/>
        <v/>
      </c>
      <c r="CV133" s="219">
        <f t="shared" si="1009"/>
        <v>0</v>
      </c>
      <c r="CW133" s="219" t="str">
        <f t="shared" si="1010"/>
        <v/>
      </c>
      <c r="CX133" s="220" t="str">
        <f t="shared" si="1011"/>
        <v/>
      </c>
      <c r="CY133" s="222"/>
      <c r="CZ133" s="246"/>
      <c r="DA133" s="247" t="str">
        <f t="shared" si="1012"/>
        <v/>
      </c>
      <c r="DB133" s="219">
        <f t="shared" si="1013"/>
        <v>0</v>
      </c>
      <c r="DC133" s="219" t="str">
        <f t="shared" si="1014"/>
        <v/>
      </c>
      <c r="DD133" s="219" t="str">
        <f t="shared" si="1015"/>
        <v/>
      </c>
      <c r="DE133" s="222"/>
      <c r="DF133" s="246"/>
      <c r="DG133" s="247" t="str">
        <f t="shared" si="1016"/>
        <v/>
      </c>
      <c r="DH133" s="219">
        <f t="shared" si="1017"/>
        <v>0</v>
      </c>
      <c r="DI133" s="219" t="str">
        <f t="shared" si="1018"/>
        <v/>
      </c>
      <c r="DJ133" s="219" t="str">
        <f t="shared" si="1019"/>
        <v/>
      </c>
      <c r="DK133" s="222"/>
      <c r="DL133" s="246"/>
      <c r="DM133" s="247" t="str">
        <f t="shared" si="1020"/>
        <v/>
      </c>
      <c r="DN133" s="219">
        <f t="shared" si="1021"/>
        <v>0</v>
      </c>
      <c r="DO133" s="219" t="str">
        <f t="shared" si="1022"/>
        <v/>
      </c>
      <c r="DP133" s="220" t="str">
        <f t="shared" si="1023"/>
        <v/>
      </c>
      <c r="FK133" s="142">
        <v>20</v>
      </c>
      <c r="FL133" s="142">
        <v>20</v>
      </c>
      <c r="FM133" s="142">
        <f t="shared" si="960"/>
        <v>0</v>
      </c>
      <c r="FN133" s="142">
        <f t="shared" si="960"/>
        <v>0</v>
      </c>
      <c r="FO133" s="142">
        <f t="shared" si="960"/>
        <v>0</v>
      </c>
      <c r="FP133" s="142">
        <f t="shared" si="960"/>
        <v>0</v>
      </c>
      <c r="FQ133" s="142">
        <f t="shared" si="960"/>
        <v>0</v>
      </c>
      <c r="FR133" s="142">
        <f t="shared" si="960"/>
        <v>0</v>
      </c>
      <c r="FS133" s="142">
        <f t="shared" si="960"/>
        <v>0</v>
      </c>
      <c r="FT133" s="142">
        <f t="shared" si="960"/>
        <v>0</v>
      </c>
      <c r="FU133" s="142">
        <f t="shared" si="960"/>
        <v>0</v>
      </c>
      <c r="FV133" s="142">
        <f t="shared" si="960"/>
        <v>0</v>
      </c>
      <c r="FW133" s="142">
        <f t="shared" si="961"/>
        <v>0</v>
      </c>
      <c r="FX133" s="142">
        <f t="shared" si="961"/>
        <v>0</v>
      </c>
      <c r="FY133" s="142">
        <f t="shared" si="961"/>
        <v>0</v>
      </c>
      <c r="FZ133" s="142">
        <f t="shared" si="961"/>
        <v>0</v>
      </c>
      <c r="GA133" s="142">
        <f t="shared" si="961"/>
        <v>0</v>
      </c>
      <c r="GB133" s="142">
        <f t="shared" si="961"/>
        <v>0</v>
      </c>
      <c r="GC133" s="142">
        <f t="shared" si="961"/>
        <v>0</v>
      </c>
      <c r="GD133" s="142">
        <f t="shared" si="961"/>
        <v>0</v>
      </c>
      <c r="GE133" s="142">
        <f t="shared" si="961"/>
        <v>0</v>
      </c>
      <c r="GF133" s="142">
        <f t="shared" si="961"/>
        <v>0</v>
      </c>
      <c r="GG133" s="142">
        <f t="shared" si="962"/>
        <v>0</v>
      </c>
      <c r="GH133" s="142">
        <f t="shared" si="962"/>
        <v>0</v>
      </c>
      <c r="GI133" s="142">
        <f t="shared" si="962"/>
        <v>0</v>
      </c>
      <c r="GJ133" s="142">
        <f t="shared" si="962"/>
        <v>0</v>
      </c>
      <c r="GK133" s="142">
        <f t="shared" si="962"/>
        <v>0</v>
      </c>
      <c r="GL133" s="142">
        <f t="shared" si="962"/>
        <v>0</v>
      </c>
      <c r="GM133" s="142">
        <f t="shared" si="962"/>
        <v>0</v>
      </c>
      <c r="GN133" s="142">
        <f t="shared" si="962"/>
        <v>0</v>
      </c>
      <c r="GO133" s="142">
        <f t="shared" si="962"/>
        <v>0</v>
      </c>
      <c r="GP133" s="142">
        <f t="shared" si="962"/>
        <v>0</v>
      </c>
      <c r="GQ133" s="142">
        <f t="shared" si="963"/>
        <v>0</v>
      </c>
      <c r="GR133" s="142">
        <f t="shared" si="963"/>
        <v>0</v>
      </c>
      <c r="GS133" s="142">
        <f t="shared" si="963"/>
        <v>0</v>
      </c>
      <c r="GT133" s="142">
        <f t="shared" si="963"/>
        <v>0</v>
      </c>
      <c r="GU133" s="142">
        <f t="shared" si="963"/>
        <v>0</v>
      </c>
      <c r="GV133" s="142">
        <f t="shared" si="963"/>
        <v>0</v>
      </c>
      <c r="GW133" s="142">
        <f t="shared" si="963"/>
        <v>0</v>
      </c>
      <c r="GX133" s="142">
        <f t="shared" si="963"/>
        <v>0</v>
      </c>
      <c r="GY133" s="142">
        <f t="shared" si="963"/>
        <v>0</v>
      </c>
      <c r="GZ133" s="142">
        <f t="shared" si="963"/>
        <v>0</v>
      </c>
      <c r="HA133" s="142">
        <f t="shared" si="964"/>
        <v>0</v>
      </c>
      <c r="HB133" s="142">
        <f t="shared" si="964"/>
        <v>0</v>
      </c>
      <c r="HC133" s="142">
        <f t="shared" si="964"/>
        <v>0</v>
      </c>
      <c r="HD133" s="142">
        <f t="shared" si="964"/>
        <v>0</v>
      </c>
      <c r="HE133" s="142">
        <f t="shared" si="964"/>
        <v>0</v>
      </c>
      <c r="HF133" s="142">
        <f t="shared" si="964"/>
        <v>0</v>
      </c>
      <c r="HG133" s="142">
        <f t="shared" si="964"/>
        <v>0</v>
      </c>
      <c r="HH133" s="142">
        <f t="shared" si="964"/>
        <v>0</v>
      </c>
      <c r="HI133" s="142">
        <f t="shared" si="964"/>
        <v>0</v>
      </c>
      <c r="HJ133" s="142">
        <f t="shared" si="964"/>
        <v>0</v>
      </c>
      <c r="HK133" s="142">
        <f t="shared" si="965"/>
        <v>0</v>
      </c>
      <c r="HL133" s="142">
        <f t="shared" si="965"/>
        <v>0</v>
      </c>
      <c r="HM133" s="142">
        <f t="shared" si="965"/>
        <v>0</v>
      </c>
      <c r="HN133" s="142">
        <f t="shared" si="965"/>
        <v>0</v>
      </c>
      <c r="HO133" s="142">
        <f t="shared" si="965"/>
        <v>0</v>
      </c>
      <c r="HP133" s="142">
        <f t="shared" si="965"/>
        <v>0</v>
      </c>
      <c r="HQ133" s="142">
        <f t="shared" si="965"/>
        <v>0</v>
      </c>
      <c r="HR133" s="142">
        <f t="shared" si="965"/>
        <v>0</v>
      </c>
      <c r="HS133" s="142">
        <f t="shared" si="965"/>
        <v>0</v>
      </c>
      <c r="HT133" s="142">
        <f t="shared" si="965"/>
        <v>0</v>
      </c>
      <c r="HU133" s="142">
        <f t="shared" si="966"/>
        <v>0</v>
      </c>
      <c r="HV133" s="142">
        <f t="shared" si="966"/>
        <v>0</v>
      </c>
      <c r="HW133" s="142">
        <f t="shared" si="966"/>
        <v>0</v>
      </c>
      <c r="HX133" s="142">
        <f t="shared" si="966"/>
        <v>0</v>
      </c>
      <c r="HY133" s="142">
        <f t="shared" si="966"/>
        <v>0</v>
      </c>
      <c r="HZ133" s="142">
        <f t="shared" si="966"/>
        <v>0</v>
      </c>
      <c r="IA133" s="142">
        <f t="shared" si="966"/>
        <v>0</v>
      </c>
      <c r="IB133" s="142">
        <f t="shared" si="966"/>
        <v>0</v>
      </c>
      <c r="IC133" s="142">
        <f t="shared" si="966"/>
        <v>0</v>
      </c>
      <c r="ID133" s="142">
        <f t="shared" si="966"/>
        <v>0</v>
      </c>
      <c r="IE133" s="142">
        <f t="shared" si="967"/>
        <v>0</v>
      </c>
      <c r="IF133" s="142">
        <f t="shared" si="967"/>
        <v>0</v>
      </c>
      <c r="IG133" s="142">
        <f t="shared" si="967"/>
        <v>0</v>
      </c>
      <c r="IH133" s="142">
        <f t="shared" si="967"/>
        <v>0</v>
      </c>
      <c r="II133" s="142">
        <f t="shared" si="967"/>
        <v>0</v>
      </c>
      <c r="IJ133" s="142">
        <f t="shared" si="967"/>
        <v>0</v>
      </c>
      <c r="IK133" s="142">
        <f t="shared" si="967"/>
        <v>0</v>
      </c>
      <c r="IL133" s="142">
        <f t="shared" si="967"/>
        <v>0</v>
      </c>
      <c r="IM133" s="142">
        <f t="shared" si="967"/>
        <v>0</v>
      </c>
      <c r="IN133" s="142">
        <f t="shared" si="967"/>
        <v>0</v>
      </c>
      <c r="IO133" s="142">
        <f t="shared" si="968"/>
        <v>0</v>
      </c>
      <c r="IP133" s="142">
        <f t="shared" si="968"/>
        <v>0</v>
      </c>
      <c r="IQ133" s="142">
        <f t="shared" si="968"/>
        <v>0</v>
      </c>
      <c r="IR133" s="142">
        <f t="shared" si="968"/>
        <v>0</v>
      </c>
      <c r="IS133" s="142">
        <f t="shared" si="968"/>
        <v>0</v>
      </c>
      <c r="IT133" s="142">
        <f t="shared" si="968"/>
        <v>0</v>
      </c>
      <c r="IU133" s="142">
        <f t="shared" si="968"/>
        <v>0</v>
      </c>
      <c r="IV133" s="142">
        <f t="shared" si="968"/>
        <v>0</v>
      </c>
      <c r="IW133" s="142">
        <f t="shared" si="968"/>
        <v>0</v>
      </c>
      <c r="IX133" s="142">
        <f t="shared" si="968"/>
        <v>0</v>
      </c>
      <c r="IY133" s="142">
        <f t="shared" si="969"/>
        <v>0</v>
      </c>
      <c r="IZ133" s="142">
        <f t="shared" si="969"/>
        <v>0</v>
      </c>
      <c r="JA133" s="142">
        <f t="shared" si="969"/>
        <v>0</v>
      </c>
      <c r="JB133" s="142">
        <f t="shared" si="969"/>
        <v>0</v>
      </c>
      <c r="JC133" s="142">
        <f t="shared" si="969"/>
        <v>0</v>
      </c>
      <c r="JD133" s="142">
        <f t="shared" si="969"/>
        <v>0</v>
      </c>
      <c r="JE133" s="142">
        <f t="shared" si="969"/>
        <v>0</v>
      </c>
      <c r="JF133" s="142">
        <f t="shared" si="969"/>
        <v>0</v>
      </c>
      <c r="JG133" s="142">
        <f t="shared" si="969"/>
        <v>0</v>
      </c>
      <c r="JH133" s="142">
        <f t="shared" si="969"/>
        <v>0</v>
      </c>
      <c r="JI133" s="142">
        <f t="shared" si="970"/>
        <v>0</v>
      </c>
      <c r="JJ133" s="142">
        <f t="shared" si="970"/>
        <v>0</v>
      </c>
      <c r="JK133" s="142">
        <f t="shared" si="970"/>
        <v>0</v>
      </c>
      <c r="JL133" s="142">
        <f t="shared" si="970"/>
        <v>0</v>
      </c>
      <c r="JM133" s="142">
        <f t="shared" si="970"/>
        <v>0</v>
      </c>
      <c r="JN133" s="142">
        <f t="shared" si="970"/>
        <v>0</v>
      </c>
      <c r="JO133" s="142">
        <f t="shared" si="970"/>
        <v>0</v>
      </c>
      <c r="JP133" s="142">
        <f t="shared" si="970"/>
        <v>0</v>
      </c>
      <c r="JQ133" s="142">
        <f t="shared" si="970"/>
        <v>0</v>
      </c>
      <c r="JR133" s="142">
        <f t="shared" si="970"/>
        <v>0</v>
      </c>
      <c r="JS133" s="142">
        <f t="shared" si="971"/>
        <v>0</v>
      </c>
      <c r="JT133" s="142">
        <f t="shared" si="971"/>
        <v>0</v>
      </c>
      <c r="JU133" s="142">
        <f t="shared" si="971"/>
        <v>0</v>
      </c>
      <c r="JV133" s="142">
        <f t="shared" si="971"/>
        <v>0</v>
      </c>
      <c r="JW133" s="142">
        <f t="shared" si="971"/>
        <v>0</v>
      </c>
      <c r="JX133" s="142">
        <f t="shared" si="971"/>
        <v>0</v>
      </c>
      <c r="JY133" s="142">
        <f t="shared" si="971"/>
        <v>0</v>
      </c>
      <c r="JZ133" s="142">
        <f t="shared" si="971"/>
        <v>0</v>
      </c>
      <c r="KA133" s="142">
        <f t="shared" si="971"/>
        <v>0</v>
      </c>
      <c r="KB133" s="142">
        <f t="shared" si="971"/>
        <v>0</v>
      </c>
      <c r="KC133" s="142">
        <f t="shared" si="972"/>
        <v>0</v>
      </c>
      <c r="KD133" s="142">
        <f t="shared" si="972"/>
        <v>0</v>
      </c>
      <c r="KE133" s="142">
        <f t="shared" si="972"/>
        <v>0</v>
      </c>
      <c r="KF133" s="142">
        <f t="shared" si="972"/>
        <v>0</v>
      </c>
      <c r="KG133" s="142">
        <f t="shared" si="972"/>
        <v>0</v>
      </c>
      <c r="KH133" s="142">
        <f t="shared" si="972"/>
        <v>0</v>
      </c>
      <c r="KI133" s="142">
        <f t="shared" si="972"/>
        <v>0</v>
      </c>
      <c r="KJ133" s="142">
        <f t="shared" si="972"/>
        <v>0</v>
      </c>
      <c r="KK133" s="142">
        <f t="shared" si="972"/>
        <v>0</v>
      </c>
      <c r="KL133" s="142">
        <f t="shared" si="972"/>
        <v>0</v>
      </c>
      <c r="KM133" s="142">
        <f t="shared" si="973"/>
        <v>0</v>
      </c>
      <c r="KN133" s="142">
        <f t="shared" si="973"/>
        <v>0</v>
      </c>
      <c r="KO133" s="142">
        <f t="shared" si="973"/>
        <v>0</v>
      </c>
      <c r="KP133" s="142">
        <f t="shared" si="973"/>
        <v>0</v>
      </c>
      <c r="KQ133" s="142">
        <f t="shared" si="973"/>
        <v>0</v>
      </c>
      <c r="KR133" s="142">
        <f t="shared" si="973"/>
        <v>0</v>
      </c>
      <c r="KS133" s="142">
        <f t="shared" si="973"/>
        <v>0</v>
      </c>
      <c r="KT133" s="142">
        <f t="shared" si="973"/>
        <v>0</v>
      </c>
      <c r="KU133" s="142">
        <f t="shared" si="973"/>
        <v>0</v>
      </c>
      <c r="KV133" s="142">
        <f t="shared" si="973"/>
        <v>0</v>
      </c>
      <c r="KW133" s="142">
        <f t="shared" si="974"/>
        <v>0</v>
      </c>
      <c r="KX133" s="142">
        <f t="shared" si="974"/>
        <v>0</v>
      </c>
      <c r="KY133" s="142">
        <f t="shared" si="974"/>
        <v>0</v>
      </c>
      <c r="KZ133" s="142">
        <f t="shared" si="974"/>
        <v>0</v>
      </c>
      <c r="LA133" s="142">
        <f t="shared" si="974"/>
        <v>0</v>
      </c>
      <c r="LB133" s="142">
        <f t="shared" si="974"/>
        <v>0</v>
      </c>
      <c r="LC133" s="142">
        <f t="shared" si="974"/>
        <v>0</v>
      </c>
      <c r="LD133" s="142">
        <f t="shared" si="974"/>
        <v>0</v>
      </c>
      <c r="LE133" s="142">
        <f t="shared" si="974"/>
        <v>0</v>
      </c>
      <c r="LF133" s="142">
        <f t="shared" si="974"/>
        <v>0</v>
      </c>
      <c r="LG133" s="142">
        <f t="shared" si="975"/>
        <v>0</v>
      </c>
      <c r="LH133" s="142">
        <f t="shared" si="975"/>
        <v>0</v>
      </c>
      <c r="LI133" s="142">
        <f t="shared" si="975"/>
        <v>0</v>
      </c>
      <c r="LJ133" s="142">
        <f t="shared" si="975"/>
        <v>0</v>
      </c>
      <c r="LK133" s="142">
        <f t="shared" si="975"/>
        <v>0</v>
      </c>
      <c r="LL133" s="142">
        <f t="shared" si="975"/>
        <v>0</v>
      </c>
      <c r="LM133" s="142">
        <f t="shared" si="975"/>
        <v>0</v>
      </c>
      <c r="LN133" s="142">
        <f t="shared" si="975"/>
        <v>0</v>
      </c>
      <c r="LO133" s="142">
        <f t="shared" si="975"/>
        <v>0</v>
      </c>
      <c r="LP133" s="142">
        <f t="shared" si="975"/>
        <v>0</v>
      </c>
      <c r="LQ133" s="142">
        <f t="shared" si="976"/>
        <v>0</v>
      </c>
      <c r="LR133" s="142">
        <f t="shared" si="976"/>
        <v>0</v>
      </c>
      <c r="LS133" s="142">
        <f t="shared" si="976"/>
        <v>0</v>
      </c>
      <c r="LT133" s="142">
        <f t="shared" si="976"/>
        <v>0</v>
      </c>
      <c r="LU133" s="142">
        <f t="shared" si="976"/>
        <v>0</v>
      </c>
      <c r="LV133" s="142">
        <f t="shared" si="976"/>
        <v>0</v>
      </c>
      <c r="LW133" s="142">
        <f t="shared" si="976"/>
        <v>0</v>
      </c>
      <c r="LX133" s="142">
        <f t="shared" si="976"/>
        <v>0</v>
      </c>
      <c r="LY133" s="142">
        <f t="shared" si="976"/>
        <v>0</v>
      </c>
      <c r="LZ133" s="142">
        <f t="shared" si="976"/>
        <v>0</v>
      </c>
      <c r="MA133" s="142">
        <f t="shared" si="977"/>
        <v>0</v>
      </c>
      <c r="MB133" s="142">
        <f t="shared" si="977"/>
        <v>0</v>
      </c>
      <c r="MC133" s="142">
        <f t="shared" si="977"/>
        <v>0</v>
      </c>
      <c r="MD133" s="142">
        <f t="shared" si="977"/>
        <v>0</v>
      </c>
      <c r="ME133" s="142">
        <f t="shared" si="977"/>
        <v>0</v>
      </c>
      <c r="MF133" s="142">
        <f t="shared" si="977"/>
        <v>0</v>
      </c>
      <c r="MG133" s="142">
        <f t="shared" si="977"/>
        <v>0</v>
      </c>
      <c r="MH133" s="142">
        <f t="shared" si="977"/>
        <v>0</v>
      </c>
      <c r="MI133" s="142">
        <f t="shared" si="977"/>
        <v>0</v>
      </c>
      <c r="MJ133" s="142">
        <f t="shared" si="977"/>
        <v>0</v>
      </c>
      <c r="MK133" s="142">
        <f t="shared" si="978"/>
        <v>0</v>
      </c>
      <c r="ML133" s="142">
        <f t="shared" si="978"/>
        <v>0</v>
      </c>
      <c r="MM133" s="142">
        <f t="shared" si="978"/>
        <v>0</v>
      </c>
      <c r="MN133" s="142">
        <f t="shared" si="978"/>
        <v>0</v>
      </c>
      <c r="MO133" s="142">
        <f t="shared" si="978"/>
        <v>0</v>
      </c>
      <c r="MP133" s="142">
        <f t="shared" si="978"/>
        <v>0</v>
      </c>
      <c r="MQ133" s="142">
        <f t="shared" si="978"/>
        <v>0</v>
      </c>
      <c r="MR133" s="142">
        <f t="shared" si="978"/>
        <v>0</v>
      </c>
      <c r="MS133" s="142">
        <f t="shared" si="978"/>
        <v>0</v>
      </c>
      <c r="MT133" s="142">
        <f t="shared" si="978"/>
        <v>0</v>
      </c>
      <c r="MU133" s="142">
        <f t="shared" si="979"/>
        <v>0</v>
      </c>
      <c r="MV133" s="142">
        <f t="shared" si="979"/>
        <v>0</v>
      </c>
      <c r="MW133" s="142">
        <f t="shared" si="979"/>
        <v>0</v>
      </c>
      <c r="MX133" s="142">
        <f t="shared" si="979"/>
        <v>0</v>
      </c>
      <c r="MY133" s="142">
        <f t="shared" si="979"/>
        <v>0</v>
      </c>
      <c r="MZ133" s="142">
        <f t="shared" si="979"/>
        <v>0</v>
      </c>
      <c r="NA133" s="142">
        <f t="shared" si="979"/>
        <v>0</v>
      </c>
      <c r="NB133" s="142">
        <f t="shared" si="979"/>
        <v>0</v>
      </c>
      <c r="NC133" s="142">
        <f t="shared" si="979"/>
        <v>0</v>
      </c>
      <c r="ND133" s="142">
        <f t="shared" si="979"/>
        <v>0</v>
      </c>
      <c r="NE133" s="142">
        <f t="shared" si="980"/>
        <v>0</v>
      </c>
      <c r="NF133" s="142">
        <f t="shared" si="980"/>
        <v>0</v>
      </c>
      <c r="NG133" s="142">
        <f t="shared" si="980"/>
        <v>0</v>
      </c>
      <c r="NH133" s="142">
        <f t="shared" si="980"/>
        <v>0</v>
      </c>
      <c r="NI133" s="142">
        <f t="shared" si="980"/>
        <v>0</v>
      </c>
      <c r="NJ133" s="142">
        <f t="shared" si="980"/>
        <v>0</v>
      </c>
      <c r="NK133" s="142">
        <f t="shared" si="980"/>
        <v>0</v>
      </c>
      <c r="NL133" s="142">
        <f t="shared" si="980"/>
        <v>0</v>
      </c>
      <c r="NM133" s="142">
        <f t="shared" si="980"/>
        <v>0</v>
      </c>
      <c r="NN133" s="142">
        <f t="shared" si="980"/>
        <v>0</v>
      </c>
      <c r="NO133" s="142">
        <f t="shared" si="981"/>
        <v>0</v>
      </c>
      <c r="NP133" s="142">
        <f t="shared" si="981"/>
        <v>0</v>
      </c>
      <c r="NQ133" s="142">
        <f t="shared" si="981"/>
        <v>0</v>
      </c>
      <c r="NR133" s="142">
        <f t="shared" si="981"/>
        <v>0</v>
      </c>
      <c r="NS133" s="142">
        <f t="shared" si="981"/>
        <v>0</v>
      </c>
      <c r="NT133" s="142">
        <f t="shared" si="981"/>
        <v>0</v>
      </c>
      <c r="NU133" s="142">
        <f t="shared" si="981"/>
        <v>0</v>
      </c>
      <c r="NV133" s="142">
        <f t="shared" si="981"/>
        <v>0</v>
      </c>
      <c r="NW133" s="142">
        <f t="shared" si="981"/>
        <v>0</v>
      </c>
      <c r="NX133" s="142">
        <f t="shared" si="981"/>
        <v>0</v>
      </c>
      <c r="NY133" s="142">
        <f t="shared" si="982"/>
        <v>0</v>
      </c>
      <c r="NZ133" s="142">
        <f t="shared" si="982"/>
        <v>0</v>
      </c>
      <c r="OA133" s="142">
        <f t="shared" si="982"/>
        <v>0</v>
      </c>
      <c r="OB133" s="142">
        <f t="shared" si="982"/>
        <v>0</v>
      </c>
      <c r="OC133" s="142">
        <f t="shared" si="982"/>
        <v>0</v>
      </c>
      <c r="OD133" s="142">
        <f t="shared" si="982"/>
        <v>0</v>
      </c>
      <c r="OE133" s="142">
        <f t="shared" si="982"/>
        <v>0</v>
      </c>
      <c r="OF133" s="142">
        <f t="shared" si="982"/>
        <v>0</v>
      </c>
      <c r="OG133" s="142">
        <f t="shared" si="982"/>
        <v>0</v>
      </c>
      <c r="OH133" s="142">
        <f t="shared" si="982"/>
        <v>0</v>
      </c>
      <c r="OI133" s="142">
        <f t="shared" si="983"/>
        <v>0</v>
      </c>
      <c r="OJ133" s="142">
        <f t="shared" si="983"/>
        <v>0</v>
      </c>
      <c r="OK133" s="142">
        <f t="shared" si="983"/>
        <v>0</v>
      </c>
      <c r="OL133" s="142">
        <f t="shared" si="983"/>
        <v>0</v>
      </c>
      <c r="OM133" s="142">
        <f t="shared" si="983"/>
        <v>0</v>
      </c>
      <c r="ON133" s="142">
        <f t="shared" si="983"/>
        <v>0</v>
      </c>
      <c r="OO133" s="142">
        <f t="shared" si="983"/>
        <v>0</v>
      </c>
      <c r="OP133" s="142">
        <f t="shared" si="983"/>
        <v>0</v>
      </c>
      <c r="OQ133" s="142">
        <f t="shared" si="983"/>
        <v>0</v>
      </c>
      <c r="OR133" s="142">
        <f t="shared" si="983"/>
        <v>0</v>
      </c>
      <c r="OS133" s="142">
        <f t="shared" si="984"/>
        <v>0</v>
      </c>
      <c r="OT133" s="142">
        <f t="shared" si="984"/>
        <v>0</v>
      </c>
      <c r="OU133" s="142">
        <f t="shared" si="984"/>
        <v>0</v>
      </c>
      <c r="OV133" s="142">
        <f t="shared" si="984"/>
        <v>0</v>
      </c>
      <c r="OW133" s="142">
        <f t="shared" si="984"/>
        <v>0</v>
      </c>
      <c r="OX133" s="142">
        <f t="shared" si="984"/>
        <v>0</v>
      </c>
      <c r="OY133" s="142">
        <f t="shared" si="984"/>
        <v>0</v>
      </c>
      <c r="OZ133" s="142">
        <f t="shared" si="984"/>
        <v>0</v>
      </c>
      <c r="PA133" s="142">
        <f t="shared" si="984"/>
        <v>0</v>
      </c>
      <c r="PB133" s="142">
        <f t="shared" si="984"/>
        <v>0</v>
      </c>
      <c r="PC133" s="142">
        <f t="shared" si="985"/>
        <v>0</v>
      </c>
      <c r="PD133" s="142">
        <f t="shared" si="985"/>
        <v>0</v>
      </c>
      <c r="PE133" s="142">
        <f t="shared" si="985"/>
        <v>0</v>
      </c>
      <c r="PF133" s="142">
        <f t="shared" si="985"/>
        <v>0</v>
      </c>
      <c r="PG133" s="142">
        <f t="shared" si="985"/>
        <v>0</v>
      </c>
      <c r="PH133" s="142">
        <f t="shared" si="985"/>
        <v>0</v>
      </c>
      <c r="PI133" s="142">
        <f t="shared" si="985"/>
        <v>0</v>
      </c>
      <c r="PJ133" s="142">
        <f t="shared" si="985"/>
        <v>0</v>
      </c>
      <c r="PK133" s="142">
        <f t="shared" si="985"/>
        <v>0</v>
      </c>
      <c r="PL133" s="142">
        <f t="shared" si="985"/>
        <v>0</v>
      </c>
      <c r="PM133" s="142">
        <f t="shared" si="986"/>
        <v>0</v>
      </c>
      <c r="PN133" s="142">
        <f t="shared" si="986"/>
        <v>0</v>
      </c>
      <c r="PO133" s="142">
        <f t="shared" si="986"/>
        <v>0</v>
      </c>
      <c r="PP133" s="142">
        <f t="shared" si="986"/>
        <v>0</v>
      </c>
      <c r="PQ133" s="142">
        <f t="shared" si="986"/>
        <v>0</v>
      </c>
      <c r="PR133" s="142">
        <f t="shared" si="986"/>
        <v>0</v>
      </c>
      <c r="PS133" s="142">
        <f t="shared" si="986"/>
        <v>0</v>
      </c>
      <c r="PT133" s="142">
        <f t="shared" si="986"/>
        <v>0</v>
      </c>
      <c r="PU133" s="142">
        <f t="shared" si="986"/>
        <v>0</v>
      </c>
      <c r="PV133" s="142">
        <f t="shared" si="986"/>
        <v>0</v>
      </c>
      <c r="PW133" s="142">
        <f t="shared" si="987"/>
        <v>0</v>
      </c>
      <c r="PX133" s="142">
        <f t="shared" si="987"/>
        <v>0</v>
      </c>
      <c r="PY133" s="142">
        <f t="shared" si="987"/>
        <v>0</v>
      </c>
      <c r="PZ133" s="142">
        <f t="shared" si="987"/>
        <v>0</v>
      </c>
      <c r="QA133" s="142">
        <f t="shared" si="987"/>
        <v>0</v>
      </c>
      <c r="QB133" s="142">
        <f t="shared" si="987"/>
        <v>0</v>
      </c>
      <c r="QC133" s="142">
        <f t="shared" si="987"/>
        <v>0</v>
      </c>
      <c r="QD133" s="142">
        <f t="shared" si="987"/>
        <v>0</v>
      </c>
      <c r="QE133" s="142">
        <f t="shared" si="987"/>
        <v>0</v>
      </c>
      <c r="QF133" s="142">
        <f t="shared" si="987"/>
        <v>0</v>
      </c>
      <c r="QG133" s="142">
        <f t="shared" si="988"/>
        <v>0</v>
      </c>
      <c r="QH133" s="142">
        <f t="shared" si="988"/>
        <v>0</v>
      </c>
      <c r="QI133" s="142">
        <f t="shared" si="988"/>
        <v>0</v>
      </c>
      <c r="QJ133" s="142">
        <f t="shared" si="988"/>
        <v>0</v>
      </c>
      <c r="QK133" s="142">
        <f t="shared" si="988"/>
        <v>0</v>
      </c>
      <c r="QL133" s="142">
        <f t="shared" si="988"/>
        <v>0</v>
      </c>
      <c r="QM133" s="142">
        <f t="shared" si="988"/>
        <v>0</v>
      </c>
      <c r="QN133" s="142">
        <f t="shared" si="988"/>
        <v>0</v>
      </c>
      <c r="QO133" s="142">
        <f t="shared" si="988"/>
        <v>0</v>
      </c>
      <c r="QP133" s="142">
        <f t="shared" si="988"/>
        <v>0</v>
      </c>
      <c r="QQ133" s="142">
        <f t="shared" si="989"/>
        <v>0</v>
      </c>
      <c r="QR133" s="142">
        <f t="shared" si="989"/>
        <v>0</v>
      </c>
      <c r="QS133" s="142">
        <f t="shared" si="989"/>
        <v>0</v>
      </c>
      <c r="QT133" s="142">
        <f t="shared" si="989"/>
        <v>0</v>
      </c>
      <c r="QU133" s="142">
        <f t="shared" si="989"/>
        <v>0</v>
      </c>
      <c r="QV133" s="142">
        <f t="shared" si="989"/>
        <v>0</v>
      </c>
      <c r="QW133" s="142">
        <f t="shared" si="989"/>
        <v>0</v>
      </c>
      <c r="QX133" s="142">
        <f t="shared" si="989"/>
        <v>0</v>
      </c>
      <c r="QY133" s="142">
        <f t="shared" si="989"/>
        <v>0</v>
      </c>
      <c r="QZ133" s="142">
        <f t="shared" si="989"/>
        <v>0</v>
      </c>
      <c r="RA133" s="142">
        <f t="shared" si="990"/>
        <v>0</v>
      </c>
      <c r="RB133" s="142">
        <f t="shared" si="990"/>
        <v>0</v>
      </c>
      <c r="RC133" s="142">
        <f t="shared" si="990"/>
        <v>0</v>
      </c>
      <c r="RD133" s="142">
        <f t="shared" si="990"/>
        <v>0</v>
      </c>
      <c r="RE133" s="142">
        <f t="shared" si="990"/>
        <v>0</v>
      </c>
      <c r="RF133" s="142">
        <f t="shared" si="990"/>
        <v>0</v>
      </c>
      <c r="RG133" s="142">
        <f t="shared" si="990"/>
        <v>0</v>
      </c>
      <c r="RH133" s="142">
        <f t="shared" si="990"/>
        <v>0</v>
      </c>
      <c r="RI133" s="142">
        <f t="shared" si="990"/>
        <v>0</v>
      </c>
      <c r="RJ133" s="142">
        <f t="shared" si="990"/>
        <v>0</v>
      </c>
      <c r="RK133" s="142">
        <f t="shared" si="991"/>
        <v>0</v>
      </c>
      <c r="RL133" s="142">
        <f t="shared" si="991"/>
        <v>0</v>
      </c>
      <c r="RM133" s="142">
        <f t="shared" si="991"/>
        <v>0</v>
      </c>
      <c r="RN133" s="142">
        <f t="shared" si="991"/>
        <v>0</v>
      </c>
      <c r="RO133" s="142">
        <f t="shared" si="991"/>
        <v>0</v>
      </c>
      <c r="RP133" s="142">
        <f t="shared" si="991"/>
        <v>0</v>
      </c>
      <c r="RQ133" s="142">
        <f t="shared" si="991"/>
        <v>0</v>
      </c>
      <c r="RR133" s="142">
        <f t="shared" si="991"/>
        <v>0</v>
      </c>
      <c r="RS133" s="142">
        <f t="shared" si="991"/>
        <v>0</v>
      </c>
      <c r="RT133" s="142">
        <f t="shared" si="991"/>
        <v>0</v>
      </c>
      <c r="RU133" s="142">
        <f t="shared" si="992"/>
        <v>0</v>
      </c>
      <c r="RV133" s="142">
        <f t="shared" si="992"/>
        <v>0</v>
      </c>
      <c r="RW133" s="142">
        <f t="shared" si="992"/>
        <v>0</v>
      </c>
      <c r="RX133" s="142">
        <f t="shared" si="992"/>
        <v>0</v>
      </c>
      <c r="RY133" s="142">
        <f t="shared" si="992"/>
        <v>0</v>
      </c>
      <c r="RZ133" s="142">
        <f t="shared" si="992"/>
        <v>0</v>
      </c>
      <c r="SA133" s="142">
        <f t="shared" si="992"/>
        <v>0</v>
      </c>
      <c r="SB133" s="142">
        <f t="shared" si="992"/>
        <v>0</v>
      </c>
      <c r="SC133" s="142">
        <f t="shared" si="992"/>
        <v>0</v>
      </c>
      <c r="SD133" s="142">
        <f t="shared" si="992"/>
        <v>0</v>
      </c>
      <c r="SE133" s="142">
        <f t="shared" si="993"/>
        <v>0</v>
      </c>
      <c r="SF133" s="142">
        <f t="shared" si="993"/>
        <v>0</v>
      </c>
      <c r="SG133" s="142">
        <f t="shared" si="993"/>
        <v>0</v>
      </c>
      <c r="SH133" s="142">
        <f t="shared" si="993"/>
        <v>0</v>
      </c>
      <c r="SI133" s="142">
        <f t="shared" si="993"/>
        <v>0</v>
      </c>
      <c r="SJ133" s="142">
        <f t="shared" si="993"/>
        <v>0</v>
      </c>
      <c r="SK133" s="142">
        <f t="shared" si="993"/>
        <v>0</v>
      </c>
      <c r="SL133" s="142">
        <f t="shared" si="993"/>
        <v>0</v>
      </c>
      <c r="SM133" s="142">
        <f t="shared" si="993"/>
        <v>0</v>
      </c>
      <c r="SN133" s="142">
        <f t="shared" si="993"/>
        <v>0</v>
      </c>
      <c r="SO133" s="142">
        <f t="shared" si="994"/>
        <v>0</v>
      </c>
      <c r="SP133" s="142">
        <f t="shared" si="994"/>
        <v>0</v>
      </c>
      <c r="SQ133" s="142">
        <f t="shared" si="994"/>
        <v>0</v>
      </c>
      <c r="SR133" s="142">
        <f t="shared" si="994"/>
        <v>0</v>
      </c>
      <c r="SS133" s="142">
        <f t="shared" si="994"/>
        <v>0</v>
      </c>
      <c r="ST133" s="142">
        <f t="shared" si="994"/>
        <v>0</v>
      </c>
      <c r="SU133" s="142">
        <f t="shared" si="994"/>
        <v>0</v>
      </c>
      <c r="SV133" s="142">
        <f t="shared" si="994"/>
        <v>0</v>
      </c>
      <c r="SW133" s="142">
        <f t="shared" si="994"/>
        <v>0</v>
      </c>
      <c r="SX133" s="142">
        <f t="shared" si="994"/>
        <v>0</v>
      </c>
      <c r="SY133" s="142">
        <f t="shared" si="995"/>
        <v>0</v>
      </c>
      <c r="SZ133" s="142">
        <f t="shared" si="995"/>
        <v>0</v>
      </c>
      <c r="TA133" s="142">
        <f t="shared" si="995"/>
        <v>0</v>
      </c>
      <c r="TB133" s="142">
        <f t="shared" si="995"/>
        <v>0</v>
      </c>
      <c r="TC133" s="142">
        <f t="shared" si="995"/>
        <v>0</v>
      </c>
      <c r="TD133" s="142">
        <f t="shared" si="995"/>
        <v>0</v>
      </c>
      <c r="TE133" s="142">
        <f t="shared" si="995"/>
        <v>0</v>
      </c>
      <c r="TF133" s="142">
        <f t="shared" si="995"/>
        <v>0</v>
      </c>
      <c r="TG133" s="142">
        <f t="shared" si="995"/>
        <v>0</v>
      </c>
      <c r="TH133" s="142">
        <f t="shared" si="995"/>
        <v>0</v>
      </c>
      <c r="TI133" s="142">
        <f t="shared" si="995"/>
        <v>0</v>
      </c>
      <c r="TJ133" s="142">
        <f t="shared" si="995"/>
        <v>0</v>
      </c>
      <c r="TK133" s="142">
        <f t="shared" si="995"/>
        <v>0</v>
      </c>
      <c r="TL133" s="142">
        <f t="shared" si="995"/>
        <v>0</v>
      </c>
      <c r="TM133" s="142">
        <f t="shared" si="995"/>
        <v>0</v>
      </c>
      <c r="TN133" s="142">
        <f t="shared" si="958"/>
        <v>0</v>
      </c>
      <c r="TO133" s="142">
        <f t="shared" si="959"/>
        <v>0</v>
      </c>
    </row>
    <row r="134" spans="77:535" x14ac:dyDescent="0.15">
      <c r="BY134" s="271"/>
      <c r="BZ134" s="272"/>
      <c r="CA134" s="222"/>
      <c r="CB134" s="246"/>
      <c r="CC134" s="247" t="str">
        <f t="shared" si="996"/>
        <v/>
      </c>
      <c r="CD134" s="219">
        <f t="shared" si="997"/>
        <v>0</v>
      </c>
      <c r="CE134" s="219" t="str">
        <f t="shared" si="998"/>
        <v/>
      </c>
      <c r="CF134" s="220" t="str">
        <f t="shared" si="999"/>
        <v/>
      </c>
      <c r="CG134" s="222"/>
      <c r="CH134" s="260"/>
      <c r="CI134" s="247" t="str">
        <f t="shared" si="1000"/>
        <v/>
      </c>
      <c r="CJ134" s="219">
        <f t="shared" si="1001"/>
        <v>0</v>
      </c>
      <c r="CK134" s="219" t="str">
        <f t="shared" si="1002"/>
        <v/>
      </c>
      <c r="CL134" s="220" t="str">
        <f t="shared" si="1003"/>
        <v/>
      </c>
      <c r="CM134" s="222"/>
      <c r="CN134" s="246"/>
      <c r="CO134" s="247" t="str">
        <f t="shared" si="1004"/>
        <v/>
      </c>
      <c r="CP134" s="219">
        <f t="shared" si="1005"/>
        <v>0</v>
      </c>
      <c r="CQ134" s="219" t="str">
        <f t="shared" si="1006"/>
        <v/>
      </c>
      <c r="CR134" s="220" t="str">
        <f t="shared" si="1007"/>
        <v/>
      </c>
      <c r="CS134" s="221"/>
      <c r="CT134" s="246"/>
      <c r="CU134" s="247" t="str">
        <f t="shared" si="1008"/>
        <v/>
      </c>
      <c r="CV134" s="219">
        <f t="shared" si="1009"/>
        <v>0</v>
      </c>
      <c r="CW134" s="219" t="str">
        <f t="shared" si="1010"/>
        <v/>
      </c>
      <c r="CX134" s="220" t="str">
        <f t="shared" si="1011"/>
        <v/>
      </c>
      <c r="CY134" s="222"/>
      <c r="CZ134" s="246"/>
      <c r="DA134" s="247" t="str">
        <f t="shared" si="1012"/>
        <v/>
      </c>
      <c r="DB134" s="219">
        <f t="shared" si="1013"/>
        <v>0</v>
      </c>
      <c r="DC134" s="219" t="str">
        <f t="shared" si="1014"/>
        <v/>
      </c>
      <c r="DD134" s="219" t="str">
        <f t="shared" si="1015"/>
        <v/>
      </c>
      <c r="DE134" s="222"/>
      <c r="DF134" s="246"/>
      <c r="DG134" s="247" t="str">
        <f t="shared" si="1016"/>
        <v/>
      </c>
      <c r="DH134" s="219">
        <f t="shared" si="1017"/>
        <v>0</v>
      </c>
      <c r="DI134" s="219" t="str">
        <f t="shared" si="1018"/>
        <v/>
      </c>
      <c r="DJ134" s="219" t="str">
        <f t="shared" si="1019"/>
        <v/>
      </c>
      <c r="DK134" s="222"/>
      <c r="DL134" s="246"/>
      <c r="DM134" s="247" t="str">
        <f t="shared" si="1020"/>
        <v/>
      </c>
      <c r="DN134" s="219">
        <f t="shared" si="1021"/>
        <v>0</v>
      </c>
      <c r="DO134" s="219" t="str">
        <f t="shared" si="1022"/>
        <v/>
      </c>
      <c r="DP134" s="220" t="str">
        <f t="shared" si="1023"/>
        <v/>
      </c>
      <c r="FK134" s="142">
        <v>21</v>
      </c>
      <c r="FL134" s="142">
        <v>21</v>
      </c>
      <c r="FM134" s="142">
        <f t="shared" ref="FM134:FV143" si="1024">IF(SUMIF($FK$5:$FK$112,$FL134,FM$5:FM$112)&gt;0,1,0)</f>
        <v>0</v>
      </c>
      <c r="FN134" s="142">
        <f t="shared" si="1024"/>
        <v>0</v>
      </c>
      <c r="FO134" s="142">
        <f t="shared" si="1024"/>
        <v>0</v>
      </c>
      <c r="FP134" s="142">
        <f t="shared" si="1024"/>
        <v>0</v>
      </c>
      <c r="FQ134" s="142">
        <f t="shared" si="1024"/>
        <v>0</v>
      </c>
      <c r="FR134" s="142">
        <f t="shared" si="1024"/>
        <v>0</v>
      </c>
      <c r="FS134" s="142">
        <f t="shared" si="1024"/>
        <v>0</v>
      </c>
      <c r="FT134" s="142">
        <f t="shared" si="1024"/>
        <v>0</v>
      </c>
      <c r="FU134" s="142">
        <f t="shared" si="1024"/>
        <v>0</v>
      </c>
      <c r="FV134" s="142">
        <f t="shared" si="1024"/>
        <v>0</v>
      </c>
      <c r="FW134" s="142">
        <f t="shared" ref="FW134:GF143" si="1025">IF(SUMIF($FK$5:$FK$112,$FL134,FW$5:FW$112)&gt;0,1,0)</f>
        <v>0</v>
      </c>
      <c r="FX134" s="142">
        <f t="shared" si="1025"/>
        <v>0</v>
      </c>
      <c r="FY134" s="142">
        <f t="shared" si="1025"/>
        <v>0</v>
      </c>
      <c r="FZ134" s="142">
        <f t="shared" si="1025"/>
        <v>0</v>
      </c>
      <c r="GA134" s="142">
        <f t="shared" si="1025"/>
        <v>0</v>
      </c>
      <c r="GB134" s="142">
        <f t="shared" si="1025"/>
        <v>0</v>
      </c>
      <c r="GC134" s="142">
        <f t="shared" si="1025"/>
        <v>0</v>
      </c>
      <c r="GD134" s="142">
        <f t="shared" si="1025"/>
        <v>0</v>
      </c>
      <c r="GE134" s="142">
        <f t="shared" si="1025"/>
        <v>0</v>
      </c>
      <c r="GF134" s="142">
        <f t="shared" si="1025"/>
        <v>0</v>
      </c>
      <c r="GG134" s="142">
        <f t="shared" ref="GG134:GP143" si="1026">IF(SUMIF($FK$5:$FK$112,$FL134,GG$5:GG$112)&gt;0,1,0)</f>
        <v>0</v>
      </c>
      <c r="GH134" s="142">
        <f t="shared" si="1026"/>
        <v>0</v>
      </c>
      <c r="GI134" s="142">
        <f t="shared" si="1026"/>
        <v>0</v>
      </c>
      <c r="GJ134" s="142">
        <f t="shared" si="1026"/>
        <v>0</v>
      </c>
      <c r="GK134" s="142">
        <f t="shared" si="1026"/>
        <v>0</v>
      </c>
      <c r="GL134" s="142">
        <f t="shared" si="1026"/>
        <v>0</v>
      </c>
      <c r="GM134" s="142">
        <f t="shared" si="1026"/>
        <v>0</v>
      </c>
      <c r="GN134" s="142">
        <f t="shared" si="1026"/>
        <v>0</v>
      </c>
      <c r="GO134" s="142">
        <f t="shared" si="1026"/>
        <v>0</v>
      </c>
      <c r="GP134" s="142">
        <f t="shared" si="1026"/>
        <v>0</v>
      </c>
      <c r="GQ134" s="142">
        <f t="shared" ref="GQ134:GZ143" si="1027">IF(SUMIF($FK$5:$FK$112,$FL134,GQ$5:GQ$112)&gt;0,1,0)</f>
        <v>0</v>
      </c>
      <c r="GR134" s="142">
        <f t="shared" si="1027"/>
        <v>0</v>
      </c>
      <c r="GS134" s="142">
        <f t="shared" si="1027"/>
        <v>0</v>
      </c>
      <c r="GT134" s="142">
        <f t="shared" si="1027"/>
        <v>0</v>
      </c>
      <c r="GU134" s="142">
        <f t="shared" si="1027"/>
        <v>0</v>
      </c>
      <c r="GV134" s="142">
        <f t="shared" si="1027"/>
        <v>0</v>
      </c>
      <c r="GW134" s="142">
        <f t="shared" si="1027"/>
        <v>0</v>
      </c>
      <c r="GX134" s="142">
        <f t="shared" si="1027"/>
        <v>0</v>
      </c>
      <c r="GY134" s="142">
        <f t="shared" si="1027"/>
        <v>0</v>
      </c>
      <c r="GZ134" s="142">
        <f t="shared" si="1027"/>
        <v>0</v>
      </c>
      <c r="HA134" s="142">
        <f t="shared" ref="HA134:HJ143" si="1028">IF(SUMIF($FK$5:$FK$112,$FL134,HA$5:HA$112)&gt;0,1,0)</f>
        <v>0</v>
      </c>
      <c r="HB134" s="142">
        <f t="shared" si="1028"/>
        <v>0</v>
      </c>
      <c r="HC134" s="142">
        <f t="shared" si="1028"/>
        <v>0</v>
      </c>
      <c r="HD134" s="142">
        <f t="shared" si="1028"/>
        <v>0</v>
      </c>
      <c r="HE134" s="142">
        <f t="shared" si="1028"/>
        <v>0</v>
      </c>
      <c r="HF134" s="142">
        <f t="shared" si="1028"/>
        <v>0</v>
      </c>
      <c r="HG134" s="142">
        <f t="shared" si="1028"/>
        <v>0</v>
      </c>
      <c r="HH134" s="142">
        <f t="shared" si="1028"/>
        <v>0</v>
      </c>
      <c r="HI134" s="142">
        <f t="shared" si="1028"/>
        <v>0</v>
      </c>
      <c r="HJ134" s="142">
        <f t="shared" si="1028"/>
        <v>0</v>
      </c>
      <c r="HK134" s="142">
        <f t="shared" ref="HK134:HT143" si="1029">IF(SUMIF($FK$5:$FK$112,$FL134,HK$5:HK$112)&gt;0,1,0)</f>
        <v>0</v>
      </c>
      <c r="HL134" s="142">
        <f t="shared" si="1029"/>
        <v>0</v>
      </c>
      <c r="HM134" s="142">
        <f t="shared" si="1029"/>
        <v>0</v>
      </c>
      <c r="HN134" s="142">
        <f t="shared" si="1029"/>
        <v>0</v>
      </c>
      <c r="HO134" s="142">
        <f t="shared" si="1029"/>
        <v>0</v>
      </c>
      <c r="HP134" s="142">
        <f t="shared" si="1029"/>
        <v>0</v>
      </c>
      <c r="HQ134" s="142">
        <f t="shared" si="1029"/>
        <v>0</v>
      </c>
      <c r="HR134" s="142">
        <f t="shared" si="1029"/>
        <v>0</v>
      </c>
      <c r="HS134" s="142">
        <f t="shared" si="1029"/>
        <v>0</v>
      </c>
      <c r="HT134" s="142">
        <f t="shared" si="1029"/>
        <v>0</v>
      </c>
      <c r="HU134" s="142">
        <f t="shared" ref="HU134:ID143" si="1030">IF(SUMIF($FK$5:$FK$112,$FL134,HU$5:HU$112)&gt;0,1,0)</f>
        <v>0</v>
      </c>
      <c r="HV134" s="142">
        <f t="shared" si="1030"/>
        <v>0</v>
      </c>
      <c r="HW134" s="142">
        <f t="shared" si="1030"/>
        <v>0</v>
      </c>
      <c r="HX134" s="142">
        <f t="shared" si="1030"/>
        <v>0</v>
      </c>
      <c r="HY134" s="142">
        <f t="shared" si="1030"/>
        <v>0</v>
      </c>
      <c r="HZ134" s="142">
        <f t="shared" si="1030"/>
        <v>0</v>
      </c>
      <c r="IA134" s="142">
        <f t="shared" si="1030"/>
        <v>0</v>
      </c>
      <c r="IB134" s="142">
        <f t="shared" si="1030"/>
        <v>0</v>
      </c>
      <c r="IC134" s="142">
        <f t="shared" si="1030"/>
        <v>0</v>
      </c>
      <c r="ID134" s="142">
        <f t="shared" si="1030"/>
        <v>0</v>
      </c>
      <c r="IE134" s="142">
        <f t="shared" ref="IE134:IN143" si="1031">IF(SUMIF($FK$5:$FK$112,$FL134,IE$5:IE$112)&gt;0,1,0)</f>
        <v>0</v>
      </c>
      <c r="IF134" s="142">
        <f t="shared" si="1031"/>
        <v>0</v>
      </c>
      <c r="IG134" s="142">
        <f t="shared" si="1031"/>
        <v>0</v>
      </c>
      <c r="IH134" s="142">
        <f t="shared" si="1031"/>
        <v>0</v>
      </c>
      <c r="II134" s="142">
        <f t="shared" si="1031"/>
        <v>0</v>
      </c>
      <c r="IJ134" s="142">
        <f t="shared" si="1031"/>
        <v>0</v>
      </c>
      <c r="IK134" s="142">
        <f t="shared" si="1031"/>
        <v>0</v>
      </c>
      <c r="IL134" s="142">
        <f t="shared" si="1031"/>
        <v>0</v>
      </c>
      <c r="IM134" s="142">
        <f t="shared" si="1031"/>
        <v>0</v>
      </c>
      <c r="IN134" s="142">
        <f t="shared" si="1031"/>
        <v>0</v>
      </c>
      <c r="IO134" s="142">
        <f t="shared" ref="IO134:IX143" si="1032">IF(SUMIF($FK$5:$FK$112,$FL134,IO$5:IO$112)&gt;0,1,0)</f>
        <v>0</v>
      </c>
      <c r="IP134" s="142">
        <f t="shared" si="1032"/>
        <v>0</v>
      </c>
      <c r="IQ134" s="142">
        <f t="shared" si="1032"/>
        <v>0</v>
      </c>
      <c r="IR134" s="142">
        <f t="shared" si="1032"/>
        <v>0</v>
      </c>
      <c r="IS134" s="142">
        <f t="shared" si="1032"/>
        <v>0</v>
      </c>
      <c r="IT134" s="142">
        <f t="shared" si="1032"/>
        <v>0</v>
      </c>
      <c r="IU134" s="142">
        <f t="shared" si="1032"/>
        <v>0</v>
      </c>
      <c r="IV134" s="142">
        <f t="shared" si="1032"/>
        <v>0</v>
      </c>
      <c r="IW134" s="142">
        <f t="shared" si="1032"/>
        <v>0</v>
      </c>
      <c r="IX134" s="142">
        <f t="shared" si="1032"/>
        <v>0</v>
      </c>
      <c r="IY134" s="142">
        <f t="shared" ref="IY134:JH143" si="1033">IF(SUMIF($FK$5:$FK$112,$FL134,IY$5:IY$112)&gt;0,1,0)</f>
        <v>0</v>
      </c>
      <c r="IZ134" s="142">
        <f t="shared" si="1033"/>
        <v>0</v>
      </c>
      <c r="JA134" s="142">
        <f t="shared" si="1033"/>
        <v>0</v>
      </c>
      <c r="JB134" s="142">
        <f t="shared" si="1033"/>
        <v>0</v>
      </c>
      <c r="JC134" s="142">
        <f t="shared" si="1033"/>
        <v>0</v>
      </c>
      <c r="JD134" s="142">
        <f t="shared" si="1033"/>
        <v>0</v>
      </c>
      <c r="JE134" s="142">
        <f t="shared" si="1033"/>
        <v>0</v>
      </c>
      <c r="JF134" s="142">
        <f t="shared" si="1033"/>
        <v>0</v>
      </c>
      <c r="JG134" s="142">
        <f t="shared" si="1033"/>
        <v>0</v>
      </c>
      <c r="JH134" s="142">
        <f t="shared" si="1033"/>
        <v>0</v>
      </c>
      <c r="JI134" s="142">
        <f t="shared" ref="JI134:JR143" si="1034">IF(SUMIF($FK$5:$FK$112,$FL134,JI$5:JI$112)&gt;0,1,0)</f>
        <v>0</v>
      </c>
      <c r="JJ134" s="142">
        <f t="shared" si="1034"/>
        <v>0</v>
      </c>
      <c r="JK134" s="142">
        <f t="shared" si="1034"/>
        <v>0</v>
      </c>
      <c r="JL134" s="142">
        <f t="shared" si="1034"/>
        <v>0</v>
      </c>
      <c r="JM134" s="142">
        <f t="shared" si="1034"/>
        <v>0</v>
      </c>
      <c r="JN134" s="142">
        <f t="shared" si="1034"/>
        <v>0</v>
      </c>
      <c r="JO134" s="142">
        <f t="shared" si="1034"/>
        <v>0</v>
      </c>
      <c r="JP134" s="142">
        <f t="shared" si="1034"/>
        <v>0</v>
      </c>
      <c r="JQ134" s="142">
        <f t="shared" si="1034"/>
        <v>0</v>
      </c>
      <c r="JR134" s="142">
        <f t="shared" si="1034"/>
        <v>0</v>
      </c>
      <c r="JS134" s="142">
        <f t="shared" ref="JS134:KB143" si="1035">IF(SUMIF($FK$5:$FK$112,$FL134,JS$5:JS$112)&gt;0,1,0)</f>
        <v>0</v>
      </c>
      <c r="JT134" s="142">
        <f t="shared" si="1035"/>
        <v>0</v>
      </c>
      <c r="JU134" s="142">
        <f t="shared" si="1035"/>
        <v>0</v>
      </c>
      <c r="JV134" s="142">
        <f t="shared" si="1035"/>
        <v>0</v>
      </c>
      <c r="JW134" s="142">
        <f t="shared" si="1035"/>
        <v>0</v>
      </c>
      <c r="JX134" s="142">
        <f t="shared" si="1035"/>
        <v>0</v>
      </c>
      <c r="JY134" s="142">
        <f t="shared" si="1035"/>
        <v>0</v>
      </c>
      <c r="JZ134" s="142">
        <f t="shared" si="1035"/>
        <v>0</v>
      </c>
      <c r="KA134" s="142">
        <f t="shared" si="1035"/>
        <v>0</v>
      </c>
      <c r="KB134" s="142">
        <f t="shared" si="1035"/>
        <v>0</v>
      </c>
      <c r="KC134" s="142">
        <f t="shared" ref="KC134:KL143" si="1036">IF(SUMIF($FK$5:$FK$112,$FL134,KC$5:KC$112)&gt;0,1,0)</f>
        <v>0</v>
      </c>
      <c r="KD134" s="142">
        <f t="shared" si="1036"/>
        <v>0</v>
      </c>
      <c r="KE134" s="142">
        <f t="shared" si="1036"/>
        <v>0</v>
      </c>
      <c r="KF134" s="142">
        <f t="shared" si="1036"/>
        <v>0</v>
      </c>
      <c r="KG134" s="142">
        <f t="shared" si="1036"/>
        <v>0</v>
      </c>
      <c r="KH134" s="142">
        <f t="shared" si="1036"/>
        <v>0</v>
      </c>
      <c r="KI134" s="142">
        <f t="shared" si="1036"/>
        <v>0</v>
      </c>
      <c r="KJ134" s="142">
        <f t="shared" si="1036"/>
        <v>0</v>
      </c>
      <c r="KK134" s="142">
        <f t="shared" si="1036"/>
        <v>0</v>
      </c>
      <c r="KL134" s="142">
        <f t="shared" si="1036"/>
        <v>0</v>
      </c>
      <c r="KM134" s="142">
        <f t="shared" ref="KM134:KV143" si="1037">IF(SUMIF($FK$5:$FK$112,$FL134,KM$5:KM$112)&gt;0,1,0)</f>
        <v>0</v>
      </c>
      <c r="KN134" s="142">
        <f t="shared" si="1037"/>
        <v>0</v>
      </c>
      <c r="KO134" s="142">
        <f t="shared" si="1037"/>
        <v>0</v>
      </c>
      <c r="KP134" s="142">
        <f t="shared" si="1037"/>
        <v>0</v>
      </c>
      <c r="KQ134" s="142">
        <f t="shared" si="1037"/>
        <v>0</v>
      </c>
      <c r="KR134" s="142">
        <f t="shared" si="1037"/>
        <v>0</v>
      </c>
      <c r="KS134" s="142">
        <f t="shared" si="1037"/>
        <v>0</v>
      </c>
      <c r="KT134" s="142">
        <f t="shared" si="1037"/>
        <v>0</v>
      </c>
      <c r="KU134" s="142">
        <f t="shared" si="1037"/>
        <v>0</v>
      </c>
      <c r="KV134" s="142">
        <f t="shared" si="1037"/>
        <v>0</v>
      </c>
      <c r="KW134" s="142">
        <f t="shared" ref="KW134:LF143" si="1038">IF(SUMIF($FK$5:$FK$112,$FL134,KW$5:KW$112)&gt;0,1,0)</f>
        <v>0</v>
      </c>
      <c r="KX134" s="142">
        <f t="shared" si="1038"/>
        <v>0</v>
      </c>
      <c r="KY134" s="142">
        <f t="shared" si="1038"/>
        <v>0</v>
      </c>
      <c r="KZ134" s="142">
        <f t="shared" si="1038"/>
        <v>0</v>
      </c>
      <c r="LA134" s="142">
        <f t="shared" si="1038"/>
        <v>0</v>
      </c>
      <c r="LB134" s="142">
        <f t="shared" si="1038"/>
        <v>0</v>
      </c>
      <c r="LC134" s="142">
        <f t="shared" si="1038"/>
        <v>0</v>
      </c>
      <c r="LD134" s="142">
        <f t="shared" si="1038"/>
        <v>0</v>
      </c>
      <c r="LE134" s="142">
        <f t="shared" si="1038"/>
        <v>0</v>
      </c>
      <c r="LF134" s="142">
        <f t="shared" si="1038"/>
        <v>0</v>
      </c>
      <c r="LG134" s="142">
        <f t="shared" ref="LG134:LP143" si="1039">IF(SUMIF($FK$5:$FK$112,$FL134,LG$5:LG$112)&gt;0,1,0)</f>
        <v>0</v>
      </c>
      <c r="LH134" s="142">
        <f t="shared" si="1039"/>
        <v>0</v>
      </c>
      <c r="LI134" s="142">
        <f t="shared" si="1039"/>
        <v>0</v>
      </c>
      <c r="LJ134" s="142">
        <f t="shared" si="1039"/>
        <v>0</v>
      </c>
      <c r="LK134" s="142">
        <f t="shared" si="1039"/>
        <v>0</v>
      </c>
      <c r="LL134" s="142">
        <f t="shared" si="1039"/>
        <v>0</v>
      </c>
      <c r="LM134" s="142">
        <f t="shared" si="1039"/>
        <v>0</v>
      </c>
      <c r="LN134" s="142">
        <f t="shared" si="1039"/>
        <v>0</v>
      </c>
      <c r="LO134" s="142">
        <f t="shared" si="1039"/>
        <v>0</v>
      </c>
      <c r="LP134" s="142">
        <f t="shared" si="1039"/>
        <v>0</v>
      </c>
      <c r="LQ134" s="142">
        <f t="shared" ref="LQ134:LZ143" si="1040">IF(SUMIF($FK$5:$FK$112,$FL134,LQ$5:LQ$112)&gt;0,1,0)</f>
        <v>0</v>
      </c>
      <c r="LR134" s="142">
        <f t="shared" si="1040"/>
        <v>0</v>
      </c>
      <c r="LS134" s="142">
        <f t="shared" si="1040"/>
        <v>0</v>
      </c>
      <c r="LT134" s="142">
        <f t="shared" si="1040"/>
        <v>0</v>
      </c>
      <c r="LU134" s="142">
        <f t="shared" si="1040"/>
        <v>0</v>
      </c>
      <c r="LV134" s="142">
        <f t="shared" si="1040"/>
        <v>0</v>
      </c>
      <c r="LW134" s="142">
        <f t="shared" si="1040"/>
        <v>0</v>
      </c>
      <c r="LX134" s="142">
        <f t="shared" si="1040"/>
        <v>0</v>
      </c>
      <c r="LY134" s="142">
        <f t="shared" si="1040"/>
        <v>0</v>
      </c>
      <c r="LZ134" s="142">
        <f t="shared" si="1040"/>
        <v>0</v>
      </c>
      <c r="MA134" s="142">
        <f t="shared" ref="MA134:MJ143" si="1041">IF(SUMIF($FK$5:$FK$112,$FL134,MA$5:MA$112)&gt;0,1,0)</f>
        <v>0</v>
      </c>
      <c r="MB134" s="142">
        <f t="shared" si="1041"/>
        <v>0</v>
      </c>
      <c r="MC134" s="142">
        <f t="shared" si="1041"/>
        <v>0</v>
      </c>
      <c r="MD134" s="142">
        <f t="shared" si="1041"/>
        <v>0</v>
      </c>
      <c r="ME134" s="142">
        <f t="shared" si="1041"/>
        <v>0</v>
      </c>
      <c r="MF134" s="142">
        <f t="shared" si="1041"/>
        <v>0</v>
      </c>
      <c r="MG134" s="142">
        <f t="shared" si="1041"/>
        <v>0</v>
      </c>
      <c r="MH134" s="142">
        <f t="shared" si="1041"/>
        <v>0</v>
      </c>
      <c r="MI134" s="142">
        <f t="shared" si="1041"/>
        <v>0</v>
      </c>
      <c r="MJ134" s="142">
        <f t="shared" si="1041"/>
        <v>0</v>
      </c>
      <c r="MK134" s="142">
        <f t="shared" ref="MK134:MT143" si="1042">IF(SUMIF($FK$5:$FK$112,$FL134,MK$5:MK$112)&gt;0,1,0)</f>
        <v>0</v>
      </c>
      <c r="ML134" s="142">
        <f t="shared" si="1042"/>
        <v>0</v>
      </c>
      <c r="MM134" s="142">
        <f t="shared" si="1042"/>
        <v>0</v>
      </c>
      <c r="MN134" s="142">
        <f t="shared" si="1042"/>
        <v>0</v>
      </c>
      <c r="MO134" s="142">
        <f t="shared" si="1042"/>
        <v>0</v>
      </c>
      <c r="MP134" s="142">
        <f t="shared" si="1042"/>
        <v>0</v>
      </c>
      <c r="MQ134" s="142">
        <f t="shared" si="1042"/>
        <v>0</v>
      </c>
      <c r="MR134" s="142">
        <f t="shared" si="1042"/>
        <v>0</v>
      </c>
      <c r="MS134" s="142">
        <f t="shared" si="1042"/>
        <v>0</v>
      </c>
      <c r="MT134" s="142">
        <f t="shared" si="1042"/>
        <v>0</v>
      </c>
      <c r="MU134" s="142">
        <f t="shared" ref="MU134:ND143" si="1043">IF(SUMIF($FK$5:$FK$112,$FL134,MU$5:MU$112)&gt;0,1,0)</f>
        <v>0</v>
      </c>
      <c r="MV134" s="142">
        <f t="shared" si="1043"/>
        <v>0</v>
      </c>
      <c r="MW134" s="142">
        <f t="shared" si="1043"/>
        <v>0</v>
      </c>
      <c r="MX134" s="142">
        <f t="shared" si="1043"/>
        <v>0</v>
      </c>
      <c r="MY134" s="142">
        <f t="shared" si="1043"/>
        <v>0</v>
      </c>
      <c r="MZ134" s="142">
        <f t="shared" si="1043"/>
        <v>0</v>
      </c>
      <c r="NA134" s="142">
        <f t="shared" si="1043"/>
        <v>0</v>
      </c>
      <c r="NB134" s="142">
        <f t="shared" si="1043"/>
        <v>0</v>
      </c>
      <c r="NC134" s="142">
        <f t="shared" si="1043"/>
        <v>0</v>
      </c>
      <c r="ND134" s="142">
        <f t="shared" si="1043"/>
        <v>0</v>
      </c>
      <c r="NE134" s="142">
        <f t="shared" ref="NE134:NN143" si="1044">IF(SUMIF($FK$5:$FK$112,$FL134,NE$5:NE$112)&gt;0,1,0)</f>
        <v>0</v>
      </c>
      <c r="NF134" s="142">
        <f t="shared" si="1044"/>
        <v>0</v>
      </c>
      <c r="NG134" s="142">
        <f t="shared" si="1044"/>
        <v>0</v>
      </c>
      <c r="NH134" s="142">
        <f t="shared" si="1044"/>
        <v>0</v>
      </c>
      <c r="NI134" s="142">
        <f t="shared" si="1044"/>
        <v>0</v>
      </c>
      <c r="NJ134" s="142">
        <f t="shared" si="1044"/>
        <v>0</v>
      </c>
      <c r="NK134" s="142">
        <f t="shared" si="1044"/>
        <v>0</v>
      </c>
      <c r="NL134" s="142">
        <f t="shared" si="1044"/>
        <v>0</v>
      </c>
      <c r="NM134" s="142">
        <f t="shared" si="1044"/>
        <v>0</v>
      </c>
      <c r="NN134" s="142">
        <f t="shared" si="1044"/>
        <v>0</v>
      </c>
      <c r="NO134" s="142">
        <f t="shared" ref="NO134:NX143" si="1045">IF(SUMIF($FK$5:$FK$112,$FL134,NO$5:NO$112)&gt;0,1,0)</f>
        <v>0</v>
      </c>
      <c r="NP134" s="142">
        <f t="shared" si="1045"/>
        <v>0</v>
      </c>
      <c r="NQ134" s="142">
        <f t="shared" si="1045"/>
        <v>0</v>
      </c>
      <c r="NR134" s="142">
        <f t="shared" si="1045"/>
        <v>0</v>
      </c>
      <c r="NS134" s="142">
        <f t="shared" si="1045"/>
        <v>0</v>
      </c>
      <c r="NT134" s="142">
        <f t="shared" si="1045"/>
        <v>0</v>
      </c>
      <c r="NU134" s="142">
        <f t="shared" si="1045"/>
        <v>0</v>
      </c>
      <c r="NV134" s="142">
        <f t="shared" si="1045"/>
        <v>0</v>
      </c>
      <c r="NW134" s="142">
        <f t="shared" si="1045"/>
        <v>0</v>
      </c>
      <c r="NX134" s="142">
        <f t="shared" si="1045"/>
        <v>0</v>
      </c>
      <c r="NY134" s="142">
        <f t="shared" ref="NY134:OH143" si="1046">IF(SUMIF($FK$5:$FK$112,$FL134,NY$5:NY$112)&gt;0,1,0)</f>
        <v>0</v>
      </c>
      <c r="NZ134" s="142">
        <f t="shared" si="1046"/>
        <v>0</v>
      </c>
      <c r="OA134" s="142">
        <f t="shared" si="1046"/>
        <v>0</v>
      </c>
      <c r="OB134" s="142">
        <f t="shared" si="1046"/>
        <v>0</v>
      </c>
      <c r="OC134" s="142">
        <f t="shared" si="1046"/>
        <v>0</v>
      </c>
      <c r="OD134" s="142">
        <f t="shared" si="1046"/>
        <v>0</v>
      </c>
      <c r="OE134" s="142">
        <f t="shared" si="1046"/>
        <v>0</v>
      </c>
      <c r="OF134" s="142">
        <f t="shared" si="1046"/>
        <v>0</v>
      </c>
      <c r="OG134" s="142">
        <f t="shared" si="1046"/>
        <v>0</v>
      </c>
      <c r="OH134" s="142">
        <f t="shared" si="1046"/>
        <v>0</v>
      </c>
      <c r="OI134" s="142">
        <f t="shared" ref="OI134:OR143" si="1047">IF(SUMIF($FK$5:$FK$112,$FL134,OI$5:OI$112)&gt;0,1,0)</f>
        <v>0</v>
      </c>
      <c r="OJ134" s="142">
        <f t="shared" si="1047"/>
        <v>0</v>
      </c>
      <c r="OK134" s="142">
        <f t="shared" si="1047"/>
        <v>0</v>
      </c>
      <c r="OL134" s="142">
        <f t="shared" si="1047"/>
        <v>0</v>
      </c>
      <c r="OM134" s="142">
        <f t="shared" si="1047"/>
        <v>0</v>
      </c>
      <c r="ON134" s="142">
        <f t="shared" si="1047"/>
        <v>0</v>
      </c>
      <c r="OO134" s="142">
        <f t="shared" si="1047"/>
        <v>0</v>
      </c>
      <c r="OP134" s="142">
        <f t="shared" si="1047"/>
        <v>0</v>
      </c>
      <c r="OQ134" s="142">
        <f t="shared" si="1047"/>
        <v>0</v>
      </c>
      <c r="OR134" s="142">
        <f t="shared" si="1047"/>
        <v>0</v>
      </c>
      <c r="OS134" s="142">
        <f t="shared" ref="OS134:PB143" si="1048">IF(SUMIF($FK$5:$FK$112,$FL134,OS$5:OS$112)&gt;0,1,0)</f>
        <v>0</v>
      </c>
      <c r="OT134" s="142">
        <f t="shared" si="1048"/>
        <v>0</v>
      </c>
      <c r="OU134" s="142">
        <f t="shared" si="1048"/>
        <v>0</v>
      </c>
      <c r="OV134" s="142">
        <f t="shared" si="1048"/>
        <v>0</v>
      </c>
      <c r="OW134" s="142">
        <f t="shared" si="1048"/>
        <v>0</v>
      </c>
      <c r="OX134" s="142">
        <f t="shared" si="1048"/>
        <v>0</v>
      </c>
      <c r="OY134" s="142">
        <f t="shared" si="1048"/>
        <v>0</v>
      </c>
      <c r="OZ134" s="142">
        <f t="shared" si="1048"/>
        <v>0</v>
      </c>
      <c r="PA134" s="142">
        <f t="shared" si="1048"/>
        <v>0</v>
      </c>
      <c r="PB134" s="142">
        <f t="shared" si="1048"/>
        <v>0</v>
      </c>
      <c r="PC134" s="142">
        <f t="shared" ref="PC134:PL143" si="1049">IF(SUMIF($FK$5:$FK$112,$FL134,PC$5:PC$112)&gt;0,1,0)</f>
        <v>0</v>
      </c>
      <c r="PD134" s="142">
        <f t="shared" si="1049"/>
        <v>0</v>
      </c>
      <c r="PE134" s="142">
        <f t="shared" si="1049"/>
        <v>0</v>
      </c>
      <c r="PF134" s="142">
        <f t="shared" si="1049"/>
        <v>0</v>
      </c>
      <c r="PG134" s="142">
        <f t="shared" si="1049"/>
        <v>0</v>
      </c>
      <c r="PH134" s="142">
        <f t="shared" si="1049"/>
        <v>0</v>
      </c>
      <c r="PI134" s="142">
        <f t="shared" si="1049"/>
        <v>0</v>
      </c>
      <c r="PJ134" s="142">
        <f t="shared" si="1049"/>
        <v>0</v>
      </c>
      <c r="PK134" s="142">
        <f t="shared" si="1049"/>
        <v>0</v>
      </c>
      <c r="PL134" s="142">
        <f t="shared" si="1049"/>
        <v>0</v>
      </c>
      <c r="PM134" s="142">
        <f t="shared" ref="PM134:PV143" si="1050">IF(SUMIF($FK$5:$FK$112,$FL134,PM$5:PM$112)&gt;0,1,0)</f>
        <v>0</v>
      </c>
      <c r="PN134" s="142">
        <f t="shared" si="1050"/>
        <v>0</v>
      </c>
      <c r="PO134" s="142">
        <f t="shared" si="1050"/>
        <v>0</v>
      </c>
      <c r="PP134" s="142">
        <f t="shared" si="1050"/>
        <v>0</v>
      </c>
      <c r="PQ134" s="142">
        <f t="shared" si="1050"/>
        <v>0</v>
      </c>
      <c r="PR134" s="142">
        <f t="shared" si="1050"/>
        <v>0</v>
      </c>
      <c r="PS134" s="142">
        <f t="shared" si="1050"/>
        <v>0</v>
      </c>
      <c r="PT134" s="142">
        <f t="shared" si="1050"/>
        <v>0</v>
      </c>
      <c r="PU134" s="142">
        <f t="shared" si="1050"/>
        <v>0</v>
      </c>
      <c r="PV134" s="142">
        <f t="shared" si="1050"/>
        <v>0</v>
      </c>
      <c r="PW134" s="142">
        <f t="shared" ref="PW134:QF143" si="1051">IF(SUMIF($FK$5:$FK$112,$FL134,PW$5:PW$112)&gt;0,1,0)</f>
        <v>0</v>
      </c>
      <c r="PX134" s="142">
        <f t="shared" si="1051"/>
        <v>0</v>
      </c>
      <c r="PY134" s="142">
        <f t="shared" si="1051"/>
        <v>0</v>
      </c>
      <c r="PZ134" s="142">
        <f t="shared" si="1051"/>
        <v>0</v>
      </c>
      <c r="QA134" s="142">
        <f t="shared" si="1051"/>
        <v>0</v>
      </c>
      <c r="QB134" s="142">
        <f t="shared" si="1051"/>
        <v>0</v>
      </c>
      <c r="QC134" s="142">
        <f t="shared" si="1051"/>
        <v>0</v>
      </c>
      <c r="QD134" s="142">
        <f t="shared" si="1051"/>
        <v>0</v>
      </c>
      <c r="QE134" s="142">
        <f t="shared" si="1051"/>
        <v>0</v>
      </c>
      <c r="QF134" s="142">
        <f t="shared" si="1051"/>
        <v>0</v>
      </c>
      <c r="QG134" s="142">
        <f t="shared" ref="QG134:QP143" si="1052">IF(SUMIF($FK$5:$FK$112,$FL134,QG$5:QG$112)&gt;0,1,0)</f>
        <v>0</v>
      </c>
      <c r="QH134" s="142">
        <f t="shared" si="1052"/>
        <v>0</v>
      </c>
      <c r="QI134" s="142">
        <f t="shared" si="1052"/>
        <v>0</v>
      </c>
      <c r="QJ134" s="142">
        <f t="shared" si="1052"/>
        <v>0</v>
      </c>
      <c r="QK134" s="142">
        <f t="shared" si="1052"/>
        <v>0</v>
      </c>
      <c r="QL134" s="142">
        <f t="shared" si="1052"/>
        <v>0</v>
      </c>
      <c r="QM134" s="142">
        <f t="shared" si="1052"/>
        <v>0</v>
      </c>
      <c r="QN134" s="142">
        <f t="shared" si="1052"/>
        <v>0</v>
      </c>
      <c r="QO134" s="142">
        <f t="shared" si="1052"/>
        <v>0</v>
      </c>
      <c r="QP134" s="142">
        <f t="shared" si="1052"/>
        <v>0</v>
      </c>
      <c r="QQ134" s="142">
        <f t="shared" ref="QQ134:QZ143" si="1053">IF(SUMIF($FK$5:$FK$112,$FL134,QQ$5:QQ$112)&gt;0,1,0)</f>
        <v>0</v>
      </c>
      <c r="QR134" s="142">
        <f t="shared" si="1053"/>
        <v>0</v>
      </c>
      <c r="QS134" s="142">
        <f t="shared" si="1053"/>
        <v>0</v>
      </c>
      <c r="QT134" s="142">
        <f t="shared" si="1053"/>
        <v>0</v>
      </c>
      <c r="QU134" s="142">
        <f t="shared" si="1053"/>
        <v>0</v>
      </c>
      <c r="QV134" s="142">
        <f t="shared" si="1053"/>
        <v>0</v>
      </c>
      <c r="QW134" s="142">
        <f t="shared" si="1053"/>
        <v>0</v>
      </c>
      <c r="QX134" s="142">
        <f t="shared" si="1053"/>
        <v>0</v>
      </c>
      <c r="QY134" s="142">
        <f t="shared" si="1053"/>
        <v>0</v>
      </c>
      <c r="QZ134" s="142">
        <f t="shared" si="1053"/>
        <v>0</v>
      </c>
      <c r="RA134" s="142">
        <f t="shared" ref="RA134:RJ143" si="1054">IF(SUMIF($FK$5:$FK$112,$FL134,RA$5:RA$112)&gt;0,1,0)</f>
        <v>0</v>
      </c>
      <c r="RB134" s="142">
        <f t="shared" si="1054"/>
        <v>0</v>
      </c>
      <c r="RC134" s="142">
        <f t="shared" si="1054"/>
        <v>0</v>
      </c>
      <c r="RD134" s="142">
        <f t="shared" si="1054"/>
        <v>0</v>
      </c>
      <c r="RE134" s="142">
        <f t="shared" si="1054"/>
        <v>0</v>
      </c>
      <c r="RF134" s="142">
        <f t="shared" si="1054"/>
        <v>0</v>
      </c>
      <c r="RG134" s="142">
        <f t="shared" si="1054"/>
        <v>0</v>
      </c>
      <c r="RH134" s="142">
        <f t="shared" si="1054"/>
        <v>0</v>
      </c>
      <c r="RI134" s="142">
        <f t="shared" si="1054"/>
        <v>0</v>
      </c>
      <c r="RJ134" s="142">
        <f t="shared" si="1054"/>
        <v>0</v>
      </c>
      <c r="RK134" s="142">
        <f t="shared" ref="RK134:RT143" si="1055">IF(SUMIF($FK$5:$FK$112,$FL134,RK$5:RK$112)&gt;0,1,0)</f>
        <v>0</v>
      </c>
      <c r="RL134" s="142">
        <f t="shared" si="1055"/>
        <v>0</v>
      </c>
      <c r="RM134" s="142">
        <f t="shared" si="1055"/>
        <v>0</v>
      </c>
      <c r="RN134" s="142">
        <f t="shared" si="1055"/>
        <v>0</v>
      </c>
      <c r="RO134" s="142">
        <f t="shared" si="1055"/>
        <v>0</v>
      </c>
      <c r="RP134" s="142">
        <f t="shared" si="1055"/>
        <v>0</v>
      </c>
      <c r="RQ134" s="142">
        <f t="shared" si="1055"/>
        <v>0</v>
      </c>
      <c r="RR134" s="142">
        <f t="shared" si="1055"/>
        <v>0</v>
      </c>
      <c r="RS134" s="142">
        <f t="shared" si="1055"/>
        <v>0</v>
      </c>
      <c r="RT134" s="142">
        <f t="shared" si="1055"/>
        <v>0</v>
      </c>
      <c r="RU134" s="142">
        <f t="shared" ref="RU134:SD143" si="1056">IF(SUMIF($FK$5:$FK$112,$FL134,RU$5:RU$112)&gt;0,1,0)</f>
        <v>0</v>
      </c>
      <c r="RV134" s="142">
        <f t="shared" si="1056"/>
        <v>0</v>
      </c>
      <c r="RW134" s="142">
        <f t="shared" si="1056"/>
        <v>0</v>
      </c>
      <c r="RX134" s="142">
        <f t="shared" si="1056"/>
        <v>0</v>
      </c>
      <c r="RY134" s="142">
        <f t="shared" si="1056"/>
        <v>0</v>
      </c>
      <c r="RZ134" s="142">
        <f t="shared" si="1056"/>
        <v>0</v>
      </c>
      <c r="SA134" s="142">
        <f t="shared" si="1056"/>
        <v>0</v>
      </c>
      <c r="SB134" s="142">
        <f t="shared" si="1056"/>
        <v>0</v>
      </c>
      <c r="SC134" s="142">
        <f t="shared" si="1056"/>
        <v>0</v>
      </c>
      <c r="SD134" s="142">
        <f t="shared" si="1056"/>
        <v>0</v>
      </c>
      <c r="SE134" s="142">
        <f t="shared" ref="SE134:SN143" si="1057">IF(SUMIF($FK$5:$FK$112,$FL134,SE$5:SE$112)&gt;0,1,0)</f>
        <v>0</v>
      </c>
      <c r="SF134" s="142">
        <f t="shared" si="1057"/>
        <v>0</v>
      </c>
      <c r="SG134" s="142">
        <f t="shared" si="1057"/>
        <v>0</v>
      </c>
      <c r="SH134" s="142">
        <f t="shared" si="1057"/>
        <v>0</v>
      </c>
      <c r="SI134" s="142">
        <f t="shared" si="1057"/>
        <v>0</v>
      </c>
      <c r="SJ134" s="142">
        <f t="shared" si="1057"/>
        <v>0</v>
      </c>
      <c r="SK134" s="142">
        <f t="shared" si="1057"/>
        <v>0</v>
      </c>
      <c r="SL134" s="142">
        <f t="shared" si="1057"/>
        <v>0</v>
      </c>
      <c r="SM134" s="142">
        <f t="shared" si="1057"/>
        <v>0</v>
      </c>
      <c r="SN134" s="142">
        <f t="shared" si="1057"/>
        <v>0</v>
      </c>
      <c r="SO134" s="142">
        <f t="shared" ref="SO134:SX143" si="1058">IF(SUMIF($FK$5:$FK$112,$FL134,SO$5:SO$112)&gt;0,1,0)</f>
        <v>0</v>
      </c>
      <c r="SP134" s="142">
        <f t="shared" si="1058"/>
        <v>0</v>
      </c>
      <c r="SQ134" s="142">
        <f t="shared" si="1058"/>
        <v>0</v>
      </c>
      <c r="SR134" s="142">
        <f t="shared" si="1058"/>
        <v>0</v>
      </c>
      <c r="SS134" s="142">
        <f t="shared" si="1058"/>
        <v>0</v>
      </c>
      <c r="ST134" s="142">
        <f t="shared" si="1058"/>
        <v>0</v>
      </c>
      <c r="SU134" s="142">
        <f t="shared" si="1058"/>
        <v>0</v>
      </c>
      <c r="SV134" s="142">
        <f t="shared" si="1058"/>
        <v>0</v>
      </c>
      <c r="SW134" s="142">
        <f t="shared" si="1058"/>
        <v>0</v>
      </c>
      <c r="SX134" s="142">
        <f t="shared" si="1058"/>
        <v>0</v>
      </c>
      <c r="SY134" s="142">
        <f t="shared" ref="SY134:TM143" si="1059">IF(SUMIF($FK$5:$FK$112,$FL134,SY$5:SY$112)&gt;0,1,0)</f>
        <v>0</v>
      </c>
      <c r="SZ134" s="142">
        <f t="shared" si="1059"/>
        <v>0</v>
      </c>
      <c r="TA134" s="142">
        <f t="shared" si="1059"/>
        <v>0</v>
      </c>
      <c r="TB134" s="142">
        <f t="shared" si="1059"/>
        <v>0</v>
      </c>
      <c r="TC134" s="142">
        <f t="shared" si="1059"/>
        <v>0</v>
      </c>
      <c r="TD134" s="142">
        <f t="shared" si="1059"/>
        <v>0</v>
      </c>
      <c r="TE134" s="142">
        <f t="shared" si="1059"/>
        <v>0</v>
      </c>
      <c r="TF134" s="142">
        <f t="shared" si="1059"/>
        <v>0</v>
      </c>
      <c r="TG134" s="142">
        <f t="shared" si="1059"/>
        <v>0</v>
      </c>
      <c r="TH134" s="142">
        <f t="shared" si="1059"/>
        <v>0</v>
      </c>
      <c r="TI134" s="142">
        <f t="shared" si="1059"/>
        <v>0</v>
      </c>
      <c r="TJ134" s="142">
        <f t="shared" si="1059"/>
        <v>0</v>
      </c>
      <c r="TK134" s="142">
        <f t="shared" si="1059"/>
        <v>0</v>
      </c>
      <c r="TL134" s="142">
        <f t="shared" si="1059"/>
        <v>0</v>
      </c>
      <c r="TM134" s="142">
        <f t="shared" si="1059"/>
        <v>0</v>
      </c>
      <c r="TN134" s="142">
        <f t="shared" si="958"/>
        <v>0</v>
      </c>
      <c r="TO134" s="142">
        <f t="shared" si="959"/>
        <v>0</v>
      </c>
    </row>
    <row r="135" spans="77:535" x14ac:dyDescent="0.15">
      <c r="BY135" s="271"/>
      <c r="BZ135" s="272"/>
      <c r="CA135" s="222"/>
      <c r="CB135" s="246"/>
      <c r="CC135" s="247" t="str">
        <f t="shared" si="996"/>
        <v/>
      </c>
      <c r="CD135" s="219">
        <f t="shared" si="997"/>
        <v>0</v>
      </c>
      <c r="CE135" s="219" t="str">
        <f t="shared" si="998"/>
        <v/>
      </c>
      <c r="CF135" s="220" t="str">
        <f t="shared" si="999"/>
        <v/>
      </c>
      <c r="CG135" s="222"/>
      <c r="CH135" s="260"/>
      <c r="CI135" s="247" t="str">
        <f t="shared" si="1000"/>
        <v/>
      </c>
      <c r="CJ135" s="219">
        <f t="shared" si="1001"/>
        <v>0</v>
      </c>
      <c r="CK135" s="219" t="str">
        <f t="shared" si="1002"/>
        <v/>
      </c>
      <c r="CL135" s="220" t="str">
        <f t="shared" si="1003"/>
        <v/>
      </c>
      <c r="CM135" s="222"/>
      <c r="CN135" s="246"/>
      <c r="CO135" s="247" t="str">
        <f t="shared" si="1004"/>
        <v/>
      </c>
      <c r="CP135" s="219">
        <f t="shared" si="1005"/>
        <v>0</v>
      </c>
      <c r="CQ135" s="219" t="str">
        <f t="shared" si="1006"/>
        <v/>
      </c>
      <c r="CR135" s="220" t="str">
        <f t="shared" si="1007"/>
        <v/>
      </c>
      <c r="CS135" s="221"/>
      <c r="CT135" s="246"/>
      <c r="CU135" s="247" t="str">
        <f t="shared" si="1008"/>
        <v/>
      </c>
      <c r="CV135" s="219">
        <f t="shared" si="1009"/>
        <v>0</v>
      </c>
      <c r="CW135" s="219" t="str">
        <f t="shared" si="1010"/>
        <v/>
      </c>
      <c r="CX135" s="220" t="str">
        <f t="shared" si="1011"/>
        <v/>
      </c>
      <c r="CY135" s="222"/>
      <c r="CZ135" s="246"/>
      <c r="DA135" s="247" t="str">
        <f t="shared" si="1012"/>
        <v/>
      </c>
      <c r="DB135" s="219">
        <f t="shared" si="1013"/>
        <v>0</v>
      </c>
      <c r="DC135" s="219" t="str">
        <f t="shared" si="1014"/>
        <v/>
      </c>
      <c r="DD135" s="219" t="str">
        <f t="shared" si="1015"/>
        <v/>
      </c>
      <c r="DE135" s="222"/>
      <c r="DF135" s="246"/>
      <c r="DG135" s="247" t="str">
        <f t="shared" si="1016"/>
        <v/>
      </c>
      <c r="DH135" s="219">
        <f t="shared" si="1017"/>
        <v>0</v>
      </c>
      <c r="DI135" s="219" t="str">
        <f t="shared" si="1018"/>
        <v/>
      </c>
      <c r="DJ135" s="219" t="str">
        <f t="shared" si="1019"/>
        <v/>
      </c>
      <c r="DK135" s="222"/>
      <c r="DL135" s="246"/>
      <c r="DM135" s="247" t="str">
        <f t="shared" si="1020"/>
        <v/>
      </c>
      <c r="DN135" s="219">
        <f t="shared" si="1021"/>
        <v>0</v>
      </c>
      <c r="DO135" s="219" t="str">
        <f t="shared" si="1022"/>
        <v/>
      </c>
      <c r="DP135" s="220" t="str">
        <f t="shared" si="1023"/>
        <v/>
      </c>
      <c r="FK135" s="142">
        <v>22</v>
      </c>
      <c r="FL135" s="142">
        <v>22</v>
      </c>
      <c r="FM135" s="142">
        <f t="shared" si="1024"/>
        <v>0</v>
      </c>
      <c r="FN135" s="142">
        <f t="shared" si="1024"/>
        <v>0</v>
      </c>
      <c r="FO135" s="142">
        <f t="shared" si="1024"/>
        <v>0</v>
      </c>
      <c r="FP135" s="142">
        <f t="shared" si="1024"/>
        <v>0</v>
      </c>
      <c r="FQ135" s="142">
        <f t="shared" si="1024"/>
        <v>0</v>
      </c>
      <c r="FR135" s="142">
        <f t="shared" si="1024"/>
        <v>0</v>
      </c>
      <c r="FS135" s="142">
        <f t="shared" si="1024"/>
        <v>0</v>
      </c>
      <c r="FT135" s="142">
        <f t="shared" si="1024"/>
        <v>0</v>
      </c>
      <c r="FU135" s="142">
        <f t="shared" si="1024"/>
        <v>0</v>
      </c>
      <c r="FV135" s="142">
        <f t="shared" si="1024"/>
        <v>0</v>
      </c>
      <c r="FW135" s="142">
        <f t="shared" si="1025"/>
        <v>0</v>
      </c>
      <c r="FX135" s="142">
        <f t="shared" si="1025"/>
        <v>0</v>
      </c>
      <c r="FY135" s="142">
        <f t="shared" si="1025"/>
        <v>0</v>
      </c>
      <c r="FZ135" s="142">
        <f t="shared" si="1025"/>
        <v>0</v>
      </c>
      <c r="GA135" s="142">
        <f t="shared" si="1025"/>
        <v>0</v>
      </c>
      <c r="GB135" s="142">
        <f t="shared" si="1025"/>
        <v>0</v>
      </c>
      <c r="GC135" s="142">
        <f t="shared" si="1025"/>
        <v>0</v>
      </c>
      <c r="GD135" s="142">
        <f t="shared" si="1025"/>
        <v>0</v>
      </c>
      <c r="GE135" s="142">
        <f t="shared" si="1025"/>
        <v>0</v>
      </c>
      <c r="GF135" s="142">
        <f t="shared" si="1025"/>
        <v>0</v>
      </c>
      <c r="GG135" s="142">
        <f t="shared" si="1026"/>
        <v>0</v>
      </c>
      <c r="GH135" s="142">
        <f t="shared" si="1026"/>
        <v>0</v>
      </c>
      <c r="GI135" s="142">
        <f t="shared" si="1026"/>
        <v>0</v>
      </c>
      <c r="GJ135" s="142">
        <f t="shared" si="1026"/>
        <v>0</v>
      </c>
      <c r="GK135" s="142">
        <f t="shared" si="1026"/>
        <v>0</v>
      </c>
      <c r="GL135" s="142">
        <f t="shared" si="1026"/>
        <v>0</v>
      </c>
      <c r="GM135" s="142">
        <f t="shared" si="1026"/>
        <v>0</v>
      </c>
      <c r="GN135" s="142">
        <f t="shared" si="1026"/>
        <v>0</v>
      </c>
      <c r="GO135" s="142">
        <f t="shared" si="1026"/>
        <v>0</v>
      </c>
      <c r="GP135" s="142">
        <f t="shared" si="1026"/>
        <v>0</v>
      </c>
      <c r="GQ135" s="142">
        <f t="shared" si="1027"/>
        <v>0</v>
      </c>
      <c r="GR135" s="142">
        <f t="shared" si="1027"/>
        <v>0</v>
      </c>
      <c r="GS135" s="142">
        <f t="shared" si="1027"/>
        <v>0</v>
      </c>
      <c r="GT135" s="142">
        <f t="shared" si="1027"/>
        <v>0</v>
      </c>
      <c r="GU135" s="142">
        <f t="shared" si="1027"/>
        <v>0</v>
      </c>
      <c r="GV135" s="142">
        <f t="shared" si="1027"/>
        <v>0</v>
      </c>
      <c r="GW135" s="142">
        <f t="shared" si="1027"/>
        <v>0</v>
      </c>
      <c r="GX135" s="142">
        <f t="shared" si="1027"/>
        <v>0</v>
      </c>
      <c r="GY135" s="142">
        <f t="shared" si="1027"/>
        <v>0</v>
      </c>
      <c r="GZ135" s="142">
        <f t="shared" si="1027"/>
        <v>0</v>
      </c>
      <c r="HA135" s="142">
        <f t="shared" si="1028"/>
        <v>0</v>
      </c>
      <c r="HB135" s="142">
        <f t="shared" si="1028"/>
        <v>0</v>
      </c>
      <c r="HC135" s="142">
        <f t="shared" si="1028"/>
        <v>0</v>
      </c>
      <c r="HD135" s="142">
        <f t="shared" si="1028"/>
        <v>0</v>
      </c>
      <c r="HE135" s="142">
        <f t="shared" si="1028"/>
        <v>0</v>
      </c>
      <c r="HF135" s="142">
        <f t="shared" si="1028"/>
        <v>0</v>
      </c>
      <c r="HG135" s="142">
        <f t="shared" si="1028"/>
        <v>0</v>
      </c>
      <c r="HH135" s="142">
        <f t="shared" si="1028"/>
        <v>0</v>
      </c>
      <c r="HI135" s="142">
        <f t="shared" si="1028"/>
        <v>0</v>
      </c>
      <c r="HJ135" s="142">
        <f t="shared" si="1028"/>
        <v>0</v>
      </c>
      <c r="HK135" s="142">
        <f t="shared" si="1029"/>
        <v>0</v>
      </c>
      <c r="HL135" s="142">
        <f t="shared" si="1029"/>
        <v>0</v>
      </c>
      <c r="HM135" s="142">
        <f t="shared" si="1029"/>
        <v>0</v>
      </c>
      <c r="HN135" s="142">
        <f t="shared" si="1029"/>
        <v>0</v>
      </c>
      <c r="HO135" s="142">
        <f t="shared" si="1029"/>
        <v>0</v>
      </c>
      <c r="HP135" s="142">
        <f t="shared" si="1029"/>
        <v>0</v>
      </c>
      <c r="HQ135" s="142">
        <f t="shared" si="1029"/>
        <v>0</v>
      </c>
      <c r="HR135" s="142">
        <f t="shared" si="1029"/>
        <v>0</v>
      </c>
      <c r="HS135" s="142">
        <f t="shared" si="1029"/>
        <v>0</v>
      </c>
      <c r="HT135" s="142">
        <f t="shared" si="1029"/>
        <v>0</v>
      </c>
      <c r="HU135" s="142">
        <f t="shared" si="1030"/>
        <v>0</v>
      </c>
      <c r="HV135" s="142">
        <f t="shared" si="1030"/>
        <v>0</v>
      </c>
      <c r="HW135" s="142">
        <f t="shared" si="1030"/>
        <v>0</v>
      </c>
      <c r="HX135" s="142">
        <f t="shared" si="1030"/>
        <v>0</v>
      </c>
      <c r="HY135" s="142">
        <f t="shared" si="1030"/>
        <v>0</v>
      </c>
      <c r="HZ135" s="142">
        <f t="shared" si="1030"/>
        <v>0</v>
      </c>
      <c r="IA135" s="142">
        <f t="shared" si="1030"/>
        <v>0</v>
      </c>
      <c r="IB135" s="142">
        <f t="shared" si="1030"/>
        <v>0</v>
      </c>
      <c r="IC135" s="142">
        <f t="shared" si="1030"/>
        <v>0</v>
      </c>
      <c r="ID135" s="142">
        <f t="shared" si="1030"/>
        <v>0</v>
      </c>
      <c r="IE135" s="142">
        <f t="shared" si="1031"/>
        <v>0</v>
      </c>
      <c r="IF135" s="142">
        <f t="shared" si="1031"/>
        <v>0</v>
      </c>
      <c r="IG135" s="142">
        <f t="shared" si="1031"/>
        <v>0</v>
      </c>
      <c r="IH135" s="142">
        <f t="shared" si="1031"/>
        <v>0</v>
      </c>
      <c r="II135" s="142">
        <f t="shared" si="1031"/>
        <v>0</v>
      </c>
      <c r="IJ135" s="142">
        <f t="shared" si="1031"/>
        <v>0</v>
      </c>
      <c r="IK135" s="142">
        <f t="shared" si="1031"/>
        <v>0</v>
      </c>
      <c r="IL135" s="142">
        <f t="shared" si="1031"/>
        <v>0</v>
      </c>
      <c r="IM135" s="142">
        <f t="shared" si="1031"/>
        <v>0</v>
      </c>
      <c r="IN135" s="142">
        <f t="shared" si="1031"/>
        <v>0</v>
      </c>
      <c r="IO135" s="142">
        <f t="shared" si="1032"/>
        <v>0</v>
      </c>
      <c r="IP135" s="142">
        <f t="shared" si="1032"/>
        <v>0</v>
      </c>
      <c r="IQ135" s="142">
        <f t="shared" si="1032"/>
        <v>0</v>
      </c>
      <c r="IR135" s="142">
        <f t="shared" si="1032"/>
        <v>0</v>
      </c>
      <c r="IS135" s="142">
        <f t="shared" si="1032"/>
        <v>0</v>
      </c>
      <c r="IT135" s="142">
        <f t="shared" si="1032"/>
        <v>0</v>
      </c>
      <c r="IU135" s="142">
        <f t="shared" si="1032"/>
        <v>0</v>
      </c>
      <c r="IV135" s="142">
        <f t="shared" si="1032"/>
        <v>0</v>
      </c>
      <c r="IW135" s="142">
        <f t="shared" si="1032"/>
        <v>0</v>
      </c>
      <c r="IX135" s="142">
        <f t="shared" si="1032"/>
        <v>0</v>
      </c>
      <c r="IY135" s="142">
        <f t="shared" si="1033"/>
        <v>0</v>
      </c>
      <c r="IZ135" s="142">
        <f t="shared" si="1033"/>
        <v>0</v>
      </c>
      <c r="JA135" s="142">
        <f t="shared" si="1033"/>
        <v>0</v>
      </c>
      <c r="JB135" s="142">
        <f t="shared" si="1033"/>
        <v>0</v>
      </c>
      <c r="JC135" s="142">
        <f t="shared" si="1033"/>
        <v>0</v>
      </c>
      <c r="JD135" s="142">
        <f t="shared" si="1033"/>
        <v>0</v>
      </c>
      <c r="JE135" s="142">
        <f t="shared" si="1033"/>
        <v>0</v>
      </c>
      <c r="JF135" s="142">
        <f t="shared" si="1033"/>
        <v>0</v>
      </c>
      <c r="JG135" s="142">
        <f t="shared" si="1033"/>
        <v>0</v>
      </c>
      <c r="JH135" s="142">
        <f t="shared" si="1033"/>
        <v>0</v>
      </c>
      <c r="JI135" s="142">
        <f t="shared" si="1034"/>
        <v>0</v>
      </c>
      <c r="JJ135" s="142">
        <f t="shared" si="1034"/>
        <v>0</v>
      </c>
      <c r="JK135" s="142">
        <f t="shared" si="1034"/>
        <v>0</v>
      </c>
      <c r="JL135" s="142">
        <f t="shared" si="1034"/>
        <v>0</v>
      </c>
      <c r="JM135" s="142">
        <f t="shared" si="1034"/>
        <v>0</v>
      </c>
      <c r="JN135" s="142">
        <f t="shared" si="1034"/>
        <v>0</v>
      </c>
      <c r="JO135" s="142">
        <f t="shared" si="1034"/>
        <v>0</v>
      </c>
      <c r="JP135" s="142">
        <f t="shared" si="1034"/>
        <v>0</v>
      </c>
      <c r="JQ135" s="142">
        <f t="shared" si="1034"/>
        <v>0</v>
      </c>
      <c r="JR135" s="142">
        <f t="shared" si="1034"/>
        <v>0</v>
      </c>
      <c r="JS135" s="142">
        <f t="shared" si="1035"/>
        <v>0</v>
      </c>
      <c r="JT135" s="142">
        <f t="shared" si="1035"/>
        <v>0</v>
      </c>
      <c r="JU135" s="142">
        <f t="shared" si="1035"/>
        <v>0</v>
      </c>
      <c r="JV135" s="142">
        <f t="shared" si="1035"/>
        <v>0</v>
      </c>
      <c r="JW135" s="142">
        <f t="shared" si="1035"/>
        <v>0</v>
      </c>
      <c r="JX135" s="142">
        <f t="shared" si="1035"/>
        <v>0</v>
      </c>
      <c r="JY135" s="142">
        <f t="shared" si="1035"/>
        <v>0</v>
      </c>
      <c r="JZ135" s="142">
        <f t="shared" si="1035"/>
        <v>0</v>
      </c>
      <c r="KA135" s="142">
        <f t="shared" si="1035"/>
        <v>0</v>
      </c>
      <c r="KB135" s="142">
        <f t="shared" si="1035"/>
        <v>0</v>
      </c>
      <c r="KC135" s="142">
        <f t="shared" si="1036"/>
        <v>0</v>
      </c>
      <c r="KD135" s="142">
        <f t="shared" si="1036"/>
        <v>0</v>
      </c>
      <c r="KE135" s="142">
        <f t="shared" si="1036"/>
        <v>0</v>
      </c>
      <c r="KF135" s="142">
        <f t="shared" si="1036"/>
        <v>0</v>
      </c>
      <c r="KG135" s="142">
        <f t="shared" si="1036"/>
        <v>0</v>
      </c>
      <c r="KH135" s="142">
        <f t="shared" si="1036"/>
        <v>0</v>
      </c>
      <c r="KI135" s="142">
        <f t="shared" si="1036"/>
        <v>0</v>
      </c>
      <c r="KJ135" s="142">
        <f t="shared" si="1036"/>
        <v>0</v>
      </c>
      <c r="KK135" s="142">
        <f t="shared" si="1036"/>
        <v>0</v>
      </c>
      <c r="KL135" s="142">
        <f t="shared" si="1036"/>
        <v>0</v>
      </c>
      <c r="KM135" s="142">
        <f t="shared" si="1037"/>
        <v>0</v>
      </c>
      <c r="KN135" s="142">
        <f t="shared" si="1037"/>
        <v>0</v>
      </c>
      <c r="KO135" s="142">
        <f t="shared" si="1037"/>
        <v>0</v>
      </c>
      <c r="KP135" s="142">
        <f t="shared" si="1037"/>
        <v>0</v>
      </c>
      <c r="KQ135" s="142">
        <f t="shared" si="1037"/>
        <v>0</v>
      </c>
      <c r="KR135" s="142">
        <f t="shared" si="1037"/>
        <v>0</v>
      </c>
      <c r="KS135" s="142">
        <f t="shared" si="1037"/>
        <v>0</v>
      </c>
      <c r="KT135" s="142">
        <f t="shared" si="1037"/>
        <v>0</v>
      </c>
      <c r="KU135" s="142">
        <f t="shared" si="1037"/>
        <v>0</v>
      </c>
      <c r="KV135" s="142">
        <f t="shared" si="1037"/>
        <v>0</v>
      </c>
      <c r="KW135" s="142">
        <f t="shared" si="1038"/>
        <v>0</v>
      </c>
      <c r="KX135" s="142">
        <f t="shared" si="1038"/>
        <v>0</v>
      </c>
      <c r="KY135" s="142">
        <f t="shared" si="1038"/>
        <v>0</v>
      </c>
      <c r="KZ135" s="142">
        <f t="shared" si="1038"/>
        <v>0</v>
      </c>
      <c r="LA135" s="142">
        <f t="shared" si="1038"/>
        <v>0</v>
      </c>
      <c r="LB135" s="142">
        <f t="shared" si="1038"/>
        <v>0</v>
      </c>
      <c r="LC135" s="142">
        <f t="shared" si="1038"/>
        <v>0</v>
      </c>
      <c r="LD135" s="142">
        <f t="shared" si="1038"/>
        <v>0</v>
      </c>
      <c r="LE135" s="142">
        <f t="shared" si="1038"/>
        <v>0</v>
      </c>
      <c r="LF135" s="142">
        <f t="shared" si="1038"/>
        <v>0</v>
      </c>
      <c r="LG135" s="142">
        <f t="shared" si="1039"/>
        <v>0</v>
      </c>
      <c r="LH135" s="142">
        <f t="shared" si="1039"/>
        <v>0</v>
      </c>
      <c r="LI135" s="142">
        <f t="shared" si="1039"/>
        <v>0</v>
      </c>
      <c r="LJ135" s="142">
        <f t="shared" si="1039"/>
        <v>0</v>
      </c>
      <c r="LK135" s="142">
        <f t="shared" si="1039"/>
        <v>0</v>
      </c>
      <c r="LL135" s="142">
        <f t="shared" si="1039"/>
        <v>0</v>
      </c>
      <c r="LM135" s="142">
        <f t="shared" si="1039"/>
        <v>0</v>
      </c>
      <c r="LN135" s="142">
        <f t="shared" si="1039"/>
        <v>0</v>
      </c>
      <c r="LO135" s="142">
        <f t="shared" si="1039"/>
        <v>0</v>
      </c>
      <c r="LP135" s="142">
        <f t="shared" si="1039"/>
        <v>0</v>
      </c>
      <c r="LQ135" s="142">
        <f t="shared" si="1040"/>
        <v>0</v>
      </c>
      <c r="LR135" s="142">
        <f t="shared" si="1040"/>
        <v>0</v>
      </c>
      <c r="LS135" s="142">
        <f t="shared" si="1040"/>
        <v>0</v>
      </c>
      <c r="LT135" s="142">
        <f t="shared" si="1040"/>
        <v>0</v>
      </c>
      <c r="LU135" s="142">
        <f t="shared" si="1040"/>
        <v>0</v>
      </c>
      <c r="LV135" s="142">
        <f t="shared" si="1040"/>
        <v>0</v>
      </c>
      <c r="LW135" s="142">
        <f t="shared" si="1040"/>
        <v>0</v>
      </c>
      <c r="LX135" s="142">
        <f t="shared" si="1040"/>
        <v>0</v>
      </c>
      <c r="LY135" s="142">
        <f t="shared" si="1040"/>
        <v>0</v>
      </c>
      <c r="LZ135" s="142">
        <f t="shared" si="1040"/>
        <v>0</v>
      </c>
      <c r="MA135" s="142">
        <f t="shared" si="1041"/>
        <v>0</v>
      </c>
      <c r="MB135" s="142">
        <f t="shared" si="1041"/>
        <v>0</v>
      </c>
      <c r="MC135" s="142">
        <f t="shared" si="1041"/>
        <v>0</v>
      </c>
      <c r="MD135" s="142">
        <f t="shared" si="1041"/>
        <v>0</v>
      </c>
      <c r="ME135" s="142">
        <f t="shared" si="1041"/>
        <v>0</v>
      </c>
      <c r="MF135" s="142">
        <f t="shared" si="1041"/>
        <v>0</v>
      </c>
      <c r="MG135" s="142">
        <f t="shared" si="1041"/>
        <v>0</v>
      </c>
      <c r="MH135" s="142">
        <f t="shared" si="1041"/>
        <v>0</v>
      </c>
      <c r="MI135" s="142">
        <f t="shared" si="1041"/>
        <v>0</v>
      </c>
      <c r="MJ135" s="142">
        <f t="shared" si="1041"/>
        <v>0</v>
      </c>
      <c r="MK135" s="142">
        <f t="shared" si="1042"/>
        <v>0</v>
      </c>
      <c r="ML135" s="142">
        <f t="shared" si="1042"/>
        <v>0</v>
      </c>
      <c r="MM135" s="142">
        <f t="shared" si="1042"/>
        <v>0</v>
      </c>
      <c r="MN135" s="142">
        <f t="shared" si="1042"/>
        <v>0</v>
      </c>
      <c r="MO135" s="142">
        <f t="shared" si="1042"/>
        <v>0</v>
      </c>
      <c r="MP135" s="142">
        <f t="shared" si="1042"/>
        <v>0</v>
      </c>
      <c r="MQ135" s="142">
        <f t="shared" si="1042"/>
        <v>0</v>
      </c>
      <c r="MR135" s="142">
        <f t="shared" si="1042"/>
        <v>0</v>
      </c>
      <c r="MS135" s="142">
        <f t="shared" si="1042"/>
        <v>0</v>
      </c>
      <c r="MT135" s="142">
        <f t="shared" si="1042"/>
        <v>0</v>
      </c>
      <c r="MU135" s="142">
        <f t="shared" si="1043"/>
        <v>0</v>
      </c>
      <c r="MV135" s="142">
        <f t="shared" si="1043"/>
        <v>0</v>
      </c>
      <c r="MW135" s="142">
        <f t="shared" si="1043"/>
        <v>0</v>
      </c>
      <c r="MX135" s="142">
        <f t="shared" si="1043"/>
        <v>0</v>
      </c>
      <c r="MY135" s="142">
        <f t="shared" si="1043"/>
        <v>0</v>
      </c>
      <c r="MZ135" s="142">
        <f t="shared" si="1043"/>
        <v>0</v>
      </c>
      <c r="NA135" s="142">
        <f t="shared" si="1043"/>
        <v>0</v>
      </c>
      <c r="NB135" s="142">
        <f t="shared" si="1043"/>
        <v>0</v>
      </c>
      <c r="NC135" s="142">
        <f t="shared" si="1043"/>
        <v>0</v>
      </c>
      <c r="ND135" s="142">
        <f t="shared" si="1043"/>
        <v>0</v>
      </c>
      <c r="NE135" s="142">
        <f t="shared" si="1044"/>
        <v>0</v>
      </c>
      <c r="NF135" s="142">
        <f t="shared" si="1044"/>
        <v>0</v>
      </c>
      <c r="NG135" s="142">
        <f t="shared" si="1044"/>
        <v>0</v>
      </c>
      <c r="NH135" s="142">
        <f t="shared" si="1044"/>
        <v>0</v>
      </c>
      <c r="NI135" s="142">
        <f t="shared" si="1044"/>
        <v>0</v>
      </c>
      <c r="NJ135" s="142">
        <f t="shared" si="1044"/>
        <v>0</v>
      </c>
      <c r="NK135" s="142">
        <f t="shared" si="1044"/>
        <v>0</v>
      </c>
      <c r="NL135" s="142">
        <f t="shared" si="1044"/>
        <v>0</v>
      </c>
      <c r="NM135" s="142">
        <f t="shared" si="1044"/>
        <v>0</v>
      </c>
      <c r="NN135" s="142">
        <f t="shared" si="1044"/>
        <v>0</v>
      </c>
      <c r="NO135" s="142">
        <f t="shared" si="1045"/>
        <v>0</v>
      </c>
      <c r="NP135" s="142">
        <f t="shared" si="1045"/>
        <v>0</v>
      </c>
      <c r="NQ135" s="142">
        <f t="shared" si="1045"/>
        <v>0</v>
      </c>
      <c r="NR135" s="142">
        <f t="shared" si="1045"/>
        <v>0</v>
      </c>
      <c r="NS135" s="142">
        <f t="shared" si="1045"/>
        <v>0</v>
      </c>
      <c r="NT135" s="142">
        <f t="shared" si="1045"/>
        <v>0</v>
      </c>
      <c r="NU135" s="142">
        <f t="shared" si="1045"/>
        <v>0</v>
      </c>
      <c r="NV135" s="142">
        <f t="shared" si="1045"/>
        <v>0</v>
      </c>
      <c r="NW135" s="142">
        <f t="shared" si="1045"/>
        <v>0</v>
      </c>
      <c r="NX135" s="142">
        <f t="shared" si="1045"/>
        <v>0</v>
      </c>
      <c r="NY135" s="142">
        <f t="shared" si="1046"/>
        <v>0</v>
      </c>
      <c r="NZ135" s="142">
        <f t="shared" si="1046"/>
        <v>0</v>
      </c>
      <c r="OA135" s="142">
        <f t="shared" si="1046"/>
        <v>0</v>
      </c>
      <c r="OB135" s="142">
        <f t="shared" si="1046"/>
        <v>0</v>
      </c>
      <c r="OC135" s="142">
        <f t="shared" si="1046"/>
        <v>0</v>
      </c>
      <c r="OD135" s="142">
        <f t="shared" si="1046"/>
        <v>0</v>
      </c>
      <c r="OE135" s="142">
        <f t="shared" si="1046"/>
        <v>0</v>
      </c>
      <c r="OF135" s="142">
        <f t="shared" si="1046"/>
        <v>0</v>
      </c>
      <c r="OG135" s="142">
        <f t="shared" si="1046"/>
        <v>0</v>
      </c>
      <c r="OH135" s="142">
        <f t="shared" si="1046"/>
        <v>0</v>
      </c>
      <c r="OI135" s="142">
        <f t="shared" si="1047"/>
        <v>0</v>
      </c>
      <c r="OJ135" s="142">
        <f t="shared" si="1047"/>
        <v>0</v>
      </c>
      <c r="OK135" s="142">
        <f t="shared" si="1047"/>
        <v>0</v>
      </c>
      <c r="OL135" s="142">
        <f t="shared" si="1047"/>
        <v>0</v>
      </c>
      <c r="OM135" s="142">
        <f t="shared" si="1047"/>
        <v>0</v>
      </c>
      <c r="ON135" s="142">
        <f t="shared" si="1047"/>
        <v>0</v>
      </c>
      <c r="OO135" s="142">
        <f t="shared" si="1047"/>
        <v>0</v>
      </c>
      <c r="OP135" s="142">
        <f t="shared" si="1047"/>
        <v>0</v>
      </c>
      <c r="OQ135" s="142">
        <f t="shared" si="1047"/>
        <v>0</v>
      </c>
      <c r="OR135" s="142">
        <f t="shared" si="1047"/>
        <v>0</v>
      </c>
      <c r="OS135" s="142">
        <f t="shared" si="1048"/>
        <v>0</v>
      </c>
      <c r="OT135" s="142">
        <f t="shared" si="1048"/>
        <v>0</v>
      </c>
      <c r="OU135" s="142">
        <f t="shared" si="1048"/>
        <v>0</v>
      </c>
      <c r="OV135" s="142">
        <f t="shared" si="1048"/>
        <v>0</v>
      </c>
      <c r="OW135" s="142">
        <f t="shared" si="1048"/>
        <v>0</v>
      </c>
      <c r="OX135" s="142">
        <f t="shared" si="1048"/>
        <v>0</v>
      </c>
      <c r="OY135" s="142">
        <f t="shared" si="1048"/>
        <v>0</v>
      </c>
      <c r="OZ135" s="142">
        <f t="shared" si="1048"/>
        <v>0</v>
      </c>
      <c r="PA135" s="142">
        <f t="shared" si="1048"/>
        <v>0</v>
      </c>
      <c r="PB135" s="142">
        <f t="shared" si="1048"/>
        <v>0</v>
      </c>
      <c r="PC135" s="142">
        <f t="shared" si="1049"/>
        <v>0</v>
      </c>
      <c r="PD135" s="142">
        <f t="shared" si="1049"/>
        <v>0</v>
      </c>
      <c r="PE135" s="142">
        <f t="shared" si="1049"/>
        <v>0</v>
      </c>
      <c r="PF135" s="142">
        <f t="shared" si="1049"/>
        <v>0</v>
      </c>
      <c r="PG135" s="142">
        <f t="shared" si="1049"/>
        <v>0</v>
      </c>
      <c r="PH135" s="142">
        <f t="shared" si="1049"/>
        <v>0</v>
      </c>
      <c r="PI135" s="142">
        <f t="shared" si="1049"/>
        <v>0</v>
      </c>
      <c r="PJ135" s="142">
        <f t="shared" si="1049"/>
        <v>0</v>
      </c>
      <c r="PK135" s="142">
        <f t="shared" si="1049"/>
        <v>0</v>
      </c>
      <c r="PL135" s="142">
        <f t="shared" si="1049"/>
        <v>0</v>
      </c>
      <c r="PM135" s="142">
        <f t="shared" si="1050"/>
        <v>0</v>
      </c>
      <c r="PN135" s="142">
        <f t="shared" si="1050"/>
        <v>0</v>
      </c>
      <c r="PO135" s="142">
        <f t="shared" si="1050"/>
        <v>0</v>
      </c>
      <c r="PP135" s="142">
        <f t="shared" si="1050"/>
        <v>0</v>
      </c>
      <c r="PQ135" s="142">
        <f t="shared" si="1050"/>
        <v>0</v>
      </c>
      <c r="PR135" s="142">
        <f t="shared" si="1050"/>
        <v>0</v>
      </c>
      <c r="PS135" s="142">
        <f t="shared" si="1050"/>
        <v>0</v>
      </c>
      <c r="PT135" s="142">
        <f t="shared" si="1050"/>
        <v>0</v>
      </c>
      <c r="PU135" s="142">
        <f t="shared" si="1050"/>
        <v>0</v>
      </c>
      <c r="PV135" s="142">
        <f t="shared" si="1050"/>
        <v>0</v>
      </c>
      <c r="PW135" s="142">
        <f t="shared" si="1051"/>
        <v>0</v>
      </c>
      <c r="PX135" s="142">
        <f t="shared" si="1051"/>
        <v>0</v>
      </c>
      <c r="PY135" s="142">
        <f t="shared" si="1051"/>
        <v>0</v>
      </c>
      <c r="PZ135" s="142">
        <f t="shared" si="1051"/>
        <v>0</v>
      </c>
      <c r="QA135" s="142">
        <f t="shared" si="1051"/>
        <v>0</v>
      </c>
      <c r="QB135" s="142">
        <f t="shared" si="1051"/>
        <v>0</v>
      </c>
      <c r="QC135" s="142">
        <f t="shared" si="1051"/>
        <v>0</v>
      </c>
      <c r="QD135" s="142">
        <f t="shared" si="1051"/>
        <v>0</v>
      </c>
      <c r="QE135" s="142">
        <f t="shared" si="1051"/>
        <v>0</v>
      </c>
      <c r="QF135" s="142">
        <f t="shared" si="1051"/>
        <v>0</v>
      </c>
      <c r="QG135" s="142">
        <f t="shared" si="1052"/>
        <v>0</v>
      </c>
      <c r="QH135" s="142">
        <f t="shared" si="1052"/>
        <v>0</v>
      </c>
      <c r="QI135" s="142">
        <f t="shared" si="1052"/>
        <v>0</v>
      </c>
      <c r="QJ135" s="142">
        <f t="shared" si="1052"/>
        <v>0</v>
      </c>
      <c r="QK135" s="142">
        <f t="shared" si="1052"/>
        <v>0</v>
      </c>
      <c r="QL135" s="142">
        <f t="shared" si="1052"/>
        <v>0</v>
      </c>
      <c r="QM135" s="142">
        <f t="shared" si="1052"/>
        <v>0</v>
      </c>
      <c r="QN135" s="142">
        <f t="shared" si="1052"/>
        <v>0</v>
      </c>
      <c r="QO135" s="142">
        <f t="shared" si="1052"/>
        <v>0</v>
      </c>
      <c r="QP135" s="142">
        <f t="shared" si="1052"/>
        <v>0</v>
      </c>
      <c r="QQ135" s="142">
        <f t="shared" si="1053"/>
        <v>0</v>
      </c>
      <c r="QR135" s="142">
        <f t="shared" si="1053"/>
        <v>0</v>
      </c>
      <c r="QS135" s="142">
        <f t="shared" si="1053"/>
        <v>0</v>
      </c>
      <c r="QT135" s="142">
        <f t="shared" si="1053"/>
        <v>0</v>
      </c>
      <c r="QU135" s="142">
        <f t="shared" si="1053"/>
        <v>0</v>
      </c>
      <c r="QV135" s="142">
        <f t="shared" si="1053"/>
        <v>0</v>
      </c>
      <c r="QW135" s="142">
        <f t="shared" si="1053"/>
        <v>0</v>
      </c>
      <c r="QX135" s="142">
        <f t="shared" si="1053"/>
        <v>0</v>
      </c>
      <c r="QY135" s="142">
        <f t="shared" si="1053"/>
        <v>0</v>
      </c>
      <c r="QZ135" s="142">
        <f t="shared" si="1053"/>
        <v>0</v>
      </c>
      <c r="RA135" s="142">
        <f t="shared" si="1054"/>
        <v>0</v>
      </c>
      <c r="RB135" s="142">
        <f t="shared" si="1054"/>
        <v>0</v>
      </c>
      <c r="RC135" s="142">
        <f t="shared" si="1054"/>
        <v>0</v>
      </c>
      <c r="RD135" s="142">
        <f t="shared" si="1054"/>
        <v>0</v>
      </c>
      <c r="RE135" s="142">
        <f t="shared" si="1054"/>
        <v>0</v>
      </c>
      <c r="RF135" s="142">
        <f t="shared" si="1054"/>
        <v>0</v>
      </c>
      <c r="RG135" s="142">
        <f t="shared" si="1054"/>
        <v>0</v>
      </c>
      <c r="RH135" s="142">
        <f t="shared" si="1054"/>
        <v>0</v>
      </c>
      <c r="RI135" s="142">
        <f t="shared" si="1054"/>
        <v>0</v>
      </c>
      <c r="RJ135" s="142">
        <f t="shared" si="1054"/>
        <v>0</v>
      </c>
      <c r="RK135" s="142">
        <f t="shared" si="1055"/>
        <v>0</v>
      </c>
      <c r="RL135" s="142">
        <f t="shared" si="1055"/>
        <v>0</v>
      </c>
      <c r="RM135" s="142">
        <f t="shared" si="1055"/>
        <v>0</v>
      </c>
      <c r="RN135" s="142">
        <f t="shared" si="1055"/>
        <v>0</v>
      </c>
      <c r="RO135" s="142">
        <f t="shared" si="1055"/>
        <v>0</v>
      </c>
      <c r="RP135" s="142">
        <f t="shared" si="1055"/>
        <v>0</v>
      </c>
      <c r="RQ135" s="142">
        <f t="shared" si="1055"/>
        <v>0</v>
      </c>
      <c r="RR135" s="142">
        <f t="shared" si="1055"/>
        <v>0</v>
      </c>
      <c r="RS135" s="142">
        <f t="shared" si="1055"/>
        <v>0</v>
      </c>
      <c r="RT135" s="142">
        <f t="shared" si="1055"/>
        <v>0</v>
      </c>
      <c r="RU135" s="142">
        <f t="shared" si="1056"/>
        <v>0</v>
      </c>
      <c r="RV135" s="142">
        <f t="shared" si="1056"/>
        <v>0</v>
      </c>
      <c r="RW135" s="142">
        <f t="shared" si="1056"/>
        <v>0</v>
      </c>
      <c r="RX135" s="142">
        <f t="shared" si="1056"/>
        <v>0</v>
      </c>
      <c r="RY135" s="142">
        <f t="shared" si="1056"/>
        <v>0</v>
      </c>
      <c r="RZ135" s="142">
        <f t="shared" si="1056"/>
        <v>0</v>
      </c>
      <c r="SA135" s="142">
        <f t="shared" si="1056"/>
        <v>0</v>
      </c>
      <c r="SB135" s="142">
        <f t="shared" si="1056"/>
        <v>0</v>
      </c>
      <c r="SC135" s="142">
        <f t="shared" si="1056"/>
        <v>0</v>
      </c>
      <c r="SD135" s="142">
        <f t="shared" si="1056"/>
        <v>0</v>
      </c>
      <c r="SE135" s="142">
        <f t="shared" si="1057"/>
        <v>0</v>
      </c>
      <c r="SF135" s="142">
        <f t="shared" si="1057"/>
        <v>0</v>
      </c>
      <c r="SG135" s="142">
        <f t="shared" si="1057"/>
        <v>0</v>
      </c>
      <c r="SH135" s="142">
        <f t="shared" si="1057"/>
        <v>0</v>
      </c>
      <c r="SI135" s="142">
        <f t="shared" si="1057"/>
        <v>0</v>
      </c>
      <c r="SJ135" s="142">
        <f t="shared" si="1057"/>
        <v>0</v>
      </c>
      <c r="SK135" s="142">
        <f t="shared" si="1057"/>
        <v>0</v>
      </c>
      <c r="SL135" s="142">
        <f t="shared" si="1057"/>
        <v>0</v>
      </c>
      <c r="SM135" s="142">
        <f t="shared" si="1057"/>
        <v>0</v>
      </c>
      <c r="SN135" s="142">
        <f t="shared" si="1057"/>
        <v>0</v>
      </c>
      <c r="SO135" s="142">
        <f t="shared" si="1058"/>
        <v>0</v>
      </c>
      <c r="SP135" s="142">
        <f t="shared" si="1058"/>
        <v>0</v>
      </c>
      <c r="SQ135" s="142">
        <f t="shared" si="1058"/>
        <v>0</v>
      </c>
      <c r="SR135" s="142">
        <f t="shared" si="1058"/>
        <v>0</v>
      </c>
      <c r="SS135" s="142">
        <f t="shared" si="1058"/>
        <v>0</v>
      </c>
      <c r="ST135" s="142">
        <f t="shared" si="1058"/>
        <v>0</v>
      </c>
      <c r="SU135" s="142">
        <f t="shared" si="1058"/>
        <v>0</v>
      </c>
      <c r="SV135" s="142">
        <f t="shared" si="1058"/>
        <v>0</v>
      </c>
      <c r="SW135" s="142">
        <f t="shared" si="1058"/>
        <v>0</v>
      </c>
      <c r="SX135" s="142">
        <f t="shared" si="1058"/>
        <v>0</v>
      </c>
      <c r="SY135" s="142">
        <f t="shared" si="1059"/>
        <v>0</v>
      </c>
      <c r="SZ135" s="142">
        <f t="shared" si="1059"/>
        <v>0</v>
      </c>
      <c r="TA135" s="142">
        <f t="shared" si="1059"/>
        <v>0</v>
      </c>
      <c r="TB135" s="142">
        <f t="shared" si="1059"/>
        <v>0</v>
      </c>
      <c r="TC135" s="142">
        <f t="shared" si="1059"/>
        <v>0</v>
      </c>
      <c r="TD135" s="142">
        <f t="shared" si="1059"/>
        <v>0</v>
      </c>
      <c r="TE135" s="142">
        <f t="shared" si="1059"/>
        <v>0</v>
      </c>
      <c r="TF135" s="142">
        <f t="shared" si="1059"/>
        <v>0</v>
      </c>
      <c r="TG135" s="142">
        <f t="shared" si="1059"/>
        <v>0</v>
      </c>
      <c r="TH135" s="142">
        <f t="shared" si="1059"/>
        <v>0</v>
      </c>
      <c r="TI135" s="142">
        <f t="shared" si="1059"/>
        <v>0</v>
      </c>
      <c r="TJ135" s="142">
        <f t="shared" si="1059"/>
        <v>0</v>
      </c>
      <c r="TK135" s="142">
        <f t="shared" si="1059"/>
        <v>0</v>
      </c>
      <c r="TL135" s="142">
        <f t="shared" si="1059"/>
        <v>0</v>
      </c>
      <c r="TM135" s="142">
        <f t="shared" si="1059"/>
        <v>0</v>
      </c>
      <c r="TN135" s="142">
        <f t="shared" si="958"/>
        <v>0</v>
      </c>
      <c r="TO135" s="142">
        <f t="shared" si="959"/>
        <v>0</v>
      </c>
    </row>
    <row r="136" spans="77:535" x14ac:dyDescent="0.15">
      <c r="BY136" s="271"/>
      <c r="BZ136" s="272"/>
      <c r="CA136" s="222"/>
      <c r="CB136" s="246"/>
      <c r="CC136" s="247" t="str">
        <f t="shared" si="996"/>
        <v/>
      </c>
      <c r="CD136" s="219">
        <f t="shared" si="997"/>
        <v>0</v>
      </c>
      <c r="CE136" s="219" t="str">
        <f t="shared" si="998"/>
        <v/>
      </c>
      <c r="CF136" s="220" t="str">
        <f t="shared" si="999"/>
        <v/>
      </c>
      <c r="CG136" s="222"/>
      <c r="CH136" s="260"/>
      <c r="CI136" s="247" t="str">
        <f t="shared" si="1000"/>
        <v/>
      </c>
      <c r="CJ136" s="219">
        <f t="shared" si="1001"/>
        <v>0</v>
      </c>
      <c r="CK136" s="219" t="str">
        <f t="shared" si="1002"/>
        <v/>
      </c>
      <c r="CL136" s="220" t="str">
        <f t="shared" si="1003"/>
        <v/>
      </c>
      <c r="CM136" s="222"/>
      <c r="CN136" s="246"/>
      <c r="CO136" s="247" t="str">
        <f t="shared" si="1004"/>
        <v/>
      </c>
      <c r="CP136" s="219">
        <f t="shared" si="1005"/>
        <v>0</v>
      </c>
      <c r="CQ136" s="219" t="str">
        <f t="shared" si="1006"/>
        <v/>
      </c>
      <c r="CR136" s="220" t="str">
        <f t="shared" si="1007"/>
        <v/>
      </c>
      <c r="CS136" s="221"/>
      <c r="CT136" s="246"/>
      <c r="CU136" s="247" t="str">
        <f t="shared" si="1008"/>
        <v/>
      </c>
      <c r="CV136" s="219">
        <f t="shared" si="1009"/>
        <v>0</v>
      </c>
      <c r="CW136" s="219" t="str">
        <f t="shared" si="1010"/>
        <v/>
      </c>
      <c r="CX136" s="220" t="str">
        <f t="shared" si="1011"/>
        <v/>
      </c>
      <c r="CY136" s="222"/>
      <c r="CZ136" s="246"/>
      <c r="DA136" s="247" t="str">
        <f t="shared" si="1012"/>
        <v/>
      </c>
      <c r="DB136" s="219">
        <f t="shared" si="1013"/>
        <v>0</v>
      </c>
      <c r="DC136" s="219" t="str">
        <f t="shared" si="1014"/>
        <v/>
      </c>
      <c r="DD136" s="219" t="str">
        <f t="shared" si="1015"/>
        <v/>
      </c>
      <c r="DE136" s="222"/>
      <c r="DF136" s="246"/>
      <c r="DG136" s="247" t="str">
        <f t="shared" si="1016"/>
        <v/>
      </c>
      <c r="DH136" s="219">
        <f t="shared" si="1017"/>
        <v>0</v>
      </c>
      <c r="DI136" s="219" t="str">
        <f t="shared" si="1018"/>
        <v/>
      </c>
      <c r="DJ136" s="219" t="str">
        <f t="shared" si="1019"/>
        <v/>
      </c>
      <c r="DK136" s="222"/>
      <c r="DL136" s="246"/>
      <c r="DM136" s="247" t="str">
        <f t="shared" si="1020"/>
        <v/>
      </c>
      <c r="DN136" s="219">
        <f t="shared" si="1021"/>
        <v>0</v>
      </c>
      <c r="DO136" s="219" t="str">
        <f t="shared" si="1022"/>
        <v/>
      </c>
      <c r="DP136" s="220" t="str">
        <f t="shared" si="1023"/>
        <v/>
      </c>
      <c r="FK136" s="142">
        <v>23</v>
      </c>
      <c r="FL136" s="142">
        <v>23</v>
      </c>
      <c r="FM136" s="142">
        <f t="shared" si="1024"/>
        <v>0</v>
      </c>
      <c r="FN136" s="142">
        <f t="shared" si="1024"/>
        <v>0</v>
      </c>
      <c r="FO136" s="142">
        <f t="shared" si="1024"/>
        <v>0</v>
      </c>
      <c r="FP136" s="142">
        <f t="shared" si="1024"/>
        <v>0</v>
      </c>
      <c r="FQ136" s="142">
        <f t="shared" si="1024"/>
        <v>0</v>
      </c>
      <c r="FR136" s="142">
        <f t="shared" si="1024"/>
        <v>0</v>
      </c>
      <c r="FS136" s="142">
        <f t="shared" si="1024"/>
        <v>0</v>
      </c>
      <c r="FT136" s="142">
        <f t="shared" si="1024"/>
        <v>0</v>
      </c>
      <c r="FU136" s="142">
        <f t="shared" si="1024"/>
        <v>0</v>
      </c>
      <c r="FV136" s="142">
        <f t="shared" si="1024"/>
        <v>0</v>
      </c>
      <c r="FW136" s="142">
        <f t="shared" si="1025"/>
        <v>0</v>
      </c>
      <c r="FX136" s="142">
        <f t="shared" si="1025"/>
        <v>0</v>
      </c>
      <c r="FY136" s="142">
        <f t="shared" si="1025"/>
        <v>0</v>
      </c>
      <c r="FZ136" s="142">
        <f t="shared" si="1025"/>
        <v>0</v>
      </c>
      <c r="GA136" s="142">
        <f t="shared" si="1025"/>
        <v>0</v>
      </c>
      <c r="GB136" s="142">
        <f t="shared" si="1025"/>
        <v>0</v>
      </c>
      <c r="GC136" s="142">
        <f t="shared" si="1025"/>
        <v>0</v>
      </c>
      <c r="GD136" s="142">
        <f t="shared" si="1025"/>
        <v>0</v>
      </c>
      <c r="GE136" s="142">
        <f t="shared" si="1025"/>
        <v>0</v>
      </c>
      <c r="GF136" s="142">
        <f t="shared" si="1025"/>
        <v>0</v>
      </c>
      <c r="GG136" s="142">
        <f t="shared" si="1026"/>
        <v>0</v>
      </c>
      <c r="GH136" s="142">
        <f t="shared" si="1026"/>
        <v>0</v>
      </c>
      <c r="GI136" s="142">
        <f t="shared" si="1026"/>
        <v>0</v>
      </c>
      <c r="GJ136" s="142">
        <f t="shared" si="1026"/>
        <v>0</v>
      </c>
      <c r="GK136" s="142">
        <f t="shared" si="1026"/>
        <v>0</v>
      </c>
      <c r="GL136" s="142">
        <f t="shared" si="1026"/>
        <v>0</v>
      </c>
      <c r="GM136" s="142">
        <f t="shared" si="1026"/>
        <v>0</v>
      </c>
      <c r="GN136" s="142">
        <f t="shared" si="1026"/>
        <v>0</v>
      </c>
      <c r="GO136" s="142">
        <f t="shared" si="1026"/>
        <v>0</v>
      </c>
      <c r="GP136" s="142">
        <f t="shared" si="1026"/>
        <v>0</v>
      </c>
      <c r="GQ136" s="142">
        <f t="shared" si="1027"/>
        <v>0</v>
      </c>
      <c r="GR136" s="142">
        <f t="shared" si="1027"/>
        <v>0</v>
      </c>
      <c r="GS136" s="142">
        <f t="shared" si="1027"/>
        <v>0</v>
      </c>
      <c r="GT136" s="142">
        <f t="shared" si="1027"/>
        <v>0</v>
      </c>
      <c r="GU136" s="142">
        <f t="shared" si="1027"/>
        <v>0</v>
      </c>
      <c r="GV136" s="142">
        <f t="shared" si="1027"/>
        <v>0</v>
      </c>
      <c r="GW136" s="142">
        <f t="shared" si="1027"/>
        <v>0</v>
      </c>
      <c r="GX136" s="142">
        <f t="shared" si="1027"/>
        <v>0</v>
      </c>
      <c r="GY136" s="142">
        <f t="shared" si="1027"/>
        <v>0</v>
      </c>
      <c r="GZ136" s="142">
        <f t="shared" si="1027"/>
        <v>0</v>
      </c>
      <c r="HA136" s="142">
        <f t="shared" si="1028"/>
        <v>0</v>
      </c>
      <c r="HB136" s="142">
        <f t="shared" si="1028"/>
        <v>0</v>
      </c>
      <c r="HC136" s="142">
        <f t="shared" si="1028"/>
        <v>0</v>
      </c>
      <c r="HD136" s="142">
        <f t="shared" si="1028"/>
        <v>0</v>
      </c>
      <c r="HE136" s="142">
        <f t="shared" si="1028"/>
        <v>0</v>
      </c>
      <c r="HF136" s="142">
        <f t="shared" si="1028"/>
        <v>0</v>
      </c>
      <c r="HG136" s="142">
        <f t="shared" si="1028"/>
        <v>0</v>
      </c>
      <c r="HH136" s="142">
        <f t="shared" si="1028"/>
        <v>0</v>
      </c>
      <c r="HI136" s="142">
        <f t="shared" si="1028"/>
        <v>0</v>
      </c>
      <c r="HJ136" s="142">
        <f t="shared" si="1028"/>
        <v>0</v>
      </c>
      <c r="HK136" s="142">
        <f t="shared" si="1029"/>
        <v>0</v>
      </c>
      <c r="HL136" s="142">
        <f t="shared" si="1029"/>
        <v>0</v>
      </c>
      <c r="HM136" s="142">
        <f t="shared" si="1029"/>
        <v>0</v>
      </c>
      <c r="HN136" s="142">
        <f t="shared" si="1029"/>
        <v>0</v>
      </c>
      <c r="HO136" s="142">
        <f t="shared" si="1029"/>
        <v>0</v>
      </c>
      <c r="HP136" s="142">
        <f t="shared" si="1029"/>
        <v>0</v>
      </c>
      <c r="HQ136" s="142">
        <f t="shared" si="1029"/>
        <v>0</v>
      </c>
      <c r="HR136" s="142">
        <f t="shared" si="1029"/>
        <v>0</v>
      </c>
      <c r="HS136" s="142">
        <f t="shared" si="1029"/>
        <v>0</v>
      </c>
      <c r="HT136" s="142">
        <f t="shared" si="1029"/>
        <v>0</v>
      </c>
      <c r="HU136" s="142">
        <f t="shared" si="1030"/>
        <v>0</v>
      </c>
      <c r="HV136" s="142">
        <f t="shared" si="1030"/>
        <v>0</v>
      </c>
      <c r="HW136" s="142">
        <f t="shared" si="1030"/>
        <v>0</v>
      </c>
      <c r="HX136" s="142">
        <f t="shared" si="1030"/>
        <v>0</v>
      </c>
      <c r="HY136" s="142">
        <f t="shared" si="1030"/>
        <v>0</v>
      </c>
      <c r="HZ136" s="142">
        <f t="shared" si="1030"/>
        <v>0</v>
      </c>
      <c r="IA136" s="142">
        <f t="shared" si="1030"/>
        <v>0</v>
      </c>
      <c r="IB136" s="142">
        <f t="shared" si="1030"/>
        <v>0</v>
      </c>
      <c r="IC136" s="142">
        <f t="shared" si="1030"/>
        <v>0</v>
      </c>
      <c r="ID136" s="142">
        <f t="shared" si="1030"/>
        <v>0</v>
      </c>
      <c r="IE136" s="142">
        <f t="shared" si="1031"/>
        <v>0</v>
      </c>
      <c r="IF136" s="142">
        <f t="shared" si="1031"/>
        <v>0</v>
      </c>
      <c r="IG136" s="142">
        <f t="shared" si="1031"/>
        <v>0</v>
      </c>
      <c r="IH136" s="142">
        <f t="shared" si="1031"/>
        <v>0</v>
      </c>
      <c r="II136" s="142">
        <f t="shared" si="1031"/>
        <v>0</v>
      </c>
      <c r="IJ136" s="142">
        <f t="shared" si="1031"/>
        <v>0</v>
      </c>
      <c r="IK136" s="142">
        <f t="shared" si="1031"/>
        <v>0</v>
      </c>
      <c r="IL136" s="142">
        <f t="shared" si="1031"/>
        <v>0</v>
      </c>
      <c r="IM136" s="142">
        <f t="shared" si="1031"/>
        <v>0</v>
      </c>
      <c r="IN136" s="142">
        <f t="shared" si="1031"/>
        <v>0</v>
      </c>
      <c r="IO136" s="142">
        <f t="shared" si="1032"/>
        <v>0</v>
      </c>
      <c r="IP136" s="142">
        <f t="shared" si="1032"/>
        <v>0</v>
      </c>
      <c r="IQ136" s="142">
        <f t="shared" si="1032"/>
        <v>0</v>
      </c>
      <c r="IR136" s="142">
        <f t="shared" si="1032"/>
        <v>0</v>
      </c>
      <c r="IS136" s="142">
        <f t="shared" si="1032"/>
        <v>0</v>
      </c>
      <c r="IT136" s="142">
        <f t="shared" si="1032"/>
        <v>0</v>
      </c>
      <c r="IU136" s="142">
        <f t="shared" si="1032"/>
        <v>0</v>
      </c>
      <c r="IV136" s="142">
        <f t="shared" si="1032"/>
        <v>0</v>
      </c>
      <c r="IW136" s="142">
        <f t="shared" si="1032"/>
        <v>0</v>
      </c>
      <c r="IX136" s="142">
        <f t="shared" si="1032"/>
        <v>0</v>
      </c>
      <c r="IY136" s="142">
        <f t="shared" si="1033"/>
        <v>0</v>
      </c>
      <c r="IZ136" s="142">
        <f t="shared" si="1033"/>
        <v>0</v>
      </c>
      <c r="JA136" s="142">
        <f t="shared" si="1033"/>
        <v>0</v>
      </c>
      <c r="JB136" s="142">
        <f t="shared" si="1033"/>
        <v>0</v>
      </c>
      <c r="JC136" s="142">
        <f t="shared" si="1033"/>
        <v>0</v>
      </c>
      <c r="JD136" s="142">
        <f t="shared" si="1033"/>
        <v>0</v>
      </c>
      <c r="JE136" s="142">
        <f t="shared" si="1033"/>
        <v>0</v>
      </c>
      <c r="JF136" s="142">
        <f t="shared" si="1033"/>
        <v>0</v>
      </c>
      <c r="JG136" s="142">
        <f t="shared" si="1033"/>
        <v>0</v>
      </c>
      <c r="JH136" s="142">
        <f t="shared" si="1033"/>
        <v>0</v>
      </c>
      <c r="JI136" s="142">
        <f t="shared" si="1034"/>
        <v>0</v>
      </c>
      <c r="JJ136" s="142">
        <f t="shared" si="1034"/>
        <v>0</v>
      </c>
      <c r="JK136" s="142">
        <f t="shared" si="1034"/>
        <v>0</v>
      </c>
      <c r="JL136" s="142">
        <f t="shared" si="1034"/>
        <v>0</v>
      </c>
      <c r="JM136" s="142">
        <f t="shared" si="1034"/>
        <v>0</v>
      </c>
      <c r="JN136" s="142">
        <f t="shared" si="1034"/>
        <v>0</v>
      </c>
      <c r="JO136" s="142">
        <f t="shared" si="1034"/>
        <v>0</v>
      </c>
      <c r="JP136" s="142">
        <f t="shared" si="1034"/>
        <v>0</v>
      </c>
      <c r="JQ136" s="142">
        <f t="shared" si="1034"/>
        <v>0</v>
      </c>
      <c r="JR136" s="142">
        <f t="shared" si="1034"/>
        <v>0</v>
      </c>
      <c r="JS136" s="142">
        <f t="shared" si="1035"/>
        <v>0</v>
      </c>
      <c r="JT136" s="142">
        <f t="shared" si="1035"/>
        <v>0</v>
      </c>
      <c r="JU136" s="142">
        <f t="shared" si="1035"/>
        <v>0</v>
      </c>
      <c r="JV136" s="142">
        <f t="shared" si="1035"/>
        <v>0</v>
      </c>
      <c r="JW136" s="142">
        <f t="shared" si="1035"/>
        <v>0</v>
      </c>
      <c r="JX136" s="142">
        <f t="shared" si="1035"/>
        <v>0</v>
      </c>
      <c r="JY136" s="142">
        <f t="shared" si="1035"/>
        <v>0</v>
      </c>
      <c r="JZ136" s="142">
        <f t="shared" si="1035"/>
        <v>0</v>
      </c>
      <c r="KA136" s="142">
        <f t="shared" si="1035"/>
        <v>0</v>
      </c>
      <c r="KB136" s="142">
        <f t="shared" si="1035"/>
        <v>0</v>
      </c>
      <c r="KC136" s="142">
        <f t="shared" si="1036"/>
        <v>0</v>
      </c>
      <c r="KD136" s="142">
        <f t="shared" si="1036"/>
        <v>0</v>
      </c>
      <c r="KE136" s="142">
        <f t="shared" si="1036"/>
        <v>0</v>
      </c>
      <c r="KF136" s="142">
        <f t="shared" si="1036"/>
        <v>0</v>
      </c>
      <c r="KG136" s="142">
        <f t="shared" si="1036"/>
        <v>0</v>
      </c>
      <c r="KH136" s="142">
        <f t="shared" si="1036"/>
        <v>0</v>
      </c>
      <c r="KI136" s="142">
        <f t="shared" si="1036"/>
        <v>0</v>
      </c>
      <c r="KJ136" s="142">
        <f t="shared" si="1036"/>
        <v>0</v>
      </c>
      <c r="KK136" s="142">
        <f t="shared" si="1036"/>
        <v>0</v>
      </c>
      <c r="KL136" s="142">
        <f t="shared" si="1036"/>
        <v>0</v>
      </c>
      <c r="KM136" s="142">
        <f t="shared" si="1037"/>
        <v>0</v>
      </c>
      <c r="KN136" s="142">
        <f t="shared" si="1037"/>
        <v>0</v>
      </c>
      <c r="KO136" s="142">
        <f t="shared" si="1037"/>
        <v>0</v>
      </c>
      <c r="KP136" s="142">
        <f t="shared" si="1037"/>
        <v>0</v>
      </c>
      <c r="KQ136" s="142">
        <f t="shared" si="1037"/>
        <v>0</v>
      </c>
      <c r="KR136" s="142">
        <f t="shared" si="1037"/>
        <v>0</v>
      </c>
      <c r="KS136" s="142">
        <f t="shared" si="1037"/>
        <v>0</v>
      </c>
      <c r="KT136" s="142">
        <f t="shared" si="1037"/>
        <v>0</v>
      </c>
      <c r="KU136" s="142">
        <f t="shared" si="1037"/>
        <v>0</v>
      </c>
      <c r="KV136" s="142">
        <f t="shared" si="1037"/>
        <v>0</v>
      </c>
      <c r="KW136" s="142">
        <f t="shared" si="1038"/>
        <v>0</v>
      </c>
      <c r="KX136" s="142">
        <f t="shared" si="1038"/>
        <v>0</v>
      </c>
      <c r="KY136" s="142">
        <f t="shared" si="1038"/>
        <v>0</v>
      </c>
      <c r="KZ136" s="142">
        <f t="shared" si="1038"/>
        <v>0</v>
      </c>
      <c r="LA136" s="142">
        <f t="shared" si="1038"/>
        <v>0</v>
      </c>
      <c r="LB136" s="142">
        <f t="shared" si="1038"/>
        <v>0</v>
      </c>
      <c r="LC136" s="142">
        <f t="shared" si="1038"/>
        <v>0</v>
      </c>
      <c r="LD136" s="142">
        <f t="shared" si="1038"/>
        <v>0</v>
      </c>
      <c r="LE136" s="142">
        <f t="shared" si="1038"/>
        <v>0</v>
      </c>
      <c r="LF136" s="142">
        <f t="shared" si="1038"/>
        <v>0</v>
      </c>
      <c r="LG136" s="142">
        <f t="shared" si="1039"/>
        <v>0</v>
      </c>
      <c r="LH136" s="142">
        <f t="shared" si="1039"/>
        <v>0</v>
      </c>
      <c r="LI136" s="142">
        <f t="shared" si="1039"/>
        <v>0</v>
      </c>
      <c r="LJ136" s="142">
        <f t="shared" si="1039"/>
        <v>0</v>
      </c>
      <c r="LK136" s="142">
        <f t="shared" si="1039"/>
        <v>0</v>
      </c>
      <c r="LL136" s="142">
        <f t="shared" si="1039"/>
        <v>0</v>
      </c>
      <c r="LM136" s="142">
        <f t="shared" si="1039"/>
        <v>0</v>
      </c>
      <c r="LN136" s="142">
        <f t="shared" si="1039"/>
        <v>0</v>
      </c>
      <c r="LO136" s="142">
        <f t="shared" si="1039"/>
        <v>0</v>
      </c>
      <c r="LP136" s="142">
        <f t="shared" si="1039"/>
        <v>0</v>
      </c>
      <c r="LQ136" s="142">
        <f t="shared" si="1040"/>
        <v>0</v>
      </c>
      <c r="LR136" s="142">
        <f t="shared" si="1040"/>
        <v>0</v>
      </c>
      <c r="LS136" s="142">
        <f t="shared" si="1040"/>
        <v>0</v>
      </c>
      <c r="LT136" s="142">
        <f t="shared" si="1040"/>
        <v>0</v>
      </c>
      <c r="LU136" s="142">
        <f t="shared" si="1040"/>
        <v>0</v>
      </c>
      <c r="LV136" s="142">
        <f t="shared" si="1040"/>
        <v>0</v>
      </c>
      <c r="LW136" s="142">
        <f t="shared" si="1040"/>
        <v>0</v>
      </c>
      <c r="LX136" s="142">
        <f t="shared" si="1040"/>
        <v>0</v>
      </c>
      <c r="LY136" s="142">
        <f t="shared" si="1040"/>
        <v>0</v>
      </c>
      <c r="LZ136" s="142">
        <f t="shared" si="1040"/>
        <v>0</v>
      </c>
      <c r="MA136" s="142">
        <f t="shared" si="1041"/>
        <v>0</v>
      </c>
      <c r="MB136" s="142">
        <f t="shared" si="1041"/>
        <v>0</v>
      </c>
      <c r="MC136" s="142">
        <f t="shared" si="1041"/>
        <v>0</v>
      </c>
      <c r="MD136" s="142">
        <f t="shared" si="1041"/>
        <v>0</v>
      </c>
      <c r="ME136" s="142">
        <f t="shared" si="1041"/>
        <v>0</v>
      </c>
      <c r="MF136" s="142">
        <f t="shared" si="1041"/>
        <v>0</v>
      </c>
      <c r="MG136" s="142">
        <f t="shared" si="1041"/>
        <v>0</v>
      </c>
      <c r="MH136" s="142">
        <f t="shared" si="1041"/>
        <v>0</v>
      </c>
      <c r="MI136" s="142">
        <f t="shared" si="1041"/>
        <v>0</v>
      </c>
      <c r="MJ136" s="142">
        <f t="shared" si="1041"/>
        <v>0</v>
      </c>
      <c r="MK136" s="142">
        <f t="shared" si="1042"/>
        <v>0</v>
      </c>
      <c r="ML136" s="142">
        <f t="shared" si="1042"/>
        <v>0</v>
      </c>
      <c r="MM136" s="142">
        <f t="shared" si="1042"/>
        <v>0</v>
      </c>
      <c r="MN136" s="142">
        <f t="shared" si="1042"/>
        <v>0</v>
      </c>
      <c r="MO136" s="142">
        <f t="shared" si="1042"/>
        <v>0</v>
      </c>
      <c r="MP136" s="142">
        <f t="shared" si="1042"/>
        <v>0</v>
      </c>
      <c r="MQ136" s="142">
        <f t="shared" si="1042"/>
        <v>0</v>
      </c>
      <c r="MR136" s="142">
        <f t="shared" si="1042"/>
        <v>0</v>
      </c>
      <c r="MS136" s="142">
        <f t="shared" si="1042"/>
        <v>0</v>
      </c>
      <c r="MT136" s="142">
        <f t="shared" si="1042"/>
        <v>0</v>
      </c>
      <c r="MU136" s="142">
        <f t="shared" si="1043"/>
        <v>0</v>
      </c>
      <c r="MV136" s="142">
        <f t="shared" si="1043"/>
        <v>0</v>
      </c>
      <c r="MW136" s="142">
        <f t="shared" si="1043"/>
        <v>0</v>
      </c>
      <c r="MX136" s="142">
        <f t="shared" si="1043"/>
        <v>0</v>
      </c>
      <c r="MY136" s="142">
        <f t="shared" si="1043"/>
        <v>0</v>
      </c>
      <c r="MZ136" s="142">
        <f t="shared" si="1043"/>
        <v>0</v>
      </c>
      <c r="NA136" s="142">
        <f t="shared" si="1043"/>
        <v>0</v>
      </c>
      <c r="NB136" s="142">
        <f t="shared" si="1043"/>
        <v>0</v>
      </c>
      <c r="NC136" s="142">
        <f t="shared" si="1043"/>
        <v>0</v>
      </c>
      <c r="ND136" s="142">
        <f t="shared" si="1043"/>
        <v>0</v>
      </c>
      <c r="NE136" s="142">
        <f t="shared" si="1044"/>
        <v>0</v>
      </c>
      <c r="NF136" s="142">
        <f t="shared" si="1044"/>
        <v>0</v>
      </c>
      <c r="NG136" s="142">
        <f t="shared" si="1044"/>
        <v>0</v>
      </c>
      <c r="NH136" s="142">
        <f t="shared" si="1044"/>
        <v>0</v>
      </c>
      <c r="NI136" s="142">
        <f t="shared" si="1044"/>
        <v>0</v>
      </c>
      <c r="NJ136" s="142">
        <f t="shared" si="1044"/>
        <v>0</v>
      </c>
      <c r="NK136" s="142">
        <f t="shared" si="1044"/>
        <v>0</v>
      </c>
      <c r="NL136" s="142">
        <f t="shared" si="1044"/>
        <v>0</v>
      </c>
      <c r="NM136" s="142">
        <f t="shared" si="1044"/>
        <v>0</v>
      </c>
      <c r="NN136" s="142">
        <f t="shared" si="1044"/>
        <v>0</v>
      </c>
      <c r="NO136" s="142">
        <f t="shared" si="1045"/>
        <v>0</v>
      </c>
      <c r="NP136" s="142">
        <f t="shared" si="1045"/>
        <v>0</v>
      </c>
      <c r="NQ136" s="142">
        <f t="shared" si="1045"/>
        <v>0</v>
      </c>
      <c r="NR136" s="142">
        <f t="shared" si="1045"/>
        <v>0</v>
      </c>
      <c r="NS136" s="142">
        <f t="shared" si="1045"/>
        <v>0</v>
      </c>
      <c r="NT136" s="142">
        <f t="shared" si="1045"/>
        <v>0</v>
      </c>
      <c r="NU136" s="142">
        <f t="shared" si="1045"/>
        <v>0</v>
      </c>
      <c r="NV136" s="142">
        <f t="shared" si="1045"/>
        <v>0</v>
      </c>
      <c r="NW136" s="142">
        <f t="shared" si="1045"/>
        <v>0</v>
      </c>
      <c r="NX136" s="142">
        <f t="shared" si="1045"/>
        <v>0</v>
      </c>
      <c r="NY136" s="142">
        <f t="shared" si="1046"/>
        <v>0</v>
      </c>
      <c r="NZ136" s="142">
        <f t="shared" si="1046"/>
        <v>0</v>
      </c>
      <c r="OA136" s="142">
        <f t="shared" si="1046"/>
        <v>0</v>
      </c>
      <c r="OB136" s="142">
        <f t="shared" si="1046"/>
        <v>0</v>
      </c>
      <c r="OC136" s="142">
        <f t="shared" si="1046"/>
        <v>0</v>
      </c>
      <c r="OD136" s="142">
        <f t="shared" si="1046"/>
        <v>0</v>
      </c>
      <c r="OE136" s="142">
        <f t="shared" si="1046"/>
        <v>0</v>
      </c>
      <c r="OF136" s="142">
        <f t="shared" si="1046"/>
        <v>0</v>
      </c>
      <c r="OG136" s="142">
        <f t="shared" si="1046"/>
        <v>0</v>
      </c>
      <c r="OH136" s="142">
        <f t="shared" si="1046"/>
        <v>0</v>
      </c>
      <c r="OI136" s="142">
        <f t="shared" si="1047"/>
        <v>0</v>
      </c>
      <c r="OJ136" s="142">
        <f t="shared" si="1047"/>
        <v>0</v>
      </c>
      <c r="OK136" s="142">
        <f t="shared" si="1047"/>
        <v>0</v>
      </c>
      <c r="OL136" s="142">
        <f t="shared" si="1047"/>
        <v>0</v>
      </c>
      <c r="OM136" s="142">
        <f t="shared" si="1047"/>
        <v>0</v>
      </c>
      <c r="ON136" s="142">
        <f t="shared" si="1047"/>
        <v>0</v>
      </c>
      <c r="OO136" s="142">
        <f t="shared" si="1047"/>
        <v>0</v>
      </c>
      <c r="OP136" s="142">
        <f t="shared" si="1047"/>
        <v>0</v>
      </c>
      <c r="OQ136" s="142">
        <f t="shared" si="1047"/>
        <v>0</v>
      </c>
      <c r="OR136" s="142">
        <f t="shared" si="1047"/>
        <v>0</v>
      </c>
      <c r="OS136" s="142">
        <f t="shared" si="1048"/>
        <v>0</v>
      </c>
      <c r="OT136" s="142">
        <f t="shared" si="1048"/>
        <v>0</v>
      </c>
      <c r="OU136" s="142">
        <f t="shared" si="1048"/>
        <v>0</v>
      </c>
      <c r="OV136" s="142">
        <f t="shared" si="1048"/>
        <v>0</v>
      </c>
      <c r="OW136" s="142">
        <f t="shared" si="1048"/>
        <v>0</v>
      </c>
      <c r="OX136" s="142">
        <f t="shared" si="1048"/>
        <v>0</v>
      </c>
      <c r="OY136" s="142">
        <f t="shared" si="1048"/>
        <v>0</v>
      </c>
      <c r="OZ136" s="142">
        <f t="shared" si="1048"/>
        <v>0</v>
      </c>
      <c r="PA136" s="142">
        <f t="shared" si="1048"/>
        <v>0</v>
      </c>
      <c r="PB136" s="142">
        <f t="shared" si="1048"/>
        <v>0</v>
      </c>
      <c r="PC136" s="142">
        <f t="shared" si="1049"/>
        <v>0</v>
      </c>
      <c r="PD136" s="142">
        <f t="shared" si="1049"/>
        <v>0</v>
      </c>
      <c r="PE136" s="142">
        <f t="shared" si="1049"/>
        <v>0</v>
      </c>
      <c r="PF136" s="142">
        <f t="shared" si="1049"/>
        <v>0</v>
      </c>
      <c r="PG136" s="142">
        <f t="shared" si="1049"/>
        <v>0</v>
      </c>
      <c r="PH136" s="142">
        <f t="shared" si="1049"/>
        <v>0</v>
      </c>
      <c r="PI136" s="142">
        <f t="shared" si="1049"/>
        <v>0</v>
      </c>
      <c r="PJ136" s="142">
        <f t="shared" si="1049"/>
        <v>0</v>
      </c>
      <c r="PK136" s="142">
        <f t="shared" si="1049"/>
        <v>0</v>
      </c>
      <c r="PL136" s="142">
        <f t="shared" si="1049"/>
        <v>0</v>
      </c>
      <c r="PM136" s="142">
        <f t="shared" si="1050"/>
        <v>0</v>
      </c>
      <c r="PN136" s="142">
        <f t="shared" si="1050"/>
        <v>0</v>
      </c>
      <c r="PO136" s="142">
        <f t="shared" si="1050"/>
        <v>0</v>
      </c>
      <c r="PP136" s="142">
        <f t="shared" si="1050"/>
        <v>0</v>
      </c>
      <c r="PQ136" s="142">
        <f t="shared" si="1050"/>
        <v>0</v>
      </c>
      <c r="PR136" s="142">
        <f t="shared" si="1050"/>
        <v>0</v>
      </c>
      <c r="PS136" s="142">
        <f t="shared" si="1050"/>
        <v>0</v>
      </c>
      <c r="PT136" s="142">
        <f t="shared" si="1050"/>
        <v>0</v>
      </c>
      <c r="PU136" s="142">
        <f t="shared" si="1050"/>
        <v>0</v>
      </c>
      <c r="PV136" s="142">
        <f t="shared" si="1050"/>
        <v>0</v>
      </c>
      <c r="PW136" s="142">
        <f t="shared" si="1051"/>
        <v>0</v>
      </c>
      <c r="PX136" s="142">
        <f t="shared" si="1051"/>
        <v>0</v>
      </c>
      <c r="PY136" s="142">
        <f t="shared" si="1051"/>
        <v>0</v>
      </c>
      <c r="PZ136" s="142">
        <f t="shared" si="1051"/>
        <v>0</v>
      </c>
      <c r="QA136" s="142">
        <f t="shared" si="1051"/>
        <v>0</v>
      </c>
      <c r="QB136" s="142">
        <f t="shared" si="1051"/>
        <v>0</v>
      </c>
      <c r="QC136" s="142">
        <f t="shared" si="1051"/>
        <v>0</v>
      </c>
      <c r="QD136" s="142">
        <f t="shared" si="1051"/>
        <v>0</v>
      </c>
      <c r="QE136" s="142">
        <f t="shared" si="1051"/>
        <v>0</v>
      </c>
      <c r="QF136" s="142">
        <f t="shared" si="1051"/>
        <v>0</v>
      </c>
      <c r="QG136" s="142">
        <f t="shared" si="1052"/>
        <v>0</v>
      </c>
      <c r="QH136" s="142">
        <f t="shared" si="1052"/>
        <v>0</v>
      </c>
      <c r="QI136" s="142">
        <f t="shared" si="1052"/>
        <v>0</v>
      </c>
      <c r="QJ136" s="142">
        <f t="shared" si="1052"/>
        <v>0</v>
      </c>
      <c r="QK136" s="142">
        <f t="shared" si="1052"/>
        <v>0</v>
      </c>
      <c r="QL136" s="142">
        <f t="shared" si="1052"/>
        <v>0</v>
      </c>
      <c r="QM136" s="142">
        <f t="shared" si="1052"/>
        <v>0</v>
      </c>
      <c r="QN136" s="142">
        <f t="shared" si="1052"/>
        <v>0</v>
      </c>
      <c r="QO136" s="142">
        <f t="shared" si="1052"/>
        <v>0</v>
      </c>
      <c r="QP136" s="142">
        <f t="shared" si="1052"/>
        <v>0</v>
      </c>
      <c r="QQ136" s="142">
        <f t="shared" si="1053"/>
        <v>0</v>
      </c>
      <c r="QR136" s="142">
        <f t="shared" si="1053"/>
        <v>0</v>
      </c>
      <c r="QS136" s="142">
        <f t="shared" si="1053"/>
        <v>0</v>
      </c>
      <c r="QT136" s="142">
        <f t="shared" si="1053"/>
        <v>0</v>
      </c>
      <c r="QU136" s="142">
        <f t="shared" si="1053"/>
        <v>0</v>
      </c>
      <c r="QV136" s="142">
        <f t="shared" si="1053"/>
        <v>0</v>
      </c>
      <c r="QW136" s="142">
        <f t="shared" si="1053"/>
        <v>0</v>
      </c>
      <c r="QX136" s="142">
        <f t="shared" si="1053"/>
        <v>0</v>
      </c>
      <c r="QY136" s="142">
        <f t="shared" si="1053"/>
        <v>0</v>
      </c>
      <c r="QZ136" s="142">
        <f t="shared" si="1053"/>
        <v>0</v>
      </c>
      <c r="RA136" s="142">
        <f t="shared" si="1054"/>
        <v>0</v>
      </c>
      <c r="RB136" s="142">
        <f t="shared" si="1054"/>
        <v>0</v>
      </c>
      <c r="RC136" s="142">
        <f t="shared" si="1054"/>
        <v>0</v>
      </c>
      <c r="RD136" s="142">
        <f t="shared" si="1054"/>
        <v>0</v>
      </c>
      <c r="RE136" s="142">
        <f t="shared" si="1054"/>
        <v>0</v>
      </c>
      <c r="RF136" s="142">
        <f t="shared" si="1054"/>
        <v>0</v>
      </c>
      <c r="RG136" s="142">
        <f t="shared" si="1054"/>
        <v>0</v>
      </c>
      <c r="RH136" s="142">
        <f t="shared" si="1054"/>
        <v>0</v>
      </c>
      <c r="RI136" s="142">
        <f t="shared" si="1054"/>
        <v>0</v>
      </c>
      <c r="RJ136" s="142">
        <f t="shared" si="1054"/>
        <v>0</v>
      </c>
      <c r="RK136" s="142">
        <f t="shared" si="1055"/>
        <v>0</v>
      </c>
      <c r="RL136" s="142">
        <f t="shared" si="1055"/>
        <v>0</v>
      </c>
      <c r="RM136" s="142">
        <f t="shared" si="1055"/>
        <v>0</v>
      </c>
      <c r="RN136" s="142">
        <f t="shared" si="1055"/>
        <v>0</v>
      </c>
      <c r="RO136" s="142">
        <f t="shared" si="1055"/>
        <v>0</v>
      </c>
      <c r="RP136" s="142">
        <f t="shared" si="1055"/>
        <v>0</v>
      </c>
      <c r="RQ136" s="142">
        <f t="shared" si="1055"/>
        <v>0</v>
      </c>
      <c r="RR136" s="142">
        <f t="shared" si="1055"/>
        <v>0</v>
      </c>
      <c r="RS136" s="142">
        <f t="shared" si="1055"/>
        <v>0</v>
      </c>
      <c r="RT136" s="142">
        <f t="shared" si="1055"/>
        <v>0</v>
      </c>
      <c r="RU136" s="142">
        <f t="shared" si="1056"/>
        <v>0</v>
      </c>
      <c r="RV136" s="142">
        <f t="shared" si="1056"/>
        <v>0</v>
      </c>
      <c r="RW136" s="142">
        <f t="shared" si="1056"/>
        <v>0</v>
      </c>
      <c r="RX136" s="142">
        <f t="shared" si="1056"/>
        <v>0</v>
      </c>
      <c r="RY136" s="142">
        <f t="shared" si="1056"/>
        <v>0</v>
      </c>
      <c r="RZ136" s="142">
        <f t="shared" si="1056"/>
        <v>0</v>
      </c>
      <c r="SA136" s="142">
        <f t="shared" si="1056"/>
        <v>0</v>
      </c>
      <c r="SB136" s="142">
        <f t="shared" si="1056"/>
        <v>0</v>
      </c>
      <c r="SC136" s="142">
        <f t="shared" si="1056"/>
        <v>0</v>
      </c>
      <c r="SD136" s="142">
        <f t="shared" si="1056"/>
        <v>0</v>
      </c>
      <c r="SE136" s="142">
        <f t="shared" si="1057"/>
        <v>0</v>
      </c>
      <c r="SF136" s="142">
        <f t="shared" si="1057"/>
        <v>0</v>
      </c>
      <c r="SG136" s="142">
        <f t="shared" si="1057"/>
        <v>0</v>
      </c>
      <c r="SH136" s="142">
        <f t="shared" si="1057"/>
        <v>0</v>
      </c>
      <c r="SI136" s="142">
        <f t="shared" si="1057"/>
        <v>0</v>
      </c>
      <c r="SJ136" s="142">
        <f t="shared" si="1057"/>
        <v>0</v>
      </c>
      <c r="SK136" s="142">
        <f t="shared" si="1057"/>
        <v>0</v>
      </c>
      <c r="SL136" s="142">
        <f t="shared" si="1057"/>
        <v>0</v>
      </c>
      <c r="SM136" s="142">
        <f t="shared" si="1057"/>
        <v>0</v>
      </c>
      <c r="SN136" s="142">
        <f t="shared" si="1057"/>
        <v>0</v>
      </c>
      <c r="SO136" s="142">
        <f t="shared" si="1058"/>
        <v>0</v>
      </c>
      <c r="SP136" s="142">
        <f t="shared" si="1058"/>
        <v>0</v>
      </c>
      <c r="SQ136" s="142">
        <f t="shared" si="1058"/>
        <v>0</v>
      </c>
      <c r="SR136" s="142">
        <f t="shared" si="1058"/>
        <v>0</v>
      </c>
      <c r="SS136" s="142">
        <f t="shared" si="1058"/>
        <v>0</v>
      </c>
      <c r="ST136" s="142">
        <f t="shared" si="1058"/>
        <v>0</v>
      </c>
      <c r="SU136" s="142">
        <f t="shared" si="1058"/>
        <v>0</v>
      </c>
      <c r="SV136" s="142">
        <f t="shared" si="1058"/>
        <v>0</v>
      </c>
      <c r="SW136" s="142">
        <f t="shared" si="1058"/>
        <v>0</v>
      </c>
      <c r="SX136" s="142">
        <f t="shared" si="1058"/>
        <v>0</v>
      </c>
      <c r="SY136" s="142">
        <f t="shared" si="1059"/>
        <v>0</v>
      </c>
      <c r="SZ136" s="142">
        <f t="shared" si="1059"/>
        <v>0</v>
      </c>
      <c r="TA136" s="142">
        <f t="shared" si="1059"/>
        <v>0</v>
      </c>
      <c r="TB136" s="142">
        <f t="shared" si="1059"/>
        <v>0</v>
      </c>
      <c r="TC136" s="142">
        <f t="shared" si="1059"/>
        <v>0</v>
      </c>
      <c r="TD136" s="142">
        <f t="shared" si="1059"/>
        <v>0</v>
      </c>
      <c r="TE136" s="142">
        <f t="shared" si="1059"/>
        <v>0</v>
      </c>
      <c r="TF136" s="142">
        <f t="shared" si="1059"/>
        <v>0</v>
      </c>
      <c r="TG136" s="142">
        <f t="shared" si="1059"/>
        <v>0</v>
      </c>
      <c r="TH136" s="142">
        <f t="shared" si="1059"/>
        <v>0</v>
      </c>
      <c r="TI136" s="142">
        <f t="shared" si="1059"/>
        <v>0</v>
      </c>
      <c r="TJ136" s="142">
        <f t="shared" si="1059"/>
        <v>0</v>
      </c>
      <c r="TK136" s="142">
        <f t="shared" si="1059"/>
        <v>0</v>
      </c>
      <c r="TL136" s="142">
        <f t="shared" si="1059"/>
        <v>0</v>
      </c>
      <c r="TM136" s="142">
        <f t="shared" si="1059"/>
        <v>0</v>
      </c>
      <c r="TN136" s="142">
        <f t="shared" si="958"/>
        <v>0</v>
      </c>
      <c r="TO136" s="142">
        <f t="shared" si="959"/>
        <v>0</v>
      </c>
    </row>
    <row r="137" spans="77:535" x14ac:dyDescent="0.15">
      <c r="BY137" s="271"/>
      <c r="BZ137" s="272"/>
      <c r="CA137" s="222"/>
      <c r="CB137" s="246"/>
      <c r="CC137" s="247" t="str">
        <f t="shared" si="996"/>
        <v/>
      </c>
      <c r="CD137" s="219">
        <f t="shared" si="997"/>
        <v>0</v>
      </c>
      <c r="CE137" s="219" t="str">
        <f t="shared" si="998"/>
        <v/>
      </c>
      <c r="CF137" s="220" t="str">
        <f t="shared" si="999"/>
        <v/>
      </c>
      <c r="CG137" s="222"/>
      <c r="CH137" s="260"/>
      <c r="CI137" s="247" t="str">
        <f t="shared" si="1000"/>
        <v/>
      </c>
      <c r="CJ137" s="219">
        <f t="shared" si="1001"/>
        <v>0</v>
      </c>
      <c r="CK137" s="219" t="str">
        <f t="shared" si="1002"/>
        <v/>
      </c>
      <c r="CL137" s="220" t="str">
        <f t="shared" si="1003"/>
        <v/>
      </c>
      <c r="CM137" s="222"/>
      <c r="CN137" s="246"/>
      <c r="CO137" s="247" t="str">
        <f t="shared" si="1004"/>
        <v/>
      </c>
      <c r="CP137" s="219">
        <f t="shared" si="1005"/>
        <v>0</v>
      </c>
      <c r="CQ137" s="219" t="str">
        <f t="shared" si="1006"/>
        <v/>
      </c>
      <c r="CR137" s="220" t="str">
        <f t="shared" si="1007"/>
        <v/>
      </c>
      <c r="CS137" s="221"/>
      <c r="CT137" s="246"/>
      <c r="CU137" s="247" t="str">
        <f t="shared" si="1008"/>
        <v/>
      </c>
      <c r="CV137" s="219">
        <f t="shared" si="1009"/>
        <v>0</v>
      </c>
      <c r="CW137" s="219" t="str">
        <f t="shared" si="1010"/>
        <v/>
      </c>
      <c r="CX137" s="220" t="str">
        <f t="shared" si="1011"/>
        <v/>
      </c>
      <c r="CY137" s="222"/>
      <c r="CZ137" s="246"/>
      <c r="DA137" s="247" t="str">
        <f t="shared" si="1012"/>
        <v/>
      </c>
      <c r="DB137" s="219">
        <f t="shared" si="1013"/>
        <v>0</v>
      </c>
      <c r="DC137" s="219" t="str">
        <f t="shared" si="1014"/>
        <v/>
      </c>
      <c r="DD137" s="219" t="str">
        <f t="shared" si="1015"/>
        <v/>
      </c>
      <c r="DE137" s="222"/>
      <c r="DF137" s="246"/>
      <c r="DG137" s="247" t="str">
        <f t="shared" si="1016"/>
        <v/>
      </c>
      <c r="DH137" s="219">
        <f t="shared" si="1017"/>
        <v>0</v>
      </c>
      <c r="DI137" s="219" t="str">
        <f t="shared" si="1018"/>
        <v/>
      </c>
      <c r="DJ137" s="219" t="str">
        <f t="shared" si="1019"/>
        <v/>
      </c>
      <c r="DK137" s="222"/>
      <c r="DL137" s="246"/>
      <c r="DM137" s="247" t="str">
        <f t="shared" si="1020"/>
        <v/>
      </c>
      <c r="DN137" s="219">
        <f t="shared" si="1021"/>
        <v>0</v>
      </c>
      <c r="DO137" s="219" t="str">
        <f t="shared" si="1022"/>
        <v/>
      </c>
      <c r="DP137" s="220" t="str">
        <f t="shared" si="1023"/>
        <v/>
      </c>
      <c r="FK137" s="142">
        <v>24</v>
      </c>
      <c r="FL137" s="142">
        <v>24</v>
      </c>
      <c r="FM137" s="142">
        <f t="shared" si="1024"/>
        <v>0</v>
      </c>
      <c r="FN137" s="142">
        <f t="shared" si="1024"/>
        <v>0</v>
      </c>
      <c r="FO137" s="142">
        <f t="shared" si="1024"/>
        <v>0</v>
      </c>
      <c r="FP137" s="142">
        <f t="shared" si="1024"/>
        <v>0</v>
      </c>
      <c r="FQ137" s="142">
        <f t="shared" si="1024"/>
        <v>0</v>
      </c>
      <c r="FR137" s="142">
        <f t="shared" si="1024"/>
        <v>0</v>
      </c>
      <c r="FS137" s="142">
        <f t="shared" si="1024"/>
        <v>0</v>
      </c>
      <c r="FT137" s="142">
        <f t="shared" si="1024"/>
        <v>0</v>
      </c>
      <c r="FU137" s="142">
        <f t="shared" si="1024"/>
        <v>0</v>
      </c>
      <c r="FV137" s="142">
        <f t="shared" si="1024"/>
        <v>0</v>
      </c>
      <c r="FW137" s="142">
        <f t="shared" si="1025"/>
        <v>0</v>
      </c>
      <c r="FX137" s="142">
        <f t="shared" si="1025"/>
        <v>0</v>
      </c>
      <c r="FY137" s="142">
        <f t="shared" si="1025"/>
        <v>0</v>
      </c>
      <c r="FZ137" s="142">
        <f t="shared" si="1025"/>
        <v>0</v>
      </c>
      <c r="GA137" s="142">
        <f t="shared" si="1025"/>
        <v>0</v>
      </c>
      <c r="GB137" s="142">
        <f t="shared" si="1025"/>
        <v>0</v>
      </c>
      <c r="GC137" s="142">
        <f t="shared" si="1025"/>
        <v>0</v>
      </c>
      <c r="GD137" s="142">
        <f t="shared" si="1025"/>
        <v>0</v>
      </c>
      <c r="GE137" s="142">
        <f t="shared" si="1025"/>
        <v>0</v>
      </c>
      <c r="GF137" s="142">
        <f t="shared" si="1025"/>
        <v>0</v>
      </c>
      <c r="GG137" s="142">
        <f t="shared" si="1026"/>
        <v>0</v>
      </c>
      <c r="GH137" s="142">
        <f t="shared" si="1026"/>
        <v>0</v>
      </c>
      <c r="GI137" s="142">
        <f t="shared" si="1026"/>
        <v>0</v>
      </c>
      <c r="GJ137" s="142">
        <f t="shared" si="1026"/>
        <v>0</v>
      </c>
      <c r="GK137" s="142">
        <f t="shared" si="1026"/>
        <v>0</v>
      </c>
      <c r="GL137" s="142">
        <f t="shared" si="1026"/>
        <v>0</v>
      </c>
      <c r="GM137" s="142">
        <f t="shared" si="1026"/>
        <v>0</v>
      </c>
      <c r="GN137" s="142">
        <f t="shared" si="1026"/>
        <v>0</v>
      </c>
      <c r="GO137" s="142">
        <f t="shared" si="1026"/>
        <v>0</v>
      </c>
      <c r="GP137" s="142">
        <f t="shared" si="1026"/>
        <v>0</v>
      </c>
      <c r="GQ137" s="142">
        <f t="shared" si="1027"/>
        <v>0</v>
      </c>
      <c r="GR137" s="142">
        <f t="shared" si="1027"/>
        <v>0</v>
      </c>
      <c r="GS137" s="142">
        <f t="shared" si="1027"/>
        <v>0</v>
      </c>
      <c r="GT137" s="142">
        <f t="shared" si="1027"/>
        <v>0</v>
      </c>
      <c r="GU137" s="142">
        <f t="shared" si="1027"/>
        <v>0</v>
      </c>
      <c r="GV137" s="142">
        <f t="shared" si="1027"/>
        <v>0</v>
      </c>
      <c r="GW137" s="142">
        <f t="shared" si="1027"/>
        <v>0</v>
      </c>
      <c r="GX137" s="142">
        <f t="shared" si="1027"/>
        <v>0</v>
      </c>
      <c r="GY137" s="142">
        <f t="shared" si="1027"/>
        <v>0</v>
      </c>
      <c r="GZ137" s="142">
        <f t="shared" si="1027"/>
        <v>0</v>
      </c>
      <c r="HA137" s="142">
        <f t="shared" si="1028"/>
        <v>0</v>
      </c>
      <c r="HB137" s="142">
        <f t="shared" si="1028"/>
        <v>0</v>
      </c>
      <c r="HC137" s="142">
        <f t="shared" si="1028"/>
        <v>0</v>
      </c>
      <c r="HD137" s="142">
        <f t="shared" si="1028"/>
        <v>0</v>
      </c>
      <c r="HE137" s="142">
        <f t="shared" si="1028"/>
        <v>0</v>
      </c>
      <c r="HF137" s="142">
        <f t="shared" si="1028"/>
        <v>0</v>
      </c>
      <c r="HG137" s="142">
        <f t="shared" si="1028"/>
        <v>0</v>
      </c>
      <c r="HH137" s="142">
        <f t="shared" si="1028"/>
        <v>0</v>
      </c>
      <c r="HI137" s="142">
        <f t="shared" si="1028"/>
        <v>0</v>
      </c>
      <c r="HJ137" s="142">
        <f t="shared" si="1028"/>
        <v>0</v>
      </c>
      <c r="HK137" s="142">
        <f t="shared" si="1029"/>
        <v>0</v>
      </c>
      <c r="HL137" s="142">
        <f t="shared" si="1029"/>
        <v>0</v>
      </c>
      <c r="HM137" s="142">
        <f t="shared" si="1029"/>
        <v>0</v>
      </c>
      <c r="HN137" s="142">
        <f t="shared" si="1029"/>
        <v>0</v>
      </c>
      <c r="HO137" s="142">
        <f t="shared" si="1029"/>
        <v>0</v>
      </c>
      <c r="HP137" s="142">
        <f t="shared" si="1029"/>
        <v>0</v>
      </c>
      <c r="HQ137" s="142">
        <f t="shared" si="1029"/>
        <v>0</v>
      </c>
      <c r="HR137" s="142">
        <f t="shared" si="1029"/>
        <v>0</v>
      </c>
      <c r="HS137" s="142">
        <f t="shared" si="1029"/>
        <v>0</v>
      </c>
      <c r="HT137" s="142">
        <f t="shared" si="1029"/>
        <v>0</v>
      </c>
      <c r="HU137" s="142">
        <f t="shared" si="1030"/>
        <v>0</v>
      </c>
      <c r="HV137" s="142">
        <f t="shared" si="1030"/>
        <v>0</v>
      </c>
      <c r="HW137" s="142">
        <f t="shared" si="1030"/>
        <v>0</v>
      </c>
      <c r="HX137" s="142">
        <f t="shared" si="1030"/>
        <v>0</v>
      </c>
      <c r="HY137" s="142">
        <f t="shared" si="1030"/>
        <v>0</v>
      </c>
      <c r="HZ137" s="142">
        <f t="shared" si="1030"/>
        <v>0</v>
      </c>
      <c r="IA137" s="142">
        <f t="shared" si="1030"/>
        <v>0</v>
      </c>
      <c r="IB137" s="142">
        <f t="shared" si="1030"/>
        <v>0</v>
      </c>
      <c r="IC137" s="142">
        <f t="shared" si="1030"/>
        <v>0</v>
      </c>
      <c r="ID137" s="142">
        <f t="shared" si="1030"/>
        <v>0</v>
      </c>
      <c r="IE137" s="142">
        <f t="shared" si="1031"/>
        <v>0</v>
      </c>
      <c r="IF137" s="142">
        <f t="shared" si="1031"/>
        <v>0</v>
      </c>
      <c r="IG137" s="142">
        <f t="shared" si="1031"/>
        <v>0</v>
      </c>
      <c r="IH137" s="142">
        <f t="shared" si="1031"/>
        <v>0</v>
      </c>
      <c r="II137" s="142">
        <f t="shared" si="1031"/>
        <v>0</v>
      </c>
      <c r="IJ137" s="142">
        <f t="shared" si="1031"/>
        <v>0</v>
      </c>
      <c r="IK137" s="142">
        <f t="shared" si="1031"/>
        <v>0</v>
      </c>
      <c r="IL137" s="142">
        <f t="shared" si="1031"/>
        <v>0</v>
      </c>
      <c r="IM137" s="142">
        <f t="shared" si="1031"/>
        <v>0</v>
      </c>
      <c r="IN137" s="142">
        <f t="shared" si="1031"/>
        <v>0</v>
      </c>
      <c r="IO137" s="142">
        <f t="shared" si="1032"/>
        <v>0</v>
      </c>
      <c r="IP137" s="142">
        <f t="shared" si="1032"/>
        <v>0</v>
      </c>
      <c r="IQ137" s="142">
        <f t="shared" si="1032"/>
        <v>0</v>
      </c>
      <c r="IR137" s="142">
        <f t="shared" si="1032"/>
        <v>0</v>
      </c>
      <c r="IS137" s="142">
        <f t="shared" si="1032"/>
        <v>0</v>
      </c>
      <c r="IT137" s="142">
        <f t="shared" si="1032"/>
        <v>0</v>
      </c>
      <c r="IU137" s="142">
        <f t="shared" si="1032"/>
        <v>0</v>
      </c>
      <c r="IV137" s="142">
        <f t="shared" si="1032"/>
        <v>0</v>
      </c>
      <c r="IW137" s="142">
        <f t="shared" si="1032"/>
        <v>0</v>
      </c>
      <c r="IX137" s="142">
        <f t="shared" si="1032"/>
        <v>0</v>
      </c>
      <c r="IY137" s="142">
        <f t="shared" si="1033"/>
        <v>0</v>
      </c>
      <c r="IZ137" s="142">
        <f t="shared" si="1033"/>
        <v>0</v>
      </c>
      <c r="JA137" s="142">
        <f t="shared" si="1033"/>
        <v>0</v>
      </c>
      <c r="JB137" s="142">
        <f t="shared" si="1033"/>
        <v>0</v>
      </c>
      <c r="JC137" s="142">
        <f t="shared" si="1033"/>
        <v>0</v>
      </c>
      <c r="JD137" s="142">
        <f t="shared" si="1033"/>
        <v>0</v>
      </c>
      <c r="JE137" s="142">
        <f t="shared" si="1033"/>
        <v>0</v>
      </c>
      <c r="JF137" s="142">
        <f t="shared" si="1033"/>
        <v>0</v>
      </c>
      <c r="JG137" s="142">
        <f t="shared" si="1033"/>
        <v>0</v>
      </c>
      <c r="JH137" s="142">
        <f t="shared" si="1033"/>
        <v>0</v>
      </c>
      <c r="JI137" s="142">
        <f t="shared" si="1034"/>
        <v>0</v>
      </c>
      <c r="JJ137" s="142">
        <f t="shared" si="1034"/>
        <v>0</v>
      </c>
      <c r="JK137" s="142">
        <f t="shared" si="1034"/>
        <v>0</v>
      </c>
      <c r="JL137" s="142">
        <f t="shared" si="1034"/>
        <v>0</v>
      </c>
      <c r="JM137" s="142">
        <f t="shared" si="1034"/>
        <v>0</v>
      </c>
      <c r="JN137" s="142">
        <f t="shared" si="1034"/>
        <v>0</v>
      </c>
      <c r="JO137" s="142">
        <f t="shared" si="1034"/>
        <v>0</v>
      </c>
      <c r="JP137" s="142">
        <f t="shared" si="1034"/>
        <v>0</v>
      </c>
      <c r="JQ137" s="142">
        <f t="shared" si="1034"/>
        <v>0</v>
      </c>
      <c r="JR137" s="142">
        <f t="shared" si="1034"/>
        <v>0</v>
      </c>
      <c r="JS137" s="142">
        <f t="shared" si="1035"/>
        <v>0</v>
      </c>
      <c r="JT137" s="142">
        <f t="shared" si="1035"/>
        <v>0</v>
      </c>
      <c r="JU137" s="142">
        <f t="shared" si="1035"/>
        <v>0</v>
      </c>
      <c r="JV137" s="142">
        <f t="shared" si="1035"/>
        <v>0</v>
      </c>
      <c r="JW137" s="142">
        <f t="shared" si="1035"/>
        <v>0</v>
      </c>
      <c r="JX137" s="142">
        <f t="shared" si="1035"/>
        <v>0</v>
      </c>
      <c r="JY137" s="142">
        <f t="shared" si="1035"/>
        <v>0</v>
      </c>
      <c r="JZ137" s="142">
        <f t="shared" si="1035"/>
        <v>0</v>
      </c>
      <c r="KA137" s="142">
        <f t="shared" si="1035"/>
        <v>0</v>
      </c>
      <c r="KB137" s="142">
        <f t="shared" si="1035"/>
        <v>0</v>
      </c>
      <c r="KC137" s="142">
        <f t="shared" si="1036"/>
        <v>0</v>
      </c>
      <c r="KD137" s="142">
        <f t="shared" si="1036"/>
        <v>0</v>
      </c>
      <c r="KE137" s="142">
        <f t="shared" si="1036"/>
        <v>0</v>
      </c>
      <c r="KF137" s="142">
        <f t="shared" si="1036"/>
        <v>0</v>
      </c>
      <c r="KG137" s="142">
        <f t="shared" si="1036"/>
        <v>0</v>
      </c>
      <c r="KH137" s="142">
        <f t="shared" si="1036"/>
        <v>0</v>
      </c>
      <c r="KI137" s="142">
        <f t="shared" si="1036"/>
        <v>0</v>
      </c>
      <c r="KJ137" s="142">
        <f t="shared" si="1036"/>
        <v>0</v>
      </c>
      <c r="KK137" s="142">
        <f t="shared" si="1036"/>
        <v>0</v>
      </c>
      <c r="KL137" s="142">
        <f t="shared" si="1036"/>
        <v>0</v>
      </c>
      <c r="KM137" s="142">
        <f t="shared" si="1037"/>
        <v>0</v>
      </c>
      <c r="KN137" s="142">
        <f t="shared" si="1037"/>
        <v>0</v>
      </c>
      <c r="KO137" s="142">
        <f t="shared" si="1037"/>
        <v>0</v>
      </c>
      <c r="KP137" s="142">
        <f t="shared" si="1037"/>
        <v>0</v>
      </c>
      <c r="KQ137" s="142">
        <f t="shared" si="1037"/>
        <v>0</v>
      </c>
      <c r="KR137" s="142">
        <f t="shared" si="1037"/>
        <v>0</v>
      </c>
      <c r="KS137" s="142">
        <f t="shared" si="1037"/>
        <v>0</v>
      </c>
      <c r="KT137" s="142">
        <f t="shared" si="1037"/>
        <v>0</v>
      </c>
      <c r="KU137" s="142">
        <f t="shared" si="1037"/>
        <v>0</v>
      </c>
      <c r="KV137" s="142">
        <f t="shared" si="1037"/>
        <v>0</v>
      </c>
      <c r="KW137" s="142">
        <f t="shared" si="1038"/>
        <v>0</v>
      </c>
      <c r="KX137" s="142">
        <f t="shared" si="1038"/>
        <v>0</v>
      </c>
      <c r="KY137" s="142">
        <f t="shared" si="1038"/>
        <v>0</v>
      </c>
      <c r="KZ137" s="142">
        <f t="shared" si="1038"/>
        <v>0</v>
      </c>
      <c r="LA137" s="142">
        <f t="shared" si="1038"/>
        <v>0</v>
      </c>
      <c r="LB137" s="142">
        <f t="shared" si="1038"/>
        <v>0</v>
      </c>
      <c r="LC137" s="142">
        <f t="shared" si="1038"/>
        <v>0</v>
      </c>
      <c r="LD137" s="142">
        <f t="shared" si="1038"/>
        <v>0</v>
      </c>
      <c r="LE137" s="142">
        <f t="shared" si="1038"/>
        <v>0</v>
      </c>
      <c r="LF137" s="142">
        <f t="shared" si="1038"/>
        <v>0</v>
      </c>
      <c r="LG137" s="142">
        <f t="shared" si="1039"/>
        <v>0</v>
      </c>
      <c r="LH137" s="142">
        <f t="shared" si="1039"/>
        <v>0</v>
      </c>
      <c r="LI137" s="142">
        <f t="shared" si="1039"/>
        <v>0</v>
      </c>
      <c r="LJ137" s="142">
        <f t="shared" si="1039"/>
        <v>0</v>
      </c>
      <c r="LK137" s="142">
        <f t="shared" si="1039"/>
        <v>0</v>
      </c>
      <c r="LL137" s="142">
        <f t="shared" si="1039"/>
        <v>0</v>
      </c>
      <c r="LM137" s="142">
        <f t="shared" si="1039"/>
        <v>0</v>
      </c>
      <c r="LN137" s="142">
        <f t="shared" si="1039"/>
        <v>0</v>
      </c>
      <c r="LO137" s="142">
        <f t="shared" si="1039"/>
        <v>0</v>
      </c>
      <c r="LP137" s="142">
        <f t="shared" si="1039"/>
        <v>0</v>
      </c>
      <c r="LQ137" s="142">
        <f t="shared" si="1040"/>
        <v>0</v>
      </c>
      <c r="LR137" s="142">
        <f t="shared" si="1040"/>
        <v>0</v>
      </c>
      <c r="LS137" s="142">
        <f t="shared" si="1040"/>
        <v>0</v>
      </c>
      <c r="LT137" s="142">
        <f t="shared" si="1040"/>
        <v>0</v>
      </c>
      <c r="LU137" s="142">
        <f t="shared" si="1040"/>
        <v>0</v>
      </c>
      <c r="LV137" s="142">
        <f t="shared" si="1040"/>
        <v>0</v>
      </c>
      <c r="LW137" s="142">
        <f t="shared" si="1040"/>
        <v>0</v>
      </c>
      <c r="LX137" s="142">
        <f t="shared" si="1040"/>
        <v>0</v>
      </c>
      <c r="LY137" s="142">
        <f t="shared" si="1040"/>
        <v>0</v>
      </c>
      <c r="LZ137" s="142">
        <f t="shared" si="1040"/>
        <v>0</v>
      </c>
      <c r="MA137" s="142">
        <f t="shared" si="1041"/>
        <v>0</v>
      </c>
      <c r="MB137" s="142">
        <f t="shared" si="1041"/>
        <v>0</v>
      </c>
      <c r="MC137" s="142">
        <f t="shared" si="1041"/>
        <v>0</v>
      </c>
      <c r="MD137" s="142">
        <f t="shared" si="1041"/>
        <v>0</v>
      </c>
      <c r="ME137" s="142">
        <f t="shared" si="1041"/>
        <v>0</v>
      </c>
      <c r="MF137" s="142">
        <f t="shared" si="1041"/>
        <v>0</v>
      </c>
      <c r="MG137" s="142">
        <f t="shared" si="1041"/>
        <v>0</v>
      </c>
      <c r="MH137" s="142">
        <f t="shared" si="1041"/>
        <v>0</v>
      </c>
      <c r="MI137" s="142">
        <f t="shared" si="1041"/>
        <v>0</v>
      </c>
      <c r="MJ137" s="142">
        <f t="shared" si="1041"/>
        <v>0</v>
      </c>
      <c r="MK137" s="142">
        <f t="shared" si="1042"/>
        <v>0</v>
      </c>
      <c r="ML137" s="142">
        <f t="shared" si="1042"/>
        <v>0</v>
      </c>
      <c r="MM137" s="142">
        <f t="shared" si="1042"/>
        <v>0</v>
      </c>
      <c r="MN137" s="142">
        <f t="shared" si="1042"/>
        <v>0</v>
      </c>
      <c r="MO137" s="142">
        <f t="shared" si="1042"/>
        <v>0</v>
      </c>
      <c r="MP137" s="142">
        <f t="shared" si="1042"/>
        <v>0</v>
      </c>
      <c r="MQ137" s="142">
        <f t="shared" si="1042"/>
        <v>0</v>
      </c>
      <c r="MR137" s="142">
        <f t="shared" si="1042"/>
        <v>0</v>
      </c>
      <c r="MS137" s="142">
        <f t="shared" si="1042"/>
        <v>0</v>
      </c>
      <c r="MT137" s="142">
        <f t="shared" si="1042"/>
        <v>0</v>
      </c>
      <c r="MU137" s="142">
        <f t="shared" si="1043"/>
        <v>0</v>
      </c>
      <c r="MV137" s="142">
        <f t="shared" si="1043"/>
        <v>0</v>
      </c>
      <c r="MW137" s="142">
        <f t="shared" si="1043"/>
        <v>0</v>
      </c>
      <c r="MX137" s="142">
        <f t="shared" si="1043"/>
        <v>0</v>
      </c>
      <c r="MY137" s="142">
        <f t="shared" si="1043"/>
        <v>0</v>
      </c>
      <c r="MZ137" s="142">
        <f t="shared" si="1043"/>
        <v>0</v>
      </c>
      <c r="NA137" s="142">
        <f t="shared" si="1043"/>
        <v>0</v>
      </c>
      <c r="NB137" s="142">
        <f t="shared" si="1043"/>
        <v>0</v>
      </c>
      <c r="NC137" s="142">
        <f t="shared" si="1043"/>
        <v>0</v>
      </c>
      <c r="ND137" s="142">
        <f t="shared" si="1043"/>
        <v>0</v>
      </c>
      <c r="NE137" s="142">
        <f t="shared" si="1044"/>
        <v>0</v>
      </c>
      <c r="NF137" s="142">
        <f t="shared" si="1044"/>
        <v>0</v>
      </c>
      <c r="NG137" s="142">
        <f t="shared" si="1044"/>
        <v>0</v>
      </c>
      <c r="NH137" s="142">
        <f t="shared" si="1044"/>
        <v>0</v>
      </c>
      <c r="NI137" s="142">
        <f t="shared" si="1044"/>
        <v>0</v>
      </c>
      <c r="NJ137" s="142">
        <f t="shared" si="1044"/>
        <v>0</v>
      </c>
      <c r="NK137" s="142">
        <f t="shared" si="1044"/>
        <v>0</v>
      </c>
      <c r="NL137" s="142">
        <f t="shared" si="1044"/>
        <v>0</v>
      </c>
      <c r="NM137" s="142">
        <f t="shared" si="1044"/>
        <v>0</v>
      </c>
      <c r="NN137" s="142">
        <f t="shared" si="1044"/>
        <v>0</v>
      </c>
      <c r="NO137" s="142">
        <f t="shared" si="1045"/>
        <v>0</v>
      </c>
      <c r="NP137" s="142">
        <f t="shared" si="1045"/>
        <v>0</v>
      </c>
      <c r="NQ137" s="142">
        <f t="shared" si="1045"/>
        <v>0</v>
      </c>
      <c r="NR137" s="142">
        <f t="shared" si="1045"/>
        <v>0</v>
      </c>
      <c r="NS137" s="142">
        <f t="shared" si="1045"/>
        <v>0</v>
      </c>
      <c r="NT137" s="142">
        <f t="shared" si="1045"/>
        <v>0</v>
      </c>
      <c r="NU137" s="142">
        <f t="shared" si="1045"/>
        <v>0</v>
      </c>
      <c r="NV137" s="142">
        <f t="shared" si="1045"/>
        <v>0</v>
      </c>
      <c r="NW137" s="142">
        <f t="shared" si="1045"/>
        <v>0</v>
      </c>
      <c r="NX137" s="142">
        <f t="shared" si="1045"/>
        <v>0</v>
      </c>
      <c r="NY137" s="142">
        <f t="shared" si="1046"/>
        <v>0</v>
      </c>
      <c r="NZ137" s="142">
        <f t="shared" si="1046"/>
        <v>0</v>
      </c>
      <c r="OA137" s="142">
        <f t="shared" si="1046"/>
        <v>0</v>
      </c>
      <c r="OB137" s="142">
        <f t="shared" si="1046"/>
        <v>0</v>
      </c>
      <c r="OC137" s="142">
        <f t="shared" si="1046"/>
        <v>0</v>
      </c>
      <c r="OD137" s="142">
        <f t="shared" si="1046"/>
        <v>0</v>
      </c>
      <c r="OE137" s="142">
        <f t="shared" si="1046"/>
        <v>0</v>
      </c>
      <c r="OF137" s="142">
        <f t="shared" si="1046"/>
        <v>0</v>
      </c>
      <c r="OG137" s="142">
        <f t="shared" si="1046"/>
        <v>0</v>
      </c>
      <c r="OH137" s="142">
        <f t="shared" si="1046"/>
        <v>0</v>
      </c>
      <c r="OI137" s="142">
        <f t="shared" si="1047"/>
        <v>0</v>
      </c>
      <c r="OJ137" s="142">
        <f t="shared" si="1047"/>
        <v>0</v>
      </c>
      <c r="OK137" s="142">
        <f t="shared" si="1047"/>
        <v>0</v>
      </c>
      <c r="OL137" s="142">
        <f t="shared" si="1047"/>
        <v>0</v>
      </c>
      <c r="OM137" s="142">
        <f t="shared" si="1047"/>
        <v>0</v>
      </c>
      <c r="ON137" s="142">
        <f t="shared" si="1047"/>
        <v>0</v>
      </c>
      <c r="OO137" s="142">
        <f t="shared" si="1047"/>
        <v>0</v>
      </c>
      <c r="OP137" s="142">
        <f t="shared" si="1047"/>
        <v>0</v>
      </c>
      <c r="OQ137" s="142">
        <f t="shared" si="1047"/>
        <v>0</v>
      </c>
      <c r="OR137" s="142">
        <f t="shared" si="1047"/>
        <v>0</v>
      </c>
      <c r="OS137" s="142">
        <f t="shared" si="1048"/>
        <v>0</v>
      </c>
      <c r="OT137" s="142">
        <f t="shared" si="1048"/>
        <v>0</v>
      </c>
      <c r="OU137" s="142">
        <f t="shared" si="1048"/>
        <v>0</v>
      </c>
      <c r="OV137" s="142">
        <f t="shared" si="1048"/>
        <v>0</v>
      </c>
      <c r="OW137" s="142">
        <f t="shared" si="1048"/>
        <v>0</v>
      </c>
      <c r="OX137" s="142">
        <f t="shared" si="1048"/>
        <v>0</v>
      </c>
      <c r="OY137" s="142">
        <f t="shared" si="1048"/>
        <v>0</v>
      </c>
      <c r="OZ137" s="142">
        <f t="shared" si="1048"/>
        <v>0</v>
      </c>
      <c r="PA137" s="142">
        <f t="shared" si="1048"/>
        <v>0</v>
      </c>
      <c r="PB137" s="142">
        <f t="shared" si="1048"/>
        <v>0</v>
      </c>
      <c r="PC137" s="142">
        <f t="shared" si="1049"/>
        <v>0</v>
      </c>
      <c r="PD137" s="142">
        <f t="shared" si="1049"/>
        <v>0</v>
      </c>
      <c r="PE137" s="142">
        <f t="shared" si="1049"/>
        <v>0</v>
      </c>
      <c r="PF137" s="142">
        <f t="shared" si="1049"/>
        <v>0</v>
      </c>
      <c r="PG137" s="142">
        <f t="shared" si="1049"/>
        <v>0</v>
      </c>
      <c r="PH137" s="142">
        <f t="shared" si="1049"/>
        <v>0</v>
      </c>
      <c r="PI137" s="142">
        <f t="shared" si="1049"/>
        <v>0</v>
      </c>
      <c r="PJ137" s="142">
        <f t="shared" si="1049"/>
        <v>0</v>
      </c>
      <c r="PK137" s="142">
        <f t="shared" si="1049"/>
        <v>0</v>
      </c>
      <c r="PL137" s="142">
        <f t="shared" si="1049"/>
        <v>0</v>
      </c>
      <c r="PM137" s="142">
        <f t="shared" si="1050"/>
        <v>0</v>
      </c>
      <c r="PN137" s="142">
        <f t="shared" si="1050"/>
        <v>0</v>
      </c>
      <c r="PO137" s="142">
        <f t="shared" si="1050"/>
        <v>0</v>
      </c>
      <c r="PP137" s="142">
        <f t="shared" si="1050"/>
        <v>0</v>
      </c>
      <c r="PQ137" s="142">
        <f t="shared" si="1050"/>
        <v>0</v>
      </c>
      <c r="PR137" s="142">
        <f t="shared" si="1050"/>
        <v>0</v>
      </c>
      <c r="PS137" s="142">
        <f t="shared" si="1050"/>
        <v>0</v>
      </c>
      <c r="PT137" s="142">
        <f t="shared" si="1050"/>
        <v>0</v>
      </c>
      <c r="PU137" s="142">
        <f t="shared" si="1050"/>
        <v>0</v>
      </c>
      <c r="PV137" s="142">
        <f t="shared" si="1050"/>
        <v>0</v>
      </c>
      <c r="PW137" s="142">
        <f t="shared" si="1051"/>
        <v>0</v>
      </c>
      <c r="PX137" s="142">
        <f t="shared" si="1051"/>
        <v>0</v>
      </c>
      <c r="PY137" s="142">
        <f t="shared" si="1051"/>
        <v>0</v>
      </c>
      <c r="PZ137" s="142">
        <f t="shared" si="1051"/>
        <v>0</v>
      </c>
      <c r="QA137" s="142">
        <f t="shared" si="1051"/>
        <v>0</v>
      </c>
      <c r="QB137" s="142">
        <f t="shared" si="1051"/>
        <v>0</v>
      </c>
      <c r="QC137" s="142">
        <f t="shared" si="1051"/>
        <v>0</v>
      </c>
      <c r="QD137" s="142">
        <f t="shared" si="1051"/>
        <v>0</v>
      </c>
      <c r="QE137" s="142">
        <f t="shared" si="1051"/>
        <v>0</v>
      </c>
      <c r="QF137" s="142">
        <f t="shared" si="1051"/>
        <v>0</v>
      </c>
      <c r="QG137" s="142">
        <f t="shared" si="1052"/>
        <v>0</v>
      </c>
      <c r="QH137" s="142">
        <f t="shared" si="1052"/>
        <v>0</v>
      </c>
      <c r="QI137" s="142">
        <f t="shared" si="1052"/>
        <v>0</v>
      </c>
      <c r="QJ137" s="142">
        <f t="shared" si="1052"/>
        <v>0</v>
      </c>
      <c r="QK137" s="142">
        <f t="shared" si="1052"/>
        <v>0</v>
      </c>
      <c r="QL137" s="142">
        <f t="shared" si="1052"/>
        <v>0</v>
      </c>
      <c r="QM137" s="142">
        <f t="shared" si="1052"/>
        <v>0</v>
      </c>
      <c r="QN137" s="142">
        <f t="shared" si="1052"/>
        <v>0</v>
      </c>
      <c r="QO137" s="142">
        <f t="shared" si="1052"/>
        <v>0</v>
      </c>
      <c r="QP137" s="142">
        <f t="shared" si="1052"/>
        <v>0</v>
      </c>
      <c r="QQ137" s="142">
        <f t="shared" si="1053"/>
        <v>0</v>
      </c>
      <c r="QR137" s="142">
        <f t="shared" si="1053"/>
        <v>0</v>
      </c>
      <c r="QS137" s="142">
        <f t="shared" si="1053"/>
        <v>0</v>
      </c>
      <c r="QT137" s="142">
        <f t="shared" si="1053"/>
        <v>0</v>
      </c>
      <c r="QU137" s="142">
        <f t="shared" si="1053"/>
        <v>0</v>
      </c>
      <c r="QV137" s="142">
        <f t="shared" si="1053"/>
        <v>0</v>
      </c>
      <c r="QW137" s="142">
        <f t="shared" si="1053"/>
        <v>0</v>
      </c>
      <c r="QX137" s="142">
        <f t="shared" si="1053"/>
        <v>0</v>
      </c>
      <c r="QY137" s="142">
        <f t="shared" si="1053"/>
        <v>0</v>
      </c>
      <c r="QZ137" s="142">
        <f t="shared" si="1053"/>
        <v>0</v>
      </c>
      <c r="RA137" s="142">
        <f t="shared" si="1054"/>
        <v>0</v>
      </c>
      <c r="RB137" s="142">
        <f t="shared" si="1054"/>
        <v>0</v>
      </c>
      <c r="RC137" s="142">
        <f t="shared" si="1054"/>
        <v>0</v>
      </c>
      <c r="RD137" s="142">
        <f t="shared" si="1054"/>
        <v>0</v>
      </c>
      <c r="RE137" s="142">
        <f t="shared" si="1054"/>
        <v>0</v>
      </c>
      <c r="RF137" s="142">
        <f t="shared" si="1054"/>
        <v>0</v>
      </c>
      <c r="RG137" s="142">
        <f t="shared" si="1054"/>
        <v>0</v>
      </c>
      <c r="RH137" s="142">
        <f t="shared" si="1054"/>
        <v>0</v>
      </c>
      <c r="RI137" s="142">
        <f t="shared" si="1054"/>
        <v>0</v>
      </c>
      <c r="RJ137" s="142">
        <f t="shared" si="1054"/>
        <v>0</v>
      </c>
      <c r="RK137" s="142">
        <f t="shared" si="1055"/>
        <v>0</v>
      </c>
      <c r="RL137" s="142">
        <f t="shared" si="1055"/>
        <v>0</v>
      </c>
      <c r="RM137" s="142">
        <f t="shared" si="1055"/>
        <v>0</v>
      </c>
      <c r="RN137" s="142">
        <f t="shared" si="1055"/>
        <v>0</v>
      </c>
      <c r="RO137" s="142">
        <f t="shared" si="1055"/>
        <v>0</v>
      </c>
      <c r="RP137" s="142">
        <f t="shared" si="1055"/>
        <v>0</v>
      </c>
      <c r="RQ137" s="142">
        <f t="shared" si="1055"/>
        <v>0</v>
      </c>
      <c r="RR137" s="142">
        <f t="shared" si="1055"/>
        <v>0</v>
      </c>
      <c r="RS137" s="142">
        <f t="shared" si="1055"/>
        <v>0</v>
      </c>
      <c r="RT137" s="142">
        <f t="shared" si="1055"/>
        <v>0</v>
      </c>
      <c r="RU137" s="142">
        <f t="shared" si="1056"/>
        <v>0</v>
      </c>
      <c r="RV137" s="142">
        <f t="shared" si="1056"/>
        <v>0</v>
      </c>
      <c r="RW137" s="142">
        <f t="shared" si="1056"/>
        <v>0</v>
      </c>
      <c r="RX137" s="142">
        <f t="shared" si="1056"/>
        <v>0</v>
      </c>
      <c r="RY137" s="142">
        <f t="shared" si="1056"/>
        <v>0</v>
      </c>
      <c r="RZ137" s="142">
        <f t="shared" si="1056"/>
        <v>0</v>
      </c>
      <c r="SA137" s="142">
        <f t="shared" si="1056"/>
        <v>0</v>
      </c>
      <c r="SB137" s="142">
        <f t="shared" si="1056"/>
        <v>0</v>
      </c>
      <c r="SC137" s="142">
        <f t="shared" si="1056"/>
        <v>0</v>
      </c>
      <c r="SD137" s="142">
        <f t="shared" si="1056"/>
        <v>0</v>
      </c>
      <c r="SE137" s="142">
        <f t="shared" si="1057"/>
        <v>0</v>
      </c>
      <c r="SF137" s="142">
        <f t="shared" si="1057"/>
        <v>0</v>
      </c>
      <c r="SG137" s="142">
        <f t="shared" si="1057"/>
        <v>0</v>
      </c>
      <c r="SH137" s="142">
        <f t="shared" si="1057"/>
        <v>0</v>
      </c>
      <c r="SI137" s="142">
        <f t="shared" si="1057"/>
        <v>0</v>
      </c>
      <c r="SJ137" s="142">
        <f t="shared" si="1057"/>
        <v>0</v>
      </c>
      <c r="SK137" s="142">
        <f t="shared" si="1057"/>
        <v>0</v>
      </c>
      <c r="SL137" s="142">
        <f t="shared" si="1057"/>
        <v>0</v>
      </c>
      <c r="SM137" s="142">
        <f t="shared" si="1057"/>
        <v>0</v>
      </c>
      <c r="SN137" s="142">
        <f t="shared" si="1057"/>
        <v>0</v>
      </c>
      <c r="SO137" s="142">
        <f t="shared" si="1058"/>
        <v>0</v>
      </c>
      <c r="SP137" s="142">
        <f t="shared" si="1058"/>
        <v>0</v>
      </c>
      <c r="SQ137" s="142">
        <f t="shared" si="1058"/>
        <v>0</v>
      </c>
      <c r="SR137" s="142">
        <f t="shared" si="1058"/>
        <v>0</v>
      </c>
      <c r="SS137" s="142">
        <f t="shared" si="1058"/>
        <v>0</v>
      </c>
      <c r="ST137" s="142">
        <f t="shared" si="1058"/>
        <v>0</v>
      </c>
      <c r="SU137" s="142">
        <f t="shared" si="1058"/>
        <v>0</v>
      </c>
      <c r="SV137" s="142">
        <f t="shared" si="1058"/>
        <v>0</v>
      </c>
      <c r="SW137" s="142">
        <f t="shared" si="1058"/>
        <v>0</v>
      </c>
      <c r="SX137" s="142">
        <f t="shared" si="1058"/>
        <v>0</v>
      </c>
      <c r="SY137" s="142">
        <f t="shared" si="1059"/>
        <v>0</v>
      </c>
      <c r="SZ137" s="142">
        <f t="shared" si="1059"/>
        <v>0</v>
      </c>
      <c r="TA137" s="142">
        <f t="shared" si="1059"/>
        <v>0</v>
      </c>
      <c r="TB137" s="142">
        <f t="shared" si="1059"/>
        <v>0</v>
      </c>
      <c r="TC137" s="142">
        <f t="shared" si="1059"/>
        <v>0</v>
      </c>
      <c r="TD137" s="142">
        <f t="shared" si="1059"/>
        <v>0</v>
      </c>
      <c r="TE137" s="142">
        <f t="shared" si="1059"/>
        <v>0</v>
      </c>
      <c r="TF137" s="142">
        <f t="shared" si="1059"/>
        <v>0</v>
      </c>
      <c r="TG137" s="142">
        <f t="shared" si="1059"/>
        <v>0</v>
      </c>
      <c r="TH137" s="142">
        <f t="shared" si="1059"/>
        <v>0</v>
      </c>
      <c r="TI137" s="142">
        <f t="shared" si="1059"/>
        <v>0</v>
      </c>
      <c r="TJ137" s="142">
        <f t="shared" si="1059"/>
        <v>0</v>
      </c>
      <c r="TK137" s="142">
        <f t="shared" si="1059"/>
        <v>0</v>
      </c>
      <c r="TL137" s="142">
        <f t="shared" si="1059"/>
        <v>0</v>
      </c>
      <c r="TM137" s="142">
        <f t="shared" si="1059"/>
        <v>0</v>
      </c>
      <c r="TN137" s="142">
        <f t="shared" si="958"/>
        <v>0</v>
      </c>
      <c r="TO137" s="142">
        <f t="shared" si="959"/>
        <v>0</v>
      </c>
    </row>
    <row r="138" spans="77:535" x14ac:dyDescent="0.15">
      <c r="BY138" s="271"/>
      <c r="BZ138" s="272"/>
      <c r="CA138" s="222"/>
      <c r="CB138" s="246"/>
      <c r="CC138" s="247" t="str">
        <f t="shared" si="996"/>
        <v/>
      </c>
      <c r="CD138" s="219">
        <f t="shared" si="997"/>
        <v>0</v>
      </c>
      <c r="CE138" s="219" t="str">
        <f t="shared" si="998"/>
        <v/>
      </c>
      <c r="CF138" s="220" t="str">
        <f t="shared" si="999"/>
        <v/>
      </c>
      <c r="CG138" s="222"/>
      <c r="CH138" s="260"/>
      <c r="CI138" s="247" t="str">
        <f t="shared" si="1000"/>
        <v/>
      </c>
      <c r="CJ138" s="219">
        <f t="shared" si="1001"/>
        <v>0</v>
      </c>
      <c r="CK138" s="219" t="str">
        <f t="shared" si="1002"/>
        <v/>
      </c>
      <c r="CL138" s="220" t="str">
        <f t="shared" si="1003"/>
        <v/>
      </c>
      <c r="CM138" s="222"/>
      <c r="CN138" s="246"/>
      <c r="CO138" s="247" t="str">
        <f t="shared" si="1004"/>
        <v/>
      </c>
      <c r="CP138" s="219">
        <f t="shared" si="1005"/>
        <v>0</v>
      </c>
      <c r="CQ138" s="219" t="str">
        <f t="shared" si="1006"/>
        <v/>
      </c>
      <c r="CR138" s="220" t="str">
        <f t="shared" si="1007"/>
        <v/>
      </c>
      <c r="CS138" s="221"/>
      <c r="CT138" s="246"/>
      <c r="CU138" s="247" t="str">
        <f t="shared" si="1008"/>
        <v/>
      </c>
      <c r="CV138" s="219">
        <f t="shared" si="1009"/>
        <v>0</v>
      </c>
      <c r="CW138" s="219" t="str">
        <f t="shared" si="1010"/>
        <v/>
      </c>
      <c r="CX138" s="220" t="str">
        <f t="shared" si="1011"/>
        <v/>
      </c>
      <c r="CY138" s="222"/>
      <c r="CZ138" s="246"/>
      <c r="DA138" s="247" t="str">
        <f t="shared" si="1012"/>
        <v/>
      </c>
      <c r="DB138" s="219">
        <f t="shared" si="1013"/>
        <v>0</v>
      </c>
      <c r="DC138" s="219" t="str">
        <f t="shared" si="1014"/>
        <v/>
      </c>
      <c r="DD138" s="219" t="str">
        <f t="shared" si="1015"/>
        <v/>
      </c>
      <c r="DE138" s="222"/>
      <c r="DF138" s="246"/>
      <c r="DG138" s="247" t="str">
        <f t="shared" si="1016"/>
        <v/>
      </c>
      <c r="DH138" s="219">
        <f t="shared" si="1017"/>
        <v>0</v>
      </c>
      <c r="DI138" s="219" t="str">
        <f t="shared" si="1018"/>
        <v/>
      </c>
      <c r="DJ138" s="219" t="str">
        <f t="shared" si="1019"/>
        <v/>
      </c>
      <c r="DK138" s="222"/>
      <c r="DL138" s="246"/>
      <c r="DM138" s="247" t="str">
        <f t="shared" si="1020"/>
        <v/>
      </c>
      <c r="DN138" s="219">
        <f t="shared" si="1021"/>
        <v>0</v>
      </c>
      <c r="DO138" s="219" t="str">
        <f t="shared" si="1022"/>
        <v/>
      </c>
      <c r="DP138" s="220" t="str">
        <f t="shared" si="1023"/>
        <v/>
      </c>
      <c r="FK138" s="142">
        <v>25</v>
      </c>
      <c r="FL138" s="142">
        <v>25</v>
      </c>
      <c r="FM138" s="142">
        <f t="shared" si="1024"/>
        <v>0</v>
      </c>
      <c r="FN138" s="142">
        <f t="shared" si="1024"/>
        <v>0</v>
      </c>
      <c r="FO138" s="142">
        <f t="shared" si="1024"/>
        <v>0</v>
      </c>
      <c r="FP138" s="142">
        <f t="shared" si="1024"/>
        <v>0</v>
      </c>
      <c r="FQ138" s="142">
        <f t="shared" si="1024"/>
        <v>0</v>
      </c>
      <c r="FR138" s="142">
        <f t="shared" si="1024"/>
        <v>0</v>
      </c>
      <c r="FS138" s="142">
        <f t="shared" si="1024"/>
        <v>0</v>
      </c>
      <c r="FT138" s="142">
        <f t="shared" si="1024"/>
        <v>0</v>
      </c>
      <c r="FU138" s="142">
        <f t="shared" si="1024"/>
        <v>0</v>
      </c>
      <c r="FV138" s="142">
        <f t="shared" si="1024"/>
        <v>0</v>
      </c>
      <c r="FW138" s="142">
        <f t="shared" si="1025"/>
        <v>0</v>
      </c>
      <c r="FX138" s="142">
        <f t="shared" si="1025"/>
        <v>0</v>
      </c>
      <c r="FY138" s="142">
        <f t="shared" si="1025"/>
        <v>0</v>
      </c>
      <c r="FZ138" s="142">
        <f t="shared" si="1025"/>
        <v>0</v>
      </c>
      <c r="GA138" s="142">
        <f t="shared" si="1025"/>
        <v>0</v>
      </c>
      <c r="GB138" s="142">
        <f t="shared" si="1025"/>
        <v>0</v>
      </c>
      <c r="GC138" s="142">
        <f t="shared" si="1025"/>
        <v>0</v>
      </c>
      <c r="GD138" s="142">
        <f t="shared" si="1025"/>
        <v>0</v>
      </c>
      <c r="GE138" s="142">
        <f t="shared" si="1025"/>
        <v>0</v>
      </c>
      <c r="GF138" s="142">
        <f t="shared" si="1025"/>
        <v>0</v>
      </c>
      <c r="GG138" s="142">
        <f t="shared" si="1026"/>
        <v>0</v>
      </c>
      <c r="GH138" s="142">
        <f t="shared" si="1026"/>
        <v>0</v>
      </c>
      <c r="GI138" s="142">
        <f t="shared" si="1026"/>
        <v>0</v>
      </c>
      <c r="GJ138" s="142">
        <f t="shared" si="1026"/>
        <v>0</v>
      </c>
      <c r="GK138" s="142">
        <f t="shared" si="1026"/>
        <v>0</v>
      </c>
      <c r="GL138" s="142">
        <f t="shared" si="1026"/>
        <v>0</v>
      </c>
      <c r="GM138" s="142">
        <f t="shared" si="1026"/>
        <v>0</v>
      </c>
      <c r="GN138" s="142">
        <f t="shared" si="1026"/>
        <v>0</v>
      </c>
      <c r="GO138" s="142">
        <f t="shared" si="1026"/>
        <v>0</v>
      </c>
      <c r="GP138" s="142">
        <f t="shared" si="1026"/>
        <v>0</v>
      </c>
      <c r="GQ138" s="142">
        <f t="shared" si="1027"/>
        <v>0</v>
      </c>
      <c r="GR138" s="142">
        <f t="shared" si="1027"/>
        <v>0</v>
      </c>
      <c r="GS138" s="142">
        <f t="shared" si="1027"/>
        <v>0</v>
      </c>
      <c r="GT138" s="142">
        <f t="shared" si="1027"/>
        <v>0</v>
      </c>
      <c r="GU138" s="142">
        <f t="shared" si="1027"/>
        <v>0</v>
      </c>
      <c r="GV138" s="142">
        <f t="shared" si="1027"/>
        <v>0</v>
      </c>
      <c r="GW138" s="142">
        <f t="shared" si="1027"/>
        <v>0</v>
      </c>
      <c r="GX138" s="142">
        <f t="shared" si="1027"/>
        <v>0</v>
      </c>
      <c r="GY138" s="142">
        <f t="shared" si="1027"/>
        <v>0</v>
      </c>
      <c r="GZ138" s="142">
        <f t="shared" si="1027"/>
        <v>0</v>
      </c>
      <c r="HA138" s="142">
        <f t="shared" si="1028"/>
        <v>0</v>
      </c>
      <c r="HB138" s="142">
        <f t="shared" si="1028"/>
        <v>0</v>
      </c>
      <c r="HC138" s="142">
        <f t="shared" si="1028"/>
        <v>0</v>
      </c>
      <c r="HD138" s="142">
        <f t="shared" si="1028"/>
        <v>0</v>
      </c>
      <c r="HE138" s="142">
        <f t="shared" si="1028"/>
        <v>0</v>
      </c>
      <c r="HF138" s="142">
        <f t="shared" si="1028"/>
        <v>0</v>
      </c>
      <c r="HG138" s="142">
        <f t="shared" si="1028"/>
        <v>0</v>
      </c>
      <c r="HH138" s="142">
        <f t="shared" si="1028"/>
        <v>0</v>
      </c>
      <c r="HI138" s="142">
        <f t="shared" si="1028"/>
        <v>0</v>
      </c>
      <c r="HJ138" s="142">
        <f t="shared" si="1028"/>
        <v>0</v>
      </c>
      <c r="HK138" s="142">
        <f t="shared" si="1029"/>
        <v>0</v>
      </c>
      <c r="HL138" s="142">
        <f t="shared" si="1029"/>
        <v>0</v>
      </c>
      <c r="HM138" s="142">
        <f t="shared" si="1029"/>
        <v>0</v>
      </c>
      <c r="HN138" s="142">
        <f t="shared" si="1029"/>
        <v>0</v>
      </c>
      <c r="HO138" s="142">
        <f t="shared" si="1029"/>
        <v>0</v>
      </c>
      <c r="HP138" s="142">
        <f t="shared" si="1029"/>
        <v>0</v>
      </c>
      <c r="HQ138" s="142">
        <f t="shared" si="1029"/>
        <v>0</v>
      </c>
      <c r="HR138" s="142">
        <f t="shared" si="1029"/>
        <v>0</v>
      </c>
      <c r="HS138" s="142">
        <f t="shared" si="1029"/>
        <v>0</v>
      </c>
      <c r="HT138" s="142">
        <f t="shared" si="1029"/>
        <v>0</v>
      </c>
      <c r="HU138" s="142">
        <f t="shared" si="1030"/>
        <v>0</v>
      </c>
      <c r="HV138" s="142">
        <f t="shared" si="1030"/>
        <v>0</v>
      </c>
      <c r="HW138" s="142">
        <f t="shared" si="1030"/>
        <v>0</v>
      </c>
      <c r="HX138" s="142">
        <f t="shared" si="1030"/>
        <v>0</v>
      </c>
      <c r="HY138" s="142">
        <f t="shared" si="1030"/>
        <v>0</v>
      </c>
      <c r="HZ138" s="142">
        <f t="shared" si="1030"/>
        <v>0</v>
      </c>
      <c r="IA138" s="142">
        <f t="shared" si="1030"/>
        <v>0</v>
      </c>
      <c r="IB138" s="142">
        <f t="shared" si="1030"/>
        <v>0</v>
      </c>
      <c r="IC138" s="142">
        <f t="shared" si="1030"/>
        <v>0</v>
      </c>
      <c r="ID138" s="142">
        <f t="shared" si="1030"/>
        <v>0</v>
      </c>
      <c r="IE138" s="142">
        <f t="shared" si="1031"/>
        <v>0</v>
      </c>
      <c r="IF138" s="142">
        <f t="shared" si="1031"/>
        <v>0</v>
      </c>
      <c r="IG138" s="142">
        <f t="shared" si="1031"/>
        <v>0</v>
      </c>
      <c r="IH138" s="142">
        <f t="shared" si="1031"/>
        <v>0</v>
      </c>
      <c r="II138" s="142">
        <f t="shared" si="1031"/>
        <v>0</v>
      </c>
      <c r="IJ138" s="142">
        <f t="shared" si="1031"/>
        <v>0</v>
      </c>
      <c r="IK138" s="142">
        <f t="shared" si="1031"/>
        <v>0</v>
      </c>
      <c r="IL138" s="142">
        <f t="shared" si="1031"/>
        <v>0</v>
      </c>
      <c r="IM138" s="142">
        <f t="shared" si="1031"/>
        <v>0</v>
      </c>
      <c r="IN138" s="142">
        <f t="shared" si="1031"/>
        <v>0</v>
      </c>
      <c r="IO138" s="142">
        <f t="shared" si="1032"/>
        <v>0</v>
      </c>
      <c r="IP138" s="142">
        <f t="shared" si="1032"/>
        <v>0</v>
      </c>
      <c r="IQ138" s="142">
        <f t="shared" si="1032"/>
        <v>0</v>
      </c>
      <c r="IR138" s="142">
        <f t="shared" si="1032"/>
        <v>0</v>
      </c>
      <c r="IS138" s="142">
        <f t="shared" si="1032"/>
        <v>0</v>
      </c>
      <c r="IT138" s="142">
        <f t="shared" si="1032"/>
        <v>0</v>
      </c>
      <c r="IU138" s="142">
        <f t="shared" si="1032"/>
        <v>0</v>
      </c>
      <c r="IV138" s="142">
        <f t="shared" si="1032"/>
        <v>0</v>
      </c>
      <c r="IW138" s="142">
        <f t="shared" si="1032"/>
        <v>0</v>
      </c>
      <c r="IX138" s="142">
        <f t="shared" si="1032"/>
        <v>0</v>
      </c>
      <c r="IY138" s="142">
        <f t="shared" si="1033"/>
        <v>0</v>
      </c>
      <c r="IZ138" s="142">
        <f t="shared" si="1033"/>
        <v>0</v>
      </c>
      <c r="JA138" s="142">
        <f t="shared" si="1033"/>
        <v>0</v>
      </c>
      <c r="JB138" s="142">
        <f t="shared" si="1033"/>
        <v>0</v>
      </c>
      <c r="JC138" s="142">
        <f t="shared" si="1033"/>
        <v>0</v>
      </c>
      <c r="JD138" s="142">
        <f t="shared" si="1033"/>
        <v>0</v>
      </c>
      <c r="JE138" s="142">
        <f t="shared" si="1033"/>
        <v>0</v>
      </c>
      <c r="JF138" s="142">
        <f t="shared" si="1033"/>
        <v>0</v>
      </c>
      <c r="JG138" s="142">
        <f t="shared" si="1033"/>
        <v>0</v>
      </c>
      <c r="JH138" s="142">
        <f t="shared" si="1033"/>
        <v>0</v>
      </c>
      <c r="JI138" s="142">
        <f t="shared" si="1034"/>
        <v>0</v>
      </c>
      <c r="JJ138" s="142">
        <f t="shared" si="1034"/>
        <v>0</v>
      </c>
      <c r="JK138" s="142">
        <f t="shared" si="1034"/>
        <v>0</v>
      </c>
      <c r="JL138" s="142">
        <f t="shared" si="1034"/>
        <v>0</v>
      </c>
      <c r="JM138" s="142">
        <f t="shared" si="1034"/>
        <v>0</v>
      </c>
      <c r="JN138" s="142">
        <f t="shared" si="1034"/>
        <v>0</v>
      </c>
      <c r="JO138" s="142">
        <f t="shared" si="1034"/>
        <v>0</v>
      </c>
      <c r="JP138" s="142">
        <f t="shared" si="1034"/>
        <v>0</v>
      </c>
      <c r="JQ138" s="142">
        <f t="shared" si="1034"/>
        <v>0</v>
      </c>
      <c r="JR138" s="142">
        <f t="shared" si="1034"/>
        <v>0</v>
      </c>
      <c r="JS138" s="142">
        <f t="shared" si="1035"/>
        <v>0</v>
      </c>
      <c r="JT138" s="142">
        <f t="shared" si="1035"/>
        <v>0</v>
      </c>
      <c r="JU138" s="142">
        <f t="shared" si="1035"/>
        <v>0</v>
      </c>
      <c r="JV138" s="142">
        <f t="shared" si="1035"/>
        <v>0</v>
      </c>
      <c r="JW138" s="142">
        <f t="shared" si="1035"/>
        <v>0</v>
      </c>
      <c r="JX138" s="142">
        <f t="shared" si="1035"/>
        <v>0</v>
      </c>
      <c r="JY138" s="142">
        <f t="shared" si="1035"/>
        <v>0</v>
      </c>
      <c r="JZ138" s="142">
        <f t="shared" si="1035"/>
        <v>0</v>
      </c>
      <c r="KA138" s="142">
        <f t="shared" si="1035"/>
        <v>0</v>
      </c>
      <c r="KB138" s="142">
        <f t="shared" si="1035"/>
        <v>0</v>
      </c>
      <c r="KC138" s="142">
        <f t="shared" si="1036"/>
        <v>0</v>
      </c>
      <c r="KD138" s="142">
        <f t="shared" si="1036"/>
        <v>0</v>
      </c>
      <c r="KE138" s="142">
        <f t="shared" si="1036"/>
        <v>0</v>
      </c>
      <c r="KF138" s="142">
        <f t="shared" si="1036"/>
        <v>0</v>
      </c>
      <c r="KG138" s="142">
        <f t="shared" si="1036"/>
        <v>0</v>
      </c>
      <c r="KH138" s="142">
        <f t="shared" si="1036"/>
        <v>0</v>
      </c>
      <c r="KI138" s="142">
        <f t="shared" si="1036"/>
        <v>0</v>
      </c>
      <c r="KJ138" s="142">
        <f t="shared" si="1036"/>
        <v>0</v>
      </c>
      <c r="KK138" s="142">
        <f t="shared" si="1036"/>
        <v>0</v>
      </c>
      <c r="KL138" s="142">
        <f t="shared" si="1036"/>
        <v>0</v>
      </c>
      <c r="KM138" s="142">
        <f t="shared" si="1037"/>
        <v>0</v>
      </c>
      <c r="KN138" s="142">
        <f t="shared" si="1037"/>
        <v>0</v>
      </c>
      <c r="KO138" s="142">
        <f t="shared" si="1037"/>
        <v>0</v>
      </c>
      <c r="KP138" s="142">
        <f t="shared" si="1037"/>
        <v>0</v>
      </c>
      <c r="KQ138" s="142">
        <f t="shared" si="1037"/>
        <v>0</v>
      </c>
      <c r="KR138" s="142">
        <f t="shared" si="1037"/>
        <v>0</v>
      </c>
      <c r="KS138" s="142">
        <f t="shared" si="1037"/>
        <v>0</v>
      </c>
      <c r="KT138" s="142">
        <f t="shared" si="1037"/>
        <v>0</v>
      </c>
      <c r="KU138" s="142">
        <f t="shared" si="1037"/>
        <v>0</v>
      </c>
      <c r="KV138" s="142">
        <f t="shared" si="1037"/>
        <v>0</v>
      </c>
      <c r="KW138" s="142">
        <f t="shared" si="1038"/>
        <v>0</v>
      </c>
      <c r="KX138" s="142">
        <f t="shared" si="1038"/>
        <v>0</v>
      </c>
      <c r="KY138" s="142">
        <f t="shared" si="1038"/>
        <v>0</v>
      </c>
      <c r="KZ138" s="142">
        <f t="shared" si="1038"/>
        <v>0</v>
      </c>
      <c r="LA138" s="142">
        <f t="shared" si="1038"/>
        <v>0</v>
      </c>
      <c r="LB138" s="142">
        <f t="shared" si="1038"/>
        <v>0</v>
      </c>
      <c r="LC138" s="142">
        <f t="shared" si="1038"/>
        <v>0</v>
      </c>
      <c r="LD138" s="142">
        <f t="shared" si="1038"/>
        <v>0</v>
      </c>
      <c r="LE138" s="142">
        <f t="shared" si="1038"/>
        <v>0</v>
      </c>
      <c r="LF138" s="142">
        <f t="shared" si="1038"/>
        <v>0</v>
      </c>
      <c r="LG138" s="142">
        <f t="shared" si="1039"/>
        <v>0</v>
      </c>
      <c r="LH138" s="142">
        <f t="shared" si="1039"/>
        <v>0</v>
      </c>
      <c r="LI138" s="142">
        <f t="shared" si="1039"/>
        <v>0</v>
      </c>
      <c r="LJ138" s="142">
        <f t="shared" si="1039"/>
        <v>0</v>
      </c>
      <c r="LK138" s="142">
        <f t="shared" si="1039"/>
        <v>0</v>
      </c>
      <c r="LL138" s="142">
        <f t="shared" si="1039"/>
        <v>0</v>
      </c>
      <c r="LM138" s="142">
        <f t="shared" si="1039"/>
        <v>0</v>
      </c>
      <c r="LN138" s="142">
        <f t="shared" si="1039"/>
        <v>0</v>
      </c>
      <c r="LO138" s="142">
        <f t="shared" si="1039"/>
        <v>0</v>
      </c>
      <c r="LP138" s="142">
        <f t="shared" si="1039"/>
        <v>0</v>
      </c>
      <c r="LQ138" s="142">
        <f t="shared" si="1040"/>
        <v>0</v>
      </c>
      <c r="LR138" s="142">
        <f t="shared" si="1040"/>
        <v>0</v>
      </c>
      <c r="LS138" s="142">
        <f t="shared" si="1040"/>
        <v>0</v>
      </c>
      <c r="LT138" s="142">
        <f t="shared" si="1040"/>
        <v>0</v>
      </c>
      <c r="LU138" s="142">
        <f t="shared" si="1040"/>
        <v>0</v>
      </c>
      <c r="LV138" s="142">
        <f t="shared" si="1040"/>
        <v>0</v>
      </c>
      <c r="LW138" s="142">
        <f t="shared" si="1040"/>
        <v>0</v>
      </c>
      <c r="LX138" s="142">
        <f t="shared" si="1040"/>
        <v>0</v>
      </c>
      <c r="LY138" s="142">
        <f t="shared" si="1040"/>
        <v>0</v>
      </c>
      <c r="LZ138" s="142">
        <f t="shared" si="1040"/>
        <v>0</v>
      </c>
      <c r="MA138" s="142">
        <f t="shared" si="1041"/>
        <v>0</v>
      </c>
      <c r="MB138" s="142">
        <f t="shared" si="1041"/>
        <v>0</v>
      </c>
      <c r="MC138" s="142">
        <f t="shared" si="1041"/>
        <v>0</v>
      </c>
      <c r="MD138" s="142">
        <f t="shared" si="1041"/>
        <v>0</v>
      </c>
      <c r="ME138" s="142">
        <f t="shared" si="1041"/>
        <v>0</v>
      </c>
      <c r="MF138" s="142">
        <f t="shared" si="1041"/>
        <v>0</v>
      </c>
      <c r="MG138" s="142">
        <f t="shared" si="1041"/>
        <v>0</v>
      </c>
      <c r="MH138" s="142">
        <f t="shared" si="1041"/>
        <v>0</v>
      </c>
      <c r="MI138" s="142">
        <f t="shared" si="1041"/>
        <v>0</v>
      </c>
      <c r="MJ138" s="142">
        <f t="shared" si="1041"/>
        <v>0</v>
      </c>
      <c r="MK138" s="142">
        <f t="shared" si="1042"/>
        <v>0</v>
      </c>
      <c r="ML138" s="142">
        <f t="shared" si="1042"/>
        <v>0</v>
      </c>
      <c r="MM138" s="142">
        <f t="shared" si="1042"/>
        <v>0</v>
      </c>
      <c r="MN138" s="142">
        <f t="shared" si="1042"/>
        <v>0</v>
      </c>
      <c r="MO138" s="142">
        <f t="shared" si="1042"/>
        <v>0</v>
      </c>
      <c r="MP138" s="142">
        <f t="shared" si="1042"/>
        <v>0</v>
      </c>
      <c r="MQ138" s="142">
        <f t="shared" si="1042"/>
        <v>0</v>
      </c>
      <c r="MR138" s="142">
        <f t="shared" si="1042"/>
        <v>0</v>
      </c>
      <c r="MS138" s="142">
        <f t="shared" si="1042"/>
        <v>0</v>
      </c>
      <c r="MT138" s="142">
        <f t="shared" si="1042"/>
        <v>0</v>
      </c>
      <c r="MU138" s="142">
        <f t="shared" si="1043"/>
        <v>0</v>
      </c>
      <c r="MV138" s="142">
        <f t="shared" si="1043"/>
        <v>0</v>
      </c>
      <c r="MW138" s="142">
        <f t="shared" si="1043"/>
        <v>0</v>
      </c>
      <c r="MX138" s="142">
        <f t="shared" si="1043"/>
        <v>0</v>
      </c>
      <c r="MY138" s="142">
        <f t="shared" si="1043"/>
        <v>0</v>
      </c>
      <c r="MZ138" s="142">
        <f t="shared" si="1043"/>
        <v>0</v>
      </c>
      <c r="NA138" s="142">
        <f t="shared" si="1043"/>
        <v>0</v>
      </c>
      <c r="NB138" s="142">
        <f t="shared" si="1043"/>
        <v>0</v>
      </c>
      <c r="NC138" s="142">
        <f t="shared" si="1043"/>
        <v>0</v>
      </c>
      <c r="ND138" s="142">
        <f t="shared" si="1043"/>
        <v>0</v>
      </c>
      <c r="NE138" s="142">
        <f t="shared" si="1044"/>
        <v>0</v>
      </c>
      <c r="NF138" s="142">
        <f t="shared" si="1044"/>
        <v>0</v>
      </c>
      <c r="NG138" s="142">
        <f t="shared" si="1044"/>
        <v>0</v>
      </c>
      <c r="NH138" s="142">
        <f t="shared" si="1044"/>
        <v>0</v>
      </c>
      <c r="NI138" s="142">
        <f t="shared" si="1044"/>
        <v>0</v>
      </c>
      <c r="NJ138" s="142">
        <f t="shared" si="1044"/>
        <v>0</v>
      </c>
      <c r="NK138" s="142">
        <f t="shared" si="1044"/>
        <v>0</v>
      </c>
      <c r="NL138" s="142">
        <f t="shared" si="1044"/>
        <v>0</v>
      </c>
      <c r="NM138" s="142">
        <f t="shared" si="1044"/>
        <v>0</v>
      </c>
      <c r="NN138" s="142">
        <f t="shared" si="1044"/>
        <v>0</v>
      </c>
      <c r="NO138" s="142">
        <f t="shared" si="1045"/>
        <v>0</v>
      </c>
      <c r="NP138" s="142">
        <f t="shared" si="1045"/>
        <v>0</v>
      </c>
      <c r="NQ138" s="142">
        <f t="shared" si="1045"/>
        <v>0</v>
      </c>
      <c r="NR138" s="142">
        <f t="shared" si="1045"/>
        <v>0</v>
      </c>
      <c r="NS138" s="142">
        <f t="shared" si="1045"/>
        <v>0</v>
      </c>
      <c r="NT138" s="142">
        <f t="shared" si="1045"/>
        <v>0</v>
      </c>
      <c r="NU138" s="142">
        <f t="shared" si="1045"/>
        <v>0</v>
      </c>
      <c r="NV138" s="142">
        <f t="shared" si="1045"/>
        <v>0</v>
      </c>
      <c r="NW138" s="142">
        <f t="shared" si="1045"/>
        <v>0</v>
      </c>
      <c r="NX138" s="142">
        <f t="shared" si="1045"/>
        <v>0</v>
      </c>
      <c r="NY138" s="142">
        <f t="shared" si="1046"/>
        <v>0</v>
      </c>
      <c r="NZ138" s="142">
        <f t="shared" si="1046"/>
        <v>0</v>
      </c>
      <c r="OA138" s="142">
        <f t="shared" si="1046"/>
        <v>0</v>
      </c>
      <c r="OB138" s="142">
        <f t="shared" si="1046"/>
        <v>0</v>
      </c>
      <c r="OC138" s="142">
        <f t="shared" si="1046"/>
        <v>0</v>
      </c>
      <c r="OD138" s="142">
        <f t="shared" si="1046"/>
        <v>0</v>
      </c>
      <c r="OE138" s="142">
        <f t="shared" si="1046"/>
        <v>0</v>
      </c>
      <c r="OF138" s="142">
        <f t="shared" si="1046"/>
        <v>0</v>
      </c>
      <c r="OG138" s="142">
        <f t="shared" si="1046"/>
        <v>0</v>
      </c>
      <c r="OH138" s="142">
        <f t="shared" si="1046"/>
        <v>0</v>
      </c>
      <c r="OI138" s="142">
        <f t="shared" si="1047"/>
        <v>0</v>
      </c>
      <c r="OJ138" s="142">
        <f t="shared" si="1047"/>
        <v>0</v>
      </c>
      <c r="OK138" s="142">
        <f t="shared" si="1047"/>
        <v>0</v>
      </c>
      <c r="OL138" s="142">
        <f t="shared" si="1047"/>
        <v>0</v>
      </c>
      <c r="OM138" s="142">
        <f t="shared" si="1047"/>
        <v>0</v>
      </c>
      <c r="ON138" s="142">
        <f t="shared" si="1047"/>
        <v>0</v>
      </c>
      <c r="OO138" s="142">
        <f t="shared" si="1047"/>
        <v>0</v>
      </c>
      <c r="OP138" s="142">
        <f t="shared" si="1047"/>
        <v>0</v>
      </c>
      <c r="OQ138" s="142">
        <f t="shared" si="1047"/>
        <v>0</v>
      </c>
      <c r="OR138" s="142">
        <f t="shared" si="1047"/>
        <v>0</v>
      </c>
      <c r="OS138" s="142">
        <f t="shared" si="1048"/>
        <v>0</v>
      </c>
      <c r="OT138" s="142">
        <f t="shared" si="1048"/>
        <v>0</v>
      </c>
      <c r="OU138" s="142">
        <f t="shared" si="1048"/>
        <v>0</v>
      </c>
      <c r="OV138" s="142">
        <f t="shared" si="1048"/>
        <v>0</v>
      </c>
      <c r="OW138" s="142">
        <f t="shared" si="1048"/>
        <v>0</v>
      </c>
      <c r="OX138" s="142">
        <f t="shared" si="1048"/>
        <v>0</v>
      </c>
      <c r="OY138" s="142">
        <f t="shared" si="1048"/>
        <v>0</v>
      </c>
      <c r="OZ138" s="142">
        <f t="shared" si="1048"/>
        <v>0</v>
      </c>
      <c r="PA138" s="142">
        <f t="shared" si="1048"/>
        <v>0</v>
      </c>
      <c r="PB138" s="142">
        <f t="shared" si="1048"/>
        <v>0</v>
      </c>
      <c r="PC138" s="142">
        <f t="shared" si="1049"/>
        <v>0</v>
      </c>
      <c r="PD138" s="142">
        <f t="shared" si="1049"/>
        <v>0</v>
      </c>
      <c r="PE138" s="142">
        <f t="shared" si="1049"/>
        <v>0</v>
      </c>
      <c r="PF138" s="142">
        <f t="shared" si="1049"/>
        <v>0</v>
      </c>
      <c r="PG138" s="142">
        <f t="shared" si="1049"/>
        <v>0</v>
      </c>
      <c r="PH138" s="142">
        <f t="shared" si="1049"/>
        <v>0</v>
      </c>
      <c r="PI138" s="142">
        <f t="shared" si="1049"/>
        <v>0</v>
      </c>
      <c r="PJ138" s="142">
        <f t="shared" si="1049"/>
        <v>0</v>
      </c>
      <c r="PK138" s="142">
        <f t="shared" si="1049"/>
        <v>0</v>
      </c>
      <c r="PL138" s="142">
        <f t="shared" si="1049"/>
        <v>0</v>
      </c>
      <c r="PM138" s="142">
        <f t="shared" si="1050"/>
        <v>0</v>
      </c>
      <c r="PN138" s="142">
        <f t="shared" si="1050"/>
        <v>0</v>
      </c>
      <c r="PO138" s="142">
        <f t="shared" si="1050"/>
        <v>0</v>
      </c>
      <c r="PP138" s="142">
        <f t="shared" si="1050"/>
        <v>0</v>
      </c>
      <c r="PQ138" s="142">
        <f t="shared" si="1050"/>
        <v>0</v>
      </c>
      <c r="PR138" s="142">
        <f t="shared" si="1050"/>
        <v>0</v>
      </c>
      <c r="PS138" s="142">
        <f t="shared" si="1050"/>
        <v>0</v>
      </c>
      <c r="PT138" s="142">
        <f t="shared" si="1050"/>
        <v>0</v>
      </c>
      <c r="PU138" s="142">
        <f t="shared" si="1050"/>
        <v>0</v>
      </c>
      <c r="PV138" s="142">
        <f t="shared" si="1050"/>
        <v>0</v>
      </c>
      <c r="PW138" s="142">
        <f t="shared" si="1051"/>
        <v>0</v>
      </c>
      <c r="PX138" s="142">
        <f t="shared" si="1051"/>
        <v>0</v>
      </c>
      <c r="PY138" s="142">
        <f t="shared" si="1051"/>
        <v>0</v>
      </c>
      <c r="PZ138" s="142">
        <f t="shared" si="1051"/>
        <v>0</v>
      </c>
      <c r="QA138" s="142">
        <f t="shared" si="1051"/>
        <v>0</v>
      </c>
      <c r="QB138" s="142">
        <f t="shared" si="1051"/>
        <v>0</v>
      </c>
      <c r="QC138" s="142">
        <f t="shared" si="1051"/>
        <v>0</v>
      </c>
      <c r="QD138" s="142">
        <f t="shared" si="1051"/>
        <v>0</v>
      </c>
      <c r="QE138" s="142">
        <f t="shared" si="1051"/>
        <v>0</v>
      </c>
      <c r="QF138" s="142">
        <f t="shared" si="1051"/>
        <v>0</v>
      </c>
      <c r="QG138" s="142">
        <f t="shared" si="1052"/>
        <v>0</v>
      </c>
      <c r="QH138" s="142">
        <f t="shared" si="1052"/>
        <v>0</v>
      </c>
      <c r="QI138" s="142">
        <f t="shared" si="1052"/>
        <v>0</v>
      </c>
      <c r="QJ138" s="142">
        <f t="shared" si="1052"/>
        <v>0</v>
      </c>
      <c r="QK138" s="142">
        <f t="shared" si="1052"/>
        <v>0</v>
      </c>
      <c r="QL138" s="142">
        <f t="shared" si="1052"/>
        <v>0</v>
      </c>
      <c r="QM138" s="142">
        <f t="shared" si="1052"/>
        <v>0</v>
      </c>
      <c r="QN138" s="142">
        <f t="shared" si="1052"/>
        <v>0</v>
      </c>
      <c r="QO138" s="142">
        <f t="shared" si="1052"/>
        <v>0</v>
      </c>
      <c r="QP138" s="142">
        <f t="shared" si="1052"/>
        <v>0</v>
      </c>
      <c r="QQ138" s="142">
        <f t="shared" si="1053"/>
        <v>0</v>
      </c>
      <c r="QR138" s="142">
        <f t="shared" si="1053"/>
        <v>0</v>
      </c>
      <c r="QS138" s="142">
        <f t="shared" si="1053"/>
        <v>0</v>
      </c>
      <c r="QT138" s="142">
        <f t="shared" si="1053"/>
        <v>0</v>
      </c>
      <c r="QU138" s="142">
        <f t="shared" si="1053"/>
        <v>0</v>
      </c>
      <c r="QV138" s="142">
        <f t="shared" si="1053"/>
        <v>0</v>
      </c>
      <c r="QW138" s="142">
        <f t="shared" si="1053"/>
        <v>0</v>
      </c>
      <c r="QX138" s="142">
        <f t="shared" si="1053"/>
        <v>0</v>
      </c>
      <c r="QY138" s="142">
        <f t="shared" si="1053"/>
        <v>0</v>
      </c>
      <c r="QZ138" s="142">
        <f t="shared" si="1053"/>
        <v>0</v>
      </c>
      <c r="RA138" s="142">
        <f t="shared" si="1054"/>
        <v>0</v>
      </c>
      <c r="RB138" s="142">
        <f t="shared" si="1054"/>
        <v>0</v>
      </c>
      <c r="RC138" s="142">
        <f t="shared" si="1054"/>
        <v>0</v>
      </c>
      <c r="RD138" s="142">
        <f t="shared" si="1054"/>
        <v>0</v>
      </c>
      <c r="RE138" s="142">
        <f t="shared" si="1054"/>
        <v>0</v>
      </c>
      <c r="RF138" s="142">
        <f t="shared" si="1054"/>
        <v>0</v>
      </c>
      <c r="RG138" s="142">
        <f t="shared" si="1054"/>
        <v>0</v>
      </c>
      <c r="RH138" s="142">
        <f t="shared" si="1054"/>
        <v>0</v>
      </c>
      <c r="RI138" s="142">
        <f t="shared" si="1054"/>
        <v>0</v>
      </c>
      <c r="RJ138" s="142">
        <f t="shared" si="1054"/>
        <v>0</v>
      </c>
      <c r="RK138" s="142">
        <f t="shared" si="1055"/>
        <v>0</v>
      </c>
      <c r="RL138" s="142">
        <f t="shared" si="1055"/>
        <v>0</v>
      </c>
      <c r="RM138" s="142">
        <f t="shared" si="1055"/>
        <v>0</v>
      </c>
      <c r="RN138" s="142">
        <f t="shared" si="1055"/>
        <v>0</v>
      </c>
      <c r="RO138" s="142">
        <f t="shared" si="1055"/>
        <v>0</v>
      </c>
      <c r="RP138" s="142">
        <f t="shared" si="1055"/>
        <v>0</v>
      </c>
      <c r="RQ138" s="142">
        <f t="shared" si="1055"/>
        <v>0</v>
      </c>
      <c r="RR138" s="142">
        <f t="shared" si="1055"/>
        <v>0</v>
      </c>
      <c r="RS138" s="142">
        <f t="shared" si="1055"/>
        <v>0</v>
      </c>
      <c r="RT138" s="142">
        <f t="shared" si="1055"/>
        <v>0</v>
      </c>
      <c r="RU138" s="142">
        <f t="shared" si="1056"/>
        <v>0</v>
      </c>
      <c r="RV138" s="142">
        <f t="shared" si="1056"/>
        <v>0</v>
      </c>
      <c r="RW138" s="142">
        <f t="shared" si="1056"/>
        <v>0</v>
      </c>
      <c r="RX138" s="142">
        <f t="shared" si="1056"/>
        <v>0</v>
      </c>
      <c r="RY138" s="142">
        <f t="shared" si="1056"/>
        <v>0</v>
      </c>
      <c r="RZ138" s="142">
        <f t="shared" si="1056"/>
        <v>0</v>
      </c>
      <c r="SA138" s="142">
        <f t="shared" si="1056"/>
        <v>0</v>
      </c>
      <c r="SB138" s="142">
        <f t="shared" si="1056"/>
        <v>0</v>
      </c>
      <c r="SC138" s="142">
        <f t="shared" si="1056"/>
        <v>0</v>
      </c>
      <c r="SD138" s="142">
        <f t="shared" si="1056"/>
        <v>0</v>
      </c>
      <c r="SE138" s="142">
        <f t="shared" si="1057"/>
        <v>0</v>
      </c>
      <c r="SF138" s="142">
        <f t="shared" si="1057"/>
        <v>0</v>
      </c>
      <c r="SG138" s="142">
        <f t="shared" si="1057"/>
        <v>0</v>
      </c>
      <c r="SH138" s="142">
        <f t="shared" si="1057"/>
        <v>0</v>
      </c>
      <c r="SI138" s="142">
        <f t="shared" si="1057"/>
        <v>0</v>
      </c>
      <c r="SJ138" s="142">
        <f t="shared" si="1057"/>
        <v>0</v>
      </c>
      <c r="SK138" s="142">
        <f t="shared" si="1057"/>
        <v>0</v>
      </c>
      <c r="SL138" s="142">
        <f t="shared" si="1057"/>
        <v>0</v>
      </c>
      <c r="SM138" s="142">
        <f t="shared" si="1057"/>
        <v>0</v>
      </c>
      <c r="SN138" s="142">
        <f t="shared" si="1057"/>
        <v>0</v>
      </c>
      <c r="SO138" s="142">
        <f t="shared" si="1058"/>
        <v>0</v>
      </c>
      <c r="SP138" s="142">
        <f t="shared" si="1058"/>
        <v>0</v>
      </c>
      <c r="SQ138" s="142">
        <f t="shared" si="1058"/>
        <v>0</v>
      </c>
      <c r="SR138" s="142">
        <f t="shared" si="1058"/>
        <v>0</v>
      </c>
      <c r="SS138" s="142">
        <f t="shared" si="1058"/>
        <v>0</v>
      </c>
      <c r="ST138" s="142">
        <f t="shared" si="1058"/>
        <v>0</v>
      </c>
      <c r="SU138" s="142">
        <f t="shared" si="1058"/>
        <v>0</v>
      </c>
      <c r="SV138" s="142">
        <f t="shared" si="1058"/>
        <v>0</v>
      </c>
      <c r="SW138" s="142">
        <f t="shared" si="1058"/>
        <v>0</v>
      </c>
      <c r="SX138" s="142">
        <f t="shared" si="1058"/>
        <v>0</v>
      </c>
      <c r="SY138" s="142">
        <f t="shared" si="1059"/>
        <v>0</v>
      </c>
      <c r="SZ138" s="142">
        <f t="shared" si="1059"/>
        <v>0</v>
      </c>
      <c r="TA138" s="142">
        <f t="shared" si="1059"/>
        <v>0</v>
      </c>
      <c r="TB138" s="142">
        <f t="shared" si="1059"/>
        <v>0</v>
      </c>
      <c r="TC138" s="142">
        <f t="shared" si="1059"/>
        <v>0</v>
      </c>
      <c r="TD138" s="142">
        <f t="shared" si="1059"/>
        <v>0</v>
      </c>
      <c r="TE138" s="142">
        <f t="shared" si="1059"/>
        <v>0</v>
      </c>
      <c r="TF138" s="142">
        <f t="shared" si="1059"/>
        <v>0</v>
      </c>
      <c r="TG138" s="142">
        <f t="shared" si="1059"/>
        <v>0</v>
      </c>
      <c r="TH138" s="142">
        <f t="shared" si="1059"/>
        <v>0</v>
      </c>
      <c r="TI138" s="142">
        <f t="shared" si="1059"/>
        <v>0</v>
      </c>
      <c r="TJ138" s="142">
        <f t="shared" si="1059"/>
        <v>0</v>
      </c>
      <c r="TK138" s="142">
        <f t="shared" si="1059"/>
        <v>0</v>
      </c>
      <c r="TL138" s="142">
        <f t="shared" si="1059"/>
        <v>0</v>
      </c>
      <c r="TM138" s="142">
        <f t="shared" si="1059"/>
        <v>0</v>
      </c>
      <c r="TN138" s="142">
        <f t="shared" si="958"/>
        <v>0</v>
      </c>
      <c r="TO138" s="142">
        <f t="shared" si="959"/>
        <v>0</v>
      </c>
    </row>
    <row r="139" spans="77:535" x14ac:dyDescent="0.15">
      <c r="BY139" s="271"/>
      <c r="BZ139" s="272"/>
      <c r="CA139" s="222"/>
      <c r="CB139" s="246"/>
      <c r="CC139" s="247" t="str">
        <f t="shared" si="996"/>
        <v/>
      </c>
      <c r="CD139" s="219">
        <f t="shared" si="997"/>
        <v>0</v>
      </c>
      <c r="CE139" s="219" t="str">
        <f t="shared" si="998"/>
        <v/>
      </c>
      <c r="CF139" s="220" t="str">
        <f t="shared" si="999"/>
        <v/>
      </c>
      <c r="CG139" s="222"/>
      <c r="CH139" s="260"/>
      <c r="CI139" s="247" t="str">
        <f t="shared" si="1000"/>
        <v/>
      </c>
      <c r="CJ139" s="219">
        <f t="shared" si="1001"/>
        <v>0</v>
      </c>
      <c r="CK139" s="219" t="str">
        <f t="shared" si="1002"/>
        <v/>
      </c>
      <c r="CL139" s="220" t="str">
        <f t="shared" si="1003"/>
        <v/>
      </c>
      <c r="CM139" s="222"/>
      <c r="CN139" s="246"/>
      <c r="CO139" s="247" t="str">
        <f t="shared" si="1004"/>
        <v/>
      </c>
      <c r="CP139" s="219">
        <f t="shared" si="1005"/>
        <v>0</v>
      </c>
      <c r="CQ139" s="219" t="str">
        <f t="shared" si="1006"/>
        <v/>
      </c>
      <c r="CR139" s="220" t="str">
        <f t="shared" si="1007"/>
        <v/>
      </c>
      <c r="CS139" s="221"/>
      <c r="CT139" s="246"/>
      <c r="CU139" s="247" t="str">
        <f t="shared" si="1008"/>
        <v/>
      </c>
      <c r="CV139" s="219">
        <f t="shared" si="1009"/>
        <v>0</v>
      </c>
      <c r="CW139" s="219" t="str">
        <f t="shared" si="1010"/>
        <v/>
      </c>
      <c r="CX139" s="220" t="str">
        <f t="shared" si="1011"/>
        <v/>
      </c>
      <c r="CY139" s="222"/>
      <c r="CZ139" s="246"/>
      <c r="DA139" s="247" t="str">
        <f t="shared" si="1012"/>
        <v/>
      </c>
      <c r="DB139" s="219">
        <f t="shared" si="1013"/>
        <v>0</v>
      </c>
      <c r="DC139" s="219" t="str">
        <f t="shared" si="1014"/>
        <v/>
      </c>
      <c r="DD139" s="219" t="str">
        <f t="shared" si="1015"/>
        <v/>
      </c>
      <c r="DE139" s="222"/>
      <c r="DF139" s="246"/>
      <c r="DG139" s="247" t="str">
        <f t="shared" si="1016"/>
        <v/>
      </c>
      <c r="DH139" s="219">
        <f t="shared" si="1017"/>
        <v>0</v>
      </c>
      <c r="DI139" s="219" t="str">
        <f t="shared" si="1018"/>
        <v/>
      </c>
      <c r="DJ139" s="219" t="str">
        <f t="shared" si="1019"/>
        <v/>
      </c>
      <c r="DK139" s="222"/>
      <c r="DL139" s="246"/>
      <c r="DM139" s="247" t="str">
        <f t="shared" si="1020"/>
        <v/>
      </c>
      <c r="DN139" s="219">
        <f t="shared" si="1021"/>
        <v>0</v>
      </c>
      <c r="DO139" s="219" t="str">
        <f t="shared" si="1022"/>
        <v/>
      </c>
      <c r="DP139" s="220" t="str">
        <f t="shared" si="1023"/>
        <v/>
      </c>
      <c r="FK139" s="142">
        <v>26</v>
      </c>
      <c r="FL139" s="142">
        <v>26</v>
      </c>
      <c r="FM139" s="142">
        <f t="shared" si="1024"/>
        <v>0</v>
      </c>
      <c r="FN139" s="142">
        <f t="shared" si="1024"/>
        <v>0</v>
      </c>
      <c r="FO139" s="142">
        <f t="shared" si="1024"/>
        <v>0</v>
      </c>
      <c r="FP139" s="142">
        <f t="shared" si="1024"/>
        <v>0</v>
      </c>
      <c r="FQ139" s="142">
        <f t="shared" si="1024"/>
        <v>0</v>
      </c>
      <c r="FR139" s="142">
        <f t="shared" si="1024"/>
        <v>0</v>
      </c>
      <c r="FS139" s="142">
        <f t="shared" si="1024"/>
        <v>0</v>
      </c>
      <c r="FT139" s="142">
        <f t="shared" si="1024"/>
        <v>0</v>
      </c>
      <c r="FU139" s="142">
        <f t="shared" si="1024"/>
        <v>0</v>
      </c>
      <c r="FV139" s="142">
        <f t="shared" si="1024"/>
        <v>0</v>
      </c>
      <c r="FW139" s="142">
        <f t="shared" si="1025"/>
        <v>0</v>
      </c>
      <c r="FX139" s="142">
        <f t="shared" si="1025"/>
        <v>0</v>
      </c>
      <c r="FY139" s="142">
        <f t="shared" si="1025"/>
        <v>0</v>
      </c>
      <c r="FZ139" s="142">
        <f t="shared" si="1025"/>
        <v>0</v>
      </c>
      <c r="GA139" s="142">
        <f t="shared" si="1025"/>
        <v>0</v>
      </c>
      <c r="GB139" s="142">
        <f t="shared" si="1025"/>
        <v>0</v>
      </c>
      <c r="GC139" s="142">
        <f t="shared" si="1025"/>
        <v>0</v>
      </c>
      <c r="GD139" s="142">
        <f t="shared" si="1025"/>
        <v>0</v>
      </c>
      <c r="GE139" s="142">
        <f t="shared" si="1025"/>
        <v>0</v>
      </c>
      <c r="GF139" s="142">
        <f t="shared" si="1025"/>
        <v>0</v>
      </c>
      <c r="GG139" s="142">
        <f t="shared" si="1026"/>
        <v>0</v>
      </c>
      <c r="GH139" s="142">
        <f t="shared" si="1026"/>
        <v>0</v>
      </c>
      <c r="GI139" s="142">
        <f t="shared" si="1026"/>
        <v>0</v>
      </c>
      <c r="GJ139" s="142">
        <f t="shared" si="1026"/>
        <v>0</v>
      </c>
      <c r="GK139" s="142">
        <f t="shared" si="1026"/>
        <v>0</v>
      </c>
      <c r="GL139" s="142">
        <f t="shared" si="1026"/>
        <v>0</v>
      </c>
      <c r="GM139" s="142">
        <f t="shared" si="1026"/>
        <v>0</v>
      </c>
      <c r="GN139" s="142">
        <f t="shared" si="1026"/>
        <v>0</v>
      </c>
      <c r="GO139" s="142">
        <f t="shared" si="1026"/>
        <v>0</v>
      </c>
      <c r="GP139" s="142">
        <f t="shared" si="1026"/>
        <v>0</v>
      </c>
      <c r="GQ139" s="142">
        <f t="shared" si="1027"/>
        <v>0</v>
      </c>
      <c r="GR139" s="142">
        <f t="shared" si="1027"/>
        <v>0</v>
      </c>
      <c r="GS139" s="142">
        <f t="shared" si="1027"/>
        <v>0</v>
      </c>
      <c r="GT139" s="142">
        <f t="shared" si="1027"/>
        <v>0</v>
      </c>
      <c r="GU139" s="142">
        <f t="shared" si="1027"/>
        <v>0</v>
      </c>
      <c r="GV139" s="142">
        <f t="shared" si="1027"/>
        <v>0</v>
      </c>
      <c r="GW139" s="142">
        <f t="shared" si="1027"/>
        <v>0</v>
      </c>
      <c r="GX139" s="142">
        <f t="shared" si="1027"/>
        <v>0</v>
      </c>
      <c r="GY139" s="142">
        <f t="shared" si="1027"/>
        <v>0</v>
      </c>
      <c r="GZ139" s="142">
        <f t="shared" si="1027"/>
        <v>0</v>
      </c>
      <c r="HA139" s="142">
        <f t="shared" si="1028"/>
        <v>0</v>
      </c>
      <c r="HB139" s="142">
        <f t="shared" si="1028"/>
        <v>0</v>
      </c>
      <c r="HC139" s="142">
        <f t="shared" si="1028"/>
        <v>0</v>
      </c>
      <c r="HD139" s="142">
        <f t="shared" si="1028"/>
        <v>0</v>
      </c>
      <c r="HE139" s="142">
        <f t="shared" si="1028"/>
        <v>0</v>
      </c>
      <c r="HF139" s="142">
        <f t="shared" si="1028"/>
        <v>0</v>
      </c>
      <c r="HG139" s="142">
        <f t="shared" si="1028"/>
        <v>0</v>
      </c>
      <c r="HH139" s="142">
        <f t="shared" si="1028"/>
        <v>0</v>
      </c>
      <c r="HI139" s="142">
        <f t="shared" si="1028"/>
        <v>0</v>
      </c>
      <c r="HJ139" s="142">
        <f t="shared" si="1028"/>
        <v>0</v>
      </c>
      <c r="HK139" s="142">
        <f t="shared" si="1029"/>
        <v>0</v>
      </c>
      <c r="HL139" s="142">
        <f t="shared" si="1029"/>
        <v>0</v>
      </c>
      <c r="HM139" s="142">
        <f t="shared" si="1029"/>
        <v>0</v>
      </c>
      <c r="HN139" s="142">
        <f t="shared" si="1029"/>
        <v>0</v>
      </c>
      <c r="HO139" s="142">
        <f t="shared" si="1029"/>
        <v>0</v>
      </c>
      <c r="HP139" s="142">
        <f t="shared" si="1029"/>
        <v>0</v>
      </c>
      <c r="HQ139" s="142">
        <f t="shared" si="1029"/>
        <v>0</v>
      </c>
      <c r="HR139" s="142">
        <f t="shared" si="1029"/>
        <v>0</v>
      </c>
      <c r="HS139" s="142">
        <f t="shared" si="1029"/>
        <v>0</v>
      </c>
      <c r="HT139" s="142">
        <f t="shared" si="1029"/>
        <v>0</v>
      </c>
      <c r="HU139" s="142">
        <f t="shared" si="1030"/>
        <v>0</v>
      </c>
      <c r="HV139" s="142">
        <f t="shared" si="1030"/>
        <v>0</v>
      </c>
      <c r="HW139" s="142">
        <f t="shared" si="1030"/>
        <v>0</v>
      </c>
      <c r="HX139" s="142">
        <f t="shared" si="1030"/>
        <v>0</v>
      </c>
      <c r="HY139" s="142">
        <f t="shared" si="1030"/>
        <v>0</v>
      </c>
      <c r="HZ139" s="142">
        <f t="shared" si="1030"/>
        <v>0</v>
      </c>
      <c r="IA139" s="142">
        <f t="shared" si="1030"/>
        <v>0</v>
      </c>
      <c r="IB139" s="142">
        <f t="shared" si="1030"/>
        <v>0</v>
      </c>
      <c r="IC139" s="142">
        <f t="shared" si="1030"/>
        <v>0</v>
      </c>
      <c r="ID139" s="142">
        <f t="shared" si="1030"/>
        <v>0</v>
      </c>
      <c r="IE139" s="142">
        <f t="shared" si="1031"/>
        <v>0</v>
      </c>
      <c r="IF139" s="142">
        <f t="shared" si="1031"/>
        <v>0</v>
      </c>
      <c r="IG139" s="142">
        <f t="shared" si="1031"/>
        <v>0</v>
      </c>
      <c r="IH139" s="142">
        <f t="shared" si="1031"/>
        <v>0</v>
      </c>
      <c r="II139" s="142">
        <f t="shared" si="1031"/>
        <v>0</v>
      </c>
      <c r="IJ139" s="142">
        <f t="shared" si="1031"/>
        <v>0</v>
      </c>
      <c r="IK139" s="142">
        <f t="shared" si="1031"/>
        <v>0</v>
      </c>
      <c r="IL139" s="142">
        <f t="shared" si="1031"/>
        <v>0</v>
      </c>
      <c r="IM139" s="142">
        <f t="shared" si="1031"/>
        <v>0</v>
      </c>
      <c r="IN139" s="142">
        <f t="shared" si="1031"/>
        <v>0</v>
      </c>
      <c r="IO139" s="142">
        <f t="shared" si="1032"/>
        <v>0</v>
      </c>
      <c r="IP139" s="142">
        <f t="shared" si="1032"/>
        <v>0</v>
      </c>
      <c r="IQ139" s="142">
        <f t="shared" si="1032"/>
        <v>0</v>
      </c>
      <c r="IR139" s="142">
        <f t="shared" si="1032"/>
        <v>0</v>
      </c>
      <c r="IS139" s="142">
        <f t="shared" si="1032"/>
        <v>0</v>
      </c>
      <c r="IT139" s="142">
        <f t="shared" si="1032"/>
        <v>0</v>
      </c>
      <c r="IU139" s="142">
        <f t="shared" si="1032"/>
        <v>0</v>
      </c>
      <c r="IV139" s="142">
        <f t="shared" si="1032"/>
        <v>0</v>
      </c>
      <c r="IW139" s="142">
        <f t="shared" si="1032"/>
        <v>0</v>
      </c>
      <c r="IX139" s="142">
        <f t="shared" si="1032"/>
        <v>0</v>
      </c>
      <c r="IY139" s="142">
        <f t="shared" si="1033"/>
        <v>0</v>
      </c>
      <c r="IZ139" s="142">
        <f t="shared" si="1033"/>
        <v>0</v>
      </c>
      <c r="JA139" s="142">
        <f t="shared" si="1033"/>
        <v>0</v>
      </c>
      <c r="JB139" s="142">
        <f t="shared" si="1033"/>
        <v>0</v>
      </c>
      <c r="JC139" s="142">
        <f t="shared" si="1033"/>
        <v>0</v>
      </c>
      <c r="JD139" s="142">
        <f t="shared" si="1033"/>
        <v>0</v>
      </c>
      <c r="JE139" s="142">
        <f t="shared" si="1033"/>
        <v>0</v>
      </c>
      <c r="JF139" s="142">
        <f t="shared" si="1033"/>
        <v>0</v>
      </c>
      <c r="JG139" s="142">
        <f t="shared" si="1033"/>
        <v>0</v>
      </c>
      <c r="JH139" s="142">
        <f t="shared" si="1033"/>
        <v>0</v>
      </c>
      <c r="JI139" s="142">
        <f t="shared" si="1034"/>
        <v>0</v>
      </c>
      <c r="JJ139" s="142">
        <f t="shared" si="1034"/>
        <v>0</v>
      </c>
      <c r="JK139" s="142">
        <f t="shared" si="1034"/>
        <v>0</v>
      </c>
      <c r="JL139" s="142">
        <f t="shared" si="1034"/>
        <v>0</v>
      </c>
      <c r="JM139" s="142">
        <f t="shared" si="1034"/>
        <v>0</v>
      </c>
      <c r="JN139" s="142">
        <f t="shared" si="1034"/>
        <v>0</v>
      </c>
      <c r="JO139" s="142">
        <f t="shared" si="1034"/>
        <v>0</v>
      </c>
      <c r="JP139" s="142">
        <f t="shared" si="1034"/>
        <v>0</v>
      </c>
      <c r="JQ139" s="142">
        <f t="shared" si="1034"/>
        <v>0</v>
      </c>
      <c r="JR139" s="142">
        <f t="shared" si="1034"/>
        <v>0</v>
      </c>
      <c r="JS139" s="142">
        <f t="shared" si="1035"/>
        <v>0</v>
      </c>
      <c r="JT139" s="142">
        <f t="shared" si="1035"/>
        <v>0</v>
      </c>
      <c r="JU139" s="142">
        <f t="shared" si="1035"/>
        <v>0</v>
      </c>
      <c r="JV139" s="142">
        <f t="shared" si="1035"/>
        <v>0</v>
      </c>
      <c r="JW139" s="142">
        <f t="shared" si="1035"/>
        <v>0</v>
      </c>
      <c r="JX139" s="142">
        <f t="shared" si="1035"/>
        <v>0</v>
      </c>
      <c r="JY139" s="142">
        <f t="shared" si="1035"/>
        <v>0</v>
      </c>
      <c r="JZ139" s="142">
        <f t="shared" si="1035"/>
        <v>0</v>
      </c>
      <c r="KA139" s="142">
        <f t="shared" si="1035"/>
        <v>0</v>
      </c>
      <c r="KB139" s="142">
        <f t="shared" si="1035"/>
        <v>0</v>
      </c>
      <c r="KC139" s="142">
        <f t="shared" si="1036"/>
        <v>0</v>
      </c>
      <c r="KD139" s="142">
        <f t="shared" si="1036"/>
        <v>0</v>
      </c>
      <c r="KE139" s="142">
        <f t="shared" si="1036"/>
        <v>0</v>
      </c>
      <c r="KF139" s="142">
        <f t="shared" si="1036"/>
        <v>0</v>
      </c>
      <c r="KG139" s="142">
        <f t="shared" si="1036"/>
        <v>0</v>
      </c>
      <c r="KH139" s="142">
        <f t="shared" si="1036"/>
        <v>0</v>
      </c>
      <c r="KI139" s="142">
        <f t="shared" si="1036"/>
        <v>0</v>
      </c>
      <c r="KJ139" s="142">
        <f t="shared" si="1036"/>
        <v>0</v>
      </c>
      <c r="KK139" s="142">
        <f t="shared" si="1036"/>
        <v>0</v>
      </c>
      <c r="KL139" s="142">
        <f t="shared" si="1036"/>
        <v>0</v>
      </c>
      <c r="KM139" s="142">
        <f t="shared" si="1037"/>
        <v>0</v>
      </c>
      <c r="KN139" s="142">
        <f t="shared" si="1037"/>
        <v>0</v>
      </c>
      <c r="KO139" s="142">
        <f t="shared" si="1037"/>
        <v>0</v>
      </c>
      <c r="KP139" s="142">
        <f t="shared" si="1037"/>
        <v>0</v>
      </c>
      <c r="KQ139" s="142">
        <f t="shared" si="1037"/>
        <v>0</v>
      </c>
      <c r="KR139" s="142">
        <f t="shared" si="1037"/>
        <v>0</v>
      </c>
      <c r="KS139" s="142">
        <f t="shared" si="1037"/>
        <v>0</v>
      </c>
      <c r="KT139" s="142">
        <f t="shared" si="1037"/>
        <v>0</v>
      </c>
      <c r="KU139" s="142">
        <f t="shared" si="1037"/>
        <v>0</v>
      </c>
      <c r="KV139" s="142">
        <f t="shared" si="1037"/>
        <v>0</v>
      </c>
      <c r="KW139" s="142">
        <f t="shared" si="1038"/>
        <v>0</v>
      </c>
      <c r="KX139" s="142">
        <f t="shared" si="1038"/>
        <v>0</v>
      </c>
      <c r="KY139" s="142">
        <f t="shared" si="1038"/>
        <v>0</v>
      </c>
      <c r="KZ139" s="142">
        <f t="shared" si="1038"/>
        <v>0</v>
      </c>
      <c r="LA139" s="142">
        <f t="shared" si="1038"/>
        <v>0</v>
      </c>
      <c r="LB139" s="142">
        <f t="shared" si="1038"/>
        <v>0</v>
      </c>
      <c r="LC139" s="142">
        <f t="shared" si="1038"/>
        <v>0</v>
      </c>
      <c r="LD139" s="142">
        <f t="shared" si="1038"/>
        <v>0</v>
      </c>
      <c r="LE139" s="142">
        <f t="shared" si="1038"/>
        <v>0</v>
      </c>
      <c r="LF139" s="142">
        <f t="shared" si="1038"/>
        <v>0</v>
      </c>
      <c r="LG139" s="142">
        <f t="shared" si="1039"/>
        <v>0</v>
      </c>
      <c r="LH139" s="142">
        <f t="shared" si="1039"/>
        <v>0</v>
      </c>
      <c r="LI139" s="142">
        <f t="shared" si="1039"/>
        <v>0</v>
      </c>
      <c r="LJ139" s="142">
        <f t="shared" si="1039"/>
        <v>0</v>
      </c>
      <c r="LK139" s="142">
        <f t="shared" si="1039"/>
        <v>0</v>
      </c>
      <c r="LL139" s="142">
        <f t="shared" si="1039"/>
        <v>0</v>
      </c>
      <c r="LM139" s="142">
        <f t="shared" si="1039"/>
        <v>0</v>
      </c>
      <c r="LN139" s="142">
        <f t="shared" si="1039"/>
        <v>0</v>
      </c>
      <c r="LO139" s="142">
        <f t="shared" si="1039"/>
        <v>0</v>
      </c>
      <c r="LP139" s="142">
        <f t="shared" si="1039"/>
        <v>0</v>
      </c>
      <c r="LQ139" s="142">
        <f t="shared" si="1040"/>
        <v>0</v>
      </c>
      <c r="LR139" s="142">
        <f t="shared" si="1040"/>
        <v>0</v>
      </c>
      <c r="LS139" s="142">
        <f t="shared" si="1040"/>
        <v>0</v>
      </c>
      <c r="LT139" s="142">
        <f t="shared" si="1040"/>
        <v>0</v>
      </c>
      <c r="LU139" s="142">
        <f t="shared" si="1040"/>
        <v>0</v>
      </c>
      <c r="LV139" s="142">
        <f t="shared" si="1040"/>
        <v>0</v>
      </c>
      <c r="LW139" s="142">
        <f t="shared" si="1040"/>
        <v>0</v>
      </c>
      <c r="LX139" s="142">
        <f t="shared" si="1040"/>
        <v>0</v>
      </c>
      <c r="LY139" s="142">
        <f t="shared" si="1040"/>
        <v>0</v>
      </c>
      <c r="LZ139" s="142">
        <f t="shared" si="1040"/>
        <v>0</v>
      </c>
      <c r="MA139" s="142">
        <f t="shared" si="1041"/>
        <v>0</v>
      </c>
      <c r="MB139" s="142">
        <f t="shared" si="1041"/>
        <v>0</v>
      </c>
      <c r="MC139" s="142">
        <f t="shared" si="1041"/>
        <v>0</v>
      </c>
      <c r="MD139" s="142">
        <f t="shared" si="1041"/>
        <v>0</v>
      </c>
      <c r="ME139" s="142">
        <f t="shared" si="1041"/>
        <v>0</v>
      </c>
      <c r="MF139" s="142">
        <f t="shared" si="1041"/>
        <v>0</v>
      </c>
      <c r="MG139" s="142">
        <f t="shared" si="1041"/>
        <v>0</v>
      </c>
      <c r="MH139" s="142">
        <f t="shared" si="1041"/>
        <v>0</v>
      </c>
      <c r="MI139" s="142">
        <f t="shared" si="1041"/>
        <v>0</v>
      </c>
      <c r="MJ139" s="142">
        <f t="shared" si="1041"/>
        <v>0</v>
      </c>
      <c r="MK139" s="142">
        <f t="shared" si="1042"/>
        <v>0</v>
      </c>
      <c r="ML139" s="142">
        <f t="shared" si="1042"/>
        <v>0</v>
      </c>
      <c r="MM139" s="142">
        <f t="shared" si="1042"/>
        <v>0</v>
      </c>
      <c r="MN139" s="142">
        <f t="shared" si="1042"/>
        <v>0</v>
      </c>
      <c r="MO139" s="142">
        <f t="shared" si="1042"/>
        <v>0</v>
      </c>
      <c r="MP139" s="142">
        <f t="shared" si="1042"/>
        <v>0</v>
      </c>
      <c r="MQ139" s="142">
        <f t="shared" si="1042"/>
        <v>0</v>
      </c>
      <c r="MR139" s="142">
        <f t="shared" si="1042"/>
        <v>0</v>
      </c>
      <c r="MS139" s="142">
        <f t="shared" si="1042"/>
        <v>0</v>
      </c>
      <c r="MT139" s="142">
        <f t="shared" si="1042"/>
        <v>0</v>
      </c>
      <c r="MU139" s="142">
        <f t="shared" si="1043"/>
        <v>0</v>
      </c>
      <c r="MV139" s="142">
        <f t="shared" si="1043"/>
        <v>0</v>
      </c>
      <c r="MW139" s="142">
        <f t="shared" si="1043"/>
        <v>0</v>
      </c>
      <c r="MX139" s="142">
        <f t="shared" si="1043"/>
        <v>0</v>
      </c>
      <c r="MY139" s="142">
        <f t="shared" si="1043"/>
        <v>0</v>
      </c>
      <c r="MZ139" s="142">
        <f t="shared" si="1043"/>
        <v>0</v>
      </c>
      <c r="NA139" s="142">
        <f t="shared" si="1043"/>
        <v>0</v>
      </c>
      <c r="NB139" s="142">
        <f t="shared" si="1043"/>
        <v>0</v>
      </c>
      <c r="NC139" s="142">
        <f t="shared" si="1043"/>
        <v>0</v>
      </c>
      <c r="ND139" s="142">
        <f t="shared" si="1043"/>
        <v>0</v>
      </c>
      <c r="NE139" s="142">
        <f t="shared" si="1044"/>
        <v>0</v>
      </c>
      <c r="NF139" s="142">
        <f t="shared" si="1044"/>
        <v>0</v>
      </c>
      <c r="NG139" s="142">
        <f t="shared" si="1044"/>
        <v>0</v>
      </c>
      <c r="NH139" s="142">
        <f t="shared" si="1044"/>
        <v>0</v>
      </c>
      <c r="NI139" s="142">
        <f t="shared" si="1044"/>
        <v>0</v>
      </c>
      <c r="NJ139" s="142">
        <f t="shared" si="1044"/>
        <v>0</v>
      </c>
      <c r="NK139" s="142">
        <f t="shared" si="1044"/>
        <v>0</v>
      </c>
      <c r="NL139" s="142">
        <f t="shared" si="1044"/>
        <v>0</v>
      </c>
      <c r="NM139" s="142">
        <f t="shared" si="1044"/>
        <v>0</v>
      </c>
      <c r="NN139" s="142">
        <f t="shared" si="1044"/>
        <v>0</v>
      </c>
      <c r="NO139" s="142">
        <f t="shared" si="1045"/>
        <v>0</v>
      </c>
      <c r="NP139" s="142">
        <f t="shared" si="1045"/>
        <v>0</v>
      </c>
      <c r="NQ139" s="142">
        <f t="shared" si="1045"/>
        <v>0</v>
      </c>
      <c r="NR139" s="142">
        <f t="shared" si="1045"/>
        <v>0</v>
      </c>
      <c r="NS139" s="142">
        <f t="shared" si="1045"/>
        <v>0</v>
      </c>
      <c r="NT139" s="142">
        <f t="shared" si="1045"/>
        <v>0</v>
      </c>
      <c r="NU139" s="142">
        <f t="shared" si="1045"/>
        <v>0</v>
      </c>
      <c r="NV139" s="142">
        <f t="shared" si="1045"/>
        <v>0</v>
      </c>
      <c r="NW139" s="142">
        <f t="shared" si="1045"/>
        <v>0</v>
      </c>
      <c r="NX139" s="142">
        <f t="shared" si="1045"/>
        <v>0</v>
      </c>
      <c r="NY139" s="142">
        <f t="shared" si="1046"/>
        <v>0</v>
      </c>
      <c r="NZ139" s="142">
        <f t="shared" si="1046"/>
        <v>0</v>
      </c>
      <c r="OA139" s="142">
        <f t="shared" si="1046"/>
        <v>0</v>
      </c>
      <c r="OB139" s="142">
        <f t="shared" si="1046"/>
        <v>0</v>
      </c>
      <c r="OC139" s="142">
        <f t="shared" si="1046"/>
        <v>0</v>
      </c>
      <c r="OD139" s="142">
        <f t="shared" si="1046"/>
        <v>0</v>
      </c>
      <c r="OE139" s="142">
        <f t="shared" si="1046"/>
        <v>0</v>
      </c>
      <c r="OF139" s="142">
        <f t="shared" si="1046"/>
        <v>0</v>
      </c>
      <c r="OG139" s="142">
        <f t="shared" si="1046"/>
        <v>0</v>
      </c>
      <c r="OH139" s="142">
        <f t="shared" si="1046"/>
        <v>0</v>
      </c>
      <c r="OI139" s="142">
        <f t="shared" si="1047"/>
        <v>0</v>
      </c>
      <c r="OJ139" s="142">
        <f t="shared" si="1047"/>
        <v>0</v>
      </c>
      <c r="OK139" s="142">
        <f t="shared" si="1047"/>
        <v>0</v>
      </c>
      <c r="OL139" s="142">
        <f t="shared" si="1047"/>
        <v>0</v>
      </c>
      <c r="OM139" s="142">
        <f t="shared" si="1047"/>
        <v>0</v>
      </c>
      <c r="ON139" s="142">
        <f t="shared" si="1047"/>
        <v>0</v>
      </c>
      <c r="OO139" s="142">
        <f t="shared" si="1047"/>
        <v>0</v>
      </c>
      <c r="OP139" s="142">
        <f t="shared" si="1047"/>
        <v>0</v>
      </c>
      <c r="OQ139" s="142">
        <f t="shared" si="1047"/>
        <v>0</v>
      </c>
      <c r="OR139" s="142">
        <f t="shared" si="1047"/>
        <v>0</v>
      </c>
      <c r="OS139" s="142">
        <f t="shared" si="1048"/>
        <v>0</v>
      </c>
      <c r="OT139" s="142">
        <f t="shared" si="1048"/>
        <v>0</v>
      </c>
      <c r="OU139" s="142">
        <f t="shared" si="1048"/>
        <v>0</v>
      </c>
      <c r="OV139" s="142">
        <f t="shared" si="1048"/>
        <v>0</v>
      </c>
      <c r="OW139" s="142">
        <f t="shared" si="1048"/>
        <v>0</v>
      </c>
      <c r="OX139" s="142">
        <f t="shared" si="1048"/>
        <v>0</v>
      </c>
      <c r="OY139" s="142">
        <f t="shared" si="1048"/>
        <v>0</v>
      </c>
      <c r="OZ139" s="142">
        <f t="shared" si="1048"/>
        <v>0</v>
      </c>
      <c r="PA139" s="142">
        <f t="shared" si="1048"/>
        <v>0</v>
      </c>
      <c r="PB139" s="142">
        <f t="shared" si="1048"/>
        <v>0</v>
      </c>
      <c r="PC139" s="142">
        <f t="shared" si="1049"/>
        <v>0</v>
      </c>
      <c r="PD139" s="142">
        <f t="shared" si="1049"/>
        <v>0</v>
      </c>
      <c r="PE139" s="142">
        <f t="shared" si="1049"/>
        <v>0</v>
      </c>
      <c r="PF139" s="142">
        <f t="shared" si="1049"/>
        <v>0</v>
      </c>
      <c r="PG139" s="142">
        <f t="shared" si="1049"/>
        <v>0</v>
      </c>
      <c r="PH139" s="142">
        <f t="shared" si="1049"/>
        <v>0</v>
      </c>
      <c r="PI139" s="142">
        <f t="shared" si="1049"/>
        <v>0</v>
      </c>
      <c r="PJ139" s="142">
        <f t="shared" si="1049"/>
        <v>0</v>
      </c>
      <c r="PK139" s="142">
        <f t="shared" si="1049"/>
        <v>0</v>
      </c>
      <c r="PL139" s="142">
        <f t="shared" si="1049"/>
        <v>0</v>
      </c>
      <c r="PM139" s="142">
        <f t="shared" si="1050"/>
        <v>0</v>
      </c>
      <c r="PN139" s="142">
        <f t="shared" si="1050"/>
        <v>0</v>
      </c>
      <c r="PO139" s="142">
        <f t="shared" si="1050"/>
        <v>0</v>
      </c>
      <c r="PP139" s="142">
        <f t="shared" si="1050"/>
        <v>0</v>
      </c>
      <c r="PQ139" s="142">
        <f t="shared" si="1050"/>
        <v>0</v>
      </c>
      <c r="PR139" s="142">
        <f t="shared" si="1050"/>
        <v>0</v>
      </c>
      <c r="PS139" s="142">
        <f t="shared" si="1050"/>
        <v>0</v>
      </c>
      <c r="PT139" s="142">
        <f t="shared" si="1050"/>
        <v>0</v>
      </c>
      <c r="PU139" s="142">
        <f t="shared" si="1050"/>
        <v>0</v>
      </c>
      <c r="PV139" s="142">
        <f t="shared" si="1050"/>
        <v>0</v>
      </c>
      <c r="PW139" s="142">
        <f t="shared" si="1051"/>
        <v>0</v>
      </c>
      <c r="PX139" s="142">
        <f t="shared" si="1051"/>
        <v>0</v>
      </c>
      <c r="PY139" s="142">
        <f t="shared" si="1051"/>
        <v>0</v>
      </c>
      <c r="PZ139" s="142">
        <f t="shared" si="1051"/>
        <v>0</v>
      </c>
      <c r="QA139" s="142">
        <f t="shared" si="1051"/>
        <v>0</v>
      </c>
      <c r="QB139" s="142">
        <f t="shared" si="1051"/>
        <v>0</v>
      </c>
      <c r="QC139" s="142">
        <f t="shared" si="1051"/>
        <v>0</v>
      </c>
      <c r="QD139" s="142">
        <f t="shared" si="1051"/>
        <v>0</v>
      </c>
      <c r="QE139" s="142">
        <f t="shared" si="1051"/>
        <v>0</v>
      </c>
      <c r="QF139" s="142">
        <f t="shared" si="1051"/>
        <v>0</v>
      </c>
      <c r="QG139" s="142">
        <f t="shared" si="1052"/>
        <v>0</v>
      </c>
      <c r="QH139" s="142">
        <f t="shared" si="1052"/>
        <v>0</v>
      </c>
      <c r="QI139" s="142">
        <f t="shared" si="1052"/>
        <v>0</v>
      </c>
      <c r="QJ139" s="142">
        <f t="shared" si="1052"/>
        <v>0</v>
      </c>
      <c r="QK139" s="142">
        <f t="shared" si="1052"/>
        <v>0</v>
      </c>
      <c r="QL139" s="142">
        <f t="shared" si="1052"/>
        <v>0</v>
      </c>
      <c r="QM139" s="142">
        <f t="shared" si="1052"/>
        <v>0</v>
      </c>
      <c r="QN139" s="142">
        <f t="shared" si="1052"/>
        <v>0</v>
      </c>
      <c r="QO139" s="142">
        <f t="shared" si="1052"/>
        <v>0</v>
      </c>
      <c r="QP139" s="142">
        <f t="shared" si="1052"/>
        <v>0</v>
      </c>
      <c r="QQ139" s="142">
        <f t="shared" si="1053"/>
        <v>0</v>
      </c>
      <c r="QR139" s="142">
        <f t="shared" si="1053"/>
        <v>0</v>
      </c>
      <c r="QS139" s="142">
        <f t="shared" si="1053"/>
        <v>0</v>
      </c>
      <c r="QT139" s="142">
        <f t="shared" si="1053"/>
        <v>0</v>
      </c>
      <c r="QU139" s="142">
        <f t="shared" si="1053"/>
        <v>0</v>
      </c>
      <c r="QV139" s="142">
        <f t="shared" si="1053"/>
        <v>0</v>
      </c>
      <c r="QW139" s="142">
        <f t="shared" si="1053"/>
        <v>0</v>
      </c>
      <c r="QX139" s="142">
        <f t="shared" si="1053"/>
        <v>0</v>
      </c>
      <c r="QY139" s="142">
        <f t="shared" si="1053"/>
        <v>0</v>
      </c>
      <c r="QZ139" s="142">
        <f t="shared" si="1053"/>
        <v>0</v>
      </c>
      <c r="RA139" s="142">
        <f t="shared" si="1054"/>
        <v>0</v>
      </c>
      <c r="RB139" s="142">
        <f t="shared" si="1054"/>
        <v>0</v>
      </c>
      <c r="RC139" s="142">
        <f t="shared" si="1054"/>
        <v>0</v>
      </c>
      <c r="RD139" s="142">
        <f t="shared" si="1054"/>
        <v>0</v>
      </c>
      <c r="RE139" s="142">
        <f t="shared" si="1054"/>
        <v>0</v>
      </c>
      <c r="RF139" s="142">
        <f t="shared" si="1054"/>
        <v>0</v>
      </c>
      <c r="RG139" s="142">
        <f t="shared" si="1054"/>
        <v>0</v>
      </c>
      <c r="RH139" s="142">
        <f t="shared" si="1054"/>
        <v>0</v>
      </c>
      <c r="RI139" s="142">
        <f t="shared" si="1054"/>
        <v>0</v>
      </c>
      <c r="RJ139" s="142">
        <f t="shared" si="1054"/>
        <v>0</v>
      </c>
      <c r="RK139" s="142">
        <f t="shared" si="1055"/>
        <v>0</v>
      </c>
      <c r="RL139" s="142">
        <f t="shared" si="1055"/>
        <v>0</v>
      </c>
      <c r="RM139" s="142">
        <f t="shared" si="1055"/>
        <v>0</v>
      </c>
      <c r="RN139" s="142">
        <f t="shared" si="1055"/>
        <v>0</v>
      </c>
      <c r="RO139" s="142">
        <f t="shared" si="1055"/>
        <v>0</v>
      </c>
      <c r="RP139" s="142">
        <f t="shared" si="1055"/>
        <v>0</v>
      </c>
      <c r="RQ139" s="142">
        <f t="shared" si="1055"/>
        <v>0</v>
      </c>
      <c r="RR139" s="142">
        <f t="shared" si="1055"/>
        <v>0</v>
      </c>
      <c r="RS139" s="142">
        <f t="shared" si="1055"/>
        <v>0</v>
      </c>
      <c r="RT139" s="142">
        <f t="shared" si="1055"/>
        <v>0</v>
      </c>
      <c r="RU139" s="142">
        <f t="shared" si="1056"/>
        <v>0</v>
      </c>
      <c r="RV139" s="142">
        <f t="shared" si="1056"/>
        <v>0</v>
      </c>
      <c r="RW139" s="142">
        <f t="shared" si="1056"/>
        <v>0</v>
      </c>
      <c r="RX139" s="142">
        <f t="shared" si="1056"/>
        <v>0</v>
      </c>
      <c r="RY139" s="142">
        <f t="shared" si="1056"/>
        <v>0</v>
      </c>
      <c r="RZ139" s="142">
        <f t="shared" si="1056"/>
        <v>0</v>
      </c>
      <c r="SA139" s="142">
        <f t="shared" si="1056"/>
        <v>0</v>
      </c>
      <c r="SB139" s="142">
        <f t="shared" si="1056"/>
        <v>0</v>
      </c>
      <c r="SC139" s="142">
        <f t="shared" si="1056"/>
        <v>0</v>
      </c>
      <c r="SD139" s="142">
        <f t="shared" si="1056"/>
        <v>0</v>
      </c>
      <c r="SE139" s="142">
        <f t="shared" si="1057"/>
        <v>0</v>
      </c>
      <c r="SF139" s="142">
        <f t="shared" si="1057"/>
        <v>0</v>
      </c>
      <c r="SG139" s="142">
        <f t="shared" si="1057"/>
        <v>0</v>
      </c>
      <c r="SH139" s="142">
        <f t="shared" si="1057"/>
        <v>0</v>
      </c>
      <c r="SI139" s="142">
        <f t="shared" si="1057"/>
        <v>0</v>
      </c>
      <c r="SJ139" s="142">
        <f t="shared" si="1057"/>
        <v>0</v>
      </c>
      <c r="SK139" s="142">
        <f t="shared" si="1057"/>
        <v>0</v>
      </c>
      <c r="SL139" s="142">
        <f t="shared" si="1057"/>
        <v>0</v>
      </c>
      <c r="SM139" s="142">
        <f t="shared" si="1057"/>
        <v>0</v>
      </c>
      <c r="SN139" s="142">
        <f t="shared" si="1057"/>
        <v>0</v>
      </c>
      <c r="SO139" s="142">
        <f t="shared" si="1058"/>
        <v>0</v>
      </c>
      <c r="SP139" s="142">
        <f t="shared" si="1058"/>
        <v>0</v>
      </c>
      <c r="SQ139" s="142">
        <f t="shared" si="1058"/>
        <v>0</v>
      </c>
      <c r="SR139" s="142">
        <f t="shared" si="1058"/>
        <v>0</v>
      </c>
      <c r="SS139" s="142">
        <f t="shared" si="1058"/>
        <v>0</v>
      </c>
      <c r="ST139" s="142">
        <f t="shared" si="1058"/>
        <v>0</v>
      </c>
      <c r="SU139" s="142">
        <f t="shared" si="1058"/>
        <v>0</v>
      </c>
      <c r="SV139" s="142">
        <f t="shared" si="1058"/>
        <v>0</v>
      </c>
      <c r="SW139" s="142">
        <f t="shared" si="1058"/>
        <v>0</v>
      </c>
      <c r="SX139" s="142">
        <f t="shared" si="1058"/>
        <v>0</v>
      </c>
      <c r="SY139" s="142">
        <f t="shared" si="1059"/>
        <v>0</v>
      </c>
      <c r="SZ139" s="142">
        <f t="shared" si="1059"/>
        <v>0</v>
      </c>
      <c r="TA139" s="142">
        <f t="shared" si="1059"/>
        <v>0</v>
      </c>
      <c r="TB139" s="142">
        <f t="shared" si="1059"/>
        <v>0</v>
      </c>
      <c r="TC139" s="142">
        <f t="shared" si="1059"/>
        <v>0</v>
      </c>
      <c r="TD139" s="142">
        <f t="shared" si="1059"/>
        <v>0</v>
      </c>
      <c r="TE139" s="142">
        <f t="shared" si="1059"/>
        <v>0</v>
      </c>
      <c r="TF139" s="142">
        <f t="shared" si="1059"/>
        <v>0</v>
      </c>
      <c r="TG139" s="142">
        <f t="shared" si="1059"/>
        <v>0</v>
      </c>
      <c r="TH139" s="142">
        <f t="shared" si="1059"/>
        <v>0</v>
      </c>
      <c r="TI139" s="142">
        <f t="shared" si="1059"/>
        <v>0</v>
      </c>
      <c r="TJ139" s="142">
        <f t="shared" si="1059"/>
        <v>0</v>
      </c>
      <c r="TK139" s="142">
        <f t="shared" si="1059"/>
        <v>0</v>
      </c>
      <c r="TL139" s="142">
        <f t="shared" si="1059"/>
        <v>0</v>
      </c>
      <c r="TM139" s="142">
        <f t="shared" si="1059"/>
        <v>0</v>
      </c>
      <c r="TN139" s="142">
        <f t="shared" si="958"/>
        <v>0</v>
      </c>
      <c r="TO139" s="142">
        <f t="shared" si="959"/>
        <v>0</v>
      </c>
    </row>
    <row r="140" spans="77:535" x14ac:dyDescent="0.15">
      <c r="BY140" s="271"/>
      <c r="BZ140" s="272"/>
      <c r="CA140" s="222"/>
      <c r="CB140" s="246"/>
      <c r="CC140" s="247" t="str">
        <f t="shared" si="996"/>
        <v/>
      </c>
      <c r="CD140" s="219">
        <f t="shared" si="997"/>
        <v>0</v>
      </c>
      <c r="CE140" s="219" t="str">
        <f t="shared" si="998"/>
        <v/>
      </c>
      <c r="CF140" s="220" t="str">
        <f t="shared" si="999"/>
        <v/>
      </c>
      <c r="CG140" s="222"/>
      <c r="CH140" s="260"/>
      <c r="CI140" s="247" t="str">
        <f t="shared" si="1000"/>
        <v/>
      </c>
      <c r="CJ140" s="219">
        <f t="shared" si="1001"/>
        <v>0</v>
      </c>
      <c r="CK140" s="219" t="str">
        <f t="shared" si="1002"/>
        <v/>
      </c>
      <c r="CL140" s="220" t="str">
        <f t="shared" si="1003"/>
        <v/>
      </c>
      <c r="CM140" s="222"/>
      <c r="CN140" s="246"/>
      <c r="CO140" s="247" t="str">
        <f t="shared" si="1004"/>
        <v/>
      </c>
      <c r="CP140" s="219">
        <f t="shared" si="1005"/>
        <v>0</v>
      </c>
      <c r="CQ140" s="219" t="str">
        <f t="shared" si="1006"/>
        <v/>
      </c>
      <c r="CR140" s="220" t="str">
        <f t="shared" si="1007"/>
        <v/>
      </c>
      <c r="CS140" s="221"/>
      <c r="CT140" s="246"/>
      <c r="CU140" s="247" t="str">
        <f t="shared" si="1008"/>
        <v/>
      </c>
      <c r="CV140" s="219">
        <f t="shared" si="1009"/>
        <v>0</v>
      </c>
      <c r="CW140" s="219" t="str">
        <f t="shared" si="1010"/>
        <v/>
      </c>
      <c r="CX140" s="220" t="str">
        <f t="shared" si="1011"/>
        <v/>
      </c>
      <c r="CY140" s="222"/>
      <c r="CZ140" s="246"/>
      <c r="DA140" s="247" t="str">
        <f t="shared" si="1012"/>
        <v/>
      </c>
      <c r="DB140" s="219">
        <f t="shared" si="1013"/>
        <v>0</v>
      </c>
      <c r="DC140" s="219" t="str">
        <f t="shared" si="1014"/>
        <v/>
      </c>
      <c r="DD140" s="219" t="str">
        <f t="shared" si="1015"/>
        <v/>
      </c>
      <c r="DE140" s="222"/>
      <c r="DF140" s="246"/>
      <c r="DG140" s="247" t="str">
        <f t="shared" si="1016"/>
        <v/>
      </c>
      <c r="DH140" s="219">
        <f t="shared" si="1017"/>
        <v>0</v>
      </c>
      <c r="DI140" s="219" t="str">
        <f t="shared" si="1018"/>
        <v/>
      </c>
      <c r="DJ140" s="219" t="str">
        <f t="shared" si="1019"/>
        <v/>
      </c>
      <c r="DK140" s="222"/>
      <c r="DL140" s="246"/>
      <c r="DM140" s="247" t="str">
        <f t="shared" si="1020"/>
        <v/>
      </c>
      <c r="DN140" s="219">
        <f t="shared" si="1021"/>
        <v>0</v>
      </c>
      <c r="DO140" s="219" t="str">
        <f t="shared" si="1022"/>
        <v/>
      </c>
      <c r="DP140" s="220" t="str">
        <f t="shared" si="1023"/>
        <v/>
      </c>
      <c r="FK140" s="142">
        <v>27</v>
      </c>
      <c r="FL140" s="142">
        <v>27</v>
      </c>
      <c r="FM140" s="142">
        <f t="shared" si="1024"/>
        <v>0</v>
      </c>
      <c r="FN140" s="142">
        <f t="shared" si="1024"/>
        <v>0</v>
      </c>
      <c r="FO140" s="142">
        <f t="shared" si="1024"/>
        <v>0</v>
      </c>
      <c r="FP140" s="142">
        <f t="shared" si="1024"/>
        <v>0</v>
      </c>
      <c r="FQ140" s="142">
        <f t="shared" si="1024"/>
        <v>0</v>
      </c>
      <c r="FR140" s="142">
        <f t="shared" si="1024"/>
        <v>0</v>
      </c>
      <c r="FS140" s="142">
        <f t="shared" si="1024"/>
        <v>0</v>
      </c>
      <c r="FT140" s="142">
        <f t="shared" si="1024"/>
        <v>0</v>
      </c>
      <c r="FU140" s="142">
        <f t="shared" si="1024"/>
        <v>0</v>
      </c>
      <c r="FV140" s="142">
        <f t="shared" si="1024"/>
        <v>0</v>
      </c>
      <c r="FW140" s="142">
        <f t="shared" si="1025"/>
        <v>0</v>
      </c>
      <c r="FX140" s="142">
        <f t="shared" si="1025"/>
        <v>0</v>
      </c>
      <c r="FY140" s="142">
        <f t="shared" si="1025"/>
        <v>0</v>
      </c>
      <c r="FZ140" s="142">
        <f t="shared" si="1025"/>
        <v>0</v>
      </c>
      <c r="GA140" s="142">
        <f t="shared" si="1025"/>
        <v>0</v>
      </c>
      <c r="GB140" s="142">
        <f t="shared" si="1025"/>
        <v>0</v>
      </c>
      <c r="GC140" s="142">
        <f t="shared" si="1025"/>
        <v>0</v>
      </c>
      <c r="GD140" s="142">
        <f t="shared" si="1025"/>
        <v>0</v>
      </c>
      <c r="GE140" s="142">
        <f t="shared" si="1025"/>
        <v>0</v>
      </c>
      <c r="GF140" s="142">
        <f t="shared" si="1025"/>
        <v>0</v>
      </c>
      <c r="GG140" s="142">
        <f t="shared" si="1026"/>
        <v>0</v>
      </c>
      <c r="GH140" s="142">
        <f t="shared" si="1026"/>
        <v>0</v>
      </c>
      <c r="GI140" s="142">
        <f t="shared" si="1026"/>
        <v>0</v>
      </c>
      <c r="GJ140" s="142">
        <f t="shared" si="1026"/>
        <v>0</v>
      </c>
      <c r="GK140" s="142">
        <f t="shared" si="1026"/>
        <v>0</v>
      </c>
      <c r="GL140" s="142">
        <f t="shared" si="1026"/>
        <v>0</v>
      </c>
      <c r="GM140" s="142">
        <f t="shared" si="1026"/>
        <v>0</v>
      </c>
      <c r="GN140" s="142">
        <f t="shared" si="1026"/>
        <v>0</v>
      </c>
      <c r="GO140" s="142">
        <f t="shared" si="1026"/>
        <v>0</v>
      </c>
      <c r="GP140" s="142">
        <f t="shared" si="1026"/>
        <v>0</v>
      </c>
      <c r="GQ140" s="142">
        <f t="shared" si="1027"/>
        <v>0</v>
      </c>
      <c r="GR140" s="142">
        <f t="shared" si="1027"/>
        <v>0</v>
      </c>
      <c r="GS140" s="142">
        <f t="shared" si="1027"/>
        <v>0</v>
      </c>
      <c r="GT140" s="142">
        <f t="shared" si="1027"/>
        <v>0</v>
      </c>
      <c r="GU140" s="142">
        <f t="shared" si="1027"/>
        <v>0</v>
      </c>
      <c r="GV140" s="142">
        <f t="shared" si="1027"/>
        <v>0</v>
      </c>
      <c r="GW140" s="142">
        <f t="shared" si="1027"/>
        <v>0</v>
      </c>
      <c r="GX140" s="142">
        <f t="shared" si="1027"/>
        <v>0</v>
      </c>
      <c r="GY140" s="142">
        <f t="shared" si="1027"/>
        <v>0</v>
      </c>
      <c r="GZ140" s="142">
        <f t="shared" si="1027"/>
        <v>0</v>
      </c>
      <c r="HA140" s="142">
        <f t="shared" si="1028"/>
        <v>0</v>
      </c>
      <c r="HB140" s="142">
        <f t="shared" si="1028"/>
        <v>0</v>
      </c>
      <c r="HC140" s="142">
        <f t="shared" si="1028"/>
        <v>0</v>
      </c>
      <c r="HD140" s="142">
        <f t="shared" si="1028"/>
        <v>0</v>
      </c>
      <c r="HE140" s="142">
        <f t="shared" si="1028"/>
        <v>0</v>
      </c>
      <c r="HF140" s="142">
        <f t="shared" si="1028"/>
        <v>0</v>
      </c>
      <c r="HG140" s="142">
        <f t="shared" si="1028"/>
        <v>0</v>
      </c>
      <c r="HH140" s="142">
        <f t="shared" si="1028"/>
        <v>0</v>
      </c>
      <c r="HI140" s="142">
        <f t="shared" si="1028"/>
        <v>0</v>
      </c>
      <c r="HJ140" s="142">
        <f t="shared" si="1028"/>
        <v>0</v>
      </c>
      <c r="HK140" s="142">
        <f t="shared" si="1029"/>
        <v>0</v>
      </c>
      <c r="HL140" s="142">
        <f t="shared" si="1029"/>
        <v>0</v>
      </c>
      <c r="HM140" s="142">
        <f t="shared" si="1029"/>
        <v>0</v>
      </c>
      <c r="HN140" s="142">
        <f t="shared" si="1029"/>
        <v>0</v>
      </c>
      <c r="HO140" s="142">
        <f t="shared" si="1029"/>
        <v>0</v>
      </c>
      <c r="HP140" s="142">
        <f t="shared" si="1029"/>
        <v>0</v>
      </c>
      <c r="HQ140" s="142">
        <f t="shared" si="1029"/>
        <v>0</v>
      </c>
      <c r="HR140" s="142">
        <f t="shared" si="1029"/>
        <v>0</v>
      </c>
      <c r="HS140" s="142">
        <f t="shared" si="1029"/>
        <v>0</v>
      </c>
      <c r="HT140" s="142">
        <f t="shared" si="1029"/>
        <v>0</v>
      </c>
      <c r="HU140" s="142">
        <f t="shared" si="1030"/>
        <v>0</v>
      </c>
      <c r="HV140" s="142">
        <f t="shared" si="1030"/>
        <v>0</v>
      </c>
      <c r="HW140" s="142">
        <f t="shared" si="1030"/>
        <v>0</v>
      </c>
      <c r="HX140" s="142">
        <f t="shared" si="1030"/>
        <v>0</v>
      </c>
      <c r="HY140" s="142">
        <f t="shared" si="1030"/>
        <v>0</v>
      </c>
      <c r="HZ140" s="142">
        <f t="shared" si="1030"/>
        <v>0</v>
      </c>
      <c r="IA140" s="142">
        <f t="shared" si="1030"/>
        <v>0</v>
      </c>
      <c r="IB140" s="142">
        <f t="shared" si="1030"/>
        <v>0</v>
      </c>
      <c r="IC140" s="142">
        <f t="shared" si="1030"/>
        <v>0</v>
      </c>
      <c r="ID140" s="142">
        <f t="shared" si="1030"/>
        <v>0</v>
      </c>
      <c r="IE140" s="142">
        <f t="shared" si="1031"/>
        <v>0</v>
      </c>
      <c r="IF140" s="142">
        <f t="shared" si="1031"/>
        <v>0</v>
      </c>
      <c r="IG140" s="142">
        <f t="shared" si="1031"/>
        <v>0</v>
      </c>
      <c r="IH140" s="142">
        <f t="shared" si="1031"/>
        <v>0</v>
      </c>
      <c r="II140" s="142">
        <f t="shared" si="1031"/>
        <v>0</v>
      </c>
      <c r="IJ140" s="142">
        <f t="shared" si="1031"/>
        <v>0</v>
      </c>
      <c r="IK140" s="142">
        <f t="shared" si="1031"/>
        <v>0</v>
      </c>
      <c r="IL140" s="142">
        <f t="shared" si="1031"/>
        <v>0</v>
      </c>
      <c r="IM140" s="142">
        <f t="shared" si="1031"/>
        <v>0</v>
      </c>
      <c r="IN140" s="142">
        <f t="shared" si="1031"/>
        <v>0</v>
      </c>
      <c r="IO140" s="142">
        <f t="shared" si="1032"/>
        <v>0</v>
      </c>
      <c r="IP140" s="142">
        <f t="shared" si="1032"/>
        <v>0</v>
      </c>
      <c r="IQ140" s="142">
        <f t="shared" si="1032"/>
        <v>0</v>
      </c>
      <c r="IR140" s="142">
        <f t="shared" si="1032"/>
        <v>0</v>
      </c>
      <c r="IS140" s="142">
        <f t="shared" si="1032"/>
        <v>0</v>
      </c>
      <c r="IT140" s="142">
        <f t="shared" si="1032"/>
        <v>0</v>
      </c>
      <c r="IU140" s="142">
        <f t="shared" si="1032"/>
        <v>0</v>
      </c>
      <c r="IV140" s="142">
        <f t="shared" si="1032"/>
        <v>0</v>
      </c>
      <c r="IW140" s="142">
        <f t="shared" si="1032"/>
        <v>0</v>
      </c>
      <c r="IX140" s="142">
        <f t="shared" si="1032"/>
        <v>0</v>
      </c>
      <c r="IY140" s="142">
        <f t="shared" si="1033"/>
        <v>0</v>
      </c>
      <c r="IZ140" s="142">
        <f t="shared" si="1033"/>
        <v>0</v>
      </c>
      <c r="JA140" s="142">
        <f t="shared" si="1033"/>
        <v>0</v>
      </c>
      <c r="JB140" s="142">
        <f t="shared" si="1033"/>
        <v>0</v>
      </c>
      <c r="JC140" s="142">
        <f t="shared" si="1033"/>
        <v>0</v>
      </c>
      <c r="JD140" s="142">
        <f t="shared" si="1033"/>
        <v>0</v>
      </c>
      <c r="JE140" s="142">
        <f t="shared" si="1033"/>
        <v>0</v>
      </c>
      <c r="JF140" s="142">
        <f t="shared" si="1033"/>
        <v>0</v>
      </c>
      <c r="JG140" s="142">
        <f t="shared" si="1033"/>
        <v>0</v>
      </c>
      <c r="JH140" s="142">
        <f t="shared" si="1033"/>
        <v>0</v>
      </c>
      <c r="JI140" s="142">
        <f t="shared" si="1034"/>
        <v>0</v>
      </c>
      <c r="JJ140" s="142">
        <f t="shared" si="1034"/>
        <v>0</v>
      </c>
      <c r="JK140" s="142">
        <f t="shared" si="1034"/>
        <v>0</v>
      </c>
      <c r="JL140" s="142">
        <f t="shared" si="1034"/>
        <v>0</v>
      </c>
      <c r="JM140" s="142">
        <f t="shared" si="1034"/>
        <v>0</v>
      </c>
      <c r="JN140" s="142">
        <f t="shared" si="1034"/>
        <v>0</v>
      </c>
      <c r="JO140" s="142">
        <f t="shared" si="1034"/>
        <v>0</v>
      </c>
      <c r="JP140" s="142">
        <f t="shared" si="1034"/>
        <v>0</v>
      </c>
      <c r="JQ140" s="142">
        <f t="shared" si="1034"/>
        <v>0</v>
      </c>
      <c r="JR140" s="142">
        <f t="shared" si="1034"/>
        <v>0</v>
      </c>
      <c r="JS140" s="142">
        <f t="shared" si="1035"/>
        <v>0</v>
      </c>
      <c r="JT140" s="142">
        <f t="shared" si="1035"/>
        <v>0</v>
      </c>
      <c r="JU140" s="142">
        <f t="shared" si="1035"/>
        <v>0</v>
      </c>
      <c r="JV140" s="142">
        <f t="shared" si="1035"/>
        <v>0</v>
      </c>
      <c r="JW140" s="142">
        <f t="shared" si="1035"/>
        <v>0</v>
      </c>
      <c r="JX140" s="142">
        <f t="shared" si="1035"/>
        <v>0</v>
      </c>
      <c r="JY140" s="142">
        <f t="shared" si="1035"/>
        <v>0</v>
      </c>
      <c r="JZ140" s="142">
        <f t="shared" si="1035"/>
        <v>0</v>
      </c>
      <c r="KA140" s="142">
        <f t="shared" si="1035"/>
        <v>0</v>
      </c>
      <c r="KB140" s="142">
        <f t="shared" si="1035"/>
        <v>0</v>
      </c>
      <c r="KC140" s="142">
        <f t="shared" si="1036"/>
        <v>0</v>
      </c>
      <c r="KD140" s="142">
        <f t="shared" si="1036"/>
        <v>0</v>
      </c>
      <c r="KE140" s="142">
        <f t="shared" si="1036"/>
        <v>0</v>
      </c>
      <c r="KF140" s="142">
        <f t="shared" si="1036"/>
        <v>0</v>
      </c>
      <c r="KG140" s="142">
        <f t="shared" si="1036"/>
        <v>0</v>
      </c>
      <c r="KH140" s="142">
        <f t="shared" si="1036"/>
        <v>0</v>
      </c>
      <c r="KI140" s="142">
        <f t="shared" si="1036"/>
        <v>0</v>
      </c>
      <c r="KJ140" s="142">
        <f t="shared" si="1036"/>
        <v>0</v>
      </c>
      <c r="KK140" s="142">
        <f t="shared" si="1036"/>
        <v>0</v>
      </c>
      <c r="KL140" s="142">
        <f t="shared" si="1036"/>
        <v>0</v>
      </c>
      <c r="KM140" s="142">
        <f t="shared" si="1037"/>
        <v>0</v>
      </c>
      <c r="KN140" s="142">
        <f t="shared" si="1037"/>
        <v>0</v>
      </c>
      <c r="KO140" s="142">
        <f t="shared" si="1037"/>
        <v>0</v>
      </c>
      <c r="KP140" s="142">
        <f t="shared" si="1037"/>
        <v>0</v>
      </c>
      <c r="KQ140" s="142">
        <f t="shared" si="1037"/>
        <v>0</v>
      </c>
      <c r="KR140" s="142">
        <f t="shared" si="1037"/>
        <v>0</v>
      </c>
      <c r="KS140" s="142">
        <f t="shared" si="1037"/>
        <v>0</v>
      </c>
      <c r="KT140" s="142">
        <f t="shared" si="1037"/>
        <v>0</v>
      </c>
      <c r="KU140" s="142">
        <f t="shared" si="1037"/>
        <v>0</v>
      </c>
      <c r="KV140" s="142">
        <f t="shared" si="1037"/>
        <v>0</v>
      </c>
      <c r="KW140" s="142">
        <f t="shared" si="1038"/>
        <v>0</v>
      </c>
      <c r="KX140" s="142">
        <f t="shared" si="1038"/>
        <v>0</v>
      </c>
      <c r="KY140" s="142">
        <f t="shared" si="1038"/>
        <v>0</v>
      </c>
      <c r="KZ140" s="142">
        <f t="shared" si="1038"/>
        <v>0</v>
      </c>
      <c r="LA140" s="142">
        <f t="shared" si="1038"/>
        <v>0</v>
      </c>
      <c r="LB140" s="142">
        <f t="shared" si="1038"/>
        <v>0</v>
      </c>
      <c r="LC140" s="142">
        <f t="shared" si="1038"/>
        <v>0</v>
      </c>
      <c r="LD140" s="142">
        <f t="shared" si="1038"/>
        <v>0</v>
      </c>
      <c r="LE140" s="142">
        <f t="shared" si="1038"/>
        <v>0</v>
      </c>
      <c r="LF140" s="142">
        <f t="shared" si="1038"/>
        <v>0</v>
      </c>
      <c r="LG140" s="142">
        <f t="shared" si="1039"/>
        <v>0</v>
      </c>
      <c r="LH140" s="142">
        <f t="shared" si="1039"/>
        <v>0</v>
      </c>
      <c r="LI140" s="142">
        <f t="shared" si="1039"/>
        <v>0</v>
      </c>
      <c r="LJ140" s="142">
        <f t="shared" si="1039"/>
        <v>0</v>
      </c>
      <c r="LK140" s="142">
        <f t="shared" si="1039"/>
        <v>0</v>
      </c>
      <c r="LL140" s="142">
        <f t="shared" si="1039"/>
        <v>0</v>
      </c>
      <c r="LM140" s="142">
        <f t="shared" si="1039"/>
        <v>0</v>
      </c>
      <c r="LN140" s="142">
        <f t="shared" si="1039"/>
        <v>0</v>
      </c>
      <c r="LO140" s="142">
        <f t="shared" si="1039"/>
        <v>0</v>
      </c>
      <c r="LP140" s="142">
        <f t="shared" si="1039"/>
        <v>0</v>
      </c>
      <c r="LQ140" s="142">
        <f t="shared" si="1040"/>
        <v>0</v>
      </c>
      <c r="LR140" s="142">
        <f t="shared" si="1040"/>
        <v>0</v>
      </c>
      <c r="LS140" s="142">
        <f t="shared" si="1040"/>
        <v>0</v>
      </c>
      <c r="LT140" s="142">
        <f t="shared" si="1040"/>
        <v>0</v>
      </c>
      <c r="LU140" s="142">
        <f t="shared" si="1040"/>
        <v>0</v>
      </c>
      <c r="LV140" s="142">
        <f t="shared" si="1040"/>
        <v>0</v>
      </c>
      <c r="LW140" s="142">
        <f t="shared" si="1040"/>
        <v>0</v>
      </c>
      <c r="LX140" s="142">
        <f t="shared" si="1040"/>
        <v>0</v>
      </c>
      <c r="LY140" s="142">
        <f t="shared" si="1040"/>
        <v>0</v>
      </c>
      <c r="LZ140" s="142">
        <f t="shared" si="1040"/>
        <v>0</v>
      </c>
      <c r="MA140" s="142">
        <f t="shared" si="1041"/>
        <v>0</v>
      </c>
      <c r="MB140" s="142">
        <f t="shared" si="1041"/>
        <v>0</v>
      </c>
      <c r="MC140" s="142">
        <f t="shared" si="1041"/>
        <v>0</v>
      </c>
      <c r="MD140" s="142">
        <f t="shared" si="1041"/>
        <v>0</v>
      </c>
      <c r="ME140" s="142">
        <f t="shared" si="1041"/>
        <v>0</v>
      </c>
      <c r="MF140" s="142">
        <f t="shared" si="1041"/>
        <v>0</v>
      </c>
      <c r="MG140" s="142">
        <f t="shared" si="1041"/>
        <v>0</v>
      </c>
      <c r="MH140" s="142">
        <f t="shared" si="1041"/>
        <v>0</v>
      </c>
      <c r="MI140" s="142">
        <f t="shared" si="1041"/>
        <v>0</v>
      </c>
      <c r="MJ140" s="142">
        <f t="shared" si="1041"/>
        <v>0</v>
      </c>
      <c r="MK140" s="142">
        <f t="shared" si="1042"/>
        <v>0</v>
      </c>
      <c r="ML140" s="142">
        <f t="shared" si="1042"/>
        <v>0</v>
      </c>
      <c r="MM140" s="142">
        <f t="shared" si="1042"/>
        <v>0</v>
      </c>
      <c r="MN140" s="142">
        <f t="shared" si="1042"/>
        <v>0</v>
      </c>
      <c r="MO140" s="142">
        <f t="shared" si="1042"/>
        <v>0</v>
      </c>
      <c r="MP140" s="142">
        <f t="shared" si="1042"/>
        <v>0</v>
      </c>
      <c r="MQ140" s="142">
        <f t="shared" si="1042"/>
        <v>0</v>
      </c>
      <c r="MR140" s="142">
        <f t="shared" si="1042"/>
        <v>0</v>
      </c>
      <c r="MS140" s="142">
        <f t="shared" si="1042"/>
        <v>0</v>
      </c>
      <c r="MT140" s="142">
        <f t="shared" si="1042"/>
        <v>0</v>
      </c>
      <c r="MU140" s="142">
        <f t="shared" si="1043"/>
        <v>0</v>
      </c>
      <c r="MV140" s="142">
        <f t="shared" si="1043"/>
        <v>0</v>
      </c>
      <c r="MW140" s="142">
        <f t="shared" si="1043"/>
        <v>0</v>
      </c>
      <c r="MX140" s="142">
        <f t="shared" si="1043"/>
        <v>0</v>
      </c>
      <c r="MY140" s="142">
        <f t="shared" si="1043"/>
        <v>0</v>
      </c>
      <c r="MZ140" s="142">
        <f t="shared" si="1043"/>
        <v>0</v>
      </c>
      <c r="NA140" s="142">
        <f t="shared" si="1043"/>
        <v>0</v>
      </c>
      <c r="NB140" s="142">
        <f t="shared" si="1043"/>
        <v>0</v>
      </c>
      <c r="NC140" s="142">
        <f t="shared" si="1043"/>
        <v>0</v>
      </c>
      <c r="ND140" s="142">
        <f t="shared" si="1043"/>
        <v>0</v>
      </c>
      <c r="NE140" s="142">
        <f t="shared" si="1044"/>
        <v>0</v>
      </c>
      <c r="NF140" s="142">
        <f t="shared" si="1044"/>
        <v>0</v>
      </c>
      <c r="NG140" s="142">
        <f t="shared" si="1044"/>
        <v>0</v>
      </c>
      <c r="NH140" s="142">
        <f t="shared" si="1044"/>
        <v>0</v>
      </c>
      <c r="NI140" s="142">
        <f t="shared" si="1044"/>
        <v>0</v>
      </c>
      <c r="NJ140" s="142">
        <f t="shared" si="1044"/>
        <v>0</v>
      </c>
      <c r="NK140" s="142">
        <f t="shared" si="1044"/>
        <v>0</v>
      </c>
      <c r="NL140" s="142">
        <f t="shared" si="1044"/>
        <v>0</v>
      </c>
      <c r="NM140" s="142">
        <f t="shared" si="1044"/>
        <v>0</v>
      </c>
      <c r="NN140" s="142">
        <f t="shared" si="1044"/>
        <v>0</v>
      </c>
      <c r="NO140" s="142">
        <f t="shared" si="1045"/>
        <v>0</v>
      </c>
      <c r="NP140" s="142">
        <f t="shared" si="1045"/>
        <v>0</v>
      </c>
      <c r="NQ140" s="142">
        <f t="shared" si="1045"/>
        <v>0</v>
      </c>
      <c r="NR140" s="142">
        <f t="shared" si="1045"/>
        <v>0</v>
      </c>
      <c r="NS140" s="142">
        <f t="shared" si="1045"/>
        <v>0</v>
      </c>
      <c r="NT140" s="142">
        <f t="shared" si="1045"/>
        <v>0</v>
      </c>
      <c r="NU140" s="142">
        <f t="shared" si="1045"/>
        <v>0</v>
      </c>
      <c r="NV140" s="142">
        <f t="shared" si="1045"/>
        <v>0</v>
      </c>
      <c r="NW140" s="142">
        <f t="shared" si="1045"/>
        <v>0</v>
      </c>
      <c r="NX140" s="142">
        <f t="shared" si="1045"/>
        <v>0</v>
      </c>
      <c r="NY140" s="142">
        <f t="shared" si="1046"/>
        <v>0</v>
      </c>
      <c r="NZ140" s="142">
        <f t="shared" si="1046"/>
        <v>0</v>
      </c>
      <c r="OA140" s="142">
        <f t="shared" si="1046"/>
        <v>0</v>
      </c>
      <c r="OB140" s="142">
        <f t="shared" si="1046"/>
        <v>0</v>
      </c>
      <c r="OC140" s="142">
        <f t="shared" si="1046"/>
        <v>0</v>
      </c>
      <c r="OD140" s="142">
        <f t="shared" si="1046"/>
        <v>0</v>
      </c>
      <c r="OE140" s="142">
        <f t="shared" si="1046"/>
        <v>0</v>
      </c>
      <c r="OF140" s="142">
        <f t="shared" si="1046"/>
        <v>0</v>
      </c>
      <c r="OG140" s="142">
        <f t="shared" si="1046"/>
        <v>0</v>
      </c>
      <c r="OH140" s="142">
        <f t="shared" si="1046"/>
        <v>0</v>
      </c>
      <c r="OI140" s="142">
        <f t="shared" si="1047"/>
        <v>0</v>
      </c>
      <c r="OJ140" s="142">
        <f t="shared" si="1047"/>
        <v>0</v>
      </c>
      <c r="OK140" s="142">
        <f t="shared" si="1047"/>
        <v>0</v>
      </c>
      <c r="OL140" s="142">
        <f t="shared" si="1047"/>
        <v>0</v>
      </c>
      <c r="OM140" s="142">
        <f t="shared" si="1047"/>
        <v>0</v>
      </c>
      <c r="ON140" s="142">
        <f t="shared" si="1047"/>
        <v>0</v>
      </c>
      <c r="OO140" s="142">
        <f t="shared" si="1047"/>
        <v>0</v>
      </c>
      <c r="OP140" s="142">
        <f t="shared" si="1047"/>
        <v>0</v>
      </c>
      <c r="OQ140" s="142">
        <f t="shared" si="1047"/>
        <v>0</v>
      </c>
      <c r="OR140" s="142">
        <f t="shared" si="1047"/>
        <v>0</v>
      </c>
      <c r="OS140" s="142">
        <f t="shared" si="1048"/>
        <v>0</v>
      </c>
      <c r="OT140" s="142">
        <f t="shared" si="1048"/>
        <v>0</v>
      </c>
      <c r="OU140" s="142">
        <f t="shared" si="1048"/>
        <v>0</v>
      </c>
      <c r="OV140" s="142">
        <f t="shared" si="1048"/>
        <v>0</v>
      </c>
      <c r="OW140" s="142">
        <f t="shared" si="1048"/>
        <v>0</v>
      </c>
      <c r="OX140" s="142">
        <f t="shared" si="1048"/>
        <v>0</v>
      </c>
      <c r="OY140" s="142">
        <f t="shared" si="1048"/>
        <v>0</v>
      </c>
      <c r="OZ140" s="142">
        <f t="shared" si="1048"/>
        <v>0</v>
      </c>
      <c r="PA140" s="142">
        <f t="shared" si="1048"/>
        <v>0</v>
      </c>
      <c r="PB140" s="142">
        <f t="shared" si="1048"/>
        <v>0</v>
      </c>
      <c r="PC140" s="142">
        <f t="shared" si="1049"/>
        <v>0</v>
      </c>
      <c r="PD140" s="142">
        <f t="shared" si="1049"/>
        <v>0</v>
      </c>
      <c r="PE140" s="142">
        <f t="shared" si="1049"/>
        <v>0</v>
      </c>
      <c r="PF140" s="142">
        <f t="shared" si="1049"/>
        <v>0</v>
      </c>
      <c r="PG140" s="142">
        <f t="shared" si="1049"/>
        <v>0</v>
      </c>
      <c r="PH140" s="142">
        <f t="shared" si="1049"/>
        <v>0</v>
      </c>
      <c r="PI140" s="142">
        <f t="shared" si="1049"/>
        <v>0</v>
      </c>
      <c r="PJ140" s="142">
        <f t="shared" si="1049"/>
        <v>0</v>
      </c>
      <c r="PK140" s="142">
        <f t="shared" si="1049"/>
        <v>0</v>
      </c>
      <c r="PL140" s="142">
        <f t="shared" si="1049"/>
        <v>0</v>
      </c>
      <c r="PM140" s="142">
        <f t="shared" si="1050"/>
        <v>0</v>
      </c>
      <c r="PN140" s="142">
        <f t="shared" si="1050"/>
        <v>0</v>
      </c>
      <c r="PO140" s="142">
        <f t="shared" si="1050"/>
        <v>0</v>
      </c>
      <c r="PP140" s="142">
        <f t="shared" si="1050"/>
        <v>0</v>
      </c>
      <c r="PQ140" s="142">
        <f t="shared" si="1050"/>
        <v>0</v>
      </c>
      <c r="PR140" s="142">
        <f t="shared" si="1050"/>
        <v>0</v>
      </c>
      <c r="PS140" s="142">
        <f t="shared" si="1050"/>
        <v>0</v>
      </c>
      <c r="PT140" s="142">
        <f t="shared" si="1050"/>
        <v>0</v>
      </c>
      <c r="PU140" s="142">
        <f t="shared" si="1050"/>
        <v>0</v>
      </c>
      <c r="PV140" s="142">
        <f t="shared" si="1050"/>
        <v>0</v>
      </c>
      <c r="PW140" s="142">
        <f t="shared" si="1051"/>
        <v>0</v>
      </c>
      <c r="PX140" s="142">
        <f t="shared" si="1051"/>
        <v>0</v>
      </c>
      <c r="PY140" s="142">
        <f t="shared" si="1051"/>
        <v>0</v>
      </c>
      <c r="PZ140" s="142">
        <f t="shared" si="1051"/>
        <v>0</v>
      </c>
      <c r="QA140" s="142">
        <f t="shared" si="1051"/>
        <v>0</v>
      </c>
      <c r="QB140" s="142">
        <f t="shared" si="1051"/>
        <v>0</v>
      </c>
      <c r="QC140" s="142">
        <f t="shared" si="1051"/>
        <v>0</v>
      </c>
      <c r="QD140" s="142">
        <f t="shared" si="1051"/>
        <v>0</v>
      </c>
      <c r="QE140" s="142">
        <f t="shared" si="1051"/>
        <v>0</v>
      </c>
      <c r="QF140" s="142">
        <f t="shared" si="1051"/>
        <v>0</v>
      </c>
      <c r="QG140" s="142">
        <f t="shared" si="1052"/>
        <v>0</v>
      </c>
      <c r="QH140" s="142">
        <f t="shared" si="1052"/>
        <v>0</v>
      </c>
      <c r="QI140" s="142">
        <f t="shared" si="1052"/>
        <v>0</v>
      </c>
      <c r="QJ140" s="142">
        <f t="shared" si="1052"/>
        <v>0</v>
      </c>
      <c r="QK140" s="142">
        <f t="shared" si="1052"/>
        <v>0</v>
      </c>
      <c r="QL140" s="142">
        <f t="shared" si="1052"/>
        <v>0</v>
      </c>
      <c r="QM140" s="142">
        <f t="shared" si="1052"/>
        <v>0</v>
      </c>
      <c r="QN140" s="142">
        <f t="shared" si="1052"/>
        <v>0</v>
      </c>
      <c r="QO140" s="142">
        <f t="shared" si="1052"/>
        <v>0</v>
      </c>
      <c r="QP140" s="142">
        <f t="shared" si="1052"/>
        <v>0</v>
      </c>
      <c r="QQ140" s="142">
        <f t="shared" si="1053"/>
        <v>0</v>
      </c>
      <c r="QR140" s="142">
        <f t="shared" si="1053"/>
        <v>0</v>
      </c>
      <c r="QS140" s="142">
        <f t="shared" si="1053"/>
        <v>0</v>
      </c>
      <c r="QT140" s="142">
        <f t="shared" si="1053"/>
        <v>0</v>
      </c>
      <c r="QU140" s="142">
        <f t="shared" si="1053"/>
        <v>0</v>
      </c>
      <c r="QV140" s="142">
        <f t="shared" si="1053"/>
        <v>0</v>
      </c>
      <c r="QW140" s="142">
        <f t="shared" si="1053"/>
        <v>0</v>
      </c>
      <c r="QX140" s="142">
        <f t="shared" si="1053"/>
        <v>0</v>
      </c>
      <c r="QY140" s="142">
        <f t="shared" si="1053"/>
        <v>0</v>
      </c>
      <c r="QZ140" s="142">
        <f t="shared" si="1053"/>
        <v>0</v>
      </c>
      <c r="RA140" s="142">
        <f t="shared" si="1054"/>
        <v>0</v>
      </c>
      <c r="RB140" s="142">
        <f t="shared" si="1054"/>
        <v>0</v>
      </c>
      <c r="RC140" s="142">
        <f t="shared" si="1054"/>
        <v>0</v>
      </c>
      <c r="RD140" s="142">
        <f t="shared" si="1054"/>
        <v>0</v>
      </c>
      <c r="RE140" s="142">
        <f t="shared" si="1054"/>
        <v>0</v>
      </c>
      <c r="RF140" s="142">
        <f t="shared" si="1054"/>
        <v>0</v>
      </c>
      <c r="RG140" s="142">
        <f t="shared" si="1054"/>
        <v>0</v>
      </c>
      <c r="RH140" s="142">
        <f t="shared" si="1054"/>
        <v>0</v>
      </c>
      <c r="RI140" s="142">
        <f t="shared" si="1054"/>
        <v>0</v>
      </c>
      <c r="RJ140" s="142">
        <f t="shared" si="1054"/>
        <v>0</v>
      </c>
      <c r="RK140" s="142">
        <f t="shared" si="1055"/>
        <v>0</v>
      </c>
      <c r="RL140" s="142">
        <f t="shared" si="1055"/>
        <v>0</v>
      </c>
      <c r="RM140" s="142">
        <f t="shared" si="1055"/>
        <v>0</v>
      </c>
      <c r="RN140" s="142">
        <f t="shared" si="1055"/>
        <v>0</v>
      </c>
      <c r="RO140" s="142">
        <f t="shared" si="1055"/>
        <v>0</v>
      </c>
      <c r="RP140" s="142">
        <f t="shared" si="1055"/>
        <v>0</v>
      </c>
      <c r="RQ140" s="142">
        <f t="shared" si="1055"/>
        <v>0</v>
      </c>
      <c r="RR140" s="142">
        <f t="shared" si="1055"/>
        <v>0</v>
      </c>
      <c r="RS140" s="142">
        <f t="shared" si="1055"/>
        <v>0</v>
      </c>
      <c r="RT140" s="142">
        <f t="shared" si="1055"/>
        <v>0</v>
      </c>
      <c r="RU140" s="142">
        <f t="shared" si="1056"/>
        <v>0</v>
      </c>
      <c r="RV140" s="142">
        <f t="shared" si="1056"/>
        <v>0</v>
      </c>
      <c r="RW140" s="142">
        <f t="shared" si="1056"/>
        <v>0</v>
      </c>
      <c r="RX140" s="142">
        <f t="shared" si="1056"/>
        <v>0</v>
      </c>
      <c r="RY140" s="142">
        <f t="shared" si="1056"/>
        <v>0</v>
      </c>
      <c r="RZ140" s="142">
        <f t="shared" si="1056"/>
        <v>0</v>
      </c>
      <c r="SA140" s="142">
        <f t="shared" si="1056"/>
        <v>0</v>
      </c>
      <c r="SB140" s="142">
        <f t="shared" si="1056"/>
        <v>0</v>
      </c>
      <c r="SC140" s="142">
        <f t="shared" si="1056"/>
        <v>0</v>
      </c>
      <c r="SD140" s="142">
        <f t="shared" si="1056"/>
        <v>0</v>
      </c>
      <c r="SE140" s="142">
        <f t="shared" si="1057"/>
        <v>0</v>
      </c>
      <c r="SF140" s="142">
        <f t="shared" si="1057"/>
        <v>0</v>
      </c>
      <c r="SG140" s="142">
        <f t="shared" si="1057"/>
        <v>0</v>
      </c>
      <c r="SH140" s="142">
        <f t="shared" si="1057"/>
        <v>0</v>
      </c>
      <c r="SI140" s="142">
        <f t="shared" si="1057"/>
        <v>0</v>
      </c>
      <c r="SJ140" s="142">
        <f t="shared" si="1057"/>
        <v>0</v>
      </c>
      <c r="SK140" s="142">
        <f t="shared" si="1057"/>
        <v>0</v>
      </c>
      <c r="SL140" s="142">
        <f t="shared" si="1057"/>
        <v>0</v>
      </c>
      <c r="SM140" s="142">
        <f t="shared" si="1057"/>
        <v>0</v>
      </c>
      <c r="SN140" s="142">
        <f t="shared" si="1057"/>
        <v>0</v>
      </c>
      <c r="SO140" s="142">
        <f t="shared" si="1058"/>
        <v>0</v>
      </c>
      <c r="SP140" s="142">
        <f t="shared" si="1058"/>
        <v>0</v>
      </c>
      <c r="SQ140" s="142">
        <f t="shared" si="1058"/>
        <v>0</v>
      </c>
      <c r="SR140" s="142">
        <f t="shared" si="1058"/>
        <v>0</v>
      </c>
      <c r="SS140" s="142">
        <f t="shared" si="1058"/>
        <v>0</v>
      </c>
      <c r="ST140" s="142">
        <f t="shared" si="1058"/>
        <v>0</v>
      </c>
      <c r="SU140" s="142">
        <f t="shared" si="1058"/>
        <v>0</v>
      </c>
      <c r="SV140" s="142">
        <f t="shared" si="1058"/>
        <v>0</v>
      </c>
      <c r="SW140" s="142">
        <f t="shared" si="1058"/>
        <v>0</v>
      </c>
      <c r="SX140" s="142">
        <f t="shared" si="1058"/>
        <v>0</v>
      </c>
      <c r="SY140" s="142">
        <f t="shared" si="1059"/>
        <v>0</v>
      </c>
      <c r="SZ140" s="142">
        <f t="shared" si="1059"/>
        <v>0</v>
      </c>
      <c r="TA140" s="142">
        <f t="shared" si="1059"/>
        <v>0</v>
      </c>
      <c r="TB140" s="142">
        <f t="shared" si="1059"/>
        <v>0</v>
      </c>
      <c r="TC140" s="142">
        <f t="shared" si="1059"/>
        <v>0</v>
      </c>
      <c r="TD140" s="142">
        <f t="shared" si="1059"/>
        <v>0</v>
      </c>
      <c r="TE140" s="142">
        <f t="shared" si="1059"/>
        <v>0</v>
      </c>
      <c r="TF140" s="142">
        <f t="shared" si="1059"/>
        <v>0</v>
      </c>
      <c r="TG140" s="142">
        <f t="shared" si="1059"/>
        <v>0</v>
      </c>
      <c r="TH140" s="142">
        <f t="shared" si="1059"/>
        <v>0</v>
      </c>
      <c r="TI140" s="142">
        <f t="shared" si="1059"/>
        <v>0</v>
      </c>
      <c r="TJ140" s="142">
        <f t="shared" si="1059"/>
        <v>0</v>
      </c>
      <c r="TK140" s="142">
        <f t="shared" si="1059"/>
        <v>0</v>
      </c>
      <c r="TL140" s="142">
        <f t="shared" si="1059"/>
        <v>0</v>
      </c>
      <c r="TM140" s="142">
        <f t="shared" si="1059"/>
        <v>0</v>
      </c>
      <c r="TN140" s="142">
        <f t="shared" si="958"/>
        <v>0</v>
      </c>
      <c r="TO140" s="142">
        <f t="shared" si="959"/>
        <v>0</v>
      </c>
    </row>
    <row r="141" spans="77:535" x14ac:dyDescent="0.15">
      <c r="BY141" s="271"/>
      <c r="BZ141" s="272"/>
      <c r="CA141" s="222"/>
      <c r="CB141" s="246"/>
      <c r="CC141" s="247" t="str">
        <f t="shared" si="996"/>
        <v/>
      </c>
      <c r="CD141" s="219">
        <f t="shared" si="997"/>
        <v>0</v>
      </c>
      <c r="CE141" s="219" t="str">
        <f t="shared" si="998"/>
        <v/>
      </c>
      <c r="CF141" s="220" t="str">
        <f t="shared" si="999"/>
        <v/>
      </c>
      <c r="CG141" s="222"/>
      <c r="CH141" s="260"/>
      <c r="CI141" s="247" t="str">
        <f t="shared" si="1000"/>
        <v/>
      </c>
      <c r="CJ141" s="219">
        <f t="shared" si="1001"/>
        <v>0</v>
      </c>
      <c r="CK141" s="219" t="str">
        <f t="shared" si="1002"/>
        <v/>
      </c>
      <c r="CL141" s="220" t="str">
        <f t="shared" si="1003"/>
        <v/>
      </c>
      <c r="CM141" s="222"/>
      <c r="CN141" s="246"/>
      <c r="CO141" s="247" t="str">
        <f t="shared" si="1004"/>
        <v/>
      </c>
      <c r="CP141" s="219">
        <f t="shared" si="1005"/>
        <v>0</v>
      </c>
      <c r="CQ141" s="219" t="str">
        <f t="shared" si="1006"/>
        <v/>
      </c>
      <c r="CR141" s="220" t="str">
        <f t="shared" si="1007"/>
        <v/>
      </c>
      <c r="CS141" s="221"/>
      <c r="CT141" s="246"/>
      <c r="CU141" s="247" t="str">
        <f t="shared" si="1008"/>
        <v/>
      </c>
      <c r="CV141" s="219">
        <f t="shared" si="1009"/>
        <v>0</v>
      </c>
      <c r="CW141" s="219" t="str">
        <f t="shared" si="1010"/>
        <v/>
      </c>
      <c r="CX141" s="220" t="str">
        <f t="shared" si="1011"/>
        <v/>
      </c>
      <c r="CY141" s="222"/>
      <c r="CZ141" s="246"/>
      <c r="DA141" s="247" t="str">
        <f t="shared" si="1012"/>
        <v/>
      </c>
      <c r="DB141" s="219">
        <f t="shared" si="1013"/>
        <v>0</v>
      </c>
      <c r="DC141" s="219" t="str">
        <f t="shared" si="1014"/>
        <v/>
      </c>
      <c r="DD141" s="219" t="str">
        <f t="shared" si="1015"/>
        <v/>
      </c>
      <c r="DE141" s="222"/>
      <c r="DF141" s="246"/>
      <c r="DG141" s="247" t="str">
        <f t="shared" si="1016"/>
        <v/>
      </c>
      <c r="DH141" s="219">
        <f t="shared" si="1017"/>
        <v>0</v>
      </c>
      <c r="DI141" s="219" t="str">
        <f t="shared" si="1018"/>
        <v/>
      </c>
      <c r="DJ141" s="219" t="str">
        <f t="shared" si="1019"/>
        <v/>
      </c>
      <c r="DK141" s="222"/>
      <c r="DL141" s="246"/>
      <c r="DM141" s="247" t="str">
        <f t="shared" si="1020"/>
        <v/>
      </c>
      <c r="DN141" s="219">
        <f t="shared" si="1021"/>
        <v>0</v>
      </c>
      <c r="DO141" s="219" t="str">
        <f t="shared" si="1022"/>
        <v/>
      </c>
      <c r="DP141" s="220" t="str">
        <f t="shared" si="1023"/>
        <v/>
      </c>
      <c r="FK141" s="142">
        <v>28</v>
      </c>
      <c r="FL141" s="142">
        <v>28</v>
      </c>
      <c r="FM141" s="142">
        <f t="shared" si="1024"/>
        <v>0</v>
      </c>
      <c r="FN141" s="142">
        <f t="shared" si="1024"/>
        <v>0</v>
      </c>
      <c r="FO141" s="142">
        <f t="shared" si="1024"/>
        <v>0</v>
      </c>
      <c r="FP141" s="142">
        <f t="shared" si="1024"/>
        <v>0</v>
      </c>
      <c r="FQ141" s="142">
        <f t="shared" si="1024"/>
        <v>0</v>
      </c>
      <c r="FR141" s="142">
        <f t="shared" si="1024"/>
        <v>0</v>
      </c>
      <c r="FS141" s="142">
        <f t="shared" si="1024"/>
        <v>0</v>
      </c>
      <c r="FT141" s="142">
        <f t="shared" si="1024"/>
        <v>0</v>
      </c>
      <c r="FU141" s="142">
        <f t="shared" si="1024"/>
        <v>0</v>
      </c>
      <c r="FV141" s="142">
        <f t="shared" si="1024"/>
        <v>0</v>
      </c>
      <c r="FW141" s="142">
        <f t="shared" si="1025"/>
        <v>0</v>
      </c>
      <c r="FX141" s="142">
        <f t="shared" si="1025"/>
        <v>0</v>
      </c>
      <c r="FY141" s="142">
        <f t="shared" si="1025"/>
        <v>0</v>
      </c>
      <c r="FZ141" s="142">
        <f t="shared" si="1025"/>
        <v>0</v>
      </c>
      <c r="GA141" s="142">
        <f t="shared" si="1025"/>
        <v>0</v>
      </c>
      <c r="GB141" s="142">
        <f t="shared" si="1025"/>
        <v>0</v>
      </c>
      <c r="GC141" s="142">
        <f t="shared" si="1025"/>
        <v>0</v>
      </c>
      <c r="GD141" s="142">
        <f t="shared" si="1025"/>
        <v>0</v>
      </c>
      <c r="GE141" s="142">
        <f t="shared" si="1025"/>
        <v>0</v>
      </c>
      <c r="GF141" s="142">
        <f t="shared" si="1025"/>
        <v>0</v>
      </c>
      <c r="GG141" s="142">
        <f t="shared" si="1026"/>
        <v>0</v>
      </c>
      <c r="GH141" s="142">
        <f t="shared" si="1026"/>
        <v>0</v>
      </c>
      <c r="GI141" s="142">
        <f t="shared" si="1026"/>
        <v>0</v>
      </c>
      <c r="GJ141" s="142">
        <f t="shared" si="1026"/>
        <v>0</v>
      </c>
      <c r="GK141" s="142">
        <f t="shared" si="1026"/>
        <v>0</v>
      </c>
      <c r="GL141" s="142">
        <f t="shared" si="1026"/>
        <v>0</v>
      </c>
      <c r="GM141" s="142">
        <f t="shared" si="1026"/>
        <v>0</v>
      </c>
      <c r="GN141" s="142">
        <f t="shared" si="1026"/>
        <v>0</v>
      </c>
      <c r="GO141" s="142">
        <f t="shared" si="1026"/>
        <v>0</v>
      </c>
      <c r="GP141" s="142">
        <f t="shared" si="1026"/>
        <v>0</v>
      </c>
      <c r="GQ141" s="142">
        <f t="shared" si="1027"/>
        <v>0</v>
      </c>
      <c r="GR141" s="142">
        <f t="shared" si="1027"/>
        <v>0</v>
      </c>
      <c r="GS141" s="142">
        <f t="shared" si="1027"/>
        <v>0</v>
      </c>
      <c r="GT141" s="142">
        <f t="shared" si="1027"/>
        <v>0</v>
      </c>
      <c r="GU141" s="142">
        <f t="shared" si="1027"/>
        <v>0</v>
      </c>
      <c r="GV141" s="142">
        <f t="shared" si="1027"/>
        <v>0</v>
      </c>
      <c r="GW141" s="142">
        <f t="shared" si="1027"/>
        <v>0</v>
      </c>
      <c r="GX141" s="142">
        <f t="shared" si="1027"/>
        <v>0</v>
      </c>
      <c r="GY141" s="142">
        <f t="shared" si="1027"/>
        <v>0</v>
      </c>
      <c r="GZ141" s="142">
        <f t="shared" si="1027"/>
        <v>0</v>
      </c>
      <c r="HA141" s="142">
        <f t="shared" si="1028"/>
        <v>0</v>
      </c>
      <c r="HB141" s="142">
        <f t="shared" si="1028"/>
        <v>0</v>
      </c>
      <c r="HC141" s="142">
        <f t="shared" si="1028"/>
        <v>0</v>
      </c>
      <c r="HD141" s="142">
        <f t="shared" si="1028"/>
        <v>0</v>
      </c>
      <c r="HE141" s="142">
        <f t="shared" si="1028"/>
        <v>0</v>
      </c>
      <c r="HF141" s="142">
        <f t="shared" si="1028"/>
        <v>0</v>
      </c>
      <c r="HG141" s="142">
        <f t="shared" si="1028"/>
        <v>0</v>
      </c>
      <c r="HH141" s="142">
        <f t="shared" si="1028"/>
        <v>0</v>
      </c>
      <c r="HI141" s="142">
        <f t="shared" si="1028"/>
        <v>0</v>
      </c>
      <c r="HJ141" s="142">
        <f t="shared" si="1028"/>
        <v>0</v>
      </c>
      <c r="HK141" s="142">
        <f t="shared" si="1029"/>
        <v>0</v>
      </c>
      <c r="HL141" s="142">
        <f t="shared" si="1029"/>
        <v>0</v>
      </c>
      <c r="HM141" s="142">
        <f t="shared" si="1029"/>
        <v>0</v>
      </c>
      <c r="HN141" s="142">
        <f t="shared" si="1029"/>
        <v>0</v>
      </c>
      <c r="HO141" s="142">
        <f t="shared" si="1029"/>
        <v>0</v>
      </c>
      <c r="HP141" s="142">
        <f t="shared" si="1029"/>
        <v>0</v>
      </c>
      <c r="HQ141" s="142">
        <f t="shared" si="1029"/>
        <v>0</v>
      </c>
      <c r="HR141" s="142">
        <f t="shared" si="1029"/>
        <v>0</v>
      </c>
      <c r="HS141" s="142">
        <f t="shared" si="1029"/>
        <v>0</v>
      </c>
      <c r="HT141" s="142">
        <f t="shared" si="1029"/>
        <v>0</v>
      </c>
      <c r="HU141" s="142">
        <f t="shared" si="1030"/>
        <v>0</v>
      </c>
      <c r="HV141" s="142">
        <f t="shared" si="1030"/>
        <v>0</v>
      </c>
      <c r="HW141" s="142">
        <f t="shared" si="1030"/>
        <v>0</v>
      </c>
      <c r="HX141" s="142">
        <f t="shared" si="1030"/>
        <v>0</v>
      </c>
      <c r="HY141" s="142">
        <f t="shared" si="1030"/>
        <v>0</v>
      </c>
      <c r="HZ141" s="142">
        <f t="shared" si="1030"/>
        <v>0</v>
      </c>
      <c r="IA141" s="142">
        <f t="shared" si="1030"/>
        <v>0</v>
      </c>
      <c r="IB141" s="142">
        <f t="shared" si="1030"/>
        <v>0</v>
      </c>
      <c r="IC141" s="142">
        <f t="shared" si="1030"/>
        <v>0</v>
      </c>
      <c r="ID141" s="142">
        <f t="shared" si="1030"/>
        <v>0</v>
      </c>
      <c r="IE141" s="142">
        <f t="shared" si="1031"/>
        <v>0</v>
      </c>
      <c r="IF141" s="142">
        <f t="shared" si="1031"/>
        <v>0</v>
      </c>
      <c r="IG141" s="142">
        <f t="shared" si="1031"/>
        <v>0</v>
      </c>
      <c r="IH141" s="142">
        <f t="shared" si="1031"/>
        <v>0</v>
      </c>
      <c r="II141" s="142">
        <f t="shared" si="1031"/>
        <v>0</v>
      </c>
      <c r="IJ141" s="142">
        <f t="shared" si="1031"/>
        <v>0</v>
      </c>
      <c r="IK141" s="142">
        <f t="shared" si="1031"/>
        <v>0</v>
      </c>
      <c r="IL141" s="142">
        <f t="shared" si="1031"/>
        <v>0</v>
      </c>
      <c r="IM141" s="142">
        <f t="shared" si="1031"/>
        <v>0</v>
      </c>
      <c r="IN141" s="142">
        <f t="shared" si="1031"/>
        <v>0</v>
      </c>
      <c r="IO141" s="142">
        <f t="shared" si="1032"/>
        <v>0</v>
      </c>
      <c r="IP141" s="142">
        <f t="shared" si="1032"/>
        <v>0</v>
      </c>
      <c r="IQ141" s="142">
        <f t="shared" si="1032"/>
        <v>0</v>
      </c>
      <c r="IR141" s="142">
        <f t="shared" si="1032"/>
        <v>0</v>
      </c>
      <c r="IS141" s="142">
        <f t="shared" si="1032"/>
        <v>0</v>
      </c>
      <c r="IT141" s="142">
        <f t="shared" si="1032"/>
        <v>0</v>
      </c>
      <c r="IU141" s="142">
        <f t="shared" si="1032"/>
        <v>0</v>
      </c>
      <c r="IV141" s="142">
        <f t="shared" si="1032"/>
        <v>0</v>
      </c>
      <c r="IW141" s="142">
        <f t="shared" si="1032"/>
        <v>0</v>
      </c>
      <c r="IX141" s="142">
        <f t="shared" si="1032"/>
        <v>0</v>
      </c>
      <c r="IY141" s="142">
        <f t="shared" si="1033"/>
        <v>0</v>
      </c>
      <c r="IZ141" s="142">
        <f t="shared" si="1033"/>
        <v>0</v>
      </c>
      <c r="JA141" s="142">
        <f t="shared" si="1033"/>
        <v>0</v>
      </c>
      <c r="JB141" s="142">
        <f t="shared" si="1033"/>
        <v>0</v>
      </c>
      <c r="JC141" s="142">
        <f t="shared" si="1033"/>
        <v>0</v>
      </c>
      <c r="JD141" s="142">
        <f t="shared" si="1033"/>
        <v>0</v>
      </c>
      <c r="JE141" s="142">
        <f t="shared" si="1033"/>
        <v>0</v>
      </c>
      <c r="JF141" s="142">
        <f t="shared" si="1033"/>
        <v>0</v>
      </c>
      <c r="JG141" s="142">
        <f t="shared" si="1033"/>
        <v>0</v>
      </c>
      <c r="JH141" s="142">
        <f t="shared" si="1033"/>
        <v>0</v>
      </c>
      <c r="JI141" s="142">
        <f t="shared" si="1034"/>
        <v>0</v>
      </c>
      <c r="JJ141" s="142">
        <f t="shared" si="1034"/>
        <v>0</v>
      </c>
      <c r="JK141" s="142">
        <f t="shared" si="1034"/>
        <v>0</v>
      </c>
      <c r="JL141" s="142">
        <f t="shared" si="1034"/>
        <v>0</v>
      </c>
      <c r="JM141" s="142">
        <f t="shared" si="1034"/>
        <v>0</v>
      </c>
      <c r="JN141" s="142">
        <f t="shared" si="1034"/>
        <v>0</v>
      </c>
      <c r="JO141" s="142">
        <f t="shared" si="1034"/>
        <v>0</v>
      </c>
      <c r="JP141" s="142">
        <f t="shared" si="1034"/>
        <v>0</v>
      </c>
      <c r="JQ141" s="142">
        <f t="shared" si="1034"/>
        <v>0</v>
      </c>
      <c r="JR141" s="142">
        <f t="shared" si="1034"/>
        <v>0</v>
      </c>
      <c r="JS141" s="142">
        <f t="shared" si="1035"/>
        <v>0</v>
      </c>
      <c r="JT141" s="142">
        <f t="shared" si="1035"/>
        <v>0</v>
      </c>
      <c r="JU141" s="142">
        <f t="shared" si="1035"/>
        <v>0</v>
      </c>
      <c r="JV141" s="142">
        <f t="shared" si="1035"/>
        <v>0</v>
      </c>
      <c r="JW141" s="142">
        <f t="shared" si="1035"/>
        <v>0</v>
      </c>
      <c r="JX141" s="142">
        <f t="shared" si="1035"/>
        <v>0</v>
      </c>
      <c r="JY141" s="142">
        <f t="shared" si="1035"/>
        <v>0</v>
      </c>
      <c r="JZ141" s="142">
        <f t="shared" si="1035"/>
        <v>0</v>
      </c>
      <c r="KA141" s="142">
        <f t="shared" si="1035"/>
        <v>0</v>
      </c>
      <c r="KB141" s="142">
        <f t="shared" si="1035"/>
        <v>0</v>
      </c>
      <c r="KC141" s="142">
        <f t="shared" si="1036"/>
        <v>0</v>
      </c>
      <c r="KD141" s="142">
        <f t="shared" si="1036"/>
        <v>0</v>
      </c>
      <c r="KE141" s="142">
        <f t="shared" si="1036"/>
        <v>0</v>
      </c>
      <c r="KF141" s="142">
        <f t="shared" si="1036"/>
        <v>0</v>
      </c>
      <c r="KG141" s="142">
        <f t="shared" si="1036"/>
        <v>0</v>
      </c>
      <c r="KH141" s="142">
        <f t="shared" si="1036"/>
        <v>0</v>
      </c>
      <c r="KI141" s="142">
        <f t="shared" si="1036"/>
        <v>0</v>
      </c>
      <c r="KJ141" s="142">
        <f t="shared" si="1036"/>
        <v>0</v>
      </c>
      <c r="KK141" s="142">
        <f t="shared" si="1036"/>
        <v>0</v>
      </c>
      <c r="KL141" s="142">
        <f t="shared" si="1036"/>
        <v>0</v>
      </c>
      <c r="KM141" s="142">
        <f t="shared" si="1037"/>
        <v>0</v>
      </c>
      <c r="KN141" s="142">
        <f t="shared" si="1037"/>
        <v>0</v>
      </c>
      <c r="KO141" s="142">
        <f t="shared" si="1037"/>
        <v>0</v>
      </c>
      <c r="KP141" s="142">
        <f t="shared" si="1037"/>
        <v>0</v>
      </c>
      <c r="KQ141" s="142">
        <f t="shared" si="1037"/>
        <v>0</v>
      </c>
      <c r="KR141" s="142">
        <f t="shared" si="1037"/>
        <v>0</v>
      </c>
      <c r="KS141" s="142">
        <f t="shared" si="1037"/>
        <v>0</v>
      </c>
      <c r="KT141" s="142">
        <f t="shared" si="1037"/>
        <v>0</v>
      </c>
      <c r="KU141" s="142">
        <f t="shared" si="1037"/>
        <v>0</v>
      </c>
      <c r="KV141" s="142">
        <f t="shared" si="1037"/>
        <v>0</v>
      </c>
      <c r="KW141" s="142">
        <f t="shared" si="1038"/>
        <v>0</v>
      </c>
      <c r="KX141" s="142">
        <f t="shared" si="1038"/>
        <v>0</v>
      </c>
      <c r="KY141" s="142">
        <f t="shared" si="1038"/>
        <v>0</v>
      </c>
      <c r="KZ141" s="142">
        <f t="shared" si="1038"/>
        <v>0</v>
      </c>
      <c r="LA141" s="142">
        <f t="shared" si="1038"/>
        <v>0</v>
      </c>
      <c r="LB141" s="142">
        <f t="shared" si="1038"/>
        <v>0</v>
      </c>
      <c r="LC141" s="142">
        <f t="shared" si="1038"/>
        <v>0</v>
      </c>
      <c r="LD141" s="142">
        <f t="shared" si="1038"/>
        <v>0</v>
      </c>
      <c r="LE141" s="142">
        <f t="shared" si="1038"/>
        <v>0</v>
      </c>
      <c r="LF141" s="142">
        <f t="shared" si="1038"/>
        <v>0</v>
      </c>
      <c r="LG141" s="142">
        <f t="shared" si="1039"/>
        <v>0</v>
      </c>
      <c r="LH141" s="142">
        <f t="shared" si="1039"/>
        <v>0</v>
      </c>
      <c r="LI141" s="142">
        <f t="shared" si="1039"/>
        <v>0</v>
      </c>
      <c r="LJ141" s="142">
        <f t="shared" si="1039"/>
        <v>0</v>
      </c>
      <c r="LK141" s="142">
        <f t="shared" si="1039"/>
        <v>0</v>
      </c>
      <c r="LL141" s="142">
        <f t="shared" si="1039"/>
        <v>0</v>
      </c>
      <c r="LM141" s="142">
        <f t="shared" si="1039"/>
        <v>0</v>
      </c>
      <c r="LN141" s="142">
        <f t="shared" si="1039"/>
        <v>0</v>
      </c>
      <c r="LO141" s="142">
        <f t="shared" si="1039"/>
        <v>0</v>
      </c>
      <c r="LP141" s="142">
        <f t="shared" si="1039"/>
        <v>0</v>
      </c>
      <c r="LQ141" s="142">
        <f t="shared" si="1040"/>
        <v>0</v>
      </c>
      <c r="LR141" s="142">
        <f t="shared" si="1040"/>
        <v>0</v>
      </c>
      <c r="LS141" s="142">
        <f t="shared" si="1040"/>
        <v>0</v>
      </c>
      <c r="LT141" s="142">
        <f t="shared" si="1040"/>
        <v>0</v>
      </c>
      <c r="LU141" s="142">
        <f t="shared" si="1040"/>
        <v>0</v>
      </c>
      <c r="LV141" s="142">
        <f t="shared" si="1040"/>
        <v>0</v>
      </c>
      <c r="LW141" s="142">
        <f t="shared" si="1040"/>
        <v>0</v>
      </c>
      <c r="LX141" s="142">
        <f t="shared" si="1040"/>
        <v>0</v>
      </c>
      <c r="LY141" s="142">
        <f t="shared" si="1040"/>
        <v>0</v>
      </c>
      <c r="LZ141" s="142">
        <f t="shared" si="1040"/>
        <v>0</v>
      </c>
      <c r="MA141" s="142">
        <f t="shared" si="1041"/>
        <v>0</v>
      </c>
      <c r="MB141" s="142">
        <f t="shared" si="1041"/>
        <v>0</v>
      </c>
      <c r="MC141" s="142">
        <f t="shared" si="1041"/>
        <v>0</v>
      </c>
      <c r="MD141" s="142">
        <f t="shared" si="1041"/>
        <v>0</v>
      </c>
      <c r="ME141" s="142">
        <f t="shared" si="1041"/>
        <v>0</v>
      </c>
      <c r="MF141" s="142">
        <f t="shared" si="1041"/>
        <v>0</v>
      </c>
      <c r="MG141" s="142">
        <f t="shared" si="1041"/>
        <v>0</v>
      </c>
      <c r="MH141" s="142">
        <f t="shared" si="1041"/>
        <v>0</v>
      </c>
      <c r="MI141" s="142">
        <f t="shared" si="1041"/>
        <v>0</v>
      </c>
      <c r="MJ141" s="142">
        <f t="shared" si="1041"/>
        <v>0</v>
      </c>
      <c r="MK141" s="142">
        <f t="shared" si="1042"/>
        <v>0</v>
      </c>
      <c r="ML141" s="142">
        <f t="shared" si="1042"/>
        <v>0</v>
      </c>
      <c r="MM141" s="142">
        <f t="shared" si="1042"/>
        <v>0</v>
      </c>
      <c r="MN141" s="142">
        <f t="shared" si="1042"/>
        <v>0</v>
      </c>
      <c r="MO141" s="142">
        <f t="shared" si="1042"/>
        <v>0</v>
      </c>
      <c r="MP141" s="142">
        <f t="shared" si="1042"/>
        <v>0</v>
      </c>
      <c r="MQ141" s="142">
        <f t="shared" si="1042"/>
        <v>0</v>
      </c>
      <c r="MR141" s="142">
        <f t="shared" si="1042"/>
        <v>0</v>
      </c>
      <c r="MS141" s="142">
        <f t="shared" si="1042"/>
        <v>0</v>
      </c>
      <c r="MT141" s="142">
        <f t="shared" si="1042"/>
        <v>0</v>
      </c>
      <c r="MU141" s="142">
        <f t="shared" si="1043"/>
        <v>0</v>
      </c>
      <c r="MV141" s="142">
        <f t="shared" si="1043"/>
        <v>0</v>
      </c>
      <c r="MW141" s="142">
        <f t="shared" si="1043"/>
        <v>0</v>
      </c>
      <c r="MX141" s="142">
        <f t="shared" si="1043"/>
        <v>0</v>
      </c>
      <c r="MY141" s="142">
        <f t="shared" si="1043"/>
        <v>0</v>
      </c>
      <c r="MZ141" s="142">
        <f t="shared" si="1043"/>
        <v>0</v>
      </c>
      <c r="NA141" s="142">
        <f t="shared" si="1043"/>
        <v>0</v>
      </c>
      <c r="NB141" s="142">
        <f t="shared" si="1043"/>
        <v>0</v>
      </c>
      <c r="NC141" s="142">
        <f t="shared" si="1043"/>
        <v>0</v>
      </c>
      <c r="ND141" s="142">
        <f t="shared" si="1043"/>
        <v>0</v>
      </c>
      <c r="NE141" s="142">
        <f t="shared" si="1044"/>
        <v>0</v>
      </c>
      <c r="NF141" s="142">
        <f t="shared" si="1044"/>
        <v>0</v>
      </c>
      <c r="NG141" s="142">
        <f t="shared" si="1044"/>
        <v>0</v>
      </c>
      <c r="NH141" s="142">
        <f t="shared" si="1044"/>
        <v>0</v>
      </c>
      <c r="NI141" s="142">
        <f t="shared" si="1044"/>
        <v>0</v>
      </c>
      <c r="NJ141" s="142">
        <f t="shared" si="1044"/>
        <v>0</v>
      </c>
      <c r="NK141" s="142">
        <f t="shared" si="1044"/>
        <v>0</v>
      </c>
      <c r="NL141" s="142">
        <f t="shared" si="1044"/>
        <v>0</v>
      </c>
      <c r="NM141" s="142">
        <f t="shared" si="1044"/>
        <v>0</v>
      </c>
      <c r="NN141" s="142">
        <f t="shared" si="1044"/>
        <v>0</v>
      </c>
      <c r="NO141" s="142">
        <f t="shared" si="1045"/>
        <v>0</v>
      </c>
      <c r="NP141" s="142">
        <f t="shared" si="1045"/>
        <v>0</v>
      </c>
      <c r="NQ141" s="142">
        <f t="shared" si="1045"/>
        <v>0</v>
      </c>
      <c r="NR141" s="142">
        <f t="shared" si="1045"/>
        <v>0</v>
      </c>
      <c r="NS141" s="142">
        <f t="shared" si="1045"/>
        <v>0</v>
      </c>
      <c r="NT141" s="142">
        <f t="shared" si="1045"/>
        <v>0</v>
      </c>
      <c r="NU141" s="142">
        <f t="shared" si="1045"/>
        <v>0</v>
      </c>
      <c r="NV141" s="142">
        <f t="shared" si="1045"/>
        <v>0</v>
      </c>
      <c r="NW141" s="142">
        <f t="shared" si="1045"/>
        <v>0</v>
      </c>
      <c r="NX141" s="142">
        <f t="shared" si="1045"/>
        <v>0</v>
      </c>
      <c r="NY141" s="142">
        <f t="shared" si="1046"/>
        <v>0</v>
      </c>
      <c r="NZ141" s="142">
        <f t="shared" si="1046"/>
        <v>0</v>
      </c>
      <c r="OA141" s="142">
        <f t="shared" si="1046"/>
        <v>0</v>
      </c>
      <c r="OB141" s="142">
        <f t="shared" si="1046"/>
        <v>0</v>
      </c>
      <c r="OC141" s="142">
        <f t="shared" si="1046"/>
        <v>0</v>
      </c>
      <c r="OD141" s="142">
        <f t="shared" si="1046"/>
        <v>0</v>
      </c>
      <c r="OE141" s="142">
        <f t="shared" si="1046"/>
        <v>0</v>
      </c>
      <c r="OF141" s="142">
        <f t="shared" si="1046"/>
        <v>0</v>
      </c>
      <c r="OG141" s="142">
        <f t="shared" si="1046"/>
        <v>0</v>
      </c>
      <c r="OH141" s="142">
        <f t="shared" si="1046"/>
        <v>0</v>
      </c>
      <c r="OI141" s="142">
        <f t="shared" si="1047"/>
        <v>0</v>
      </c>
      <c r="OJ141" s="142">
        <f t="shared" si="1047"/>
        <v>0</v>
      </c>
      <c r="OK141" s="142">
        <f t="shared" si="1047"/>
        <v>0</v>
      </c>
      <c r="OL141" s="142">
        <f t="shared" si="1047"/>
        <v>0</v>
      </c>
      <c r="OM141" s="142">
        <f t="shared" si="1047"/>
        <v>0</v>
      </c>
      <c r="ON141" s="142">
        <f t="shared" si="1047"/>
        <v>0</v>
      </c>
      <c r="OO141" s="142">
        <f t="shared" si="1047"/>
        <v>0</v>
      </c>
      <c r="OP141" s="142">
        <f t="shared" si="1047"/>
        <v>0</v>
      </c>
      <c r="OQ141" s="142">
        <f t="shared" si="1047"/>
        <v>0</v>
      </c>
      <c r="OR141" s="142">
        <f t="shared" si="1047"/>
        <v>0</v>
      </c>
      <c r="OS141" s="142">
        <f t="shared" si="1048"/>
        <v>0</v>
      </c>
      <c r="OT141" s="142">
        <f t="shared" si="1048"/>
        <v>0</v>
      </c>
      <c r="OU141" s="142">
        <f t="shared" si="1048"/>
        <v>0</v>
      </c>
      <c r="OV141" s="142">
        <f t="shared" si="1048"/>
        <v>0</v>
      </c>
      <c r="OW141" s="142">
        <f t="shared" si="1048"/>
        <v>0</v>
      </c>
      <c r="OX141" s="142">
        <f t="shared" si="1048"/>
        <v>0</v>
      </c>
      <c r="OY141" s="142">
        <f t="shared" si="1048"/>
        <v>0</v>
      </c>
      <c r="OZ141" s="142">
        <f t="shared" si="1048"/>
        <v>0</v>
      </c>
      <c r="PA141" s="142">
        <f t="shared" si="1048"/>
        <v>0</v>
      </c>
      <c r="PB141" s="142">
        <f t="shared" si="1048"/>
        <v>0</v>
      </c>
      <c r="PC141" s="142">
        <f t="shared" si="1049"/>
        <v>0</v>
      </c>
      <c r="PD141" s="142">
        <f t="shared" si="1049"/>
        <v>0</v>
      </c>
      <c r="PE141" s="142">
        <f t="shared" si="1049"/>
        <v>0</v>
      </c>
      <c r="PF141" s="142">
        <f t="shared" si="1049"/>
        <v>0</v>
      </c>
      <c r="PG141" s="142">
        <f t="shared" si="1049"/>
        <v>0</v>
      </c>
      <c r="PH141" s="142">
        <f t="shared" si="1049"/>
        <v>0</v>
      </c>
      <c r="PI141" s="142">
        <f t="shared" si="1049"/>
        <v>0</v>
      </c>
      <c r="PJ141" s="142">
        <f t="shared" si="1049"/>
        <v>0</v>
      </c>
      <c r="PK141" s="142">
        <f t="shared" si="1049"/>
        <v>0</v>
      </c>
      <c r="PL141" s="142">
        <f t="shared" si="1049"/>
        <v>0</v>
      </c>
      <c r="PM141" s="142">
        <f t="shared" si="1050"/>
        <v>0</v>
      </c>
      <c r="PN141" s="142">
        <f t="shared" si="1050"/>
        <v>0</v>
      </c>
      <c r="PO141" s="142">
        <f t="shared" si="1050"/>
        <v>0</v>
      </c>
      <c r="PP141" s="142">
        <f t="shared" si="1050"/>
        <v>0</v>
      </c>
      <c r="PQ141" s="142">
        <f t="shared" si="1050"/>
        <v>0</v>
      </c>
      <c r="PR141" s="142">
        <f t="shared" si="1050"/>
        <v>0</v>
      </c>
      <c r="PS141" s="142">
        <f t="shared" si="1050"/>
        <v>0</v>
      </c>
      <c r="PT141" s="142">
        <f t="shared" si="1050"/>
        <v>0</v>
      </c>
      <c r="PU141" s="142">
        <f t="shared" si="1050"/>
        <v>0</v>
      </c>
      <c r="PV141" s="142">
        <f t="shared" si="1050"/>
        <v>0</v>
      </c>
      <c r="PW141" s="142">
        <f t="shared" si="1051"/>
        <v>0</v>
      </c>
      <c r="PX141" s="142">
        <f t="shared" si="1051"/>
        <v>0</v>
      </c>
      <c r="PY141" s="142">
        <f t="shared" si="1051"/>
        <v>0</v>
      </c>
      <c r="PZ141" s="142">
        <f t="shared" si="1051"/>
        <v>0</v>
      </c>
      <c r="QA141" s="142">
        <f t="shared" si="1051"/>
        <v>0</v>
      </c>
      <c r="QB141" s="142">
        <f t="shared" si="1051"/>
        <v>0</v>
      </c>
      <c r="QC141" s="142">
        <f t="shared" si="1051"/>
        <v>0</v>
      </c>
      <c r="QD141" s="142">
        <f t="shared" si="1051"/>
        <v>0</v>
      </c>
      <c r="QE141" s="142">
        <f t="shared" si="1051"/>
        <v>0</v>
      </c>
      <c r="QF141" s="142">
        <f t="shared" si="1051"/>
        <v>0</v>
      </c>
      <c r="QG141" s="142">
        <f t="shared" si="1052"/>
        <v>0</v>
      </c>
      <c r="QH141" s="142">
        <f t="shared" si="1052"/>
        <v>0</v>
      </c>
      <c r="QI141" s="142">
        <f t="shared" si="1052"/>
        <v>0</v>
      </c>
      <c r="QJ141" s="142">
        <f t="shared" si="1052"/>
        <v>0</v>
      </c>
      <c r="QK141" s="142">
        <f t="shared" si="1052"/>
        <v>0</v>
      </c>
      <c r="QL141" s="142">
        <f t="shared" si="1052"/>
        <v>0</v>
      </c>
      <c r="QM141" s="142">
        <f t="shared" si="1052"/>
        <v>0</v>
      </c>
      <c r="QN141" s="142">
        <f t="shared" si="1052"/>
        <v>0</v>
      </c>
      <c r="QO141" s="142">
        <f t="shared" si="1052"/>
        <v>0</v>
      </c>
      <c r="QP141" s="142">
        <f t="shared" si="1052"/>
        <v>0</v>
      </c>
      <c r="QQ141" s="142">
        <f t="shared" si="1053"/>
        <v>0</v>
      </c>
      <c r="QR141" s="142">
        <f t="shared" si="1053"/>
        <v>0</v>
      </c>
      <c r="QS141" s="142">
        <f t="shared" si="1053"/>
        <v>0</v>
      </c>
      <c r="QT141" s="142">
        <f t="shared" si="1053"/>
        <v>0</v>
      </c>
      <c r="QU141" s="142">
        <f t="shared" si="1053"/>
        <v>0</v>
      </c>
      <c r="QV141" s="142">
        <f t="shared" si="1053"/>
        <v>0</v>
      </c>
      <c r="QW141" s="142">
        <f t="shared" si="1053"/>
        <v>0</v>
      </c>
      <c r="QX141" s="142">
        <f t="shared" si="1053"/>
        <v>0</v>
      </c>
      <c r="QY141" s="142">
        <f t="shared" si="1053"/>
        <v>0</v>
      </c>
      <c r="QZ141" s="142">
        <f t="shared" si="1053"/>
        <v>0</v>
      </c>
      <c r="RA141" s="142">
        <f t="shared" si="1054"/>
        <v>0</v>
      </c>
      <c r="RB141" s="142">
        <f t="shared" si="1054"/>
        <v>0</v>
      </c>
      <c r="RC141" s="142">
        <f t="shared" si="1054"/>
        <v>0</v>
      </c>
      <c r="RD141" s="142">
        <f t="shared" si="1054"/>
        <v>0</v>
      </c>
      <c r="RE141" s="142">
        <f t="shared" si="1054"/>
        <v>0</v>
      </c>
      <c r="RF141" s="142">
        <f t="shared" si="1054"/>
        <v>0</v>
      </c>
      <c r="RG141" s="142">
        <f t="shared" si="1054"/>
        <v>0</v>
      </c>
      <c r="RH141" s="142">
        <f t="shared" si="1054"/>
        <v>0</v>
      </c>
      <c r="RI141" s="142">
        <f t="shared" si="1054"/>
        <v>0</v>
      </c>
      <c r="RJ141" s="142">
        <f t="shared" si="1054"/>
        <v>0</v>
      </c>
      <c r="RK141" s="142">
        <f t="shared" si="1055"/>
        <v>0</v>
      </c>
      <c r="RL141" s="142">
        <f t="shared" si="1055"/>
        <v>0</v>
      </c>
      <c r="RM141" s="142">
        <f t="shared" si="1055"/>
        <v>0</v>
      </c>
      <c r="RN141" s="142">
        <f t="shared" si="1055"/>
        <v>0</v>
      </c>
      <c r="RO141" s="142">
        <f t="shared" si="1055"/>
        <v>0</v>
      </c>
      <c r="RP141" s="142">
        <f t="shared" si="1055"/>
        <v>0</v>
      </c>
      <c r="RQ141" s="142">
        <f t="shared" si="1055"/>
        <v>0</v>
      </c>
      <c r="RR141" s="142">
        <f t="shared" si="1055"/>
        <v>0</v>
      </c>
      <c r="RS141" s="142">
        <f t="shared" si="1055"/>
        <v>0</v>
      </c>
      <c r="RT141" s="142">
        <f t="shared" si="1055"/>
        <v>0</v>
      </c>
      <c r="RU141" s="142">
        <f t="shared" si="1056"/>
        <v>0</v>
      </c>
      <c r="RV141" s="142">
        <f t="shared" si="1056"/>
        <v>0</v>
      </c>
      <c r="RW141" s="142">
        <f t="shared" si="1056"/>
        <v>0</v>
      </c>
      <c r="RX141" s="142">
        <f t="shared" si="1056"/>
        <v>0</v>
      </c>
      <c r="RY141" s="142">
        <f t="shared" si="1056"/>
        <v>0</v>
      </c>
      <c r="RZ141" s="142">
        <f t="shared" si="1056"/>
        <v>0</v>
      </c>
      <c r="SA141" s="142">
        <f t="shared" si="1056"/>
        <v>0</v>
      </c>
      <c r="SB141" s="142">
        <f t="shared" si="1056"/>
        <v>0</v>
      </c>
      <c r="SC141" s="142">
        <f t="shared" si="1056"/>
        <v>0</v>
      </c>
      <c r="SD141" s="142">
        <f t="shared" si="1056"/>
        <v>0</v>
      </c>
      <c r="SE141" s="142">
        <f t="shared" si="1057"/>
        <v>0</v>
      </c>
      <c r="SF141" s="142">
        <f t="shared" si="1057"/>
        <v>0</v>
      </c>
      <c r="SG141" s="142">
        <f t="shared" si="1057"/>
        <v>0</v>
      </c>
      <c r="SH141" s="142">
        <f t="shared" si="1057"/>
        <v>0</v>
      </c>
      <c r="SI141" s="142">
        <f t="shared" si="1057"/>
        <v>0</v>
      </c>
      <c r="SJ141" s="142">
        <f t="shared" si="1057"/>
        <v>0</v>
      </c>
      <c r="SK141" s="142">
        <f t="shared" si="1057"/>
        <v>0</v>
      </c>
      <c r="SL141" s="142">
        <f t="shared" si="1057"/>
        <v>0</v>
      </c>
      <c r="SM141" s="142">
        <f t="shared" si="1057"/>
        <v>0</v>
      </c>
      <c r="SN141" s="142">
        <f t="shared" si="1057"/>
        <v>0</v>
      </c>
      <c r="SO141" s="142">
        <f t="shared" si="1058"/>
        <v>0</v>
      </c>
      <c r="SP141" s="142">
        <f t="shared" si="1058"/>
        <v>0</v>
      </c>
      <c r="SQ141" s="142">
        <f t="shared" si="1058"/>
        <v>0</v>
      </c>
      <c r="SR141" s="142">
        <f t="shared" si="1058"/>
        <v>0</v>
      </c>
      <c r="SS141" s="142">
        <f t="shared" si="1058"/>
        <v>0</v>
      </c>
      <c r="ST141" s="142">
        <f t="shared" si="1058"/>
        <v>0</v>
      </c>
      <c r="SU141" s="142">
        <f t="shared" si="1058"/>
        <v>0</v>
      </c>
      <c r="SV141" s="142">
        <f t="shared" si="1058"/>
        <v>0</v>
      </c>
      <c r="SW141" s="142">
        <f t="shared" si="1058"/>
        <v>0</v>
      </c>
      <c r="SX141" s="142">
        <f t="shared" si="1058"/>
        <v>0</v>
      </c>
      <c r="SY141" s="142">
        <f t="shared" si="1059"/>
        <v>0</v>
      </c>
      <c r="SZ141" s="142">
        <f t="shared" si="1059"/>
        <v>0</v>
      </c>
      <c r="TA141" s="142">
        <f t="shared" si="1059"/>
        <v>0</v>
      </c>
      <c r="TB141" s="142">
        <f t="shared" si="1059"/>
        <v>0</v>
      </c>
      <c r="TC141" s="142">
        <f t="shared" si="1059"/>
        <v>0</v>
      </c>
      <c r="TD141" s="142">
        <f t="shared" si="1059"/>
        <v>0</v>
      </c>
      <c r="TE141" s="142">
        <f t="shared" si="1059"/>
        <v>0</v>
      </c>
      <c r="TF141" s="142">
        <f t="shared" si="1059"/>
        <v>0</v>
      </c>
      <c r="TG141" s="142">
        <f t="shared" si="1059"/>
        <v>0</v>
      </c>
      <c r="TH141" s="142">
        <f t="shared" si="1059"/>
        <v>0</v>
      </c>
      <c r="TI141" s="142">
        <f t="shared" si="1059"/>
        <v>0</v>
      </c>
      <c r="TJ141" s="142">
        <f t="shared" si="1059"/>
        <v>0</v>
      </c>
      <c r="TK141" s="142">
        <f t="shared" si="1059"/>
        <v>0</v>
      </c>
      <c r="TL141" s="142">
        <f t="shared" si="1059"/>
        <v>0</v>
      </c>
      <c r="TM141" s="142">
        <f t="shared" si="1059"/>
        <v>0</v>
      </c>
      <c r="TN141" s="142">
        <f t="shared" si="958"/>
        <v>0</v>
      </c>
      <c r="TO141" s="142">
        <f t="shared" si="959"/>
        <v>0</v>
      </c>
    </row>
    <row r="142" spans="77:535" x14ac:dyDescent="0.15">
      <c r="BY142" s="271"/>
      <c r="BZ142" s="272"/>
      <c r="CA142" s="222"/>
      <c r="CB142" s="246"/>
      <c r="CC142" s="247" t="str">
        <f t="shared" si="996"/>
        <v/>
      </c>
      <c r="CD142" s="219">
        <f t="shared" si="997"/>
        <v>0</v>
      </c>
      <c r="CE142" s="219" t="str">
        <f t="shared" si="998"/>
        <v/>
      </c>
      <c r="CF142" s="220" t="str">
        <f t="shared" si="999"/>
        <v/>
      </c>
      <c r="CG142" s="222"/>
      <c r="CH142" s="260"/>
      <c r="CI142" s="247" t="str">
        <f t="shared" si="1000"/>
        <v/>
      </c>
      <c r="CJ142" s="219">
        <f t="shared" si="1001"/>
        <v>0</v>
      </c>
      <c r="CK142" s="219" t="str">
        <f t="shared" si="1002"/>
        <v/>
      </c>
      <c r="CL142" s="220" t="str">
        <f t="shared" si="1003"/>
        <v/>
      </c>
      <c r="CM142" s="222"/>
      <c r="CN142" s="246"/>
      <c r="CO142" s="247" t="str">
        <f t="shared" si="1004"/>
        <v/>
      </c>
      <c r="CP142" s="219">
        <f t="shared" si="1005"/>
        <v>0</v>
      </c>
      <c r="CQ142" s="219" t="str">
        <f t="shared" si="1006"/>
        <v/>
      </c>
      <c r="CR142" s="220" t="str">
        <f t="shared" si="1007"/>
        <v/>
      </c>
      <c r="CS142" s="222"/>
      <c r="CT142" s="246"/>
      <c r="CU142" s="247" t="str">
        <f t="shared" si="1008"/>
        <v/>
      </c>
      <c r="CV142" s="219">
        <f t="shared" si="1009"/>
        <v>0</v>
      </c>
      <c r="CW142" s="219" t="str">
        <f t="shared" si="1010"/>
        <v/>
      </c>
      <c r="CX142" s="220" t="str">
        <f t="shared" si="1011"/>
        <v/>
      </c>
      <c r="CY142" s="222"/>
      <c r="CZ142" s="246"/>
      <c r="DA142" s="247" t="str">
        <f t="shared" si="1012"/>
        <v/>
      </c>
      <c r="DB142" s="219">
        <f t="shared" si="1013"/>
        <v>0</v>
      </c>
      <c r="DC142" s="219" t="str">
        <f t="shared" si="1014"/>
        <v/>
      </c>
      <c r="DD142" s="219" t="str">
        <f t="shared" si="1015"/>
        <v/>
      </c>
      <c r="DE142" s="222"/>
      <c r="DF142" s="246"/>
      <c r="DG142" s="247" t="str">
        <f t="shared" si="1016"/>
        <v/>
      </c>
      <c r="DH142" s="219">
        <f t="shared" si="1017"/>
        <v>0</v>
      </c>
      <c r="DI142" s="219" t="str">
        <f t="shared" si="1018"/>
        <v/>
      </c>
      <c r="DJ142" s="219" t="str">
        <f t="shared" si="1019"/>
        <v/>
      </c>
      <c r="DK142" s="222"/>
      <c r="DL142" s="246"/>
      <c r="DM142" s="247" t="str">
        <f t="shared" si="1020"/>
        <v/>
      </c>
      <c r="DN142" s="219">
        <f t="shared" si="1021"/>
        <v>0</v>
      </c>
      <c r="DO142" s="219" t="str">
        <f t="shared" si="1022"/>
        <v/>
      </c>
      <c r="DP142" s="220" t="str">
        <f t="shared" si="1023"/>
        <v/>
      </c>
      <c r="FK142" s="142">
        <v>29</v>
      </c>
      <c r="FL142" s="142">
        <v>29</v>
      </c>
      <c r="FM142" s="142">
        <f t="shared" si="1024"/>
        <v>0</v>
      </c>
      <c r="FN142" s="142">
        <f t="shared" si="1024"/>
        <v>0</v>
      </c>
      <c r="FO142" s="142">
        <f t="shared" si="1024"/>
        <v>0</v>
      </c>
      <c r="FP142" s="142">
        <f t="shared" si="1024"/>
        <v>0</v>
      </c>
      <c r="FQ142" s="142">
        <f t="shared" si="1024"/>
        <v>0</v>
      </c>
      <c r="FR142" s="142">
        <f t="shared" si="1024"/>
        <v>0</v>
      </c>
      <c r="FS142" s="142">
        <f t="shared" si="1024"/>
        <v>0</v>
      </c>
      <c r="FT142" s="142">
        <f t="shared" si="1024"/>
        <v>0</v>
      </c>
      <c r="FU142" s="142">
        <f t="shared" si="1024"/>
        <v>0</v>
      </c>
      <c r="FV142" s="142">
        <f t="shared" si="1024"/>
        <v>0</v>
      </c>
      <c r="FW142" s="142">
        <f t="shared" si="1025"/>
        <v>0</v>
      </c>
      <c r="FX142" s="142">
        <f t="shared" si="1025"/>
        <v>0</v>
      </c>
      <c r="FY142" s="142">
        <f t="shared" si="1025"/>
        <v>0</v>
      </c>
      <c r="FZ142" s="142">
        <f t="shared" si="1025"/>
        <v>0</v>
      </c>
      <c r="GA142" s="142">
        <f t="shared" si="1025"/>
        <v>0</v>
      </c>
      <c r="GB142" s="142">
        <f t="shared" si="1025"/>
        <v>0</v>
      </c>
      <c r="GC142" s="142">
        <f t="shared" si="1025"/>
        <v>0</v>
      </c>
      <c r="GD142" s="142">
        <f t="shared" si="1025"/>
        <v>0</v>
      </c>
      <c r="GE142" s="142">
        <f t="shared" si="1025"/>
        <v>0</v>
      </c>
      <c r="GF142" s="142">
        <f t="shared" si="1025"/>
        <v>0</v>
      </c>
      <c r="GG142" s="142">
        <f t="shared" si="1026"/>
        <v>0</v>
      </c>
      <c r="GH142" s="142">
        <f t="shared" si="1026"/>
        <v>0</v>
      </c>
      <c r="GI142" s="142">
        <f t="shared" si="1026"/>
        <v>0</v>
      </c>
      <c r="GJ142" s="142">
        <f t="shared" si="1026"/>
        <v>0</v>
      </c>
      <c r="GK142" s="142">
        <f t="shared" si="1026"/>
        <v>0</v>
      </c>
      <c r="GL142" s="142">
        <f t="shared" si="1026"/>
        <v>0</v>
      </c>
      <c r="GM142" s="142">
        <f t="shared" si="1026"/>
        <v>0</v>
      </c>
      <c r="GN142" s="142">
        <f t="shared" si="1026"/>
        <v>0</v>
      </c>
      <c r="GO142" s="142">
        <f t="shared" si="1026"/>
        <v>0</v>
      </c>
      <c r="GP142" s="142">
        <f t="shared" si="1026"/>
        <v>0</v>
      </c>
      <c r="GQ142" s="142">
        <f t="shared" si="1027"/>
        <v>0</v>
      </c>
      <c r="GR142" s="142">
        <f t="shared" si="1027"/>
        <v>0</v>
      </c>
      <c r="GS142" s="142">
        <f t="shared" si="1027"/>
        <v>0</v>
      </c>
      <c r="GT142" s="142">
        <f t="shared" si="1027"/>
        <v>0</v>
      </c>
      <c r="GU142" s="142">
        <f t="shared" si="1027"/>
        <v>0</v>
      </c>
      <c r="GV142" s="142">
        <f t="shared" si="1027"/>
        <v>0</v>
      </c>
      <c r="GW142" s="142">
        <f t="shared" si="1027"/>
        <v>0</v>
      </c>
      <c r="GX142" s="142">
        <f t="shared" si="1027"/>
        <v>0</v>
      </c>
      <c r="GY142" s="142">
        <f t="shared" si="1027"/>
        <v>0</v>
      </c>
      <c r="GZ142" s="142">
        <f t="shared" si="1027"/>
        <v>0</v>
      </c>
      <c r="HA142" s="142">
        <f t="shared" si="1028"/>
        <v>0</v>
      </c>
      <c r="HB142" s="142">
        <f t="shared" si="1028"/>
        <v>0</v>
      </c>
      <c r="HC142" s="142">
        <f t="shared" si="1028"/>
        <v>0</v>
      </c>
      <c r="HD142" s="142">
        <f t="shared" si="1028"/>
        <v>0</v>
      </c>
      <c r="HE142" s="142">
        <f t="shared" si="1028"/>
        <v>0</v>
      </c>
      <c r="HF142" s="142">
        <f t="shared" si="1028"/>
        <v>0</v>
      </c>
      <c r="HG142" s="142">
        <f t="shared" si="1028"/>
        <v>0</v>
      </c>
      <c r="HH142" s="142">
        <f t="shared" si="1028"/>
        <v>0</v>
      </c>
      <c r="HI142" s="142">
        <f t="shared" si="1028"/>
        <v>0</v>
      </c>
      <c r="HJ142" s="142">
        <f t="shared" si="1028"/>
        <v>0</v>
      </c>
      <c r="HK142" s="142">
        <f t="shared" si="1029"/>
        <v>0</v>
      </c>
      <c r="HL142" s="142">
        <f t="shared" si="1029"/>
        <v>0</v>
      </c>
      <c r="HM142" s="142">
        <f t="shared" si="1029"/>
        <v>0</v>
      </c>
      <c r="HN142" s="142">
        <f t="shared" si="1029"/>
        <v>0</v>
      </c>
      <c r="HO142" s="142">
        <f t="shared" si="1029"/>
        <v>0</v>
      </c>
      <c r="HP142" s="142">
        <f t="shared" si="1029"/>
        <v>0</v>
      </c>
      <c r="HQ142" s="142">
        <f t="shared" si="1029"/>
        <v>0</v>
      </c>
      <c r="HR142" s="142">
        <f t="shared" si="1029"/>
        <v>0</v>
      </c>
      <c r="HS142" s="142">
        <f t="shared" si="1029"/>
        <v>0</v>
      </c>
      <c r="HT142" s="142">
        <f t="shared" si="1029"/>
        <v>0</v>
      </c>
      <c r="HU142" s="142">
        <f t="shared" si="1030"/>
        <v>0</v>
      </c>
      <c r="HV142" s="142">
        <f t="shared" si="1030"/>
        <v>0</v>
      </c>
      <c r="HW142" s="142">
        <f t="shared" si="1030"/>
        <v>0</v>
      </c>
      <c r="HX142" s="142">
        <f t="shared" si="1030"/>
        <v>0</v>
      </c>
      <c r="HY142" s="142">
        <f t="shared" si="1030"/>
        <v>0</v>
      </c>
      <c r="HZ142" s="142">
        <f t="shared" si="1030"/>
        <v>0</v>
      </c>
      <c r="IA142" s="142">
        <f t="shared" si="1030"/>
        <v>0</v>
      </c>
      <c r="IB142" s="142">
        <f t="shared" si="1030"/>
        <v>0</v>
      </c>
      <c r="IC142" s="142">
        <f t="shared" si="1030"/>
        <v>0</v>
      </c>
      <c r="ID142" s="142">
        <f t="shared" si="1030"/>
        <v>0</v>
      </c>
      <c r="IE142" s="142">
        <f t="shared" si="1031"/>
        <v>0</v>
      </c>
      <c r="IF142" s="142">
        <f t="shared" si="1031"/>
        <v>0</v>
      </c>
      <c r="IG142" s="142">
        <f t="shared" si="1031"/>
        <v>0</v>
      </c>
      <c r="IH142" s="142">
        <f t="shared" si="1031"/>
        <v>0</v>
      </c>
      <c r="II142" s="142">
        <f t="shared" si="1031"/>
        <v>0</v>
      </c>
      <c r="IJ142" s="142">
        <f t="shared" si="1031"/>
        <v>0</v>
      </c>
      <c r="IK142" s="142">
        <f t="shared" si="1031"/>
        <v>0</v>
      </c>
      <c r="IL142" s="142">
        <f t="shared" si="1031"/>
        <v>0</v>
      </c>
      <c r="IM142" s="142">
        <f t="shared" si="1031"/>
        <v>0</v>
      </c>
      <c r="IN142" s="142">
        <f t="shared" si="1031"/>
        <v>0</v>
      </c>
      <c r="IO142" s="142">
        <f t="shared" si="1032"/>
        <v>0</v>
      </c>
      <c r="IP142" s="142">
        <f t="shared" si="1032"/>
        <v>0</v>
      </c>
      <c r="IQ142" s="142">
        <f t="shared" si="1032"/>
        <v>0</v>
      </c>
      <c r="IR142" s="142">
        <f t="shared" si="1032"/>
        <v>0</v>
      </c>
      <c r="IS142" s="142">
        <f t="shared" si="1032"/>
        <v>0</v>
      </c>
      <c r="IT142" s="142">
        <f t="shared" si="1032"/>
        <v>0</v>
      </c>
      <c r="IU142" s="142">
        <f t="shared" si="1032"/>
        <v>0</v>
      </c>
      <c r="IV142" s="142">
        <f t="shared" si="1032"/>
        <v>0</v>
      </c>
      <c r="IW142" s="142">
        <f t="shared" si="1032"/>
        <v>0</v>
      </c>
      <c r="IX142" s="142">
        <f t="shared" si="1032"/>
        <v>0</v>
      </c>
      <c r="IY142" s="142">
        <f t="shared" si="1033"/>
        <v>0</v>
      </c>
      <c r="IZ142" s="142">
        <f t="shared" si="1033"/>
        <v>0</v>
      </c>
      <c r="JA142" s="142">
        <f t="shared" si="1033"/>
        <v>0</v>
      </c>
      <c r="JB142" s="142">
        <f t="shared" si="1033"/>
        <v>0</v>
      </c>
      <c r="JC142" s="142">
        <f t="shared" si="1033"/>
        <v>0</v>
      </c>
      <c r="JD142" s="142">
        <f t="shared" si="1033"/>
        <v>0</v>
      </c>
      <c r="JE142" s="142">
        <f t="shared" si="1033"/>
        <v>0</v>
      </c>
      <c r="JF142" s="142">
        <f t="shared" si="1033"/>
        <v>0</v>
      </c>
      <c r="JG142" s="142">
        <f t="shared" si="1033"/>
        <v>0</v>
      </c>
      <c r="JH142" s="142">
        <f t="shared" si="1033"/>
        <v>0</v>
      </c>
      <c r="JI142" s="142">
        <f t="shared" si="1034"/>
        <v>0</v>
      </c>
      <c r="JJ142" s="142">
        <f t="shared" si="1034"/>
        <v>0</v>
      </c>
      <c r="JK142" s="142">
        <f t="shared" si="1034"/>
        <v>0</v>
      </c>
      <c r="JL142" s="142">
        <f t="shared" si="1034"/>
        <v>0</v>
      </c>
      <c r="JM142" s="142">
        <f t="shared" si="1034"/>
        <v>0</v>
      </c>
      <c r="JN142" s="142">
        <f t="shared" si="1034"/>
        <v>0</v>
      </c>
      <c r="JO142" s="142">
        <f t="shared" si="1034"/>
        <v>0</v>
      </c>
      <c r="JP142" s="142">
        <f t="shared" si="1034"/>
        <v>0</v>
      </c>
      <c r="JQ142" s="142">
        <f t="shared" si="1034"/>
        <v>0</v>
      </c>
      <c r="JR142" s="142">
        <f t="shared" si="1034"/>
        <v>0</v>
      </c>
      <c r="JS142" s="142">
        <f t="shared" si="1035"/>
        <v>0</v>
      </c>
      <c r="JT142" s="142">
        <f t="shared" si="1035"/>
        <v>0</v>
      </c>
      <c r="JU142" s="142">
        <f t="shared" si="1035"/>
        <v>0</v>
      </c>
      <c r="JV142" s="142">
        <f t="shared" si="1035"/>
        <v>0</v>
      </c>
      <c r="JW142" s="142">
        <f t="shared" si="1035"/>
        <v>0</v>
      </c>
      <c r="JX142" s="142">
        <f t="shared" si="1035"/>
        <v>0</v>
      </c>
      <c r="JY142" s="142">
        <f t="shared" si="1035"/>
        <v>0</v>
      </c>
      <c r="JZ142" s="142">
        <f t="shared" si="1035"/>
        <v>0</v>
      </c>
      <c r="KA142" s="142">
        <f t="shared" si="1035"/>
        <v>0</v>
      </c>
      <c r="KB142" s="142">
        <f t="shared" si="1035"/>
        <v>0</v>
      </c>
      <c r="KC142" s="142">
        <f t="shared" si="1036"/>
        <v>0</v>
      </c>
      <c r="KD142" s="142">
        <f t="shared" si="1036"/>
        <v>0</v>
      </c>
      <c r="KE142" s="142">
        <f t="shared" si="1036"/>
        <v>0</v>
      </c>
      <c r="KF142" s="142">
        <f t="shared" si="1036"/>
        <v>0</v>
      </c>
      <c r="KG142" s="142">
        <f t="shared" si="1036"/>
        <v>0</v>
      </c>
      <c r="KH142" s="142">
        <f t="shared" si="1036"/>
        <v>0</v>
      </c>
      <c r="KI142" s="142">
        <f t="shared" si="1036"/>
        <v>0</v>
      </c>
      <c r="KJ142" s="142">
        <f t="shared" si="1036"/>
        <v>0</v>
      </c>
      <c r="KK142" s="142">
        <f t="shared" si="1036"/>
        <v>0</v>
      </c>
      <c r="KL142" s="142">
        <f t="shared" si="1036"/>
        <v>0</v>
      </c>
      <c r="KM142" s="142">
        <f t="shared" si="1037"/>
        <v>0</v>
      </c>
      <c r="KN142" s="142">
        <f t="shared" si="1037"/>
        <v>0</v>
      </c>
      <c r="KO142" s="142">
        <f t="shared" si="1037"/>
        <v>0</v>
      </c>
      <c r="KP142" s="142">
        <f t="shared" si="1037"/>
        <v>0</v>
      </c>
      <c r="KQ142" s="142">
        <f t="shared" si="1037"/>
        <v>0</v>
      </c>
      <c r="KR142" s="142">
        <f t="shared" si="1037"/>
        <v>0</v>
      </c>
      <c r="KS142" s="142">
        <f t="shared" si="1037"/>
        <v>0</v>
      </c>
      <c r="KT142" s="142">
        <f t="shared" si="1037"/>
        <v>0</v>
      </c>
      <c r="KU142" s="142">
        <f t="shared" si="1037"/>
        <v>0</v>
      </c>
      <c r="KV142" s="142">
        <f t="shared" si="1037"/>
        <v>0</v>
      </c>
      <c r="KW142" s="142">
        <f t="shared" si="1038"/>
        <v>0</v>
      </c>
      <c r="KX142" s="142">
        <f t="shared" si="1038"/>
        <v>0</v>
      </c>
      <c r="KY142" s="142">
        <f t="shared" si="1038"/>
        <v>0</v>
      </c>
      <c r="KZ142" s="142">
        <f t="shared" si="1038"/>
        <v>0</v>
      </c>
      <c r="LA142" s="142">
        <f t="shared" si="1038"/>
        <v>0</v>
      </c>
      <c r="LB142" s="142">
        <f t="shared" si="1038"/>
        <v>0</v>
      </c>
      <c r="LC142" s="142">
        <f t="shared" si="1038"/>
        <v>0</v>
      </c>
      <c r="LD142" s="142">
        <f t="shared" si="1038"/>
        <v>0</v>
      </c>
      <c r="LE142" s="142">
        <f t="shared" si="1038"/>
        <v>0</v>
      </c>
      <c r="LF142" s="142">
        <f t="shared" si="1038"/>
        <v>0</v>
      </c>
      <c r="LG142" s="142">
        <f t="shared" si="1039"/>
        <v>0</v>
      </c>
      <c r="LH142" s="142">
        <f t="shared" si="1039"/>
        <v>0</v>
      </c>
      <c r="LI142" s="142">
        <f t="shared" si="1039"/>
        <v>0</v>
      </c>
      <c r="LJ142" s="142">
        <f t="shared" si="1039"/>
        <v>0</v>
      </c>
      <c r="LK142" s="142">
        <f t="shared" si="1039"/>
        <v>0</v>
      </c>
      <c r="LL142" s="142">
        <f t="shared" si="1039"/>
        <v>0</v>
      </c>
      <c r="LM142" s="142">
        <f t="shared" si="1039"/>
        <v>0</v>
      </c>
      <c r="LN142" s="142">
        <f t="shared" si="1039"/>
        <v>0</v>
      </c>
      <c r="LO142" s="142">
        <f t="shared" si="1039"/>
        <v>0</v>
      </c>
      <c r="LP142" s="142">
        <f t="shared" si="1039"/>
        <v>0</v>
      </c>
      <c r="LQ142" s="142">
        <f t="shared" si="1040"/>
        <v>0</v>
      </c>
      <c r="LR142" s="142">
        <f t="shared" si="1040"/>
        <v>0</v>
      </c>
      <c r="LS142" s="142">
        <f t="shared" si="1040"/>
        <v>0</v>
      </c>
      <c r="LT142" s="142">
        <f t="shared" si="1040"/>
        <v>0</v>
      </c>
      <c r="LU142" s="142">
        <f t="shared" si="1040"/>
        <v>0</v>
      </c>
      <c r="LV142" s="142">
        <f t="shared" si="1040"/>
        <v>0</v>
      </c>
      <c r="LW142" s="142">
        <f t="shared" si="1040"/>
        <v>0</v>
      </c>
      <c r="LX142" s="142">
        <f t="shared" si="1040"/>
        <v>0</v>
      </c>
      <c r="LY142" s="142">
        <f t="shared" si="1040"/>
        <v>0</v>
      </c>
      <c r="LZ142" s="142">
        <f t="shared" si="1040"/>
        <v>0</v>
      </c>
      <c r="MA142" s="142">
        <f t="shared" si="1041"/>
        <v>0</v>
      </c>
      <c r="MB142" s="142">
        <f t="shared" si="1041"/>
        <v>0</v>
      </c>
      <c r="MC142" s="142">
        <f t="shared" si="1041"/>
        <v>0</v>
      </c>
      <c r="MD142" s="142">
        <f t="shared" si="1041"/>
        <v>0</v>
      </c>
      <c r="ME142" s="142">
        <f t="shared" si="1041"/>
        <v>0</v>
      </c>
      <c r="MF142" s="142">
        <f t="shared" si="1041"/>
        <v>0</v>
      </c>
      <c r="MG142" s="142">
        <f t="shared" si="1041"/>
        <v>0</v>
      </c>
      <c r="MH142" s="142">
        <f t="shared" si="1041"/>
        <v>0</v>
      </c>
      <c r="MI142" s="142">
        <f t="shared" si="1041"/>
        <v>0</v>
      </c>
      <c r="MJ142" s="142">
        <f t="shared" si="1041"/>
        <v>0</v>
      </c>
      <c r="MK142" s="142">
        <f t="shared" si="1042"/>
        <v>0</v>
      </c>
      <c r="ML142" s="142">
        <f t="shared" si="1042"/>
        <v>0</v>
      </c>
      <c r="MM142" s="142">
        <f t="shared" si="1042"/>
        <v>0</v>
      </c>
      <c r="MN142" s="142">
        <f t="shared" si="1042"/>
        <v>0</v>
      </c>
      <c r="MO142" s="142">
        <f t="shared" si="1042"/>
        <v>0</v>
      </c>
      <c r="MP142" s="142">
        <f t="shared" si="1042"/>
        <v>0</v>
      </c>
      <c r="MQ142" s="142">
        <f t="shared" si="1042"/>
        <v>0</v>
      </c>
      <c r="MR142" s="142">
        <f t="shared" si="1042"/>
        <v>0</v>
      </c>
      <c r="MS142" s="142">
        <f t="shared" si="1042"/>
        <v>0</v>
      </c>
      <c r="MT142" s="142">
        <f t="shared" si="1042"/>
        <v>0</v>
      </c>
      <c r="MU142" s="142">
        <f t="shared" si="1043"/>
        <v>0</v>
      </c>
      <c r="MV142" s="142">
        <f t="shared" si="1043"/>
        <v>0</v>
      </c>
      <c r="MW142" s="142">
        <f t="shared" si="1043"/>
        <v>0</v>
      </c>
      <c r="MX142" s="142">
        <f t="shared" si="1043"/>
        <v>0</v>
      </c>
      <c r="MY142" s="142">
        <f t="shared" si="1043"/>
        <v>0</v>
      </c>
      <c r="MZ142" s="142">
        <f t="shared" si="1043"/>
        <v>0</v>
      </c>
      <c r="NA142" s="142">
        <f t="shared" si="1043"/>
        <v>0</v>
      </c>
      <c r="NB142" s="142">
        <f t="shared" si="1043"/>
        <v>0</v>
      </c>
      <c r="NC142" s="142">
        <f t="shared" si="1043"/>
        <v>0</v>
      </c>
      <c r="ND142" s="142">
        <f t="shared" si="1043"/>
        <v>0</v>
      </c>
      <c r="NE142" s="142">
        <f t="shared" si="1044"/>
        <v>0</v>
      </c>
      <c r="NF142" s="142">
        <f t="shared" si="1044"/>
        <v>0</v>
      </c>
      <c r="NG142" s="142">
        <f t="shared" si="1044"/>
        <v>0</v>
      </c>
      <c r="NH142" s="142">
        <f t="shared" si="1044"/>
        <v>0</v>
      </c>
      <c r="NI142" s="142">
        <f t="shared" si="1044"/>
        <v>0</v>
      </c>
      <c r="NJ142" s="142">
        <f t="shared" si="1044"/>
        <v>0</v>
      </c>
      <c r="NK142" s="142">
        <f t="shared" si="1044"/>
        <v>0</v>
      </c>
      <c r="NL142" s="142">
        <f t="shared" si="1044"/>
        <v>0</v>
      </c>
      <c r="NM142" s="142">
        <f t="shared" si="1044"/>
        <v>0</v>
      </c>
      <c r="NN142" s="142">
        <f t="shared" si="1044"/>
        <v>0</v>
      </c>
      <c r="NO142" s="142">
        <f t="shared" si="1045"/>
        <v>0</v>
      </c>
      <c r="NP142" s="142">
        <f t="shared" si="1045"/>
        <v>0</v>
      </c>
      <c r="NQ142" s="142">
        <f t="shared" si="1045"/>
        <v>0</v>
      </c>
      <c r="NR142" s="142">
        <f t="shared" si="1045"/>
        <v>0</v>
      </c>
      <c r="NS142" s="142">
        <f t="shared" si="1045"/>
        <v>0</v>
      </c>
      <c r="NT142" s="142">
        <f t="shared" si="1045"/>
        <v>0</v>
      </c>
      <c r="NU142" s="142">
        <f t="shared" si="1045"/>
        <v>0</v>
      </c>
      <c r="NV142" s="142">
        <f t="shared" si="1045"/>
        <v>0</v>
      </c>
      <c r="NW142" s="142">
        <f t="shared" si="1045"/>
        <v>0</v>
      </c>
      <c r="NX142" s="142">
        <f t="shared" si="1045"/>
        <v>0</v>
      </c>
      <c r="NY142" s="142">
        <f t="shared" si="1046"/>
        <v>0</v>
      </c>
      <c r="NZ142" s="142">
        <f t="shared" si="1046"/>
        <v>0</v>
      </c>
      <c r="OA142" s="142">
        <f t="shared" si="1046"/>
        <v>0</v>
      </c>
      <c r="OB142" s="142">
        <f t="shared" si="1046"/>
        <v>0</v>
      </c>
      <c r="OC142" s="142">
        <f t="shared" si="1046"/>
        <v>0</v>
      </c>
      <c r="OD142" s="142">
        <f t="shared" si="1046"/>
        <v>0</v>
      </c>
      <c r="OE142" s="142">
        <f t="shared" si="1046"/>
        <v>0</v>
      </c>
      <c r="OF142" s="142">
        <f t="shared" si="1046"/>
        <v>0</v>
      </c>
      <c r="OG142" s="142">
        <f t="shared" si="1046"/>
        <v>0</v>
      </c>
      <c r="OH142" s="142">
        <f t="shared" si="1046"/>
        <v>0</v>
      </c>
      <c r="OI142" s="142">
        <f t="shared" si="1047"/>
        <v>0</v>
      </c>
      <c r="OJ142" s="142">
        <f t="shared" si="1047"/>
        <v>0</v>
      </c>
      <c r="OK142" s="142">
        <f t="shared" si="1047"/>
        <v>0</v>
      </c>
      <c r="OL142" s="142">
        <f t="shared" si="1047"/>
        <v>0</v>
      </c>
      <c r="OM142" s="142">
        <f t="shared" si="1047"/>
        <v>0</v>
      </c>
      <c r="ON142" s="142">
        <f t="shared" si="1047"/>
        <v>0</v>
      </c>
      <c r="OO142" s="142">
        <f t="shared" si="1047"/>
        <v>0</v>
      </c>
      <c r="OP142" s="142">
        <f t="shared" si="1047"/>
        <v>0</v>
      </c>
      <c r="OQ142" s="142">
        <f t="shared" si="1047"/>
        <v>0</v>
      </c>
      <c r="OR142" s="142">
        <f t="shared" si="1047"/>
        <v>0</v>
      </c>
      <c r="OS142" s="142">
        <f t="shared" si="1048"/>
        <v>0</v>
      </c>
      <c r="OT142" s="142">
        <f t="shared" si="1048"/>
        <v>0</v>
      </c>
      <c r="OU142" s="142">
        <f t="shared" si="1048"/>
        <v>0</v>
      </c>
      <c r="OV142" s="142">
        <f t="shared" si="1048"/>
        <v>0</v>
      </c>
      <c r="OW142" s="142">
        <f t="shared" si="1048"/>
        <v>0</v>
      </c>
      <c r="OX142" s="142">
        <f t="shared" si="1048"/>
        <v>0</v>
      </c>
      <c r="OY142" s="142">
        <f t="shared" si="1048"/>
        <v>0</v>
      </c>
      <c r="OZ142" s="142">
        <f t="shared" si="1048"/>
        <v>0</v>
      </c>
      <c r="PA142" s="142">
        <f t="shared" si="1048"/>
        <v>0</v>
      </c>
      <c r="PB142" s="142">
        <f t="shared" si="1048"/>
        <v>0</v>
      </c>
      <c r="PC142" s="142">
        <f t="shared" si="1049"/>
        <v>0</v>
      </c>
      <c r="PD142" s="142">
        <f t="shared" si="1049"/>
        <v>0</v>
      </c>
      <c r="PE142" s="142">
        <f t="shared" si="1049"/>
        <v>0</v>
      </c>
      <c r="PF142" s="142">
        <f t="shared" si="1049"/>
        <v>0</v>
      </c>
      <c r="PG142" s="142">
        <f t="shared" si="1049"/>
        <v>0</v>
      </c>
      <c r="PH142" s="142">
        <f t="shared" si="1049"/>
        <v>0</v>
      </c>
      <c r="PI142" s="142">
        <f t="shared" si="1049"/>
        <v>0</v>
      </c>
      <c r="PJ142" s="142">
        <f t="shared" si="1049"/>
        <v>0</v>
      </c>
      <c r="PK142" s="142">
        <f t="shared" si="1049"/>
        <v>0</v>
      </c>
      <c r="PL142" s="142">
        <f t="shared" si="1049"/>
        <v>0</v>
      </c>
      <c r="PM142" s="142">
        <f t="shared" si="1050"/>
        <v>0</v>
      </c>
      <c r="PN142" s="142">
        <f t="shared" si="1050"/>
        <v>0</v>
      </c>
      <c r="PO142" s="142">
        <f t="shared" si="1050"/>
        <v>0</v>
      </c>
      <c r="PP142" s="142">
        <f t="shared" si="1050"/>
        <v>0</v>
      </c>
      <c r="PQ142" s="142">
        <f t="shared" si="1050"/>
        <v>0</v>
      </c>
      <c r="PR142" s="142">
        <f t="shared" si="1050"/>
        <v>0</v>
      </c>
      <c r="PS142" s="142">
        <f t="shared" si="1050"/>
        <v>0</v>
      </c>
      <c r="PT142" s="142">
        <f t="shared" si="1050"/>
        <v>0</v>
      </c>
      <c r="PU142" s="142">
        <f t="shared" si="1050"/>
        <v>0</v>
      </c>
      <c r="PV142" s="142">
        <f t="shared" si="1050"/>
        <v>0</v>
      </c>
      <c r="PW142" s="142">
        <f t="shared" si="1051"/>
        <v>0</v>
      </c>
      <c r="PX142" s="142">
        <f t="shared" si="1051"/>
        <v>0</v>
      </c>
      <c r="PY142" s="142">
        <f t="shared" si="1051"/>
        <v>0</v>
      </c>
      <c r="PZ142" s="142">
        <f t="shared" si="1051"/>
        <v>0</v>
      </c>
      <c r="QA142" s="142">
        <f t="shared" si="1051"/>
        <v>0</v>
      </c>
      <c r="QB142" s="142">
        <f t="shared" si="1051"/>
        <v>0</v>
      </c>
      <c r="QC142" s="142">
        <f t="shared" si="1051"/>
        <v>0</v>
      </c>
      <c r="QD142" s="142">
        <f t="shared" si="1051"/>
        <v>0</v>
      </c>
      <c r="QE142" s="142">
        <f t="shared" si="1051"/>
        <v>0</v>
      </c>
      <c r="QF142" s="142">
        <f t="shared" si="1051"/>
        <v>0</v>
      </c>
      <c r="QG142" s="142">
        <f t="shared" si="1052"/>
        <v>0</v>
      </c>
      <c r="QH142" s="142">
        <f t="shared" si="1052"/>
        <v>0</v>
      </c>
      <c r="QI142" s="142">
        <f t="shared" si="1052"/>
        <v>0</v>
      </c>
      <c r="QJ142" s="142">
        <f t="shared" si="1052"/>
        <v>0</v>
      </c>
      <c r="QK142" s="142">
        <f t="shared" si="1052"/>
        <v>0</v>
      </c>
      <c r="QL142" s="142">
        <f t="shared" si="1052"/>
        <v>0</v>
      </c>
      <c r="QM142" s="142">
        <f t="shared" si="1052"/>
        <v>0</v>
      </c>
      <c r="QN142" s="142">
        <f t="shared" si="1052"/>
        <v>0</v>
      </c>
      <c r="QO142" s="142">
        <f t="shared" si="1052"/>
        <v>0</v>
      </c>
      <c r="QP142" s="142">
        <f t="shared" si="1052"/>
        <v>0</v>
      </c>
      <c r="QQ142" s="142">
        <f t="shared" si="1053"/>
        <v>0</v>
      </c>
      <c r="QR142" s="142">
        <f t="shared" si="1053"/>
        <v>0</v>
      </c>
      <c r="QS142" s="142">
        <f t="shared" si="1053"/>
        <v>0</v>
      </c>
      <c r="QT142" s="142">
        <f t="shared" si="1053"/>
        <v>0</v>
      </c>
      <c r="QU142" s="142">
        <f t="shared" si="1053"/>
        <v>0</v>
      </c>
      <c r="QV142" s="142">
        <f t="shared" si="1053"/>
        <v>0</v>
      </c>
      <c r="QW142" s="142">
        <f t="shared" si="1053"/>
        <v>0</v>
      </c>
      <c r="QX142" s="142">
        <f t="shared" si="1053"/>
        <v>0</v>
      </c>
      <c r="QY142" s="142">
        <f t="shared" si="1053"/>
        <v>0</v>
      </c>
      <c r="QZ142" s="142">
        <f t="shared" si="1053"/>
        <v>0</v>
      </c>
      <c r="RA142" s="142">
        <f t="shared" si="1054"/>
        <v>0</v>
      </c>
      <c r="RB142" s="142">
        <f t="shared" si="1054"/>
        <v>0</v>
      </c>
      <c r="RC142" s="142">
        <f t="shared" si="1054"/>
        <v>0</v>
      </c>
      <c r="RD142" s="142">
        <f t="shared" si="1054"/>
        <v>0</v>
      </c>
      <c r="RE142" s="142">
        <f t="shared" si="1054"/>
        <v>0</v>
      </c>
      <c r="RF142" s="142">
        <f t="shared" si="1054"/>
        <v>0</v>
      </c>
      <c r="RG142" s="142">
        <f t="shared" si="1054"/>
        <v>0</v>
      </c>
      <c r="RH142" s="142">
        <f t="shared" si="1054"/>
        <v>0</v>
      </c>
      <c r="RI142" s="142">
        <f t="shared" si="1054"/>
        <v>0</v>
      </c>
      <c r="RJ142" s="142">
        <f t="shared" si="1054"/>
        <v>0</v>
      </c>
      <c r="RK142" s="142">
        <f t="shared" si="1055"/>
        <v>0</v>
      </c>
      <c r="RL142" s="142">
        <f t="shared" si="1055"/>
        <v>0</v>
      </c>
      <c r="RM142" s="142">
        <f t="shared" si="1055"/>
        <v>0</v>
      </c>
      <c r="RN142" s="142">
        <f t="shared" si="1055"/>
        <v>0</v>
      </c>
      <c r="RO142" s="142">
        <f t="shared" si="1055"/>
        <v>0</v>
      </c>
      <c r="RP142" s="142">
        <f t="shared" si="1055"/>
        <v>0</v>
      </c>
      <c r="RQ142" s="142">
        <f t="shared" si="1055"/>
        <v>0</v>
      </c>
      <c r="RR142" s="142">
        <f t="shared" si="1055"/>
        <v>0</v>
      </c>
      <c r="RS142" s="142">
        <f t="shared" si="1055"/>
        <v>0</v>
      </c>
      <c r="RT142" s="142">
        <f t="shared" si="1055"/>
        <v>0</v>
      </c>
      <c r="RU142" s="142">
        <f t="shared" si="1056"/>
        <v>0</v>
      </c>
      <c r="RV142" s="142">
        <f t="shared" si="1056"/>
        <v>0</v>
      </c>
      <c r="RW142" s="142">
        <f t="shared" si="1056"/>
        <v>0</v>
      </c>
      <c r="RX142" s="142">
        <f t="shared" si="1056"/>
        <v>0</v>
      </c>
      <c r="RY142" s="142">
        <f t="shared" si="1056"/>
        <v>0</v>
      </c>
      <c r="RZ142" s="142">
        <f t="shared" si="1056"/>
        <v>0</v>
      </c>
      <c r="SA142" s="142">
        <f t="shared" si="1056"/>
        <v>0</v>
      </c>
      <c r="SB142" s="142">
        <f t="shared" si="1056"/>
        <v>0</v>
      </c>
      <c r="SC142" s="142">
        <f t="shared" si="1056"/>
        <v>0</v>
      </c>
      <c r="SD142" s="142">
        <f t="shared" si="1056"/>
        <v>0</v>
      </c>
      <c r="SE142" s="142">
        <f t="shared" si="1057"/>
        <v>0</v>
      </c>
      <c r="SF142" s="142">
        <f t="shared" si="1057"/>
        <v>0</v>
      </c>
      <c r="SG142" s="142">
        <f t="shared" si="1057"/>
        <v>0</v>
      </c>
      <c r="SH142" s="142">
        <f t="shared" si="1057"/>
        <v>0</v>
      </c>
      <c r="SI142" s="142">
        <f t="shared" si="1057"/>
        <v>0</v>
      </c>
      <c r="SJ142" s="142">
        <f t="shared" si="1057"/>
        <v>0</v>
      </c>
      <c r="SK142" s="142">
        <f t="shared" si="1057"/>
        <v>0</v>
      </c>
      <c r="SL142" s="142">
        <f t="shared" si="1057"/>
        <v>0</v>
      </c>
      <c r="SM142" s="142">
        <f t="shared" si="1057"/>
        <v>0</v>
      </c>
      <c r="SN142" s="142">
        <f t="shared" si="1057"/>
        <v>0</v>
      </c>
      <c r="SO142" s="142">
        <f t="shared" si="1058"/>
        <v>0</v>
      </c>
      <c r="SP142" s="142">
        <f t="shared" si="1058"/>
        <v>0</v>
      </c>
      <c r="SQ142" s="142">
        <f t="shared" si="1058"/>
        <v>0</v>
      </c>
      <c r="SR142" s="142">
        <f t="shared" si="1058"/>
        <v>0</v>
      </c>
      <c r="SS142" s="142">
        <f t="shared" si="1058"/>
        <v>0</v>
      </c>
      <c r="ST142" s="142">
        <f t="shared" si="1058"/>
        <v>0</v>
      </c>
      <c r="SU142" s="142">
        <f t="shared" si="1058"/>
        <v>0</v>
      </c>
      <c r="SV142" s="142">
        <f t="shared" si="1058"/>
        <v>0</v>
      </c>
      <c r="SW142" s="142">
        <f t="shared" si="1058"/>
        <v>0</v>
      </c>
      <c r="SX142" s="142">
        <f t="shared" si="1058"/>
        <v>0</v>
      </c>
      <c r="SY142" s="142">
        <f t="shared" si="1059"/>
        <v>0</v>
      </c>
      <c r="SZ142" s="142">
        <f t="shared" si="1059"/>
        <v>0</v>
      </c>
      <c r="TA142" s="142">
        <f t="shared" si="1059"/>
        <v>0</v>
      </c>
      <c r="TB142" s="142">
        <f t="shared" si="1059"/>
        <v>0</v>
      </c>
      <c r="TC142" s="142">
        <f t="shared" si="1059"/>
        <v>0</v>
      </c>
      <c r="TD142" s="142">
        <f t="shared" si="1059"/>
        <v>0</v>
      </c>
      <c r="TE142" s="142">
        <f t="shared" si="1059"/>
        <v>0</v>
      </c>
      <c r="TF142" s="142">
        <f t="shared" si="1059"/>
        <v>0</v>
      </c>
      <c r="TG142" s="142">
        <f t="shared" si="1059"/>
        <v>0</v>
      </c>
      <c r="TH142" s="142">
        <f t="shared" si="1059"/>
        <v>0</v>
      </c>
      <c r="TI142" s="142">
        <f t="shared" si="1059"/>
        <v>0</v>
      </c>
      <c r="TJ142" s="142">
        <f t="shared" si="1059"/>
        <v>0</v>
      </c>
      <c r="TK142" s="142">
        <f t="shared" si="1059"/>
        <v>0</v>
      </c>
      <c r="TL142" s="142">
        <f t="shared" si="1059"/>
        <v>0</v>
      </c>
      <c r="TM142" s="142">
        <f t="shared" si="1059"/>
        <v>0</v>
      </c>
      <c r="TN142" s="142">
        <f t="shared" si="958"/>
        <v>0</v>
      </c>
      <c r="TO142" s="142">
        <f t="shared" si="959"/>
        <v>0</v>
      </c>
    </row>
    <row r="143" spans="77:535" x14ac:dyDescent="0.15">
      <c r="BY143" s="271"/>
      <c r="BZ143" s="272"/>
      <c r="CA143" s="222"/>
      <c r="CB143" s="246"/>
      <c r="CC143" s="247" t="str">
        <f t="shared" si="996"/>
        <v/>
      </c>
      <c r="CD143" s="219">
        <f t="shared" si="997"/>
        <v>0</v>
      </c>
      <c r="CE143" s="219" t="str">
        <f t="shared" si="998"/>
        <v/>
      </c>
      <c r="CF143" s="220" t="str">
        <f t="shared" si="999"/>
        <v/>
      </c>
      <c r="CG143" s="222"/>
      <c r="CH143" s="260"/>
      <c r="CI143" s="247" t="str">
        <f t="shared" si="1000"/>
        <v/>
      </c>
      <c r="CJ143" s="219">
        <f t="shared" si="1001"/>
        <v>0</v>
      </c>
      <c r="CK143" s="219" t="str">
        <f t="shared" si="1002"/>
        <v/>
      </c>
      <c r="CL143" s="220" t="str">
        <f t="shared" si="1003"/>
        <v/>
      </c>
      <c r="CM143" s="222"/>
      <c r="CN143" s="246"/>
      <c r="CO143" s="247" t="str">
        <f t="shared" si="1004"/>
        <v/>
      </c>
      <c r="CP143" s="219">
        <f t="shared" si="1005"/>
        <v>0</v>
      </c>
      <c r="CQ143" s="219" t="str">
        <f t="shared" si="1006"/>
        <v/>
      </c>
      <c r="CR143" s="220" t="str">
        <f t="shared" si="1007"/>
        <v/>
      </c>
      <c r="CS143" s="222"/>
      <c r="CT143" s="246"/>
      <c r="CU143" s="247" t="str">
        <f t="shared" si="1008"/>
        <v/>
      </c>
      <c r="CV143" s="219">
        <f t="shared" si="1009"/>
        <v>0</v>
      </c>
      <c r="CW143" s="219" t="str">
        <f t="shared" si="1010"/>
        <v/>
      </c>
      <c r="CX143" s="220" t="str">
        <f t="shared" si="1011"/>
        <v/>
      </c>
      <c r="CY143" s="222"/>
      <c r="CZ143" s="246"/>
      <c r="DA143" s="247" t="str">
        <f t="shared" si="1012"/>
        <v/>
      </c>
      <c r="DB143" s="219">
        <f t="shared" si="1013"/>
        <v>0</v>
      </c>
      <c r="DC143" s="219" t="str">
        <f t="shared" si="1014"/>
        <v/>
      </c>
      <c r="DD143" s="219" t="str">
        <f t="shared" si="1015"/>
        <v/>
      </c>
      <c r="DE143" s="222"/>
      <c r="DF143" s="246"/>
      <c r="DG143" s="247" t="str">
        <f t="shared" si="1016"/>
        <v/>
      </c>
      <c r="DH143" s="219">
        <f t="shared" si="1017"/>
        <v>0</v>
      </c>
      <c r="DI143" s="219" t="str">
        <f t="shared" si="1018"/>
        <v/>
      </c>
      <c r="DJ143" s="219" t="str">
        <f t="shared" si="1019"/>
        <v/>
      </c>
      <c r="DK143" s="222"/>
      <c r="DL143" s="246"/>
      <c r="DM143" s="247" t="str">
        <f t="shared" si="1020"/>
        <v/>
      </c>
      <c r="DN143" s="219">
        <f t="shared" si="1021"/>
        <v>0</v>
      </c>
      <c r="DO143" s="219" t="str">
        <f t="shared" si="1022"/>
        <v/>
      </c>
      <c r="DP143" s="220" t="str">
        <f t="shared" si="1023"/>
        <v/>
      </c>
      <c r="FK143" s="142">
        <v>30</v>
      </c>
      <c r="FL143" s="142">
        <v>30</v>
      </c>
      <c r="FM143" s="142">
        <f t="shared" si="1024"/>
        <v>0</v>
      </c>
      <c r="FN143" s="142">
        <f t="shared" si="1024"/>
        <v>0</v>
      </c>
      <c r="FO143" s="142">
        <f t="shared" si="1024"/>
        <v>0</v>
      </c>
      <c r="FP143" s="142">
        <f t="shared" si="1024"/>
        <v>0</v>
      </c>
      <c r="FQ143" s="142">
        <f t="shared" si="1024"/>
        <v>0</v>
      </c>
      <c r="FR143" s="142">
        <f t="shared" si="1024"/>
        <v>0</v>
      </c>
      <c r="FS143" s="142">
        <f t="shared" si="1024"/>
        <v>0</v>
      </c>
      <c r="FT143" s="142">
        <f t="shared" si="1024"/>
        <v>0</v>
      </c>
      <c r="FU143" s="142">
        <f t="shared" si="1024"/>
        <v>0</v>
      </c>
      <c r="FV143" s="142">
        <f t="shared" si="1024"/>
        <v>0</v>
      </c>
      <c r="FW143" s="142">
        <f t="shared" si="1025"/>
        <v>0</v>
      </c>
      <c r="FX143" s="142">
        <f t="shared" si="1025"/>
        <v>0</v>
      </c>
      <c r="FY143" s="142">
        <f t="shared" si="1025"/>
        <v>0</v>
      </c>
      <c r="FZ143" s="142">
        <f t="shared" si="1025"/>
        <v>0</v>
      </c>
      <c r="GA143" s="142">
        <f t="shared" si="1025"/>
        <v>0</v>
      </c>
      <c r="GB143" s="142">
        <f t="shared" si="1025"/>
        <v>0</v>
      </c>
      <c r="GC143" s="142">
        <f t="shared" si="1025"/>
        <v>0</v>
      </c>
      <c r="GD143" s="142">
        <f t="shared" si="1025"/>
        <v>0</v>
      </c>
      <c r="GE143" s="142">
        <f t="shared" si="1025"/>
        <v>0</v>
      </c>
      <c r="GF143" s="142">
        <f t="shared" si="1025"/>
        <v>0</v>
      </c>
      <c r="GG143" s="142">
        <f t="shared" si="1026"/>
        <v>0</v>
      </c>
      <c r="GH143" s="142">
        <f t="shared" si="1026"/>
        <v>0</v>
      </c>
      <c r="GI143" s="142">
        <f t="shared" si="1026"/>
        <v>0</v>
      </c>
      <c r="GJ143" s="142">
        <f t="shared" si="1026"/>
        <v>0</v>
      </c>
      <c r="GK143" s="142">
        <f t="shared" si="1026"/>
        <v>0</v>
      </c>
      <c r="GL143" s="142">
        <f t="shared" si="1026"/>
        <v>0</v>
      </c>
      <c r="GM143" s="142">
        <f t="shared" si="1026"/>
        <v>0</v>
      </c>
      <c r="GN143" s="142">
        <f t="shared" si="1026"/>
        <v>0</v>
      </c>
      <c r="GO143" s="142">
        <f t="shared" si="1026"/>
        <v>0</v>
      </c>
      <c r="GP143" s="142">
        <f t="shared" si="1026"/>
        <v>0</v>
      </c>
      <c r="GQ143" s="142">
        <f t="shared" si="1027"/>
        <v>0</v>
      </c>
      <c r="GR143" s="142">
        <f t="shared" si="1027"/>
        <v>0</v>
      </c>
      <c r="GS143" s="142">
        <f t="shared" si="1027"/>
        <v>0</v>
      </c>
      <c r="GT143" s="142">
        <f t="shared" si="1027"/>
        <v>0</v>
      </c>
      <c r="GU143" s="142">
        <f t="shared" si="1027"/>
        <v>0</v>
      </c>
      <c r="GV143" s="142">
        <f t="shared" si="1027"/>
        <v>0</v>
      </c>
      <c r="GW143" s="142">
        <f t="shared" si="1027"/>
        <v>0</v>
      </c>
      <c r="GX143" s="142">
        <f t="shared" si="1027"/>
        <v>0</v>
      </c>
      <c r="GY143" s="142">
        <f t="shared" si="1027"/>
        <v>0</v>
      </c>
      <c r="GZ143" s="142">
        <f t="shared" si="1027"/>
        <v>0</v>
      </c>
      <c r="HA143" s="142">
        <f t="shared" si="1028"/>
        <v>0</v>
      </c>
      <c r="HB143" s="142">
        <f t="shared" si="1028"/>
        <v>0</v>
      </c>
      <c r="HC143" s="142">
        <f t="shared" si="1028"/>
        <v>0</v>
      </c>
      <c r="HD143" s="142">
        <f t="shared" si="1028"/>
        <v>0</v>
      </c>
      <c r="HE143" s="142">
        <f t="shared" si="1028"/>
        <v>0</v>
      </c>
      <c r="HF143" s="142">
        <f t="shared" si="1028"/>
        <v>0</v>
      </c>
      <c r="HG143" s="142">
        <f t="shared" si="1028"/>
        <v>0</v>
      </c>
      <c r="HH143" s="142">
        <f t="shared" si="1028"/>
        <v>0</v>
      </c>
      <c r="HI143" s="142">
        <f t="shared" si="1028"/>
        <v>0</v>
      </c>
      <c r="HJ143" s="142">
        <f t="shared" si="1028"/>
        <v>0</v>
      </c>
      <c r="HK143" s="142">
        <f t="shared" si="1029"/>
        <v>0</v>
      </c>
      <c r="HL143" s="142">
        <f t="shared" si="1029"/>
        <v>0</v>
      </c>
      <c r="HM143" s="142">
        <f t="shared" si="1029"/>
        <v>0</v>
      </c>
      <c r="HN143" s="142">
        <f t="shared" si="1029"/>
        <v>0</v>
      </c>
      <c r="HO143" s="142">
        <f t="shared" si="1029"/>
        <v>0</v>
      </c>
      <c r="HP143" s="142">
        <f t="shared" si="1029"/>
        <v>0</v>
      </c>
      <c r="HQ143" s="142">
        <f t="shared" si="1029"/>
        <v>0</v>
      </c>
      <c r="HR143" s="142">
        <f t="shared" si="1029"/>
        <v>0</v>
      </c>
      <c r="HS143" s="142">
        <f t="shared" si="1029"/>
        <v>0</v>
      </c>
      <c r="HT143" s="142">
        <f t="shared" si="1029"/>
        <v>0</v>
      </c>
      <c r="HU143" s="142">
        <f t="shared" si="1030"/>
        <v>0</v>
      </c>
      <c r="HV143" s="142">
        <f t="shared" si="1030"/>
        <v>0</v>
      </c>
      <c r="HW143" s="142">
        <f t="shared" si="1030"/>
        <v>0</v>
      </c>
      <c r="HX143" s="142">
        <f t="shared" si="1030"/>
        <v>0</v>
      </c>
      <c r="HY143" s="142">
        <f t="shared" si="1030"/>
        <v>0</v>
      </c>
      <c r="HZ143" s="142">
        <f t="shared" si="1030"/>
        <v>0</v>
      </c>
      <c r="IA143" s="142">
        <f t="shared" si="1030"/>
        <v>0</v>
      </c>
      <c r="IB143" s="142">
        <f t="shared" si="1030"/>
        <v>0</v>
      </c>
      <c r="IC143" s="142">
        <f t="shared" si="1030"/>
        <v>0</v>
      </c>
      <c r="ID143" s="142">
        <f t="shared" si="1030"/>
        <v>0</v>
      </c>
      <c r="IE143" s="142">
        <f t="shared" si="1031"/>
        <v>0</v>
      </c>
      <c r="IF143" s="142">
        <f t="shared" si="1031"/>
        <v>0</v>
      </c>
      <c r="IG143" s="142">
        <f t="shared" si="1031"/>
        <v>0</v>
      </c>
      <c r="IH143" s="142">
        <f t="shared" si="1031"/>
        <v>0</v>
      </c>
      <c r="II143" s="142">
        <f t="shared" si="1031"/>
        <v>0</v>
      </c>
      <c r="IJ143" s="142">
        <f t="shared" si="1031"/>
        <v>0</v>
      </c>
      <c r="IK143" s="142">
        <f t="shared" si="1031"/>
        <v>0</v>
      </c>
      <c r="IL143" s="142">
        <f t="shared" si="1031"/>
        <v>0</v>
      </c>
      <c r="IM143" s="142">
        <f t="shared" si="1031"/>
        <v>0</v>
      </c>
      <c r="IN143" s="142">
        <f t="shared" si="1031"/>
        <v>0</v>
      </c>
      <c r="IO143" s="142">
        <f t="shared" si="1032"/>
        <v>0</v>
      </c>
      <c r="IP143" s="142">
        <f t="shared" si="1032"/>
        <v>0</v>
      </c>
      <c r="IQ143" s="142">
        <f t="shared" si="1032"/>
        <v>0</v>
      </c>
      <c r="IR143" s="142">
        <f t="shared" si="1032"/>
        <v>0</v>
      </c>
      <c r="IS143" s="142">
        <f t="shared" si="1032"/>
        <v>0</v>
      </c>
      <c r="IT143" s="142">
        <f t="shared" si="1032"/>
        <v>0</v>
      </c>
      <c r="IU143" s="142">
        <f t="shared" si="1032"/>
        <v>0</v>
      </c>
      <c r="IV143" s="142">
        <f t="shared" si="1032"/>
        <v>0</v>
      </c>
      <c r="IW143" s="142">
        <f t="shared" si="1032"/>
        <v>0</v>
      </c>
      <c r="IX143" s="142">
        <f t="shared" si="1032"/>
        <v>0</v>
      </c>
      <c r="IY143" s="142">
        <f t="shared" si="1033"/>
        <v>0</v>
      </c>
      <c r="IZ143" s="142">
        <f t="shared" si="1033"/>
        <v>0</v>
      </c>
      <c r="JA143" s="142">
        <f t="shared" si="1033"/>
        <v>0</v>
      </c>
      <c r="JB143" s="142">
        <f t="shared" si="1033"/>
        <v>0</v>
      </c>
      <c r="JC143" s="142">
        <f t="shared" si="1033"/>
        <v>0</v>
      </c>
      <c r="JD143" s="142">
        <f t="shared" si="1033"/>
        <v>0</v>
      </c>
      <c r="JE143" s="142">
        <f t="shared" si="1033"/>
        <v>0</v>
      </c>
      <c r="JF143" s="142">
        <f t="shared" si="1033"/>
        <v>0</v>
      </c>
      <c r="JG143" s="142">
        <f t="shared" si="1033"/>
        <v>0</v>
      </c>
      <c r="JH143" s="142">
        <f t="shared" si="1033"/>
        <v>0</v>
      </c>
      <c r="JI143" s="142">
        <f t="shared" si="1034"/>
        <v>0</v>
      </c>
      <c r="JJ143" s="142">
        <f t="shared" si="1034"/>
        <v>0</v>
      </c>
      <c r="JK143" s="142">
        <f t="shared" si="1034"/>
        <v>0</v>
      </c>
      <c r="JL143" s="142">
        <f t="shared" si="1034"/>
        <v>0</v>
      </c>
      <c r="JM143" s="142">
        <f t="shared" si="1034"/>
        <v>0</v>
      </c>
      <c r="JN143" s="142">
        <f t="shared" si="1034"/>
        <v>0</v>
      </c>
      <c r="JO143" s="142">
        <f t="shared" si="1034"/>
        <v>0</v>
      </c>
      <c r="JP143" s="142">
        <f t="shared" si="1034"/>
        <v>0</v>
      </c>
      <c r="JQ143" s="142">
        <f t="shared" si="1034"/>
        <v>0</v>
      </c>
      <c r="JR143" s="142">
        <f t="shared" si="1034"/>
        <v>0</v>
      </c>
      <c r="JS143" s="142">
        <f t="shared" si="1035"/>
        <v>0</v>
      </c>
      <c r="JT143" s="142">
        <f t="shared" si="1035"/>
        <v>0</v>
      </c>
      <c r="JU143" s="142">
        <f t="shared" si="1035"/>
        <v>0</v>
      </c>
      <c r="JV143" s="142">
        <f t="shared" si="1035"/>
        <v>0</v>
      </c>
      <c r="JW143" s="142">
        <f t="shared" si="1035"/>
        <v>0</v>
      </c>
      <c r="JX143" s="142">
        <f t="shared" si="1035"/>
        <v>0</v>
      </c>
      <c r="JY143" s="142">
        <f t="shared" si="1035"/>
        <v>0</v>
      </c>
      <c r="JZ143" s="142">
        <f t="shared" si="1035"/>
        <v>0</v>
      </c>
      <c r="KA143" s="142">
        <f t="shared" si="1035"/>
        <v>0</v>
      </c>
      <c r="KB143" s="142">
        <f t="shared" si="1035"/>
        <v>0</v>
      </c>
      <c r="KC143" s="142">
        <f t="shared" si="1036"/>
        <v>0</v>
      </c>
      <c r="KD143" s="142">
        <f t="shared" si="1036"/>
        <v>0</v>
      </c>
      <c r="KE143" s="142">
        <f t="shared" si="1036"/>
        <v>0</v>
      </c>
      <c r="KF143" s="142">
        <f t="shared" si="1036"/>
        <v>0</v>
      </c>
      <c r="KG143" s="142">
        <f t="shared" si="1036"/>
        <v>0</v>
      </c>
      <c r="KH143" s="142">
        <f t="shared" si="1036"/>
        <v>0</v>
      </c>
      <c r="KI143" s="142">
        <f t="shared" si="1036"/>
        <v>0</v>
      </c>
      <c r="KJ143" s="142">
        <f t="shared" si="1036"/>
        <v>0</v>
      </c>
      <c r="KK143" s="142">
        <f t="shared" si="1036"/>
        <v>0</v>
      </c>
      <c r="KL143" s="142">
        <f t="shared" si="1036"/>
        <v>0</v>
      </c>
      <c r="KM143" s="142">
        <f t="shared" si="1037"/>
        <v>0</v>
      </c>
      <c r="KN143" s="142">
        <f t="shared" si="1037"/>
        <v>0</v>
      </c>
      <c r="KO143" s="142">
        <f t="shared" si="1037"/>
        <v>0</v>
      </c>
      <c r="KP143" s="142">
        <f t="shared" si="1037"/>
        <v>0</v>
      </c>
      <c r="KQ143" s="142">
        <f t="shared" si="1037"/>
        <v>0</v>
      </c>
      <c r="KR143" s="142">
        <f t="shared" si="1037"/>
        <v>0</v>
      </c>
      <c r="KS143" s="142">
        <f t="shared" si="1037"/>
        <v>0</v>
      </c>
      <c r="KT143" s="142">
        <f t="shared" si="1037"/>
        <v>0</v>
      </c>
      <c r="KU143" s="142">
        <f t="shared" si="1037"/>
        <v>0</v>
      </c>
      <c r="KV143" s="142">
        <f t="shared" si="1037"/>
        <v>0</v>
      </c>
      <c r="KW143" s="142">
        <f t="shared" si="1038"/>
        <v>0</v>
      </c>
      <c r="KX143" s="142">
        <f t="shared" si="1038"/>
        <v>0</v>
      </c>
      <c r="KY143" s="142">
        <f t="shared" si="1038"/>
        <v>0</v>
      </c>
      <c r="KZ143" s="142">
        <f t="shared" si="1038"/>
        <v>0</v>
      </c>
      <c r="LA143" s="142">
        <f t="shared" si="1038"/>
        <v>0</v>
      </c>
      <c r="LB143" s="142">
        <f t="shared" si="1038"/>
        <v>0</v>
      </c>
      <c r="LC143" s="142">
        <f t="shared" si="1038"/>
        <v>0</v>
      </c>
      <c r="LD143" s="142">
        <f t="shared" si="1038"/>
        <v>0</v>
      </c>
      <c r="LE143" s="142">
        <f t="shared" si="1038"/>
        <v>0</v>
      </c>
      <c r="LF143" s="142">
        <f t="shared" si="1038"/>
        <v>0</v>
      </c>
      <c r="LG143" s="142">
        <f t="shared" si="1039"/>
        <v>0</v>
      </c>
      <c r="LH143" s="142">
        <f t="shared" si="1039"/>
        <v>0</v>
      </c>
      <c r="LI143" s="142">
        <f t="shared" si="1039"/>
        <v>0</v>
      </c>
      <c r="LJ143" s="142">
        <f t="shared" si="1039"/>
        <v>0</v>
      </c>
      <c r="LK143" s="142">
        <f t="shared" si="1039"/>
        <v>0</v>
      </c>
      <c r="LL143" s="142">
        <f t="shared" si="1039"/>
        <v>0</v>
      </c>
      <c r="LM143" s="142">
        <f t="shared" si="1039"/>
        <v>0</v>
      </c>
      <c r="LN143" s="142">
        <f t="shared" si="1039"/>
        <v>0</v>
      </c>
      <c r="LO143" s="142">
        <f t="shared" si="1039"/>
        <v>0</v>
      </c>
      <c r="LP143" s="142">
        <f t="shared" si="1039"/>
        <v>0</v>
      </c>
      <c r="LQ143" s="142">
        <f t="shared" si="1040"/>
        <v>0</v>
      </c>
      <c r="LR143" s="142">
        <f t="shared" si="1040"/>
        <v>0</v>
      </c>
      <c r="LS143" s="142">
        <f t="shared" si="1040"/>
        <v>0</v>
      </c>
      <c r="LT143" s="142">
        <f t="shared" si="1040"/>
        <v>0</v>
      </c>
      <c r="LU143" s="142">
        <f t="shared" si="1040"/>
        <v>0</v>
      </c>
      <c r="LV143" s="142">
        <f t="shared" si="1040"/>
        <v>0</v>
      </c>
      <c r="LW143" s="142">
        <f t="shared" si="1040"/>
        <v>0</v>
      </c>
      <c r="LX143" s="142">
        <f t="shared" si="1040"/>
        <v>0</v>
      </c>
      <c r="LY143" s="142">
        <f t="shared" si="1040"/>
        <v>0</v>
      </c>
      <c r="LZ143" s="142">
        <f t="shared" si="1040"/>
        <v>0</v>
      </c>
      <c r="MA143" s="142">
        <f t="shared" si="1041"/>
        <v>0</v>
      </c>
      <c r="MB143" s="142">
        <f t="shared" si="1041"/>
        <v>0</v>
      </c>
      <c r="MC143" s="142">
        <f t="shared" si="1041"/>
        <v>0</v>
      </c>
      <c r="MD143" s="142">
        <f t="shared" si="1041"/>
        <v>0</v>
      </c>
      <c r="ME143" s="142">
        <f t="shared" si="1041"/>
        <v>0</v>
      </c>
      <c r="MF143" s="142">
        <f t="shared" si="1041"/>
        <v>0</v>
      </c>
      <c r="MG143" s="142">
        <f t="shared" si="1041"/>
        <v>0</v>
      </c>
      <c r="MH143" s="142">
        <f t="shared" si="1041"/>
        <v>0</v>
      </c>
      <c r="MI143" s="142">
        <f t="shared" si="1041"/>
        <v>0</v>
      </c>
      <c r="MJ143" s="142">
        <f t="shared" si="1041"/>
        <v>0</v>
      </c>
      <c r="MK143" s="142">
        <f t="shared" si="1042"/>
        <v>0</v>
      </c>
      <c r="ML143" s="142">
        <f t="shared" si="1042"/>
        <v>0</v>
      </c>
      <c r="MM143" s="142">
        <f t="shared" si="1042"/>
        <v>0</v>
      </c>
      <c r="MN143" s="142">
        <f t="shared" si="1042"/>
        <v>0</v>
      </c>
      <c r="MO143" s="142">
        <f t="shared" si="1042"/>
        <v>0</v>
      </c>
      <c r="MP143" s="142">
        <f t="shared" si="1042"/>
        <v>0</v>
      </c>
      <c r="MQ143" s="142">
        <f t="shared" si="1042"/>
        <v>0</v>
      </c>
      <c r="MR143" s="142">
        <f t="shared" si="1042"/>
        <v>0</v>
      </c>
      <c r="MS143" s="142">
        <f t="shared" si="1042"/>
        <v>0</v>
      </c>
      <c r="MT143" s="142">
        <f t="shared" si="1042"/>
        <v>0</v>
      </c>
      <c r="MU143" s="142">
        <f t="shared" si="1043"/>
        <v>0</v>
      </c>
      <c r="MV143" s="142">
        <f t="shared" si="1043"/>
        <v>0</v>
      </c>
      <c r="MW143" s="142">
        <f t="shared" si="1043"/>
        <v>0</v>
      </c>
      <c r="MX143" s="142">
        <f t="shared" si="1043"/>
        <v>0</v>
      </c>
      <c r="MY143" s="142">
        <f t="shared" si="1043"/>
        <v>0</v>
      </c>
      <c r="MZ143" s="142">
        <f t="shared" si="1043"/>
        <v>0</v>
      </c>
      <c r="NA143" s="142">
        <f t="shared" si="1043"/>
        <v>0</v>
      </c>
      <c r="NB143" s="142">
        <f t="shared" si="1043"/>
        <v>0</v>
      </c>
      <c r="NC143" s="142">
        <f t="shared" si="1043"/>
        <v>0</v>
      </c>
      <c r="ND143" s="142">
        <f t="shared" si="1043"/>
        <v>0</v>
      </c>
      <c r="NE143" s="142">
        <f t="shared" si="1044"/>
        <v>0</v>
      </c>
      <c r="NF143" s="142">
        <f t="shared" si="1044"/>
        <v>0</v>
      </c>
      <c r="NG143" s="142">
        <f t="shared" si="1044"/>
        <v>0</v>
      </c>
      <c r="NH143" s="142">
        <f t="shared" si="1044"/>
        <v>0</v>
      </c>
      <c r="NI143" s="142">
        <f t="shared" si="1044"/>
        <v>0</v>
      </c>
      <c r="NJ143" s="142">
        <f t="shared" si="1044"/>
        <v>0</v>
      </c>
      <c r="NK143" s="142">
        <f t="shared" si="1044"/>
        <v>0</v>
      </c>
      <c r="NL143" s="142">
        <f t="shared" si="1044"/>
        <v>0</v>
      </c>
      <c r="NM143" s="142">
        <f t="shared" si="1044"/>
        <v>0</v>
      </c>
      <c r="NN143" s="142">
        <f t="shared" si="1044"/>
        <v>0</v>
      </c>
      <c r="NO143" s="142">
        <f t="shared" si="1045"/>
        <v>0</v>
      </c>
      <c r="NP143" s="142">
        <f t="shared" si="1045"/>
        <v>0</v>
      </c>
      <c r="NQ143" s="142">
        <f t="shared" si="1045"/>
        <v>0</v>
      </c>
      <c r="NR143" s="142">
        <f t="shared" si="1045"/>
        <v>0</v>
      </c>
      <c r="NS143" s="142">
        <f t="shared" si="1045"/>
        <v>0</v>
      </c>
      <c r="NT143" s="142">
        <f t="shared" si="1045"/>
        <v>0</v>
      </c>
      <c r="NU143" s="142">
        <f t="shared" si="1045"/>
        <v>0</v>
      </c>
      <c r="NV143" s="142">
        <f t="shared" si="1045"/>
        <v>0</v>
      </c>
      <c r="NW143" s="142">
        <f t="shared" si="1045"/>
        <v>0</v>
      </c>
      <c r="NX143" s="142">
        <f t="shared" si="1045"/>
        <v>0</v>
      </c>
      <c r="NY143" s="142">
        <f t="shared" si="1046"/>
        <v>0</v>
      </c>
      <c r="NZ143" s="142">
        <f t="shared" si="1046"/>
        <v>0</v>
      </c>
      <c r="OA143" s="142">
        <f t="shared" si="1046"/>
        <v>0</v>
      </c>
      <c r="OB143" s="142">
        <f t="shared" si="1046"/>
        <v>0</v>
      </c>
      <c r="OC143" s="142">
        <f t="shared" si="1046"/>
        <v>0</v>
      </c>
      <c r="OD143" s="142">
        <f t="shared" si="1046"/>
        <v>0</v>
      </c>
      <c r="OE143" s="142">
        <f t="shared" si="1046"/>
        <v>0</v>
      </c>
      <c r="OF143" s="142">
        <f t="shared" si="1046"/>
        <v>0</v>
      </c>
      <c r="OG143" s="142">
        <f t="shared" si="1046"/>
        <v>0</v>
      </c>
      <c r="OH143" s="142">
        <f t="shared" si="1046"/>
        <v>0</v>
      </c>
      <c r="OI143" s="142">
        <f t="shared" si="1047"/>
        <v>0</v>
      </c>
      <c r="OJ143" s="142">
        <f t="shared" si="1047"/>
        <v>0</v>
      </c>
      <c r="OK143" s="142">
        <f t="shared" si="1047"/>
        <v>0</v>
      </c>
      <c r="OL143" s="142">
        <f t="shared" si="1047"/>
        <v>0</v>
      </c>
      <c r="OM143" s="142">
        <f t="shared" si="1047"/>
        <v>0</v>
      </c>
      <c r="ON143" s="142">
        <f t="shared" si="1047"/>
        <v>0</v>
      </c>
      <c r="OO143" s="142">
        <f t="shared" si="1047"/>
        <v>0</v>
      </c>
      <c r="OP143" s="142">
        <f t="shared" si="1047"/>
        <v>0</v>
      </c>
      <c r="OQ143" s="142">
        <f t="shared" si="1047"/>
        <v>0</v>
      </c>
      <c r="OR143" s="142">
        <f t="shared" si="1047"/>
        <v>0</v>
      </c>
      <c r="OS143" s="142">
        <f t="shared" si="1048"/>
        <v>0</v>
      </c>
      <c r="OT143" s="142">
        <f t="shared" si="1048"/>
        <v>0</v>
      </c>
      <c r="OU143" s="142">
        <f t="shared" si="1048"/>
        <v>0</v>
      </c>
      <c r="OV143" s="142">
        <f t="shared" si="1048"/>
        <v>0</v>
      </c>
      <c r="OW143" s="142">
        <f t="shared" si="1048"/>
        <v>0</v>
      </c>
      <c r="OX143" s="142">
        <f t="shared" si="1048"/>
        <v>0</v>
      </c>
      <c r="OY143" s="142">
        <f t="shared" si="1048"/>
        <v>0</v>
      </c>
      <c r="OZ143" s="142">
        <f t="shared" si="1048"/>
        <v>0</v>
      </c>
      <c r="PA143" s="142">
        <f t="shared" si="1048"/>
        <v>0</v>
      </c>
      <c r="PB143" s="142">
        <f t="shared" si="1048"/>
        <v>0</v>
      </c>
      <c r="PC143" s="142">
        <f t="shared" si="1049"/>
        <v>0</v>
      </c>
      <c r="PD143" s="142">
        <f t="shared" si="1049"/>
        <v>0</v>
      </c>
      <c r="PE143" s="142">
        <f t="shared" si="1049"/>
        <v>0</v>
      </c>
      <c r="PF143" s="142">
        <f t="shared" si="1049"/>
        <v>0</v>
      </c>
      <c r="PG143" s="142">
        <f t="shared" si="1049"/>
        <v>0</v>
      </c>
      <c r="PH143" s="142">
        <f t="shared" si="1049"/>
        <v>0</v>
      </c>
      <c r="PI143" s="142">
        <f t="shared" si="1049"/>
        <v>0</v>
      </c>
      <c r="PJ143" s="142">
        <f t="shared" si="1049"/>
        <v>0</v>
      </c>
      <c r="PK143" s="142">
        <f t="shared" si="1049"/>
        <v>0</v>
      </c>
      <c r="PL143" s="142">
        <f t="shared" si="1049"/>
        <v>0</v>
      </c>
      <c r="PM143" s="142">
        <f t="shared" si="1050"/>
        <v>0</v>
      </c>
      <c r="PN143" s="142">
        <f t="shared" si="1050"/>
        <v>0</v>
      </c>
      <c r="PO143" s="142">
        <f t="shared" si="1050"/>
        <v>0</v>
      </c>
      <c r="PP143" s="142">
        <f t="shared" si="1050"/>
        <v>0</v>
      </c>
      <c r="PQ143" s="142">
        <f t="shared" si="1050"/>
        <v>0</v>
      </c>
      <c r="PR143" s="142">
        <f t="shared" si="1050"/>
        <v>0</v>
      </c>
      <c r="PS143" s="142">
        <f t="shared" si="1050"/>
        <v>0</v>
      </c>
      <c r="PT143" s="142">
        <f t="shared" si="1050"/>
        <v>0</v>
      </c>
      <c r="PU143" s="142">
        <f t="shared" si="1050"/>
        <v>0</v>
      </c>
      <c r="PV143" s="142">
        <f t="shared" si="1050"/>
        <v>0</v>
      </c>
      <c r="PW143" s="142">
        <f t="shared" si="1051"/>
        <v>0</v>
      </c>
      <c r="PX143" s="142">
        <f t="shared" si="1051"/>
        <v>0</v>
      </c>
      <c r="PY143" s="142">
        <f t="shared" si="1051"/>
        <v>0</v>
      </c>
      <c r="PZ143" s="142">
        <f t="shared" si="1051"/>
        <v>0</v>
      </c>
      <c r="QA143" s="142">
        <f t="shared" si="1051"/>
        <v>0</v>
      </c>
      <c r="QB143" s="142">
        <f t="shared" si="1051"/>
        <v>0</v>
      </c>
      <c r="QC143" s="142">
        <f t="shared" si="1051"/>
        <v>0</v>
      </c>
      <c r="QD143" s="142">
        <f t="shared" si="1051"/>
        <v>0</v>
      </c>
      <c r="QE143" s="142">
        <f t="shared" si="1051"/>
        <v>0</v>
      </c>
      <c r="QF143" s="142">
        <f t="shared" si="1051"/>
        <v>0</v>
      </c>
      <c r="QG143" s="142">
        <f t="shared" si="1052"/>
        <v>0</v>
      </c>
      <c r="QH143" s="142">
        <f t="shared" si="1052"/>
        <v>0</v>
      </c>
      <c r="QI143" s="142">
        <f t="shared" si="1052"/>
        <v>0</v>
      </c>
      <c r="QJ143" s="142">
        <f t="shared" si="1052"/>
        <v>0</v>
      </c>
      <c r="QK143" s="142">
        <f t="shared" si="1052"/>
        <v>0</v>
      </c>
      <c r="QL143" s="142">
        <f t="shared" si="1052"/>
        <v>0</v>
      </c>
      <c r="QM143" s="142">
        <f t="shared" si="1052"/>
        <v>0</v>
      </c>
      <c r="QN143" s="142">
        <f t="shared" si="1052"/>
        <v>0</v>
      </c>
      <c r="QO143" s="142">
        <f t="shared" si="1052"/>
        <v>0</v>
      </c>
      <c r="QP143" s="142">
        <f t="shared" si="1052"/>
        <v>0</v>
      </c>
      <c r="QQ143" s="142">
        <f t="shared" si="1053"/>
        <v>0</v>
      </c>
      <c r="QR143" s="142">
        <f t="shared" si="1053"/>
        <v>0</v>
      </c>
      <c r="QS143" s="142">
        <f t="shared" si="1053"/>
        <v>0</v>
      </c>
      <c r="QT143" s="142">
        <f t="shared" si="1053"/>
        <v>0</v>
      </c>
      <c r="QU143" s="142">
        <f t="shared" si="1053"/>
        <v>0</v>
      </c>
      <c r="QV143" s="142">
        <f t="shared" si="1053"/>
        <v>0</v>
      </c>
      <c r="QW143" s="142">
        <f t="shared" si="1053"/>
        <v>0</v>
      </c>
      <c r="QX143" s="142">
        <f t="shared" si="1053"/>
        <v>0</v>
      </c>
      <c r="QY143" s="142">
        <f t="shared" si="1053"/>
        <v>0</v>
      </c>
      <c r="QZ143" s="142">
        <f t="shared" si="1053"/>
        <v>0</v>
      </c>
      <c r="RA143" s="142">
        <f t="shared" si="1054"/>
        <v>0</v>
      </c>
      <c r="RB143" s="142">
        <f t="shared" si="1054"/>
        <v>0</v>
      </c>
      <c r="RC143" s="142">
        <f t="shared" si="1054"/>
        <v>0</v>
      </c>
      <c r="RD143" s="142">
        <f t="shared" si="1054"/>
        <v>0</v>
      </c>
      <c r="RE143" s="142">
        <f t="shared" si="1054"/>
        <v>0</v>
      </c>
      <c r="RF143" s="142">
        <f t="shared" si="1054"/>
        <v>0</v>
      </c>
      <c r="RG143" s="142">
        <f t="shared" si="1054"/>
        <v>0</v>
      </c>
      <c r="RH143" s="142">
        <f t="shared" si="1054"/>
        <v>0</v>
      </c>
      <c r="RI143" s="142">
        <f t="shared" si="1054"/>
        <v>0</v>
      </c>
      <c r="RJ143" s="142">
        <f t="shared" si="1054"/>
        <v>0</v>
      </c>
      <c r="RK143" s="142">
        <f t="shared" si="1055"/>
        <v>0</v>
      </c>
      <c r="RL143" s="142">
        <f t="shared" si="1055"/>
        <v>0</v>
      </c>
      <c r="RM143" s="142">
        <f t="shared" si="1055"/>
        <v>0</v>
      </c>
      <c r="RN143" s="142">
        <f t="shared" si="1055"/>
        <v>0</v>
      </c>
      <c r="RO143" s="142">
        <f t="shared" si="1055"/>
        <v>0</v>
      </c>
      <c r="RP143" s="142">
        <f t="shared" si="1055"/>
        <v>0</v>
      </c>
      <c r="RQ143" s="142">
        <f t="shared" si="1055"/>
        <v>0</v>
      </c>
      <c r="RR143" s="142">
        <f t="shared" si="1055"/>
        <v>0</v>
      </c>
      <c r="RS143" s="142">
        <f t="shared" si="1055"/>
        <v>0</v>
      </c>
      <c r="RT143" s="142">
        <f t="shared" si="1055"/>
        <v>0</v>
      </c>
      <c r="RU143" s="142">
        <f t="shared" si="1056"/>
        <v>0</v>
      </c>
      <c r="RV143" s="142">
        <f t="shared" si="1056"/>
        <v>0</v>
      </c>
      <c r="RW143" s="142">
        <f t="shared" si="1056"/>
        <v>0</v>
      </c>
      <c r="RX143" s="142">
        <f t="shared" si="1056"/>
        <v>0</v>
      </c>
      <c r="RY143" s="142">
        <f t="shared" si="1056"/>
        <v>0</v>
      </c>
      <c r="RZ143" s="142">
        <f t="shared" si="1056"/>
        <v>0</v>
      </c>
      <c r="SA143" s="142">
        <f t="shared" si="1056"/>
        <v>0</v>
      </c>
      <c r="SB143" s="142">
        <f t="shared" si="1056"/>
        <v>0</v>
      </c>
      <c r="SC143" s="142">
        <f t="shared" si="1056"/>
        <v>0</v>
      </c>
      <c r="SD143" s="142">
        <f t="shared" si="1056"/>
        <v>0</v>
      </c>
      <c r="SE143" s="142">
        <f t="shared" si="1057"/>
        <v>0</v>
      </c>
      <c r="SF143" s="142">
        <f t="shared" si="1057"/>
        <v>0</v>
      </c>
      <c r="SG143" s="142">
        <f t="shared" si="1057"/>
        <v>0</v>
      </c>
      <c r="SH143" s="142">
        <f t="shared" si="1057"/>
        <v>0</v>
      </c>
      <c r="SI143" s="142">
        <f t="shared" si="1057"/>
        <v>0</v>
      </c>
      <c r="SJ143" s="142">
        <f t="shared" si="1057"/>
        <v>0</v>
      </c>
      <c r="SK143" s="142">
        <f t="shared" si="1057"/>
        <v>0</v>
      </c>
      <c r="SL143" s="142">
        <f t="shared" si="1057"/>
        <v>0</v>
      </c>
      <c r="SM143" s="142">
        <f t="shared" si="1057"/>
        <v>0</v>
      </c>
      <c r="SN143" s="142">
        <f t="shared" si="1057"/>
        <v>0</v>
      </c>
      <c r="SO143" s="142">
        <f t="shared" si="1058"/>
        <v>0</v>
      </c>
      <c r="SP143" s="142">
        <f t="shared" si="1058"/>
        <v>0</v>
      </c>
      <c r="SQ143" s="142">
        <f t="shared" si="1058"/>
        <v>0</v>
      </c>
      <c r="SR143" s="142">
        <f t="shared" si="1058"/>
        <v>0</v>
      </c>
      <c r="SS143" s="142">
        <f t="shared" si="1058"/>
        <v>0</v>
      </c>
      <c r="ST143" s="142">
        <f t="shared" si="1058"/>
        <v>0</v>
      </c>
      <c r="SU143" s="142">
        <f t="shared" si="1058"/>
        <v>0</v>
      </c>
      <c r="SV143" s="142">
        <f t="shared" si="1058"/>
        <v>0</v>
      </c>
      <c r="SW143" s="142">
        <f t="shared" si="1058"/>
        <v>0</v>
      </c>
      <c r="SX143" s="142">
        <f t="shared" si="1058"/>
        <v>0</v>
      </c>
      <c r="SY143" s="142">
        <f t="shared" si="1059"/>
        <v>0</v>
      </c>
      <c r="SZ143" s="142">
        <f t="shared" si="1059"/>
        <v>0</v>
      </c>
      <c r="TA143" s="142">
        <f t="shared" si="1059"/>
        <v>0</v>
      </c>
      <c r="TB143" s="142">
        <f t="shared" si="1059"/>
        <v>0</v>
      </c>
      <c r="TC143" s="142">
        <f t="shared" si="1059"/>
        <v>0</v>
      </c>
      <c r="TD143" s="142">
        <f t="shared" si="1059"/>
        <v>0</v>
      </c>
      <c r="TE143" s="142">
        <f t="shared" si="1059"/>
        <v>0</v>
      </c>
      <c r="TF143" s="142">
        <f t="shared" si="1059"/>
        <v>0</v>
      </c>
      <c r="TG143" s="142">
        <f t="shared" si="1059"/>
        <v>0</v>
      </c>
      <c r="TH143" s="142">
        <f t="shared" si="1059"/>
        <v>0</v>
      </c>
      <c r="TI143" s="142">
        <f t="shared" si="1059"/>
        <v>0</v>
      </c>
      <c r="TJ143" s="142">
        <f t="shared" si="1059"/>
        <v>0</v>
      </c>
      <c r="TK143" s="142">
        <f t="shared" si="1059"/>
        <v>0</v>
      </c>
      <c r="TL143" s="142">
        <f t="shared" si="1059"/>
        <v>0</v>
      </c>
      <c r="TM143" s="142">
        <f t="shared" si="1059"/>
        <v>0</v>
      </c>
      <c r="TN143" s="142">
        <f t="shared" si="958"/>
        <v>0</v>
      </c>
      <c r="TO143" s="142">
        <f t="shared" si="959"/>
        <v>0</v>
      </c>
    </row>
    <row r="144" spans="77:535" x14ac:dyDescent="0.15">
      <c r="BY144" s="271"/>
      <c r="BZ144" s="272"/>
      <c r="CA144" s="222"/>
      <c r="CB144" s="246"/>
      <c r="CC144" s="247" t="str">
        <f t="shared" si="996"/>
        <v/>
      </c>
      <c r="CD144" s="219">
        <f t="shared" si="997"/>
        <v>0</v>
      </c>
      <c r="CE144" s="219" t="str">
        <f t="shared" si="998"/>
        <v/>
      </c>
      <c r="CF144" s="220" t="str">
        <f t="shared" si="999"/>
        <v/>
      </c>
      <c r="CG144" s="222"/>
      <c r="CH144" s="260"/>
      <c r="CI144" s="247" t="str">
        <f t="shared" si="1000"/>
        <v/>
      </c>
      <c r="CJ144" s="219">
        <f t="shared" si="1001"/>
        <v>0</v>
      </c>
      <c r="CK144" s="219" t="str">
        <f t="shared" si="1002"/>
        <v/>
      </c>
      <c r="CL144" s="220" t="str">
        <f t="shared" si="1003"/>
        <v/>
      </c>
      <c r="CM144" s="222"/>
      <c r="CN144" s="246"/>
      <c r="CO144" s="247" t="str">
        <f t="shared" si="1004"/>
        <v/>
      </c>
      <c r="CP144" s="219">
        <f t="shared" si="1005"/>
        <v>0</v>
      </c>
      <c r="CQ144" s="219" t="str">
        <f t="shared" si="1006"/>
        <v/>
      </c>
      <c r="CR144" s="220" t="str">
        <f t="shared" si="1007"/>
        <v/>
      </c>
      <c r="CS144" s="222"/>
      <c r="CT144" s="246"/>
      <c r="CU144" s="247" t="str">
        <f t="shared" si="1008"/>
        <v/>
      </c>
      <c r="CV144" s="219">
        <f t="shared" si="1009"/>
        <v>0</v>
      </c>
      <c r="CW144" s="219" t="str">
        <f t="shared" si="1010"/>
        <v/>
      </c>
      <c r="CX144" s="220" t="str">
        <f t="shared" si="1011"/>
        <v/>
      </c>
      <c r="CY144" s="222"/>
      <c r="CZ144" s="246"/>
      <c r="DA144" s="247" t="str">
        <f t="shared" si="1012"/>
        <v/>
      </c>
      <c r="DB144" s="219">
        <f t="shared" si="1013"/>
        <v>0</v>
      </c>
      <c r="DC144" s="219" t="str">
        <f t="shared" si="1014"/>
        <v/>
      </c>
      <c r="DD144" s="219" t="str">
        <f t="shared" si="1015"/>
        <v/>
      </c>
      <c r="DE144" s="222"/>
      <c r="DF144" s="246"/>
      <c r="DG144" s="247" t="str">
        <f t="shared" si="1016"/>
        <v/>
      </c>
      <c r="DH144" s="219">
        <f t="shared" si="1017"/>
        <v>0</v>
      </c>
      <c r="DI144" s="219" t="str">
        <f t="shared" si="1018"/>
        <v/>
      </c>
      <c r="DJ144" s="219" t="str">
        <f t="shared" si="1019"/>
        <v/>
      </c>
      <c r="DK144" s="222"/>
      <c r="DL144" s="246"/>
      <c r="DM144" s="247" t="str">
        <f t="shared" si="1020"/>
        <v/>
      </c>
      <c r="DN144" s="219">
        <f t="shared" si="1021"/>
        <v>0</v>
      </c>
      <c r="DO144" s="219" t="str">
        <f t="shared" si="1022"/>
        <v/>
      </c>
      <c r="DP144" s="220" t="str">
        <f t="shared" si="1023"/>
        <v/>
      </c>
      <c r="FK144" s="142">
        <v>31</v>
      </c>
      <c r="FL144" s="142">
        <v>31</v>
      </c>
      <c r="FM144" s="142">
        <f t="shared" ref="FM144:FV153" si="1060">IF(SUMIF($FK$5:$FK$112,$FL144,FM$5:FM$112)&gt;0,1,0)</f>
        <v>0</v>
      </c>
      <c r="FN144" s="142">
        <f t="shared" si="1060"/>
        <v>0</v>
      </c>
      <c r="FO144" s="142">
        <f t="shared" si="1060"/>
        <v>0</v>
      </c>
      <c r="FP144" s="142">
        <f t="shared" si="1060"/>
        <v>0</v>
      </c>
      <c r="FQ144" s="142">
        <f t="shared" si="1060"/>
        <v>0</v>
      </c>
      <c r="FR144" s="142">
        <f t="shared" si="1060"/>
        <v>0</v>
      </c>
      <c r="FS144" s="142">
        <f t="shared" si="1060"/>
        <v>0</v>
      </c>
      <c r="FT144" s="142">
        <f t="shared" si="1060"/>
        <v>0</v>
      </c>
      <c r="FU144" s="142">
        <f t="shared" si="1060"/>
        <v>0</v>
      </c>
      <c r="FV144" s="142">
        <f t="shared" si="1060"/>
        <v>0</v>
      </c>
      <c r="FW144" s="142">
        <f t="shared" ref="FW144:GF153" si="1061">IF(SUMIF($FK$5:$FK$112,$FL144,FW$5:FW$112)&gt;0,1,0)</f>
        <v>0</v>
      </c>
      <c r="FX144" s="142">
        <f t="shared" si="1061"/>
        <v>0</v>
      </c>
      <c r="FY144" s="142">
        <f t="shared" si="1061"/>
        <v>0</v>
      </c>
      <c r="FZ144" s="142">
        <f t="shared" si="1061"/>
        <v>0</v>
      </c>
      <c r="GA144" s="142">
        <f t="shared" si="1061"/>
        <v>0</v>
      </c>
      <c r="GB144" s="142">
        <f t="shared" si="1061"/>
        <v>0</v>
      </c>
      <c r="GC144" s="142">
        <f t="shared" si="1061"/>
        <v>0</v>
      </c>
      <c r="GD144" s="142">
        <f t="shared" si="1061"/>
        <v>0</v>
      </c>
      <c r="GE144" s="142">
        <f t="shared" si="1061"/>
        <v>0</v>
      </c>
      <c r="GF144" s="142">
        <f t="shared" si="1061"/>
        <v>0</v>
      </c>
      <c r="GG144" s="142">
        <f t="shared" ref="GG144:GP153" si="1062">IF(SUMIF($FK$5:$FK$112,$FL144,GG$5:GG$112)&gt;0,1,0)</f>
        <v>0</v>
      </c>
      <c r="GH144" s="142">
        <f t="shared" si="1062"/>
        <v>0</v>
      </c>
      <c r="GI144" s="142">
        <f t="shared" si="1062"/>
        <v>0</v>
      </c>
      <c r="GJ144" s="142">
        <f t="shared" si="1062"/>
        <v>0</v>
      </c>
      <c r="GK144" s="142">
        <f t="shared" si="1062"/>
        <v>0</v>
      </c>
      <c r="GL144" s="142">
        <f t="shared" si="1062"/>
        <v>0</v>
      </c>
      <c r="GM144" s="142">
        <f t="shared" si="1062"/>
        <v>0</v>
      </c>
      <c r="GN144" s="142">
        <f t="shared" si="1062"/>
        <v>0</v>
      </c>
      <c r="GO144" s="142">
        <f t="shared" si="1062"/>
        <v>0</v>
      </c>
      <c r="GP144" s="142">
        <f t="shared" si="1062"/>
        <v>0</v>
      </c>
      <c r="GQ144" s="142">
        <f t="shared" ref="GQ144:GZ153" si="1063">IF(SUMIF($FK$5:$FK$112,$FL144,GQ$5:GQ$112)&gt;0,1,0)</f>
        <v>0</v>
      </c>
      <c r="GR144" s="142">
        <f t="shared" si="1063"/>
        <v>0</v>
      </c>
      <c r="GS144" s="142">
        <f t="shared" si="1063"/>
        <v>0</v>
      </c>
      <c r="GT144" s="142">
        <f t="shared" si="1063"/>
        <v>0</v>
      </c>
      <c r="GU144" s="142">
        <f t="shared" si="1063"/>
        <v>0</v>
      </c>
      <c r="GV144" s="142">
        <f t="shared" si="1063"/>
        <v>0</v>
      </c>
      <c r="GW144" s="142">
        <f t="shared" si="1063"/>
        <v>0</v>
      </c>
      <c r="GX144" s="142">
        <f t="shared" si="1063"/>
        <v>0</v>
      </c>
      <c r="GY144" s="142">
        <f t="shared" si="1063"/>
        <v>0</v>
      </c>
      <c r="GZ144" s="142">
        <f t="shared" si="1063"/>
        <v>0</v>
      </c>
      <c r="HA144" s="142">
        <f t="shared" ref="HA144:HJ153" si="1064">IF(SUMIF($FK$5:$FK$112,$FL144,HA$5:HA$112)&gt;0,1,0)</f>
        <v>0</v>
      </c>
      <c r="HB144" s="142">
        <f t="shared" si="1064"/>
        <v>0</v>
      </c>
      <c r="HC144" s="142">
        <f t="shared" si="1064"/>
        <v>0</v>
      </c>
      <c r="HD144" s="142">
        <f t="shared" si="1064"/>
        <v>0</v>
      </c>
      <c r="HE144" s="142">
        <f t="shared" si="1064"/>
        <v>0</v>
      </c>
      <c r="HF144" s="142">
        <f t="shared" si="1064"/>
        <v>0</v>
      </c>
      <c r="HG144" s="142">
        <f t="shared" si="1064"/>
        <v>0</v>
      </c>
      <c r="HH144" s="142">
        <f t="shared" si="1064"/>
        <v>0</v>
      </c>
      <c r="HI144" s="142">
        <f t="shared" si="1064"/>
        <v>0</v>
      </c>
      <c r="HJ144" s="142">
        <f t="shared" si="1064"/>
        <v>0</v>
      </c>
      <c r="HK144" s="142">
        <f t="shared" ref="HK144:HT153" si="1065">IF(SUMIF($FK$5:$FK$112,$FL144,HK$5:HK$112)&gt;0,1,0)</f>
        <v>0</v>
      </c>
      <c r="HL144" s="142">
        <f t="shared" si="1065"/>
        <v>0</v>
      </c>
      <c r="HM144" s="142">
        <f t="shared" si="1065"/>
        <v>0</v>
      </c>
      <c r="HN144" s="142">
        <f t="shared" si="1065"/>
        <v>0</v>
      </c>
      <c r="HO144" s="142">
        <f t="shared" si="1065"/>
        <v>0</v>
      </c>
      <c r="HP144" s="142">
        <f t="shared" si="1065"/>
        <v>0</v>
      </c>
      <c r="HQ144" s="142">
        <f t="shared" si="1065"/>
        <v>0</v>
      </c>
      <c r="HR144" s="142">
        <f t="shared" si="1065"/>
        <v>0</v>
      </c>
      <c r="HS144" s="142">
        <f t="shared" si="1065"/>
        <v>0</v>
      </c>
      <c r="HT144" s="142">
        <f t="shared" si="1065"/>
        <v>0</v>
      </c>
      <c r="HU144" s="142">
        <f t="shared" ref="HU144:ID153" si="1066">IF(SUMIF($FK$5:$FK$112,$FL144,HU$5:HU$112)&gt;0,1,0)</f>
        <v>0</v>
      </c>
      <c r="HV144" s="142">
        <f t="shared" si="1066"/>
        <v>0</v>
      </c>
      <c r="HW144" s="142">
        <f t="shared" si="1066"/>
        <v>0</v>
      </c>
      <c r="HX144" s="142">
        <f t="shared" si="1066"/>
        <v>0</v>
      </c>
      <c r="HY144" s="142">
        <f t="shared" si="1066"/>
        <v>0</v>
      </c>
      <c r="HZ144" s="142">
        <f t="shared" si="1066"/>
        <v>0</v>
      </c>
      <c r="IA144" s="142">
        <f t="shared" si="1066"/>
        <v>0</v>
      </c>
      <c r="IB144" s="142">
        <f t="shared" si="1066"/>
        <v>0</v>
      </c>
      <c r="IC144" s="142">
        <f t="shared" si="1066"/>
        <v>0</v>
      </c>
      <c r="ID144" s="142">
        <f t="shared" si="1066"/>
        <v>0</v>
      </c>
      <c r="IE144" s="142">
        <f t="shared" ref="IE144:IN153" si="1067">IF(SUMIF($FK$5:$FK$112,$FL144,IE$5:IE$112)&gt;0,1,0)</f>
        <v>0</v>
      </c>
      <c r="IF144" s="142">
        <f t="shared" si="1067"/>
        <v>0</v>
      </c>
      <c r="IG144" s="142">
        <f t="shared" si="1067"/>
        <v>0</v>
      </c>
      <c r="IH144" s="142">
        <f t="shared" si="1067"/>
        <v>0</v>
      </c>
      <c r="II144" s="142">
        <f t="shared" si="1067"/>
        <v>0</v>
      </c>
      <c r="IJ144" s="142">
        <f t="shared" si="1067"/>
        <v>0</v>
      </c>
      <c r="IK144" s="142">
        <f t="shared" si="1067"/>
        <v>0</v>
      </c>
      <c r="IL144" s="142">
        <f t="shared" si="1067"/>
        <v>0</v>
      </c>
      <c r="IM144" s="142">
        <f t="shared" si="1067"/>
        <v>0</v>
      </c>
      <c r="IN144" s="142">
        <f t="shared" si="1067"/>
        <v>0</v>
      </c>
      <c r="IO144" s="142">
        <f t="shared" ref="IO144:IX153" si="1068">IF(SUMIF($FK$5:$FK$112,$FL144,IO$5:IO$112)&gt;0,1,0)</f>
        <v>0</v>
      </c>
      <c r="IP144" s="142">
        <f t="shared" si="1068"/>
        <v>0</v>
      </c>
      <c r="IQ144" s="142">
        <f t="shared" si="1068"/>
        <v>0</v>
      </c>
      <c r="IR144" s="142">
        <f t="shared" si="1068"/>
        <v>0</v>
      </c>
      <c r="IS144" s="142">
        <f t="shared" si="1068"/>
        <v>0</v>
      </c>
      <c r="IT144" s="142">
        <f t="shared" si="1068"/>
        <v>0</v>
      </c>
      <c r="IU144" s="142">
        <f t="shared" si="1068"/>
        <v>0</v>
      </c>
      <c r="IV144" s="142">
        <f t="shared" si="1068"/>
        <v>0</v>
      </c>
      <c r="IW144" s="142">
        <f t="shared" si="1068"/>
        <v>0</v>
      </c>
      <c r="IX144" s="142">
        <f t="shared" si="1068"/>
        <v>0</v>
      </c>
      <c r="IY144" s="142">
        <f t="shared" ref="IY144:JH153" si="1069">IF(SUMIF($FK$5:$FK$112,$FL144,IY$5:IY$112)&gt;0,1,0)</f>
        <v>0</v>
      </c>
      <c r="IZ144" s="142">
        <f t="shared" si="1069"/>
        <v>0</v>
      </c>
      <c r="JA144" s="142">
        <f t="shared" si="1069"/>
        <v>0</v>
      </c>
      <c r="JB144" s="142">
        <f t="shared" si="1069"/>
        <v>0</v>
      </c>
      <c r="JC144" s="142">
        <f t="shared" si="1069"/>
        <v>0</v>
      </c>
      <c r="JD144" s="142">
        <f t="shared" si="1069"/>
        <v>0</v>
      </c>
      <c r="JE144" s="142">
        <f t="shared" si="1069"/>
        <v>0</v>
      </c>
      <c r="JF144" s="142">
        <f t="shared" si="1069"/>
        <v>0</v>
      </c>
      <c r="JG144" s="142">
        <f t="shared" si="1069"/>
        <v>0</v>
      </c>
      <c r="JH144" s="142">
        <f t="shared" si="1069"/>
        <v>0</v>
      </c>
      <c r="JI144" s="142">
        <f t="shared" ref="JI144:JR153" si="1070">IF(SUMIF($FK$5:$FK$112,$FL144,JI$5:JI$112)&gt;0,1,0)</f>
        <v>0</v>
      </c>
      <c r="JJ144" s="142">
        <f t="shared" si="1070"/>
        <v>0</v>
      </c>
      <c r="JK144" s="142">
        <f t="shared" si="1070"/>
        <v>0</v>
      </c>
      <c r="JL144" s="142">
        <f t="shared" si="1070"/>
        <v>0</v>
      </c>
      <c r="JM144" s="142">
        <f t="shared" si="1070"/>
        <v>0</v>
      </c>
      <c r="JN144" s="142">
        <f t="shared" si="1070"/>
        <v>0</v>
      </c>
      <c r="JO144" s="142">
        <f t="shared" si="1070"/>
        <v>0</v>
      </c>
      <c r="JP144" s="142">
        <f t="shared" si="1070"/>
        <v>0</v>
      </c>
      <c r="JQ144" s="142">
        <f t="shared" si="1070"/>
        <v>0</v>
      </c>
      <c r="JR144" s="142">
        <f t="shared" si="1070"/>
        <v>0</v>
      </c>
      <c r="JS144" s="142">
        <f t="shared" ref="JS144:KB153" si="1071">IF(SUMIF($FK$5:$FK$112,$FL144,JS$5:JS$112)&gt;0,1,0)</f>
        <v>0</v>
      </c>
      <c r="JT144" s="142">
        <f t="shared" si="1071"/>
        <v>0</v>
      </c>
      <c r="JU144" s="142">
        <f t="shared" si="1071"/>
        <v>0</v>
      </c>
      <c r="JV144" s="142">
        <f t="shared" si="1071"/>
        <v>0</v>
      </c>
      <c r="JW144" s="142">
        <f t="shared" si="1071"/>
        <v>0</v>
      </c>
      <c r="JX144" s="142">
        <f t="shared" si="1071"/>
        <v>0</v>
      </c>
      <c r="JY144" s="142">
        <f t="shared" si="1071"/>
        <v>0</v>
      </c>
      <c r="JZ144" s="142">
        <f t="shared" si="1071"/>
        <v>0</v>
      </c>
      <c r="KA144" s="142">
        <f t="shared" si="1071"/>
        <v>0</v>
      </c>
      <c r="KB144" s="142">
        <f t="shared" si="1071"/>
        <v>0</v>
      </c>
      <c r="KC144" s="142">
        <f t="shared" ref="KC144:KL153" si="1072">IF(SUMIF($FK$5:$FK$112,$FL144,KC$5:KC$112)&gt;0,1,0)</f>
        <v>0</v>
      </c>
      <c r="KD144" s="142">
        <f t="shared" si="1072"/>
        <v>0</v>
      </c>
      <c r="KE144" s="142">
        <f t="shared" si="1072"/>
        <v>0</v>
      </c>
      <c r="KF144" s="142">
        <f t="shared" si="1072"/>
        <v>0</v>
      </c>
      <c r="KG144" s="142">
        <f t="shared" si="1072"/>
        <v>0</v>
      </c>
      <c r="KH144" s="142">
        <f t="shared" si="1072"/>
        <v>0</v>
      </c>
      <c r="KI144" s="142">
        <f t="shared" si="1072"/>
        <v>0</v>
      </c>
      <c r="KJ144" s="142">
        <f t="shared" si="1072"/>
        <v>0</v>
      </c>
      <c r="KK144" s="142">
        <f t="shared" si="1072"/>
        <v>0</v>
      </c>
      <c r="KL144" s="142">
        <f t="shared" si="1072"/>
        <v>0</v>
      </c>
      <c r="KM144" s="142">
        <f t="shared" ref="KM144:KV153" si="1073">IF(SUMIF($FK$5:$FK$112,$FL144,KM$5:KM$112)&gt;0,1,0)</f>
        <v>0</v>
      </c>
      <c r="KN144" s="142">
        <f t="shared" si="1073"/>
        <v>0</v>
      </c>
      <c r="KO144" s="142">
        <f t="shared" si="1073"/>
        <v>0</v>
      </c>
      <c r="KP144" s="142">
        <f t="shared" si="1073"/>
        <v>0</v>
      </c>
      <c r="KQ144" s="142">
        <f t="shared" si="1073"/>
        <v>0</v>
      </c>
      <c r="KR144" s="142">
        <f t="shared" si="1073"/>
        <v>0</v>
      </c>
      <c r="KS144" s="142">
        <f t="shared" si="1073"/>
        <v>0</v>
      </c>
      <c r="KT144" s="142">
        <f t="shared" si="1073"/>
        <v>0</v>
      </c>
      <c r="KU144" s="142">
        <f t="shared" si="1073"/>
        <v>0</v>
      </c>
      <c r="KV144" s="142">
        <f t="shared" si="1073"/>
        <v>0</v>
      </c>
      <c r="KW144" s="142">
        <f t="shared" ref="KW144:LF153" si="1074">IF(SUMIF($FK$5:$FK$112,$FL144,KW$5:KW$112)&gt;0,1,0)</f>
        <v>0</v>
      </c>
      <c r="KX144" s="142">
        <f t="shared" si="1074"/>
        <v>0</v>
      </c>
      <c r="KY144" s="142">
        <f t="shared" si="1074"/>
        <v>0</v>
      </c>
      <c r="KZ144" s="142">
        <f t="shared" si="1074"/>
        <v>0</v>
      </c>
      <c r="LA144" s="142">
        <f t="shared" si="1074"/>
        <v>0</v>
      </c>
      <c r="LB144" s="142">
        <f t="shared" si="1074"/>
        <v>0</v>
      </c>
      <c r="LC144" s="142">
        <f t="shared" si="1074"/>
        <v>0</v>
      </c>
      <c r="LD144" s="142">
        <f t="shared" si="1074"/>
        <v>0</v>
      </c>
      <c r="LE144" s="142">
        <f t="shared" si="1074"/>
        <v>0</v>
      </c>
      <c r="LF144" s="142">
        <f t="shared" si="1074"/>
        <v>0</v>
      </c>
      <c r="LG144" s="142">
        <f t="shared" ref="LG144:LP153" si="1075">IF(SUMIF($FK$5:$FK$112,$FL144,LG$5:LG$112)&gt;0,1,0)</f>
        <v>0</v>
      </c>
      <c r="LH144" s="142">
        <f t="shared" si="1075"/>
        <v>0</v>
      </c>
      <c r="LI144" s="142">
        <f t="shared" si="1075"/>
        <v>0</v>
      </c>
      <c r="LJ144" s="142">
        <f t="shared" si="1075"/>
        <v>0</v>
      </c>
      <c r="LK144" s="142">
        <f t="shared" si="1075"/>
        <v>0</v>
      </c>
      <c r="LL144" s="142">
        <f t="shared" si="1075"/>
        <v>0</v>
      </c>
      <c r="LM144" s="142">
        <f t="shared" si="1075"/>
        <v>0</v>
      </c>
      <c r="LN144" s="142">
        <f t="shared" si="1075"/>
        <v>0</v>
      </c>
      <c r="LO144" s="142">
        <f t="shared" si="1075"/>
        <v>0</v>
      </c>
      <c r="LP144" s="142">
        <f t="shared" si="1075"/>
        <v>0</v>
      </c>
      <c r="LQ144" s="142">
        <f t="shared" ref="LQ144:LZ153" si="1076">IF(SUMIF($FK$5:$FK$112,$FL144,LQ$5:LQ$112)&gt;0,1,0)</f>
        <v>0</v>
      </c>
      <c r="LR144" s="142">
        <f t="shared" si="1076"/>
        <v>0</v>
      </c>
      <c r="LS144" s="142">
        <f t="shared" si="1076"/>
        <v>0</v>
      </c>
      <c r="LT144" s="142">
        <f t="shared" si="1076"/>
        <v>0</v>
      </c>
      <c r="LU144" s="142">
        <f t="shared" si="1076"/>
        <v>0</v>
      </c>
      <c r="LV144" s="142">
        <f t="shared" si="1076"/>
        <v>0</v>
      </c>
      <c r="LW144" s="142">
        <f t="shared" si="1076"/>
        <v>0</v>
      </c>
      <c r="LX144" s="142">
        <f t="shared" si="1076"/>
        <v>0</v>
      </c>
      <c r="LY144" s="142">
        <f t="shared" si="1076"/>
        <v>0</v>
      </c>
      <c r="LZ144" s="142">
        <f t="shared" si="1076"/>
        <v>0</v>
      </c>
      <c r="MA144" s="142">
        <f t="shared" ref="MA144:MJ153" si="1077">IF(SUMIF($FK$5:$FK$112,$FL144,MA$5:MA$112)&gt;0,1,0)</f>
        <v>0</v>
      </c>
      <c r="MB144" s="142">
        <f t="shared" si="1077"/>
        <v>0</v>
      </c>
      <c r="MC144" s="142">
        <f t="shared" si="1077"/>
        <v>0</v>
      </c>
      <c r="MD144" s="142">
        <f t="shared" si="1077"/>
        <v>0</v>
      </c>
      <c r="ME144" s="142">
        <f t="shared" si="1077"/>
        <v>0</v>
      </c>
      <c r="MF144" s="142">
        <f t="shared" si="1077"/>
        <v>0</v>
      </c>
      <c r="MG144" s="142">
        <f t="shared" si="1077"/>
        <v>0</v>
      </c>
      <c r="MH144" s="142">
        <f t="shared" si="1077"/>
        <v>0</v>
      </c>
      <c r="MI144" s="142">
        <f t="shared" si="1077"/>
        <v>0</v>
      </c>
      <c r="MJ144" s="142">
        <f t="shared" si="1077"/>
        <v>0</v>
      </c>
      <c r="MK144" s="142">
        <f t="shared" ref="MK144:MT153" si="1078">IF(SUMIF($FK$5:$FK$112,$FL144,MK$5:MK$112)&gt;0,1,0)</f>
        <v>0</v>
      </c>
      <c r="ML144" s="142">
        <f t="shared" si="1078"/>
        <v>0</v>
      </c>
      <c r="MM144" s="142">
        <f t="shared" si="1078"/>
        <v>0</v>
      </c>
      <c r="MN144" s="142">
        <f t="shared" si="1078"/>
        <v>0</v>
      </c>
      <c r="MO144" s="142">
        <f t="shared" si="1078"/>
        <v>0</v>
      </c>
      <c r="MP144" s="142">
        <f t="shared" si="1078"/>
        <v>0</v>
      </c>
      <c r="MQ144" s="142">
        <f t="shared" si="1078"/>
        <v>0</v>
      </c>
      <c r="MR144" s="142">
        <f t="shared" si="1078"/>
        <v>0</v>
      </c>
      <c r="MS144" s="142">
        <f t="shared" si="1078"/>
        <v>0</v>
      </c>
      <c r="MT144" s="142">
        <f t="shared" si="1078"/>
        <v>0</v>
      </c>
      <c r="MU144" s="142">
        <f t="shared" ref="MU144:ND153" si="1079">IF(SUMIF($FK$5:$FK$112,$FL144,MU$5:MU$112)&gt;0,1,0)</f>
        <v>0</v>
      </c>
      <c r="MV144" s="142">
        <f t="shared" si="1079"/>
        <v>0</v>
      </c>
      <c r="MW144" s="142">
        <f t="shared" si="1079"/>
        <v>0</v>
      </c>
      <c r="MX144" s="142">
        <f t="shared" si="1079"/>
        <v>0</v>
      </c>
      <c r="MY144" s="142">
        <f t="shared" si="1079"/>
        <v>0</v>
      </c>
      <c r="MZ144" s="142">
        <f t="shared" si="1079"/>
        <v>0</v>
      </c>
      <c r="NA144" s="142">
        <f t="shared" si="1079"/>
        <v>0</v>
      </c>
      <c r="NB144" s="142">
        <f t="shared" si="1079"/>
        <v>0</v>
      </c>
      <c r="NC144" s="142">
        <f t="shared" si="1079"/>
        <v>0</v>
      </c>
      <c r="ND144" s="142">
        <f t="shared" si="1079"/>
        <v>0</v>
      </c>
      <c r="NE144" s="142">
        <f t="shared" ref="NE144:NN153" si="1080">IF(SUMIF($FK$5:$FK$112,$FL144,NE$5:NE$112)&gt;0,1,0)</f>
        <v>0</v>
      </c>
      <c r="NF144" s="142">
        <f t="shared" si="1080"/>
        <v>0</v>
      </c>
      <c r="NG144" s="142">
        <f t="shared" si="1080"/>
        <v>0</v>
      </c>
      <c r="NH144" s="142">
        <f t="shared" si="1080"/>
        <v>0</v>
      </c>
      <c r="NI144" s="142">
        <f t="shared" si="1080"/>
        <v>0</v>
      </c>
      <c r="NJ144" s="142">
        <f t="shared" si="1080"/>
        <v>0</v>
      </c>
      <c r="NK144" s="142">
        <f t="shared" si="1080"/>
        <v>0</v>
      </c>
      <c r="NL144" s="142">
        <f t="shared" si="1080"/>
        <v>0</v>
      </c>
      <c r="NM144" s="142">
        <f t="shared" si="1080"/>
        <v>0</v>
      </c>
      <c r="NN144" s="142">
        <f t="shared" si="1080"/>
        <v>0</v>
      </c>
      <c r="NO144" s="142">
        <f t="shared" ref="NO144:NX153" si="1081">IF(SUMIF($FK$5:$FK$112,$FL144,NO$5:NO$112)&gt;0,1,0)</f>
        <v>0</v>
      </c>
      <c r="NP144" s="142">
        <f t="shared" si="1081"/>
        <v>0</v>
      </c>
      <c r="NQ144" s="142">
        <f t="shared" si="1081"/>
        <v>0</v>
      </c>
      <c r="NR144" s="142">
        <f t="shared" si="1081"/>
        <v>0</v>
      </c>
      <c r="NS144" s="142">
        <f t="shared" si="1081"/>
        <v>0</v>
      </c>
      <c r="NT144" s="142">
        <f t="shared" si="1081"/>
        <v>0</v>
      </c>
      <c r="NU144" s="142">
        <f t="shared" si="1081"/>
        <v>0</v>
      </c>
      <c r="NV144" s="142">
        <f t="shared" si="1081"/>
        <v>0</v>
      </c>
      <c r="NW144" s="142">
        <f t="shared" si="1081"/>
        <v>0</v>
      </c>
      <c r="NX144" s="142">
        <f t="shared" si="1081"/>
        <v>0</v>
      </c>
      <c r="NY144" s="142">
        <f t="shared" ref="NY144:OH153" si="1082">IF(SUMIF($FK$5:$FK$112,$FL144,NY$5:NY$112)&gt;0,1,0)</f>
        <v>0</v>
      </c>
      <c r="NZ144" s="142">
        <f t="shared" si="1082"/>
        <v>0</v>
      </c>
      <c r="OA144" s="142">
        <f t="shared" si="1082"/>
        <v>0</v>
      </c>
      <c r="OB144" s="142">
        <f t="shared" si="1082"/>
        <v>0</v>
      </c>
      <c r="OC144" s="142">
        <f t="shared" si="1082"/>
        <v>0</v>
      </c>
      <c r="OD144" s="142">
        <f t="shared" si="1082"/>
        <v>0</v>
      </c>
      <c r="OE144" s="142">
        <f t="shared" si="1082"/>
        <v>0</v>
      </c>
      <c r="OF144" s="142">
        <f t="shared" si="1082"/>
        <v>0</v>
      </c>
      <c r="OG144" s="142">
        <f t="shared" si="1082"/>
        <v>0</v>
      </c>
      <c r="OH144" s="142">
        <f t="shared" si="1082"/>
        <v>0</v>
      </c>
      <c r="OI144" s="142">
        <f t="shared" ref="OI144:OR153" si="1083">IF(SUMIF($FK$5:$FK$112,$FL144,OI$5:OI$112)&gt;0,1,0)</f>
        <v>0</v>
      </c>
      <c r="OJ144" s="142">
        <f t="shared" si="1083"/>
        <v>0</v>
      </c>
      <c r="OK144" s="142">
        <f t="shared" si="1083"/>
        <v>0</v>
      </c>
      <c r="OL144" s="142">
        <f t="shared" si="1083"/>
        <v>0</v>
      </c>
      <c r="OM144" s="142">
        <f t="shared" si="1083"/>
        <v>0</v>
      </c>
      <c r="ON144" s="142">
        <f t="shared" si="1083"/>
        <v>0</v>
      </c>
      <c r="OO144" s="142">
        <f t="shared" si="1083"/>
        <v>0</v>
      </c>
      <c r="OP144" s="142">
        <f t="shared" si="1083"/>
        <v>0</v>
      </c>
      <c r="OQ144" s="142">
        <f t="shared" si="1083"/>
        <v>0</v>
      </c>
      <c r="OR144" s="142">
        <f t="shared" si="1083"/>
        <v>0</v>
      </c>
      <c r="OS144" s="142">
        <f t="shared" ref="OS144:PB153" si="1084">IF(SUMIF($FK$5:$FK$112,$FL144,OS$5:OS$112)&gt;0,1,0)</f>
        <v>0</v>
      </c>
      <c r="OT144" s="142">
        <f t="shared" si="1084"/>
        <v>0</v>
      </c>
      <c r="OU144" s="142">
        <f t="shared" si="1084"/>
        <v>0</v>
      </c>
      <c r="OV144" s="142">
        <f t="shared" si="1084"/>
        <v>0</v>
      </c>
      <c r="OW144" s="142">
        <f t="shared" si="1084"/>
        <v>0</v>
      </c>
      <c r="OX144" s="142">
        <f t="shared" si="1084"/>
        <v>0</v>
      </c>
      <c r="OY144" s="142">
        <f t="shared" si="1084"/>
        <v>0</v>
      </c>
      <c r="OZ144" s="142">
        <f t="shared" si="1084"/>
        <v>0</v>
      </c>
      <c r="PA144" s="142">
        <f t="shared" si="1084"/>
        <v>0</v>
      </c>
      <c r="PB144" s="142">
        <f t="shared" si="1084"/>
        <v>0</v>
      </c>
      <c r="PC144" s="142">
        <f t="shared" ref="PC144:PL153" si="1085">IF(SUMIF($FK$5:$FK$112,$FL144,PC$5:PC$112)&gt;0,1,0)</f>
        <v>0</v>
      </c>
      <c r="PD144" s="142">
        <f t="shared" si="1085"/>
        <v>0</v>
      </c>
      <c r="PE144" s="142">
        <f t="shared" si="1085"/>
        <v>0</v>
      </c>
      <c r="PF144" s="142">
        <f t="shared" si="1085"/>
        <v>0</v>
      </c>
      <c r="PG144" s="142">
        <f t="shared" si="1085"/>
        <v>0</v>
      </c>
      <c r="PH144" s="142">
        <f t="shared" si="1085"/>
        <v>0</v>
      </c>
      <c r="PI144" s="142">
        <f t="shared" si="1085"/>
        <v>0</v>
      </c>
      <c r="PJ144" s="142">
        <f t="shared" si="1085"/>
        <v>0</v>
      </c>
      <c r="PK144" s="142">
        <f t="shared" si="1085"/>
        <v>0</v>
      </c>
      <c r="PL144" s="142">
        <f t="shared" si="1085"/>
        <v>0</v>
      </c>
      <c r="PM144" s="142">
        <f t="shared" ref="PM144:PV153" si="1086">IF(SUMIF($FK$5:$FK$112,$FL144,PM$5:PM$112)&gt;0,1,0)</f>
        <v>0</v>
      </c>
      <c r="PN144" s="142">
        <f t="shared" si="1086"/>
        <v>0</v>
      </c>
      <c r="PO144" s="142">
        <f t="shared" si="1086"/>
        <v>0</v>
      </c>
      <c r="PP144" s="142">
        <f t="shared" si="1086"/>
        <v>0</v>
      </c>
      <c r="PQ144" s="142">
        <f t="shared" si="1086"/>
        <v>0</v>
      </c>
      <c r="PR144" s="142">
        <f t="shared" si="1086"/>
        <v>0</v>
      </c>
      <c r="PS144" s="142">
        <f t="shared" si="1086"/>
        <v>0</v>
      </c>
      <c r="PT144" s="142">
        <f t="shared" si="1086"/>
        <v>0</v>
      </c>
      <c r="PU144" s="142">
        <f t="shared" si="1086"/>
        <v>0</v>
      </c>
      <c r="PV144" s="142">
        <f t="shared" si="1086"/>
        <v>0</v>
      </c>
      <c r="PW144" s="142">
        <f t="shared" ref="PW144:QF153" si="1087">IF(SUMIF($FK$5:$FK$112,$FL144,PW$5:PW$112)&gt;0,1,0)</f>
        <v>0</v>
      </c>
      <c r="PX144" s="142">
        <f t="shared" si="1087"/>
        <v>0</v>
      </c>
      <c r="PY144" s="142">
        <f t="shared" si="1087"/>
        <v>0</v>
      </c>
      <c r="PZ144" s="142">
        <f t="shared" si="1087"/>
        <v>0</v>
      </c>
      <c r="QA144" s="142">
        <f t="shared" si="1087"/>
        <v>0</v>
      </c>
      <c r="QB144" s="142">
        <f t="shared" si="1087"/>
        <v>0</v>
      </c>
      <c r="QC144" s="142">
        <f t="shared" si="1087"/>
        <v>0</v>
      </c>
      <c r="QD144" s="142">
        <f t="shared" si="1087"/>
        <v>0</v>
      </c>
      <c r="QE144" s="142">
        <f t="shared" si="1087"/>
        <v>0</v>
      </c>
      <c r="QF144" s="142">
        <f t="shared" si="1087"/>
        <v>0</v>
      </c>
      <c r="QG144" s="142">
        <f t="shared" ref="QG144:QP153" si="1088">IF(SUMIF($FK$5:$FK$112,$FL144,QG$5:QG$112)&gt;0,1,0)</f>
        <v>0</v>
      </c>
      <c r="QH144" s="142">
        <f t="shared" si="1088"/>
        <v>0</v>
      </c>
      <c r="QI144" s="142">
        <f t="shared" si="1088"/>
        <v>0</v>
      </c>
      <c r="QJ144" s="142">
        <f t="shared" si="1088"/>
        <v>0</v>
      </c>
      <c r="QK144" s="142">
        <f t="shared" si="1088"/>
        <v>0</v>
      </c>
      <c r="QL144" s="142">
        <f t="shared" si="1088"/>
        <v>0</v>
      </c>
      <c r="QM144" s="142">
        <f t="shared" si="1088"/>
        <v>0</v>
      </c>
      <c r="QN144" s="142">
        <f t="shared" si="1088"/>
        <v>0</v>
      </c>
      <c r="QO144" s="142">
        <f t="shared" si="1088"/>
        <v>0</v>
      </c>
      <c r="QP144" s="142">
        <f t="shared" si="1088"/>
        <v>0</v>
      </c>
      <c r="QQ144" s="142">
        <f t="shared" ref="QQ144:QZ153" si="1089">IF(SUMIF($FK$5:$FK$112,$FL144,QQ$5:QQ$112)&gt;0,1,0)</f>
        <v>0</v>
      </c>
      <c r="QR144" s="142">
        <f t="shared" si="1089"/>
        <v>0</v>
      </c>
      <c r="QS144" s="142">
        <f t="shared" si="1089"/>
        <v>0</v>
      </c>
      <c r="QT144" s="142">
        <f t="shared" si="1089"/>
        <v>0</v>
      </c>
      <c r="QU144" s="142">
        <f t="shared" si="1089"/>
        <v>0</v>
      </c>
      <c r="QV144" s="142">
        <f t="shared" si="1089"/>
        <v>0</v>
      </c>
      <c r="QW144" s="142">
        <f t="shared" si="1089"/>
        <v>0</v>
      </c>
      <c r="QX144" s="142">
        <f t="shared" si="1089"/>
        <v>0</v>
      </c>
      <c r="QY144" s="142">
        <f t="shared" si="1089"/>
        <v>0</v>
      </c>
      <c r="QZ144" s="142">
        <f t="shared" si="1089"/>
        <v>0</v>
      </c>
      <c r="RA144" s="142">
        <f t="shared" ref="RA144:RJ153" si="1090">IF(SUMIF($FK$5:$FK$112,$FL144,RA$5:RA$112)&gt;0,1,0)</f>
        <v>0</v>
      </c>
      <c r="RB144" s="142">
        <f t="shared" si="1090"/>
        <v>0</v>
      </c>
      <c r="RC144" s="142">
        <f t="shared" si="1090"/>
        <v>0</v>
      </c>
      <c r="RD144" s="142">
        <f t="shared" si="1090"/>
        <v>0</v>
      </c>
      <c r="RE144" s="142">
        <f t="shared" si="1090"/>
        <v>0</v>
      </c>
      <c r="RF144" s="142">
        <f t="shared" si="1090"/>
        <v>0</v>
      </c>
      <c r="RG144" s="142">
        <f t="shared" si="1090"/>
        <v>0</v>
      </c>
      <c r="RH144" s="142">
        <f t="shared" si="1090"/>
        <v>0</v>
      </c>
      <c r="RI144" s="142">
        <f t="shared" si="1090"/>
        <v>0</v>
      </c>
      <c r="RJ144" s="142">
        <f t="shared" si="1090"/>
        <v>0</v>
      </c>
      <c r="RK144" s="142">
        <f t="shared" ref="RK144:RT153" si="1091">IF(SUMIF($FK$5:$FK$112,$FL144,RK$5:RK$112)&gt;0,1,0)</f>
        <v>0</v>
      </c>
      <c r="RL144" s="142">
        <f t="shared" si="1091"/>
        <v>0</v>
      </c>
      <c r="RM144" s="142">
        <f t="shared" si="1091"/>
        <v>0</v>
      </c>
      <c r="RN144" s="142">
        <f t="shared" si="1091"/>
        <v>0</v>
      </c>
      <c r="RO144" s="142">
        <f t="shared" si="1091"/>
        <v>0</v>
      </c>
      <c r="RP144" s="142">
        <f t="shared" si="1091"/>
        <v>0</v>
      </c>
      <c r="RQ144" s="142">
        <f t="shared" si="1091"/>
        <v>0</v>
      </c>
      <c r="RR144" s="142">
        <f t="shared" si="1091"/>
        <v>0</v>
      </c>
      <c r="RS144" s="142">
        <f t="shared" si="1091"/>
        <v>0</v>
      </c>
      <c r="RT144" s="142">
        <f t="shared" si="1091"/>
        <v>0</v>
      </c>
      <c r="RU144" s="142">
        <f t="shared" ref="RU144:SD153" si="1092">IF(SUMIF($FK$5:$FK$112,$FL144,RU$5:RU$112)&gt;0,1,0)</f>
        <v>0</v>
      </c>
      <c r="RV144" s="142">
        <f t="shared" si="1092"/>
        <v>0</v>
      </c>
      <c r="RW144" s="142">
        <f t="shared" si="1092"/>
        <v>0</v>
      </c>
      <c r="RX144" s="142">
        <f t="shared" si="1092"/>
        <v>0</v>
      </c>
      <c r="RY144" s="142">
        <f t="shared" si="1092"/>
        <v>0</v>
      </c>
      <c r="RZ144" s="142">
        <f t="shared" si="1092"/>
        <v>0</v>
      </c>
      <c r="SA144" s="142">
        <f t="shared" si="1092"/>
        <v>0</v>
      </c>
      <c r="SB144" s="142">
        <f t="shared" si="1092"/>
        <v>0</v>
      </c>
      <c r="SC144" s="142">
        <f t="shared" si="1092"/>
        <v>0</v>
      </c>
      <c r="SD144" s="142">
        <f t="shared" si="1092"/>
        <v>0</v>
      </c>
      <c r="SE144" s="142">
        <f t="shared" ref="SE144:SN153" si="1093">IF(SUMIF($FK$5:$FK$112,$FL144,SE$5:SE$112)&gt;0,1,0)</f>
        <v>0</v>
      </c>
      <c r="SF144" s="142">
        <f t="shared" si="1093"/>
        <v>0</v>
      </c>
      <c r="SG144" s="142">
        <f t="shared" si="1093"/>
        <v>0</v>
      </c>
      <c r="SH144" s="142">
        <f t="shared" si="1093"/>
        <v>0</v>
      </c>
      <c r="SI144" s="142">
        <f t="shared" si="1093"/>
        <v>0</v>
      </c>
      <c r="SJ144" s="142">
        <f t="shared" si="1093"/>
        <v>0</v>
      </c>
      <c r="SK144" s="142">
        <f t="shared" si="1093"/>
        <v>0</v>
      </c>
      <c r="SL144" s="142">
        <f t="shared" si="1093"/>
        <v>0</v>
      </c>
      <c r="SM144" s="142">
        <f t="shared" si="1093"/>
        <v>0</v>
      </c>
      <c r="SN144" s="142">
        <f t="shared" si="1093"/>
        <v>0</v>
      </c>
      <c r="SO144" s="142">
        <f t="shared" ref="SO144:SX153" si="1094">IF(SUMIF($FK$5:$FK$112,$FL144,SO$5:SO$112)&gt;0,1,0)</f>
        <v>0</v>
      </c>
      <c r="SP144" s="142">
        <f t="shared" si="1094"/>
        <v>0</v>
      </c>
      <c r="SQ144" s="142">
        <f t="shared" si="1094"/>
        <v>0</v>
      </c>
      <c r="SR144" s="142">
        <f t="shared" si="1094"/>
        <v>0</v>
      </c>
      <c r="SS144" s="142">
        <f t="shared" si="1094"/>
        <v>0</v>
      </c>
      <c r="ST144" s="142">
        <f t="shared" si="1094"/>
        <v>0</v>
      </c>
      <c r="SU144" s="142">
        <f t="shared" si="1094"/>
        <v>0</v>
      </c>
      <c r="SV144" s="142">
        <f t="shared" si="1094"/>
        <v>0</v>
      </c>
      <c r="SW144" s="142">
        <f t="shared" si="1094"/>
        <v>0</v>
      </c>
      <c r="SX144" s="142">
        <f t="shared" si="1094"/>
        <v>0</v>
      </c>
      <c r="SY144" s="142">
        <f t="shared" ref="SY144:TM153" si="1095">IF(SUMIF($FK$5:$FK$112,$FL144,SY$5:SY$112)&gt;0,1,0)</f>
        <v>0</v>
      </c>
      <c r="SZ144" s="142">
        <f t="shared" si="1095"/>
        <v>0</v>
      </c>
      <c r="TA144" s="142">
        <f t="shared" si="1095"/>
        <v>0</v>
      </c>
      <c r="TB144" s="142">
        <f t="shared" si="1095"/>
        <v>0</v>
      </c>
      <c r="TC144" s="142">
        <f t="shared" si="1095"/>
        <v>0</v>
      </c>
      <c r="TD144" s="142">
        <f t="shared" si="1095"/>
        <v>0</v>
      </c>
      <c r="TE144" s="142">
        <f t="shared" si="1095"/>
        <v>0</v>
      </c>
      <c r="TF144" s="142">
        <f t="shared" si="1095"/>
        <v>0</v>
      </c>
      <c r="TG144" s="142">
        <f t="shared" si="1095"/>
        <v>0</v>
      </c>
      <c r="TH144" s="142">
        <f t="shared" si="1095"/>
        <v>0</v>
      </c>
      <c r="TI144" s="142">
        <f t="shared" si="1095"/>
        <v>0</v>
      </c>
      <c r="TJ144" s="142">
        <f t="shared" si="1095"/>
        <v>0</v>
      </c>
      <c r="TK144" s="142">
        <f t="shared" si="1095"/>
        <v>0</v>
      </c>
      <c r="TL144" s="142">
        <f t="shared" si="1095"/>
        <v>0</v>
      </c>
      <c r="TM144" s="142">
        <f t="shared" si="1095"/>
        <v>0</v>
      </c>
      <c r="TN144" s="142">
        <f t="shared" si="958"/>
        <v>0</v>
      </c>
      <c r="TO144" s="142">
        <f t="shared" si="959"/>
        <v>0</v>
      </c>
    </row>
    <row r="145" spans="77:535" x14ac:dyDescent="0.15">
      <c r="BY145" s="271"/>
      <c r="BZ145" s="272"/>
      <c r="CA145" s="222"/>
      <c r="CB145" s="246"/>
      <c r="CC145" s="247" t="str">
        <f t="shared" si="996"/>
        <v/>
      </c>
      <c r="CD145" s="219">
        <f t="shared" si="997"/>
        <v>0</v>
      </c>
      <c r="CE145" s="219" t="str">
        <f t="shared" si="998"/>
        <v/>
      </c>
      <c r="CF145" s="220" t="str">
        <f t="shared" si="999"/>
        <v/>
      </c>
      <c r="CG145" s="222"/>
      <c r="CH145" s="260"/>
      <c r="CI145" s="247" t="str">
        <f t="shared" si="1000"/>
        <v/>
      </c>
      <c r="CJ145" s="219">
        <f t="shared" si="1001"/>
        <v>0</v>
      </c>
      <c r="CK145" s="219" t="str">
        <f t="shared" si="1002"/>
        <v/>
      </c>
      <c r="CL145" s="220" t="str">
        <f t="shared" si="1003"/>
        <v/>
      </c>
      <c r="CM145" s="222"/>
      <c r="CN145" s="246"/>
      <c r="CO145" s="247" t="str">
        <f t="shared" si="1004"/>
        <v/>
      </c>
      <c r="CP145" s="219">
        <f t="shared" si="1005"/>
        <v>0</v>
      </c>
      <c r="CQ145" s="219" t="str">
        <f t="shared" si="1006"/>
        <v/>
      </c>
      <c r="CR145" s="220" t="str">
        <f t="shared" si="1007"/>
        <v/>
      </c>
      <c r="CS145" s="222"/>
      <c r="CT145" s="246"/>
      <c r="CU145" s="247" t="str">
        <f t="shared" si="1008"/>
        <v/>
      </c>
      <c r="CV145" s="219">
        <f t="shared" si="1009"/>
        <v>0</v>
      </c>
      <c r="CW145" s="219" t="str">
        <f t="shared" si="1010"/>
        <v/>
      </c>
      <c r="CX145" s="220" t="str">
        <f t="shared" si="1011"/>
        <v/>
      </c>
      <c r="CY145" s="222"/>
      <c r="CZ145" s="246"/>
      <c r="DA145" s="247" t="str">
        <f t="shared" si="1012"/>
        <v/>
      </c>
      <c r="DB145" s="219">
        <f t="shared" si="1013"/>
        <v>0</v>
      </c>
      <c r="DC145" s="219" t="str">
        <f t="shared" si="1014"/>
        <v/>
      </c>
      <c r="DD145" s="219" t="str">
        <f t="shared" si="1015"/>
        <v/>
      </c>
      <c r="DE145" s="222"/>
      <c r="DF145" s="246"/>
      <c r="DG145" s="247" t="str">
        <f t="shared" si="1016"/>
        <v/>
      </c>
      <c r="DH145" s="219">
        <f t="shared" si="1017"/>
        <v>0</v>
      </c>
      <c r="DI145" s="219" t="str">
        <f t="shared" si="1018"/>
        <v/>
      </c>
      <c r="DJ145" s="219" t="str">
        <f t="shared" si="1019"/>
        <v/>
      </c>
      <c r="DK145" s="222"/>
      <c r="DL145" s="246"/>
      <c r="DM145" s="247" t="str">
        <f t="shared" si="1020"/>
        <v/>
      </c>
      <c r="DN145" s="219">
        <f t="shared" si="1021"/>
        <v>0</v>
      </c>
      <c r="DO145" s="219" t="str">
        <f t="shared" si="1022"/>
        <v/>
      </c>
      <c r="DP145" s="220" t="str">
        <f t="shared" si="1023"/>
        <v/>
      </c>
      <c r="FK145" s="142">
        <v>32</v>
      </c>
      <c r="FL145" s="142">
        <v>32</v>
      </c>
      <c r="FM145" s="142">
        <f t="shared" si="1060"/>
        <v>0</v>
      </c>
      <c r="FN145" s="142">
        <f t="shared" si="1060"/>
        <v>0</v>
      </c>
      <c r="FO145" s="142">
        <f t="shared" si="1060"/>
        <v>0</v>
      </c>
      <c r="FP145" s="142">
        <f t="shared" si="1060"/>
        <v>0</v>
      </c>
      <c r="FQ145" s="142">
        <f t="shared" si="1060"/>
        <v>0</v>
      </c>
      <c r="FR145" s="142">
        <f t="shared" si="1060"/>
        <v>0</v>
      </c>
      <c r="FS145" s="142">
        <f t="shared" si="1060"/>
        <v>0</v>
      </c>
      <c r="FT145" s="142">
        <f t="shared" si="1060"/>
        <v>0</v>
      </c>
      <c r="FU145" s="142">
        <f t="shared" si="1060"/>
        <v>0</v>
      </c>
      <c r="FV145" s="142">
        <f t="shared" si="1060"/>
        <v>0</v>
      </c>
      <c r="FW145" s="142">
        <f t="shared" si="1061"/>
        <v>0</v>
      </c>
      <c r="FX145" s="142">
        <f t="shared" si="1061"/>
        <v>0</v>
      </c>
      <c r="FY145" s="142">
        <f t="shared" si="1061"/>
        <v>0</v>
      </c>
      <c r="FZ145" s="142">
        <f t="shared" si="1061"/>
        <v>0</v>
      </c>
      <c r="GA145" s="142">
        <f t="shared" si="1061"/>
        <v>0</v>
      </c>
      <c r="GB145" s="142">
        <f t="shared" si="1061"/>
        <v>0</v>
      </c>
      <c r="GC145" s="142">
        <f t="shared" si="1061"/>
        <v>0</v>
      </c>
      <c r="GD145" s="142">
        <f t="shared" si="1061"/>
        <v>0</v>
      </c>
      <c r="GE145" s="142">
        <f t="shared" si="1061"/>
        <v>0</v>
      </c>
      <c r="GF145" s="142">
        <f t="shared" si="1061"/>
        <v>0</v>
      </c>
      <c r="GG145" s="142">
        <f t="shared" si="1062"/>
        <v>0</v>
      </c>
      <c r="GH145" s="142">
        <f t="shared" si="1062"/>
        <v>0</v>
      </c>
      <c r="GI145" s="142">
        <f t="shared" si="1062"/>
        <v>0</v>
      </c>
      <c r="GJ145" s="142">
        <f t="shared" si="1062"/>
        <v>0</v>
      </c>
      <c r="GK145" s="142">
        <f t="shared" si="1062"/>
        <v>0</v>
      </c>
      <c r="GL145" s="142">
        <f t="shared" si="1062"/>
        <v>0</v>
      </c>
      <c r="GM145" s="142">
        <f t="shared" si="1062"/>
        <v>0</v>
      </c>
      <c r="GN145" s="142">
        <f t="shared" si="1062"/>
        <v>0</v>
      </c>
      <c r="GO145" s="142">
        <f t="shared" si="1062"/>
        <v>0</v>
      </c>
      <c r="GP145" s="142">
        <f t="shared" si="1062"/>
        <v>0</v>
      </c>
      <c r="GQ145" s="142">
        <f t="shared" si="1063"/>
        <v>0</v>
      </c>
      <c r="GR145" s="142">
        <f t="shared" si="1063"/>
        <v>0</v>
      </c>
      <c r="GS145" s="142">
        <f t="shared" si="1063"/>
        <v>0</v>
      </c>
      <c r="GT145" s="142">
        <f t="shared" si="1063"/>
        <v>0</v>
      </c>
      <c r="GU145" s="142">
        <f t="shared" si="1063"/>
        <v>0</v>
      </c>
      <c r="GV145" s="142">
        <f t="shared" si="1063"/>
        <v>0</v>
      </c>
      <c r="GW145" s="142">
        <f t="shared" si="1063"/>
        <v>0</v>
      </c>
      <c r="GX145" s="142">
        <f t="shared" si="1063"/>
        <v>0</v>
      </c>
      <c r="GY145" s="142">
        <f t="shared" si="1063"/>
        <v>0</v>
      </c>
      <c r="GZ145" s="142">
        <f t="shared" si="1063"/>
        <v>0</v>
      </c>
      <c r="HA145" s="142">
        <f t="shared" si="1064"/>
        <v>0</v>
      </c>
      <c r="HB145" s="142">
        <f t="shared" si="1064"/>
        <v>0</v>
      </c>
      <c r="HC145" s="142">
        <f t="shared" si="1064"/>
        <v>0</v>
      </c>
      <c r="HD145" s="142">
        <f t="shared" si="1064"/>
        <v>0</v>
      </c>
      <c r="HE145" s="142">
        <f t="shared" si="1064"/>
        <v>0</v>
      </c>
      <c r="HF145" s="142">
        <f t="shared" si="1064"/>
        <v>0</v>
      </c>
      <c r="HG145" s="142">
        <f t="shared" si="1064"/>
        <v>0</v>
      </c>
      <c r="HH145" s="142">
        <f t="shared" si="1064"/>
        <v>0</v>
      </c>
      <c r="HI145" s="142">
        <f t="shared" si="1064"/>
        <v>0</v>
      </c>
      <c r="HJ145" s="142">
        <f t="shared" si="1064"/>
        <v>0</v>
      </c>
      <c r="HK145" s="142">
        <f t="shared" si="1065"/>
        <v>0</v>
      </c>
      <c r="HL145" s="142">
        <f t="shared" si="1065"/>
        <v>0</v>
      </c>
      <c r="HM145" s="142">
        <f t="shared" si="1065"/>
        <v>0</v>
      </c>
      <c r="HN145" s="142">
        <f t="shared" si="1065"/>
        <v>0</v>
      </c>
      <c r="HO145" s="142">
        <f t="shared" si="1065"/>
        <v>0</v>
      </c>
      <c r="HP145" s="142">
        <f t="shared" si="1065"/>
        <v>0</v>
      </c>
      <c r="HQ145" s="142">
        <f t="shared" si="1065"/>
        <v>0</v>
      </c>
      <c r="HR145" s="142">
        <f t="shared" si="1065"/>
        <v>0</v>
      </c>
      <c r="HS145" s="142">
        <f t="shared" si="1065"/>
        <v>0</v>
      </c>
      <c r="HT145" s="142">
        <f t="shared" si="1065"/>
        <v>0</v>
      </c>
      <c r="HU145" s="142">
        <f t="shared" si="1066"/>
        <v>0</v>
      </c>
      <c r="HV145" s="142">
        <f t="shared" si="1066"/>
        <v>0</v>
      </c>
      <c r="HW145" s="142">
        <f t="shared" si="1066"/>
        <v>0</v>
      </c>
      <c r="HX145" s="142">
        <f t="shared" si="1066"/>
        <v>0</v>
      </c>
      <c r="HY145" s="142">
        <f t="shared" si="1066"/>
        <v>0</v>
      </c>
      <c r="HZ145" s="142">
        <f t="shared" si="1066"/>
        <v>0</v>
      </c>
      <c r="IA145" s="142">
        <f t="shared" si="1066"/>
        <v>0</v>
      </c>
      <c r="IB145" s="142">
        <f t="shared" si="1066"/>
        <v>0</v>
      </c>
      <c r="IC145" s="142">
        <f t="shared" si="1066"/>
        <v>0</v>
      </c>
      <c r="ID145" s="142">
        <f t="shared" si="1066"/>
        <v>0</v>
      </c>
      <c r="IE145" s="142">
        <f t="shared" si="1067"/>
        <v>0</v>
      </c>
      <c r="IF145" s="142">
        <f t="shared" si="1067"/>
        <v>0</v>
      </c>
      <c r="IG145" s="142">
        <f t="shared" si="1067"/>
        <v>0</v>
      </c>
      <c r="IH145" s="142">
        <f t="shared" si="1067"/>
        <v>0</v>
      </c>
      <c r="II145" s="142">
        <f t="shared" si="1067"/>
        <v>0</v>
      </c>
      <c r="IJ145" s="142">
        <f t="shared" si="1067"/>
        <v>0</v>
      </c>
      <c r="IK145" s="142">
        <f t="shared" si="1067"/>
        <v>0</v>
      </c>
      <c r="IL145" s="142">
        <f t="shared" si="1067"/>
        <v>0</v>
      </c>
      <c r="IM145" s="142">
        <f t="shared" si="1067"/>
        <v>0</v>
      </c>
      <c r="IN145" s="142">
        <f t="shared" si="1067"/>
        <v>0</v>
      </c>
      <c r="IO145" s="142">
        <f t="shared" si="1068"/>
        <v>0</v>
      </c>
      <c r="IP145" s="142">
        <f t="shared" si="1068"/>
        <v>0</v>
      </c>
      <c r="IQ145" s="142">
        <f t="shared" si="1068"/>
        <v>0</v>
      </c>
      <c r="IR145" s="142">
        <f t="shared" si="1068"/>
        <v>0</v>
      </c>
      <c r="IS145" s="142">
        <f t="shared" si="1068"/>
        <v>0</v>
      </c>
      <c r="IT145" s="142">
        <f t="shared" si="1068"/>
        <v>0</v>
      </c>
      <c r="IU145" s="142">
        <f t="shared" si="1068"/>
        <v>0</v>
      </c>
      <c r="IV145" s="142">
        <f t="shared" si="1068"/>
        <v>0</v>
      </c>
      <c r="IW145" s="142">
        <f t="shared" si="1068"/>
        <v>0</v>
      </c>
      <c r="IX145" s="142">
        <f t="shared" si="1068"/>
        <v>0</v>
      </c>
      <c r="IY145" s="142">
        <f t="shared" si="1069"/>
        <v>0</v>
      </c>
      <c r="IZ145" s="142">
        <f t="shared" si="1069"/>
        <v>0</v>
      </c>
      <c r="JA145" s="142">
        <f t="shared" si="1069"/>
        <v>0</v>
      </c>
      <c r="JB145" s="142">
        <f t="shared" si="1069"/>
        <v>0</v>
      </c>
      <c r="JC145" s="142">
        <f t="shared" si="1069"/>
        <v>0</v>
      </c>
      <c r="JD145" s="142">
        <f t="shared" si="1069"/>
        <v>0</v>
      </c>
      <c r="JE145" s="142">
        <f t="shared" si="1069"/>
        <v>0</v>
      </c>
      <c r="JF145" s="142">
        <f t="shared" si="1069"/>
        <v>0</v>
      </c>
      <c r="JG145" s="142">
        <f t="shared" si="1069"/>
        <v>0</v>
      </c>
      <c r="JH145" s="142">
        <f t="shared" si="1069"/>
        <v>0</v>
      </c>
      <c r="JI145" s="142">
        <f t="shared" si="1070"/>
        <v>0</v>
      </c>
      <c r="JJ145" s="142">
        <f t="shared" si="1070"/>
        <v>0</v>
      </c>
      <c r="JK145" s="142">
        <f t="shared" si="1070"/>
        <v>0</v>
      </c>
      <c r="JL145" s="142">
        <f t="shared" si="1070"/>
        <v>0</v>
      </c>
      <c r="JM145" s="142">
        <f t="shared" si="1070"/>
        <v>0</v>
      </c>
      <c r="JN145" s="142">
        <f t="shared" si="1070"/>
        <v>0</v>
      </c>
      <c r="JO145" s="142">
        <f t="shared" si="1070"/>
        <v>0</v>
      </c>
      <c r="JP145" s="142">
        <f t="shared" si="1070"/>
        <v>0</v>
      </c>
      <c r="JQ145" s="142">
        <f t="shared" si="1070"/>
        <v>0</v>
      </c>
      <c r="JR145" s="142">
        <f t="shared" si="1070"/>
        <v>0</v>
      </c>
      <c r="JS145" s="142">
        <f t="shared" si="1071"/>
        <v>0</v>
      </c>
      <c r="JT145" s="142">
        <f t="shared" si="1071"/>
        <v>0</v>
      </c>
      <c r="JU145" s="142">
        <f t="shared" si="1071"/>
        <v>0</v>
      </c>
      <c r="JV145" s="142">
        <f t="shared" si="1071"/>
        <v>0</v>
      </c>
      <c r="JW145" s="142">
        <f t="shared" si="1071"/>
        <v>0</v>
      </c>
      <c r="JX145" s="142">
        <f t="shared" si="1071"/>
        <v>0</v>
      </c>
      <c r="JY145" s="142">
        <f t="shared" si="1071"/>
        <v>0</v>
      </c>
      <c r="JZ145" s="142">
        <f t="shared" si="1071"/>
        <v>0</v>
      </c>
      <c r="KA145" s="142">
        <f t="shared" si="1071"/>
        <v>0</v>
      </c>
      <c r="KB145" s="142">
        <f t="shared" si="1071"/>
        <v>0</v>
      </c>
      <c r="KC145" s="142">
        <f t="shared" si="1072"/>
        <v>0</v>
      </c>
      <c r="KD145" s="142">
        <f t="shared" si="1072"/>
        <v>0</v>
      </c>
      <c r="KE145" s="142">
        <f t="shared" si="1072"/>
        <v>0</v>
      </c>
      <c r="KF145" s="142">
        <f t="shared" si="1072"/>
        <v>0</v>
      </c>
      <c r="KG145" s="142">
        <f t="shared" si="1072"/>
        <v>0</v>
      </c>
      <c r="KH145" s="142">
        <f t="shared" si="1072"/>
        <v>0</v>
      </c>
      <c r="KI145" s="142">
        <f t="shared" si="1072"/>
        <v>0</v>
      </c>
      <c r="KJ145" s="142">
        <f t="shared" si="1072"/>
        <v>0</v>
      </c>
      <c r="KK145" s="142">
        <f t="shared" si="1072"/>
        <v>0</v>
      </c>
      <c r="KL145" s="142">
        <f t="shared" si="1072"/>
        <v>0</v>
      </c>
      <c r="KM145" s="142">
        <f t="shared" si="1073"/>
        <v>0</v>
      </c>
      <c r="KN145" s="142">
        <f t="shared" si="1073"/>
        <v>0</v>
      </c>
      <c r="KO145" s="142">
        <f t="shared" si="1073"/>
        <v>0</v>
      </c>
      <c r="KP145" s="142">
        <f t="shared" si="1073"/>
        <v>0</v>
      </c>
      <c r="KQ145" s="142">
        <f t="shared" si="1073"/>
        <v>0</v>
      </c>
      <c r="KR145" s="142">
        <f t="shared" si="1073"/>
        <v>0</v>
      </c>
      <c r="KS145" s="142">
        <f t="shared" si="1073"/>
        <v>0</v>
      </c>
      <c r="KT145" s="142">
        <f t="shared" si="1073"/>
        <v>0</v>
      </c>
      <c r="KU145" s="142">
        <f t="shared" si="1073"/>
        <v>0</v>
      </c>
      <c r="KV145" s="142">
        <f t="shared" si="1073"/>
        <v>0</v>
      </c>
      <c r="KW145" s="142">
        <f t="shared" si="1074"/>
        <v>0</v>
      </c>
      <c r="KX145" s="142">
        <f t="shared" si="1074"/>
        <v>0</v>
      </c>
      <c r="KY145" s="142">
        <f t="shared" si="1074"/>
        <v>0</v>
      </c>
      <c r="KZ145" s="142">
        <f t="shared" si="1074"/>
        <v>0</v>
      </c>
      <c r="LA145" s="142">
        <f t="shared" si="1074"/>
        <v>0</v>
      </c>
      <c r="LB145" s="142">
        <f t="shared" si="1074"/>
        <v>0</v>
      </c>
      <c r="LC145" s="142">
        <f t="shared" si="1074"/>
        <v>0</v>
      </c>
      <c r="LD145" s="142">
        <f t="shared" si="1074"/>
        <v>0</v>
      </c>
      <c r="LE145" s="142">
        <f t="shared" si="1074"/>
        <v>0</v>
      </c>
      <c r="LF145" s="142">
        <f t="shared" si="1074"/>
        <v>0</v>
      </c>
      <c r="LG145" s="142">
        <f t="shared" si="1075"/>
        <v>0</v>
      </c>
      <c r="LH145" s="142">
        <f t="shared" si="1075"/>
        <v>0</v>
      </c>
      <c r="LI145" s="142">
        <f t="shared" si="1075"/>
        <v>0</v>
      </c>
      <c r="LJ145" s="142">
        <f t="shared" si="1075"/>
        <v>0</v>
      </c>
      <c r="LK145" s="142">
        <f t="shared" si="1075"/>
        <v>0</v>
      </c>
      <c r="LL145" s="142">
        <f t="shared" si="1075"/>
        <v>0</v>
      </c>
      <c r="LM145" s="142">
        <f t="shared" si="1075"/>
        <v>0</v>
      </c>
      <c r="LN145" s="142">
        <f t="shared" si="1075"/>
        <v>0</v>
      </c>
      <c r="LO145" s="142">
        <f t="shared" si="1075"/>
        <v>0</v>
      </c>
      <c r="LP145" s="142">
        <f t="shared" si="1075"/>
        <v>0</v>
      </c>
      <c r="LQ145" s="142">
        <f t="shared" si="1076"/>
        <v>0</v>
      </c>
      <c r="LR145" s="142">
        <f t="shared" si="1076"/>
        <v>0</v>
      </c>
      <c r="LS145" s="142">
        <f t="shared" si="1076"/>
        <v>0</v>
      </c>
      <c r="LT145" s="142">
        <f t="shared" si="1076"/>
        <v>0</v>
      </c>
      <c r="LU145" s="142">
        <f t="shared" si="1076"/>
        <v>0</v>
      </c>
      <c r="LV145" s="142">
        <f t="shared" si="1076"/>
        <v>0</v>
      </c>
      <c r="LW145" s="142">
        <f t="shared" si="1076"/>
        <v>0</v>
      </c>
      <c r="LX145" s="142">
        <f t="shared" si="1076"/>
        <v>0</v>
      </c>
      <c r="LY145" s="142">
        <f t="shared" si="1076"/>
        <v>0</v>
      </c>
      <c r="LZ145" s="142">
        <f t="shared" si="1076"/>
        <v>0</v>
      </c>
      <c r="MA145" s="142">
        <f t="shared" si="1077"/>
        <v>0</v>
      </c>
      <c r="MB145" s="142">
        <f t="shared" si="1077"/>
        <v>0</v>
      </c>
      <c r="MC145" s="142">
        <f t="shared" si="1077"/>
        <v>0</v>
      </c>
      <c r="MD145" s="142">
        <f t="shared" si="1077"/>
        <v>0</v>
      </c>
      <c r="ME145" s="142">
        <f t="shared" si="1077"/>
        <v>0</v>
      </c>
      <c r="MF145" s="142">
        <f t="shared" si="1077"/>
        <v>0</v>
      </c>
      <c r="MG145" s="142">
        <f t="shared" si="1077"/>
        <v>0</v>
      </c>
      <c r="MH145" s="142">
        <f t="shared" si="1077"/>
        <v>0</v>
      </c>
      <c r="MI145" s="142">
        <f t="shared" si="1077"/>
        <v>0</v>
      </c>
      <c r="MJ145" s="142">
        <f t="shared" si="1077"/>
        <v>0</v>
      </c>
      <c r="MK145" s="142">
        <f t="shared" si="1078"/>
        <v>0</v>
      </c>
      <c r="ML145" s="142">
        <f t="shared" si="1078"/>
        <v>0</v>
      </c>
      <c r="MM145" s="142">
        <f t="shared" si="1078"/>
        <v>0</v>
      </c>
      <c r="MN145" s="142">
        <f t="shared" si="1078"/>
        <v>0</v>
      </c>
      <c r="MO145" s="142">
        <f t="shared" si="1078"/>
        <v>0</v>
      </c>
      <c r="MP145" s="142">
        <f t="shared" si="1078"/>
        <v>0</v>
      </c>
      <c r="MQ145" s="142">
        <f t="shared" si="1078"/>
        <v>0</v>
      </c>
      <c r="MR145" s="142">
        <f t="shared" si="1078"/>
        <v>0</v>
      </c>
      <c r="MS145" s="142">
        <f t="shared" si="1078"/>
        <v>0</v>
      </c>
      <c r="MT145" s="142">
        <f t="shared" si="1078"/>
        <v>0</v>
      </c>
      <c r="MU145" s="142">
        <f t="shared" si="1079"/>
        <v>0</v>
      </c>
      <c r="MV145" s="142">
        <f t="shared" si="1079"/>
        <v>0</v>
      </c>
      <c r="MW145" s="142">
        <f t="shared" si="1079"/>
        <v>0</v>
      </c>
      <c r="MX145" s="142">
        <f t="shared" si="1079"/>
        <v>0</v>
      </c>
      <c r="MY145" s="142">
        <f t="shared" si="1079"/>
        <v>0</v>
      </c>
      <c r="MZ145" s="142">
        <f t="shared" si="1079"/>
        <v>0</v>
      </c>
      <c r="NA145" s="142">
        <f t="shared" si="1079"/>
        <v>0</v>
      </c>
      <c r="NB145" s="142">
        <f t="shared" si="1079"/>
        <v>0</v>
      </c>
      <c r="NC145" s="142">
        <f t="shared" si="1079"/>
        <v>0</v>
      </c>
      <c r="ND145" s="142">
        <f t="shared" si="1079"/>
        <v>0</v>
      </c>
      <c r="NE145" s="142">
        <f t="shared" si="1080"/>
        <v>0</v>
      </c>
      <c r="NF145" s="142">
        <f t="shared" si="1080"/>
        <v>0</v>
      </c>
      <c r="NG145" s="142">
        <f t="shared" si="1080"/>
        <v>0</v>
      </c>
      <c r="NH145" s="142">
        <f t="shared" si="1080"/>
        <v>0</v>
      </c>
      <c r="NI145" s="142">
        <f t="shared" si="1080"/>
        <v>0</v>
      </c>
      <c r="NJ145" s="142">
        <f t="shared" si="1080"/>
        <v>0</v>
      </c>
      <c r="NK145" s="142">
        <f t="shared" si="1080"/>
        <v>0</v>
      </c>
      <c r="NL145" s="142">
        <f t="shared" si="1080"/>
        <v>0</v>
      </c>
      <c r="NM145" s="142">
        <f t="shared" si="1080"/>
        <v>0</v>
      </c>
      <c r="NN145" s="142">
        <f t="shared" si="1080"/>
        <v>0</v>
      </c>
      <c r="NO145" s="142">
        <f t="shared" si="1081"/>
        <v>0</v>
      </c>
      <c r="NP145" s="142">
        <f t="shared" si="1081"/>
        <v>0</v>
      </c>
      <c r="NQ145" s="142">
        <f t="shared" si="1081"/>
        <v>0</v>
      </c>
      <c r="NR145" s="142">
        <f t="shared" si="1081"/>
        <v>0</v>
      </c>
      <c r="NS145" s="142">
        <f t="shared" si="1081"/>
        <v>0</v>
      </c>
      <c r="NT145" s="142">
        <f t="shared" si="1081"/>
        <v>0</v>
      </c>
      <c r="NU145" s="142">
        <f t="shared" si="1081"/>
        <v>0</v>
      </c>
      <c r="NV145" s="142">
        <f t="shared" si="1081"/>
        <v>0</v>
      </c>
      <c r="NW145" s="142">
        <f t="shared" si="1081"/>
        <v>0</v>
      </c>
      <c r="NX145" s="142">
        <f t="shared" si="1081"/>
        <v>0</v>
      </c>
      <c r="NY145" s="142">
        <f t="shared" si="1082"/>
        <v>0</v>
      </c>
      <c r="NZ145" s="142">
        <f t="shared" si="1082"/>
        <v>0</v>
      </c>
      <c r="OA145" s="142">
        <f t="shared" si="1082"/>
        <v>0</v>
      </c>
      <c r="OB145" s="142">
        <f t="shared" si="1082"/>
        <v>0</v>
      </c>
      <c r="OC145" s="142">
        <f t="shared" si="1082"/>
        <v>0</v>
      </c>
      <c r="OD145" s="142">
        <f t="shared" si="1082"/>
        <v>0</v>
      </c>
      <c r="OE145" s="142">
        <f t="shared" si="1082"/>
        <v>0</v>
      </c>
      <c r="OF145" s="142">
        <f t="shared" si="1082"/>
        <v>0</v>
      </c>
      <c r="OG145" s="142">
        <f t="shared" si="1082"/>
        <v>0</v>
      </c>
      <c r="OH145" s="142">
        <f t="shared" si="1082"/>
        <v>0</v>
      </c>
      <c r="OI145" s="142">
        <f t="shared" si="1083"/>
        <v>0</v>
      </c>
      <c r="OJ145" s="142">
        <f t="shared" si="1083"/>
        <v>0</v>
      </c>
      <c r="OK145" s="142">
        <f t="shared" si="1083"/>
        <v>0</v>
      </c>
      <c r="OL145" s="142">
        <f t="shared" si="1083"/>
        <v>0</v>
      </c>
      <c r="OM145" s="142">
        <f t="shared" si="1083"/>
        <v>0</v>
      </c>
      <c r="ON145" s="142">
        <f t="shared" si="1083"/>
        <v>0</v>
      </c>
      <c r="OO145" s="142">
        <f t="shared" si="1083"/>
        <v>0</v>
      </c>
      <c r="OP145" s="142">
        <f t="shared" si="1083"/>
        <v>0</v>
      </c>
      <c r="OQ145" s="142">
        <f t="shared" si="1083"/>
        <v>0</v>
      </c>
      <c r="OR145" s="142">
        <f t="shared" si="1083"/>
        <v>0</v>
      </c>
      <c r="OS145" s="142">
        <f t="shared" si="1084"/>
        <v>0</v>
      </c>
      <c r="OT145" s="142">
        <f t="shared" si="1084"/>
        <v>0</v>
      </c>
      <c r="OU145" s="142">
        <f t="shared" si="1084"/>
        <v>0</v>
      </c>
      <c r="OV145" s="142">
        <f t="shared" si="1084"/>
        <v>0</v>
      </c>
      <c r="OW145" s="142">
        <f t="shared" si="1084"/>
        <v>0</v>
      </c>
      <c r="OX145" s="142">
        <f t="shared" si="1084"/>
        <v>0</v>
      </c>
      <c r="OY145" s="142">
        <f t="shared" si="1084"/>
        <v>0</v>
      </c>
      <c r="OZ145" s="142">
        <f t="shared" si="1084"/>
        <v>0</v>
      </c>
      <c r="PA145" s="142">
        <f t="shared" si="1084"/>
        <v>0</v>
      </c>
      <c r="PB145" s="142">
        <f t="shared" si="1084"/>
        <v>0</v>
      </c>
      <c r="PC145" s="142">
        <f t="shared" si="1085"/>
        <v>0</v>
      </c>
      <c r="PD145" s="142">
        <f t="shared" si="1085"/>
        <v>0</v>
      </c>
      <c r="PE145" s="142">
        <f t="shared" si="1085"/>
        <v>0</v>
      </c>
      <c r="PF145" s="142">
        <f t="shared" si="1085"/>
        <v>0</v>
      </c>
      <c r="PG145" s="142">
        <f t="shared" si="1085"/>
        <v>0</v>
      </c>
      <c r="PH145" s="142">
        <f t="shared" si="1085"/>
        <v>0</v>
      </c>
      <c r="PI145" s="142">
        <f t="shared" si="1085"/>
        <v>0</v>
      </c>
      <c r="PJ145" s="142">
        <f t="shared" si="1085"/>
        <v>0</v>
      </c>
      <c r="PK145" s="142">
        <f t="shared" si="1085"/>
        <v>0</v>
      </c>
      <c r="PL145" s="142">
        <f t="shared" si="1085"/>
        <v>0</v>
      </c>
      <c r="PM145" s="142">
        <f t="shared" si="1086"/>
        <v>0</v>
      </c>
      <c r="PN145" s="142">
        <f t="shared" si="1086"/>
        <v>0</v>
      </c>
      <c r="PO145" s="142">
        <f t="shared" si="1086"/>
        <v>0</v>
      </c>
      <c r="PP145" s="142">
        <f t="shared" si="1086"/>
        <v>0</v>
      </c>
      <c r="PQ145" s="142">
        <f t="shared" si="1086"/>
        <v>0</v>
      </c>
      <c r="PR145" s="142">
        <f t="shared" si="1086"/>
        <v>0</v>
      </c>
      <c r="PS145" s="142">
        <f t="shared" si="1086"/>
        <v>0</v>
      </c>
      <c r="PT145" s="142">
        <f t="shared" si="1086"/>
        <v>0</v>
      </c>
      <c r="PU145" s="142">
        <f t="shared" si="1086"/>
        <v>0</v>
      </c>
      <c r="PV145" s="142">
        <f t="shared" si="1086"/>
        <v>0</v>
      </c>
      <c r="PW145" s="142">
        <f t="shared" si="1087"/>
        <v>0</v>
      </c>
      <c r="PX145" s="142">
        <f t="shared" si="1087"/>
        <v>0</v>
      </c>
      <c r="PY145" s="142">
        <f t="shared" si="1087"/>
        <v>0</v>
      </c>
      <c r="PZ145" s="142">
        <f t="shared" si="1087"/>
        <v>0</v>
      </c>
      <c r="QA145" s="142">
        <f t="shared" si="1087"/>
        <v>0</v>
      </c>
      <c r="QB145" s="142">
        <f t="shared" si="1087"/>
        <v>0</v>
      </c>
      <c r="QC145" s="142">
        <f t="shared" si="1087"/>
        <v>0</v>
      </c>
      <c r="QD145" s="142">
        <f t="shared" si="1087"/>
        <v>0</v>
      </c>
      <c r="QE145" s="142">
        <f t="shared" si="1087"/>
        <v>0</v>
      </c>
      <c r="QF145" s="142">
        <f t="shared" si="1087"/>
        <v>0</v>
      </c>
      <c r="QG145" s="142">
        <f t="shared" si="1088"/>
        <v>0</v>
      </c>
      <c r="QH145" s="142">
        <f t="shared" si="1088"/>
        <v>0</v>
      </c>
      <c r="QI145" s="142">
        <f t="shared" si="1088"/>
        <v>0</v>
      </c>
      <c r="QJ145" s="142">
        <f t="shared" si="1088"/>
        <v>0</v>
      </c>
      <c r="QK145" s="142">
        <f t="shared" si="1088"/>
        <v>0</v>
      </c>
      <c r="QL145" s="142">
        <f t="shared" si="1088"/>
        <v>0</v>
      </c>
      <c r="QM145" s="142">
        <f t="shared" si="1088"/>
        <v>0</v>
      </c>
      <c r="QN145" s="142">
        <f t="shared" si="1088"/>
        <v>0</v>
      </c>
      <c r="QO145" s="142">
        <f t="shared" si="1088"/>
        <v>0</v>
      </c>
      <c r="QP145" s="142">
        <f t="shared" si="1088"/>
        <v>0</v>
      </c>
      <c r="QQ145" s="142">
        <f t="shared" si="1089"/>
        <v>0</v>
      </c>
      <c r="QR145" s="142">
        <f t="shared" si="1089"/>
        <v>0</v>
      </c>
      <c r="QS145" s="142">
        <f t="shared" si="1089"/>
        <v>0</v>
      </c>
      <c r="QT145" s="142">
        <f t="shared" si="1089"/>
        <v>0</v>
      </c>
      <c r="QU145" s="142">
        <f t="shared" si="1089"/>
        <v>0</v>
      </c>
      <c r="QV145" s="142">
        <f t="shared" si="1089"/>
        <v>0</v>
      </c>
      <c r="QW145" s="142">
        <f t="shared" si="1089"/>
        <v>0</v>
      </c>
      <c r="QX145" s="142">
        <f t="shared" si="1089"/>
        <v>0</v>
      </c>
      <c r="QY145" s="142">
        <f t="shared" si="1089"/>
        <v>0</v>
      </c>
      <c r="QZ145" s="142">
        <f t="shared" si="1089"/>
        <v>0</v>
      </c>
      <c r="RA145" s="142">
        <f t="shared" si="1090"/>
        <v>0</v>
      </c>
      <c r="RB145" s="142">
        <f t="shared" si="1090"/>
        <v>0</v>
      </c>
      <c r="RC145" s="142">
        <f t="shared" si="1090"/>
        <v>0</v>
      </c>
      <c r="RD145" s="142">
        <f t="shared" si="1090"/>
        <v>0</v>
      </c>
      <c r="RE145" s="142">
        <f t="shared" si="1090"/>
        <v>0</v>
      </c>
      <c r="RF145" s="142">
        <f t="shared" si="1090"/>
        <v>0</v>
      </c>
      <c r="RG145" s="142">
        <f t="shared" si="1090"/>
        <v>0</v>
      </c>
      <c r="RH145" s="142">
        <f t="shared" si="1090"/>
        <v>0</v>
      </c>
      <c r="RI145" s="142">
        <f t="shared" si="1090"/>
        <v>0</v>
      </c>
      <c r="RJ145" s="142">
        <f t="shared" si="1090"/>
        <v>0</v>
      </c>
      <c r="RK145" s="142">
        <f t="shared" si="1091"/>
        <v>0</v>
      </c>
      <c r="RL145" s="142">
        <f t="shared" si="1091"/>
        <v>0</v>
      </c>
      <c r="RM145" s="142">
        <f t="shared" si="1091"/>
        <v>0</v>
      </c>
      <c r="RN145" s="142">
        <f t="shared" si="1091"/>
        <v>0</v>
      </c>
      <c r="RO145" s="142">
        <f t="shared" si="1091"/>
        <v>0</v>
      </c>
      <c r="RP145" s="142">
        <f t="shared" si="1091"/>
        <v>0</v>
      </c>
      <c r="RQ145" s="142">
        <f t="shared" si="1091"/>
        <v>0</v>
      </c>
      <c r="RR145" s="142">
        <f t="shared" si="1091"/>
        <v>0</v>
      </c>
      <c r="RS145" s="142">
        <f t="shared" si="1091"/>
        <v>0</v>
      </c>
      <c r="RT145" s="142">
        <f t="shared" si="1091"/>
        <v>0</v>
      </c>
      <c r="RU145" s="142">
        <f t="shared" si="1092"/>
        <v>0</v>
      </c>
      <c r="RV145" s="142">
        <f t="shared" si="1092"/>
        <v>0</v>
      </c>
      <c r="RW145" s="142">
        <f t="shared" si="1092"/>
        <v>0</v>
      </c>
      <c r="RX145" s="142">
        <f t="shared" si="1092"/>
        <v>0</v>
      </c>
      <c r="RY145" s="142">
        <f t="shared" si="1092"/>
        <v>0</v>
      </c>
      <c r="RZ145" s="142">
        <f t="shared" si="1092"/>
        <v>0</v>
      </c>
      <c r="SA145" s="142">
        <f t="shared" si="1092"/>
        <v>0</v>
      </c>
      <c r="SB145" s="142">
        <f t="shared" si="1092"/>
        <v>0</v>
      </c>
      <c r="SC145" s="142">
        <f t="shared" si="1092"/>
        <v>0</v>
      </c>
      <c r="SD145" s="142">
        <f t="shared" si="1092"/>
        <v>0</v>
      </c>
      <c r="SE145" s="142">
        <f t="shared" si="1093"/>
        <v>0</v>
      </c>
      <c r="SF145" s="142">
        <f t="shared" si="1093"/>
        <v>0</v>
      </c>
      <c r="SG145" s="142">
        <f t="shared" si="1093"/>
        <v>0</v>
      </c>
      <c r="SH145" s="142">
        <f t="shared" si="1093"/>
        <v>0</v>
      </c>
      <c r="SI145" s="142">
        <f t="shared" si="1093"/>
        <v>0</v>
      </c>
      <c r="SJ145" s="142">
        <f t="shared" si="1093"/>
        <v>0</v>
      </c>
      <c r="SK145" s="142">
        <f t="shared" si="1093"/>
        <v>0</v>
      </c>
      <c r="SL145" s="142">
        <f t="shared" si="1093"/>
        <v>0</v>
      </c>
      <c r="SM145" s="142">
        <f t="shared" si="1093"/>
        <v>0</v>
      </c>
      <c r="SN145" s="142">
        <f t="shared" si="1093"/>
        <v>0</v>
      </c>
      <c r="SO145" s="142">
        <f t="shared" si="1094"/>
        <v>0</v>
      </c>
      <c r="SP145" s="142">
        <f t="shared" si="1094"/>
        <v>0</v>
      </c>
      <c r="SQ145" s="142">
        <f t="shared" si="1094"/>
        <v>0</v>
      </c>
      <c r="SR145" s="142">
        <f t="shared" si="1094"/>
        <v>0</v>
      </c>
      <c r="SS145" s="142">
        <f t="shared" si="1094"/>
        <v>0</v>
      </c>
      <c r="ST145" s="142">
        <f t="shared" si="1094"/>
        <v>0</v>
      </c>
      <c r="SU145" s="142">
        <f t="shared" si="1094"/>
        <v>0</v>
      </c>
      <c r="SV145" s="142">
        <f t="shared" si="1094"/>
        <v>0</v>
      </c>
      <c r="SW145" s="142">
        <f t="shared" si="1094"/>
        <v>0</v>
      </c>
      <c r="SX145" s="142">
        <f t="shared" si="1094"/>
        <v>0</v>
      </c>
      <c r="SY145" s="142">
        <f t="shared" si="1095"/>
        <v>0</v>
      </c>
      <c r="SZ145" s="142">
        <f t="shared" si="1095"/>
        <v>0</v>
      </c>
      <c r="TA145" s="142">
        <f t="shared" si="1095"/>
        <v>0</v>
      </c>
      <c r="TB145" s="142">
        <f t="shared" si="1095"/>
        <v>0</v>
      </c>
      <c r="TC145" s="142">
        <f t="shared" si="1095"/>
        <v>0</v>
      </c>
      <c r="TD145" s="142">
        <f t="shared" si="1095"/>
        <v>0</v>
      </c>
      <c r="TE145" s="142">
        <f t="shared" si="1095"/>
        <v>0</v>
      </c>
      <c r="TF145" s="142">
        <f t="shared" si="1095"/>
        <v>0</v>
      </c>
      <c r="TG145" s="142">
        <f t="shared" si="1095"/>
        <v>0</v>
      </c>
      <c r="TH145" s="142">
        <f t="shared" si="1095"/>
        <v>0</v>
      </c>
      <c r="TI145" s="142">
        <f t="shared" si="1095"/>
        <v>0</v>
      </c>
      <c r="TJ145" s="142">
        <f t="shared" si="1095"/>
        <v>0</v>
      </c>
      <c r="TK145" s="142">
        <f t="shared" si="1095"/>
        <v>0</v>
      </c>
      <c r="TL145" s="142">
        <f t="shared" si="1095"/>
        <v>0</v>
      </c>
      <c r="TM145" s="142">
        <f t="shared" si="1095"/>
        <v>0</v>
      </c>
      <c r="TN145" s="142">
        <f t="shared" si="958"/>
        <v>0</v>
      </c>
      <c r="TO145" s="142">
        <f t="shared" si="959"/>
        <v>0</v>
      </c>
    </row>
    <row r="146" spans="77:535" x14ac:dyDescent="0.15">
      <c r="BY146" s="271"/>
      <c r="BZ146" s="272"/>
      <c r="CA146" s="222"/>
      <c r="CB146" s="246"/>
      <c r="CC146" s="247" t="str">
        <f t="shared" si="996"/>
        <v/>
      </c>
      <c r="CD146" s="219">
        <f t="shared" si="997"/>
        <v>0</v>
      </c>
      <c r="CE146" s="219" t="str">
        <f t="shared" si="998"/>
        <v/>
      </c>
      <c r="CF146" s="220" t="str">
        <f t="shared" si="999"/>
        <v/>
      </c>
      <c r="CG146" s="222"/>
      <c r="CH146" s="260"/>
      <c r="CI146" s="247" t="str">
        <f t="shared" si="1000"/>
        <v/>
      </c>
      <c r="CJ146" s="219">
        <f t="shared" si="1001"/>
        <v>0</v>
      </c>
      <c r="CK146" s="219" t="str">
        <f t="shared" si="1002"/>
        <v/>
      </c>
      <c r="CL146" s="220" t="str">
        <f t="shared" si="1003"/>
        <v/>
      </c>
      <c r="CM146" s="222"/>
      <c r="CN146" s="246"/>
      <c r="CO146" s="247" t="str">
        <f t="shared" si="1004"/>
        <v/>
      </c>
      <c r="CP146" s="219">
        <f t="shared" si="1005"/>
        <v>0</v>
      </c>
      <c r="CQ146" s="219" t="str">
        <f t="shared" si="1006"/>
        <v/>
      </c>
      <c r="CR146" s="220" t="str">
        <f t="shared" si="1007"/>
        <v/>
      </c>
      <c r="CS146" s="222"/>
      <c r="CT146" s="246"/>
      <c r="CU146" s="247" t="str">
        <f t="shared" si="1008"/>
        <v/>
      </c>
      <c r="CV146" s="219">
        <f t="shared" si="1009"/>
        <v>0</v>
      </c>
      <c r="CW146" s="219" t="str">
        <f t="shared" si="1010"/>
        <v/>
      </c>
      <c r="CX146" s="220" t="str">
        <f t="shared" si="1011"/>
        <v/>
      </c>
      <c r="CY146" s="222"/>
      <c r="CZ146" s="246"/>
      <c r="DA146" s="247" t="str">
        <f t="shared" si="1012"/>
        <v/>
      </c>
      <c r="DB146" s="219">
        <f t="shared" si="1013"/>
        <v>0</v>
      </c>
      <c r="DC146" s="219" t="str">
        <f t="shared" si="1014"/>
        <v/>
      </c>
      <c r="DD146" s="219" t="str">
        <f t="shared" si="1015"/>
        <v/>
      </c>
      <c r="DE146" s="222"/>
      <c r="DF146" s="246"/>
      <c r="DG146" s="247" t="str">
        <f t="shared" si="1016"/>
        <v/>
      </c>
      <c r="DH146" s="219">
        <f t="shared" si="1017"/>
        <v>0</v>
      </c>
      <c r="DI146" s="219" t="str">
        <f t="shared" si="1018"/>
        <v/>
      </c>
      <c r="DJ146" s="219" t="str">
        <f t="shared" si="1019"/>
        <v/>
      </c>
      <c r="DK146" s="222"/>
      <c r="DL146" s="246"/>
      <c r="DM146" s="247" t="str">
        <f t="shared" si="1020"/>
        <v/>
      </c>
      <c r="DN146" s="219">
        <f t="shared" si="1021"/>
        <v>0</v>
      </c>
      <c r="DO146" s="219" t="str">
        <f t="shared" si="1022"/>
        <v/>
      </c>
      <c r="DP146" s="220" t="str">
        <f t="shared" si="1023"/>
        <v/>
      </c>
      <c r="FK146" s="142">
        <v>33</v>
      </c>
      <c r="FL146" s="142">
        <v>33</v>
      </c>
      <c r="FM146" s="142">
        <f t="shared" si="1060"/>
        <v>0</v>
      </c>
      <c r="FN146" s="142">
        <f t="shared" si="1060"/>
        <v>0</v>
      </c>
      <c r="FO146" s="142">
        <f t="shared" si="1060"/>
        <v>0</v>
      </c>
      <c r="FP146" s="142">
        <f t="shared" si="1060"/>
        <v>0</v>
      </c>
      <c r="FQ146" s="142">
        <f t="shared" si="1060"/>
        <v>0</v>
      </c>
      <c r="FR146" s="142">
        <f t="shared" si="1060"/>
        <v>0</v>
      </c>
      <c r="FS146" s="142">
        <f t="shared" si="1060"/>
        <v>0</v>
      </c>
      <c r="FT146" s="142">
        <f t="shared" si="1060"/>
        <v>0</v>
      </c>
      <c r="FU146" s="142">
        <f t="shared" si="1060"/>
        <v>0</v>
      </c>
      <c r="FV146" s="142">
        <f t="shared" si="1060"/>
        <v>0</v>
      </c>
      <c r="FW146" s="142">
        <f t="shared" si="1061"/>
        <v>0</v>
      </c>
      <c r="FX146" s="142">
        <f t="shared" si="1061"/>
        <v>0</v>
      </c>
      <c r="FY146" s="142">
        <f t="shared" si="1061"/>
        <v>0</v>
      </c>
      <c r="FZ146" s="142">
        <f t="shared" si="1061"/>
        <v>0</v>
      </c>
      <c r="GA146" s="142">
        <f t="shared" si="1061"/>
        <v>0</v>
      </c>
      <c r="GB146" s="142">
        <f t="shared" si="1061"/>
        <v>0</v>
      </c>
      <c r="GC146" s="142">
        <f t="shared" si="1061"/>
        <v>0</v>
      </c>
      <c r="GD146" s="142">
        <f t="shared" si="1061"/>
        <v>0</v>
      </c>
      <c r="GE146" s="142">
        <f t="shared" si="1061"/>
        <v>0</v>
      </c>
      <c r="GF146" s="142">
        <f t="shared" si="1061"/>
        <v>0</v>
      </c>
      <c r="GG146" s="142">
        <f t="shared" si="1062"/>
        <v>0</v>
      </c>
      <c r="GH146" s="142">
        <f t="shared" si="1062"/>
        <v>0</v>
      </c>
      <c r="GI146" s="142">
        <f t="shared" si="1062"/>
        <v>0</v>
      </c>
      <c r="GJ146" s="142">
        <f t="shared" si="1062"/>
        <v>0</v>
      </c>
      <c r="GK146" s="142">
        <f t="shared" si="1062"/>
        <v>0</v>
      </c>
      <c r="GL146" s="142">
        <f t="shared" si="1062"/>
        <v>0</v>
      </c>
      <c r="GM146" s="142">
        <f t="shared" si="1062"/>
        <v>0</v>
      </c>
      <c r="GN146" s="142">
        <f t="shared" si="1062"/>
        <v>0</v>
      </c>
      <c r="GO146" s="142">
        <f t="shared" si="1062"/>
        <v>0</v>
      </c>
      <c r="GP146" s="142">
        <f t="shared" si="1062"/>
        <v>0</v>
      </c>
      <c r="GQ146" s="142">
        <f t="shared" si="1063"/>
        <v>0</v>
      </c>
      <c r="GR146" s="142">
        <f t="shared" si="1063"/>
        <v>0</v>
      </c>
      <c r="GS146" s="142">
        <f t="shared" si="1063"/>
        <v>0</v>
      </c>
      <c r="GT146" s="142">
        <f t="shared" si="1063"/>
        <v>0</v>
      </c>
      <c r="GU146" s="142">
        <f t="shared" si="1063"/>
        <v>0</v>
      </c>
      <c r="GV146" s="142">
        <f t="shared" si="1063"/>
        <v>0</v>
      </c>
      <c r="GW146" s="142">
        <f t="shared" si="1063"/>
        <v>0</v>
      </c>
      <c r="GX146" s="142">
        <f t="shared" si="1063"/>
        <v>0</v>
      </c>
      <c r="GY146" s="142">
        <f t="shared" si="1063"/>
        <v>0</v>
      </c>
      <c r="GZ146" s="142">
        <f t="shared" si="1063"/>
        <v>0</v>
      </c>
      <c r="HA146" s="142">
        <f t="shared" si="1064"/>
        <v>0</v>
      </c>
      <c r="HB146" s="142">
        <f t="shared" si="1064"/>
        <v>0</v>
      </c>
      <c r="HC146" s="142">
        <f t="shared" si="1064"/>
        <v>0</v>
      </c>
      <c r="HD146" s="142">
        <f t="shared" si="1064"/>
        <v>0</v>
      </c>
      <c r="HE146" s="142">
        <f t="shared" si="1064"/>
        <v>0</v>
      </c>
      <c r="HF146" s="142">
        <f t="shared" si="1064"/>
        <v>0</v>
      </c>
      <c r="HG146" s="142">
        <f t="shared" si="1064"/>
        <v>0</v>
      </c>
      <c r="HH146" s="142">
        <f t="shared" si="1064"/>
        <v>0</v>
      </c>
      <c r="HI146" s="142">
        <f t="shared" si="1064"/>
        <v>0</v>
      </c>
      <c r="HJ146" s="142">
        <f t="shared" si="1064"/>
        <v>0</v>
      </c>
      <c r="HK146" s="142">
        <f t="shared" si="1065"/>
        <v>0</v>
      </c>
      <c r="HL146" s="142">
        <f t="shared" si="1065"/>
        <v>0</v>
      </c>
      <c r="HM146" s="142">
        <f t="shared" si="1065"/>
        <v>0</v>
      </c>
      <c r="HN146" s="142">
        <f t="shared" si="1065"/>
        <v>0</v>
      </c>
      <c r="HO146" s="142">
        <f t="shared" si="1065"/>
        <v>0</v>
      </c>
      <c r="HP146" s="142">
        <f t="shared" si="1065"/>
        <v>0</v>
      </c>
      <c r="HQ146" s="142">
        <f t="shared" si="1065"/>
        <v>0</v>
      </c>
      <c r="HR146" s="142">
        <f t="shared" si="1065"/>
        <v>0</v>
      </c>
      <c r="HS146" s="142">
        <f t="shared" si="1065"/>
        <v>0</v>
      </c>
      <c r="HT146" s="142">
        <f t="shared" si="1065"/>
        <v>0</v>
      </c>
      <c r="HU146" s="142">
        <f t="shared" si="1066"/>
        <v>0</v>
      </c>
      <c r="HV146" s="142">
        <f t="shared" si="1066"/>
        <v>0</v>
      </c>
      <c r="HW146" s="142">
        <f t="shared" si="1066"/>
        <v>0</v>
      </c>
      <c r="HX146" s="142">
        <f t="shared" si="1066"/>
        <v>0</v>
      </c>
      <c r="HY146" s="142">
        <f t="shared" si="1066"/>
        <v>0</v>
      </c>
      <c r="HZ146" s="142">
        <f t="shared" si="1066"/>
        <v>0</v>
      </c>
      <c r="IA146" s="142">
        <f t="shared" si="1066"/>
        <v>0</v>
      </c>
      <c r="IB146" s="142">
        <f t="shared" si="1066"/>
        <v>0</v>
      </c>
      <c r="IC146" s="142">
        <f t="shared" si="1066"/>
        <v>0</v>
      </c>
      <c r="ID146" s="142">
        <f t="shared" si="1066"/>
        <v>0</v>
      </c>
      <c r="IE146" s="142">
        <f t="shared" si="1067"/>
        <v>0</v>
      </c>
      <c r="IF146" s="142">
        <f t="shared" si="1067"/>
        <v>0</v>
      </c>
      <c r="IG146" s="142">
        <f t="shared" si="1067"/>
        <v>0</v>
      </c>
      <c r="IH146" s="142">
        <f t="shared" si="1067"/>
        <v>0</v>
      </c>
      <c r="II146" s="142">
        <f t="shared" si="1067"/>
        <v>0</v>
      </c>
      <c r="IJ146" s="142">
        <f t="shared" si="1067"/>
        <v>0</v>
      </c>
      <c r="IK146" s="142">
        <f t="shared" si="1067"/>
        <v>0</v>
      </c>
      <c r="IL146" s="142">
        <f t="shared" si="1067"/>
        <v>0</v>
      </c>
      <c r="IM146" s="142">
        <f t="shared" si="1067"/>
        <v>0</v>
      </c>
      <c r="IN146" s="142">
        <f t="shared" si="1067"/>
        <v>0</v>
      </c>
      <c r="IO146" s="142">
        <f t="shared" si="1068"/>
        <v>0</v>
      </c>
      <c r="IP146" s="142">
        <f t="shared" si="1068"/>
        <v>0</v>
      </c>
      <c r="IQ146" s="142">
        <f t="shared" si="1068"/>
        <v>0</v>
      </c>
      <c r="IR146" s="142">
        <f t="shared" si="1068"/>
        <v>0</v>
      </c>
      <c r="IS146" s="142">
        <f t="shared" si="1068"/>
        <v>0</v>
      </c>
      <c r="IT146" s="142">
        <f t="shared" si="1068"/>
        <v>0</v>
      </c>
      <c r="IU146" s="142">
        <f t="shared" si="1068"/>
        <v>0</v>
      </c>
      <c r="IV146" s="142">
        <f t="shared" si="1068"/>
        <v>0</v>
      </c>
      <c r="IW146" s="142">
        <f t="shared" si="1068"/>
        <v>0</v>
      </c>
      <c r="IX146" s="142">
        <f t="shared" si="1068"/>
        <v>0</v>
      </c>
      <c r="IY146" s="142">
        <f t="shared" si="1069"/>
        <v>0</v>
      </c>
      <c r="IZ146" s="142">
        <f t="shared" si="1069"/>
        <v>0</v>
      </c>
      <c r="JA146" s="142">
        <f t="shared" si="1069"/>
        <v>0</v>
      </c>
      <c r="JB146" s="142">
        <f t="shared" si="1069"/>
        <v>0</v>
      </c>
      <c r="JC146" s="142">
        <f t="shared" si="1069"/>
        <v>0</v>
      </c>
      <c r="JD146" s="142">
        <f t="shared" si="1069"/>
        <v>0</v>
      </c>
      <c r="JE146" s="142">
        <f t="shared" si="1069"/>
        <v>0</v>
      </c>
      <c r="JF146" s="142">
        <f t="shared" si="1069"/>
        <v>0</v>
      </c>
      <c r="JG146" s="142">
        <f t="shared" si="1069"/>
        <v>0</v>
      </c>
      <c r="JH146" s="142">
        <f t="shared" si="1069"/>
        <v>0</v>
      </c>
      <c r="JI146" s="142">
        <f t="shared" si="1070"/>
        <v>0</v>
      </c>
      <c r="JJ146" s="142">
        <f t="shared" si="1070"/>
        <v>0</v>
      </c>
      <c r="JK146" s="142">
        <f t="shared" si="1070"/>
        <v>0</v>
      </c>
      <c r="JL146" s="142">
        <f t="shared" si="1070"/>
        <v>0</v>
      </c>
      <c r="JM146" s="142">
        <f t="shared" si="1070"/>
        <v>0</v>
      </c>
      <c r="JN146" s="142">
        <f t="shared" si="1070"/>
        <v>0</v>
      </c>
      <c r="JO146" s="142">
        <f t="shared" si="1070"/>
        <v>0</v>
      </c>
      <c r="JP146" s="142">
        <f t="shared" si="1070"/>
        <v>0</v>
      </c>
      <c r="JQ146" s="142">
        <f t="shared" si="1070"/>
        <v>0</v>
      </c>
      <c r="JR146" s="142">
        <f t="shared" si="1070"/>
        <v>0</v>
      </c>
      <c r="JS146" s="142">
        <f t="shared" si="1071"/>
        <v>0</v>
      </c>
      <c r="JT146" s="142">
        <f t="shared" si="1071"/>
        <v>0</v>
      </c>
      <c r="JU146" s="142">
        <f t="shared" si="1071"/>
        <v>0</v>
      </c>
      <c r="JV146" s="142">
        <f t="shared" si="1071"/>
        <v>0</v>
      </c>
      <c r="JW146" s="142">
        <f t="shared" si="1071"/>
        <v>0</v>
      </c>
      <c r="JX146" s="142">
        <f t="shared" si="1071"/>
        <v>0</v>
      </c>
      <c r="JY146" s="142">
        <f t="shared" si="1071"/>
        <v>0</v>
      </c>
      <c r="JZ146" s="142">
        <f t="shared" si="1071"/>
        <v>0</v>
      </c>
      <c r="KA146" s="142">
        <f t="shared" si="1071"/>
        <v>0</v>
      </c>
      <c r="KB146" s="142">
        <f t="shared" si="1071"/>
        <v>0</v>
      </c>
      <c r="KC146" s="142">
        <f t="shared" si="1072"/>
        <v>0</v>
      </c>
      <c r="KD146" s="142">
        <f t="shared" si="1072"/>
        <v>0</v>
      </c>
      <c r="KE146" s="142">
        <f t="shared" si="1072"/>
        <v>0</v>
      </c>
      <c r="KF146" s="142">
        <f t="shared" si="1072"/>
        <v>0</v>
      </c>
      <c r="KG146" s="142">
        <f t="shared" si="1072"/>
        <v>0</v>
      </c>
      <c r="KH146" s="142">
        <f t="shared" si="1072"/>
        <v>0</v>
      </c>
      <c r="KI146" s="142">
        <f t="shared" si="1072"/>
        <v>0</v>
      </c>
      <c r="KJ146" s="142">
        <f t="shared" si="1072"/>
        <v>0</v>
      </c>
      <c r="KK146" s="142">
        <f t="shared" si="1072"/>
        <v>0</v>
      </c>
      <c r="KL146" s="142">
        <f t="shared" si="1072"/>
        <v>0</v>
      </c>
      <c r="KM146" s="142">
        <f t="shared" si="1073"/>
        <v>0</v>
      </c>
      <c r="KN146" s="142">
        <f t="shared" si="1073"/>
        <v>0</v>
      </c>
      <c r="KO146" s="142">
        <f t="shared" si="1073"/>
        <v>0</v>
      </c>
      <c r="KP146" s="142">
        <f t="shared" si="1073"/>
        <v>0</v>
      </c>
      <c r="KQ146" s="142">
        <f t="shared" si="1073"/>
        <v>0</v>
      </c>
      <c r="KR146" s="142">
        <f t="shared" si="1073"/>
        <v>0</v>
      </c>
      <c r="KS146" s="142">
        <f t="shared" si="1073"/>
        <v>0</v>
      </c>
      <c r="KT146" s="142">
        <f t="shared" si="1073"/>
        <v>0</v>
      </c>
      <c r="KU146" s="142">
        <f t="shared" si="1073"/>
        <v>0</v>
      </c>
      <c r="KV146" s="142">
        <f t="shared" si="1073"/>
        <v>0</v>
      </c>
      <c r="KW146" s="142">
        <f t="shared" si="1074"/>
        <v>0</v>
      </c>
      <c r="KX146" s="142">
        <f t="shared" si="1074"/>
        <v>0</v>
      </c>
      <c r="KY146" s="142">
        <f t="shared" si="1074"/>
        <v>0</v>
      </c>
      <c r="KZ146" s="142">
        <f t="shared" si="1074"/>
        <v>0</v>
      </c>
      <c r="LA146" s="142">
        <f t="shared" si="1074"/>
        <v>0</v>
      </c>
      <c r="LB146" s="142">
        <f t="shared" si="1074"/>
        <v>0</v>
      </c>
      <c r="LC146" s="142">
        <f t="shared" si="1074"/>
        <v>0</v>
      </c>
      <c r="LD146" s="142">
        <f t="shared" si="1074"/>
        <v>0</v>
      </c>
      <c r="LE146" s="142">
        <f t="shared" si="1074"/>
        <v>0</v>
      </c>
      <c r="LF146" s="142">
        <f t="shared" si="1074"/>
        <v>0</v>
      </c>
      <c r="LG146" s="142">
        <f t="shared" si="1075"/>
        <v>0</v>
      </c>
      <c r="LH146" s="142">
        <f t="shared" si="1075"/>
        <v>0</v>
      </c>
      <c r="LI146" s="142">
        <f t="shared" si="1075"/>
        <v>0</v>
      </c>
      <c r="LJ146" s="142">
        <f t="shared" si="1075"/>
        <v>0</v>
      </c>
      <c r="LK146" s="142">
        <f t="shared" si="1075"/>
        <v>0</v>
      </c>
      <c r="LL146" s="142">
        <f t="shared" si="1075"/>
        <v>0</v>
      </c>
      <c r="LM146" s="142">
        <f t="shared" si="1075"/>
        <v>0</v>
      </c>
      <c r="LN146" s="142">
        <f t="shared" si="1075"/>
        <v>0</v>
      </c>
      <c r="LO146" s="142">
        <f t="shared" si="1075"/>
        <v>0</v>
      </c>
      <c r="LP146" s="142">
        <f t="shared" si="1075"/>
        <v>0</v>
      </c>
      <c r="LQ146" s="142">
        <f t="shared" si="1076"/>
        <v>0</v>
      </c>
      <c r="LR146" s="142">
        <f t="shared" si="1076"/>
        <v>0</v>
      </c>
      <c r="LS146" s="142">
        <f t="shared" si="1076"/>
        <v>0</v>
      </c>
      <c r="LT146" s="142">
        <f t="shared" si="1076"/>
        <v>0</v>
      </c>
      <c r="LU146" s="142">
        <f t="shared" si="1076"/>
        <v>0</v>
      </c>
      <c r="LV146" s="142">
        <f t="shared" si="1076"/>
        <v>0</v>
      </c>
      <c r="LW146" s="142">
        <f t="shared" si="1076"/>
        <v>0</v>
      </c>
      <c r="LX146" s="142">
        <f t="shared" si="1076"/>
        <v>0</v>
      </c>
      <c r="LY146" s="142">
        <f t="shared" si="1076"/>
        <v>0</v>
      </c>
      <c r="LZ146" s="142">
        <f t="shared" si="1076"/>
        <v>0</v>
      </c>
      <c r="MA146" s="142">
        <f t="shared" si="1077"/>
        <v>0</v>
      </c>
      <c r="MB146" s="142">
        <f t="shared" si="1077"/>
        <v>0</v>
      </c>
      <c r="MC146" s="142">
        <f t="shared" si="1077"/>
        <v>0</v>
      </c>
      <c r="MD146" s="142">
        <f t="shared" si="1077"/>
        <v>0</v>
      </c>
      <c r="ME146" s="142">
        <f t="shared" si="1077"/>
        <v>0</v>
      </c>
      <c r="MF146" s="142">
        <f t="shared" si="1077"/>
        <v>0</v>
      </c>
      <c r="MG146" s="142">
        <f t="shared" si="1077"/>
        <v>0</v>
      </c>
      <c r="MH146" s="142">
        <f t="shared" si="1077"/>
        <v>0</v>
      </c>
      <c r="MI146" s="142">
        <f t="shared" si="1077"/>
        <v>0</v>
      </c>
      <c r="MJ146" s="142">
        <f t="shared" si="1077"/>
        <v>0</v>
      </c>
      <c r="MK146" s="142">
        <f t="shared" si="1078"/>
        <v>0</v>
      </c>
      <c r="ML146" s="142">
        <f t="shared" si="1078"/>
        <v>0</v>
      </c>
      <c r="MM146" s="142">
        <f t="shared" si="1078"/>
        <v>0</v>
      </c>
      <c r="MN146" s="142">
        <f t="shared" si="1078"/>
        <v>0</v>
      </c>
      <c r="MO146" s="142">
        <f t="shared" si="1078"/>
        <v>0</v>
      </c>
      <c r="MP146" s="142">
        <f t="shared" si="1078"/>
        <v>0</v>
      </c>
      <c r="MQ146" s="142">
        <f t="shared" si="1078"/>
        <v>0</v>
      </c>
      <c r="MR146" s="142">
        <f t="shared" si="1078"/>
        <v>0</v>
      </c>
      <c r="MS146" s="142">
        <f t="shared" si="1078"/>
        <v>0</v>
      </c>
      <c r="MT146" s="142">
        <f t="shared" si="1078"/>
        <v>0</v>
      </c>
      <c r="MU146" s="142">
        <f t="shared" si="1079"/>
        <v>0</v>
      </c>
      <c r="MV146" s="142">
        <f t="shared" si="1079"/>
        <v>0</v>
      </c>
      <c r="MW146" s="142">
        <f t="shared" si="1079"/>
        <v>0</v>
      </c>
      <c r="MX146" s="142">
        <f t="shared" si="1079"/>
        <v>0</v>
      </c>
      <c r="MY146" s="142">
        <f t="shared" si="1079"/>
        <v>0</v>
      </c>
      <c r="MZ146" s="142">
        <f t="shared" si="1079"/>
        <v>0</v>
      </c>
      <c r="NA146" s="142">
        <f t="shared" si="1079"/>
        <v>0</v>
      </c>
      <c r="NB146" s="142">
        <f t="shared" si="1079"/>
        <v>0</v>
      </c>
      <c r="NC146" s="142">
        <f t="shared" si="1079"/>
        <v>0</v>
      </c>
      <c r="ND146" s="142">
        <f t="shared" si="1079"/>
        <v>0</v>
      </c>
      <c r="NE146" s="142">
        <f t="shared" si="1080"/>
        <v>0</v>
      </c>
      <c r="NF146" s="142">
        <f t="shared" si="1080"/>
        <v>0</v>
      </c>
      <c r="NG146" s="142">
        <f t="shared" si="1080"/>
        <v>0</v>
      </c>
      <c r="NH146" s="142">
        <f t="shared" si="1080"/>
        <v>0</v>
      </c>
      <c r="NI146" s="142">
        <f t="shared" si="1080"/>
        <v>0</v>
      </c>
      <c r="NJ146" s="142">
        <f t="shared" si="1080"/>
        <v>0</v>
      </c>
      <c r="NK146" s="142">
        <f t="shared" si="1080"/>
        <v>0</v>
      </c>
      <c r="NL146" s="142">
        <f t="shared" si="1080"/>
        <v>0</v>
      </c>
      <c r="NM146" s="142">
        <f t="shared" si="1080"/>
        <v>0</v>
      </c>
      <c r="NN146" s="142">
        <f t="shared" si="1080"/>
        <v>0</v>
      </c>
      <c r="NO146" s="142">
        <f t="shared" si="1081"/>
        <v>0</v>
      </c>
      <c r="NP146" s="142">
        <f t="shared" si="1081"/>
        <v>0</v>
      </c>
      <c r="NQ146" s="142">
        <f t="shared" si="1081"/>
        <v>0</v>
      </c>
      <c r="NR146" s="142">
        <f t="shared" si="1081"/>
        <v>0</v>
      </c>
      <c r="NS146" s="142">
        <f t="shared" si="1081"/>
        <v>0</v>
      </c>
      <c r="NT146" s="142">
        <f t="shared" si="1081"/>
        <v>0</v>
      </c>
      <c r="NU146" s="142">
        <f t="shared" si="1081"/>
        <v>0</v>
      </c>
      <c r="NV146" s="142">
        <f t="shared" si="1081"/>
        <v>0</v>
      </c>
      <c r="NW146" s="142">
        <f t="shared" si="1081"/>
        <v>0</v>
      </c>
      <c r="NX146" s="142">
        <f t="shared" si="1081"/>
        <v>0</v>
      </c>
      <c r="NY146" s="142">
        <f t="shared" si="1082"/>
        <v>0</v>
      </c>
      <c r="NZ146" s="142">
        <f t="shared" si="1082"/>
        <v>0</v>
      </c>
      <c r="OA146" s="142">
        <f t="shared" si="1082"/>
        <v>0</v>
      </c>
      <c r="OB146" s="142">
        <f t="shared" si="1082"/>
        <v>0</v>
      </c>
      <c r="OC146" s="142">
        <f t="shared" si="1082"/>
        <v>0</v>
      </c>
      <c r="OD146" s="142">
        <f t="shared" si="1082"/>
        <v>0</v>
      </c>
      <c r="OE146" s="142">
        <f t="shared" si="1082"/>
        <v>0</v>
      </c>
      <c r="OF146" s="142">
        <f t="shared" si="1082"/>
        <v>0</v>
      </c>
      <c r="OG146" s="142">
        <f t="shared" si="1082"/>
        <v>0</v>
      </c>
      <c r="OH146" s="142">
        <f t="shared" si="1082"/>
        <v>0</v>
      </c>
      <c r="OI146" s="142">
        <f t="shared" si="1083"/>
        <v>0</v>
      </c>
      <c r="OJ146" s="142">
        <f t="shared" si="1083"/>
        <v>0</v>
      </c>
      <c r="OK146" s="142">
        <f t="shared" si="1083"/>
        <v>0</v>
      </c>
      <c r="OL146" s="142">
        <f t="shared" si="1083"/>
        <v>0</v>
      </c>
      <c r="OM146" s="142">
        <f t="shared" si="1083"/>
        <v>0</v>
      </c>
      <c r="ON146" s="142">
        <f t="shared" si="1083"/>
        <v>0</v>
      </c>
      <c r="OO146" s="142">
        <f t="shared" si="1083"/>
        <v>0</v>
      </c>
      <c r="OP146" s="142">
        <f t="shared" si="1083"/>
        <v>0</v>
      </c>
      <c r="OQ146" s="142">
        <f t="shared" si="1083"/>
        <v>0</v>
      </c>
      <c r="OR146" s="142">
        <f t="shared" si="1083"/>
        <v>0</v>
      </c>
      <c r="OS146" s="142">
        <f t="shared" si="1084"/>
        <v>0</v>
      </c>
      <c r="OT146" s="142">
        <f t="shared" si="1084"/>
        <v>0</v>
      </c>
      <c r="OU146" s="142">
        <f t="shared" si="1084"/>
        <v>0</v>
      </c>
      <c r="OV146" s="142">
        <f t="shared" si="1084"/>
        <v>0</v>
      </c>
      <c r="OW146" s="142">
        <f t="shared" si="1084"/>
        <v>0</v>
      </c>
      <c r="OX146" s="142">
        <f t="shared" si="1084"/>
        <v>0</v>
      </c>
      <c r="OY146" s="142">
        <f t="shared" si="1084"/>
        <v>0</v>
      </c>
      <c r="OZ146" s="142">
        <f t="shared" si="1084"/>
        <v>0</v>
      </c>
      <c r="PA146" s="142">
        <f t="shared" si="1084"/>
        <v>0</v>
      </c>
      <c r="PB146" s="142">
        <f t="shared" si="1084"/>
        <v>0</v>
      </c>
      <c r="PC146" s="142">
        <f t="shared" si="1085"/>
        <v>0</v>
      </c>
      <c r="PD146" s="142">
        <f t="shared" si="1085"/>
        <v>0</v>
      </c>
      <c r="PE146" s="142">
        <f t="shared" si="1085"/>
        <v>0</v>
      </c>
      <c r="PF146" s="142">
        <f t="shared" si="1085"/>
        <v>0</v>
      </c>
      <c r="PG146" s="142">
        <f t="shared" si="1085"/>
        <v>0</v>
      </c>
      <c r="PH146" s="142">
        <f t="shared" si="1085"/>
        <v>0</v>
      </c>
      <c r="PI146" s="142">
        <f t="shared" si="1085"/>
        <v>0</v>
      </c>
      <c r="PJ146" s="142">
        <f t="shared" si="1085"/>
        <v>0</v>
      </c>
      <c r="PK146" s="142">
        <f t="shared" si="1085"/>
        <v>0</v>
      </c>
      <c r="PL146" s="142">
        <f t="shared" si="1085"/>
        <v>0</v>
      </c>
      <c r="PM146" s="142">
        <f t="shared" si="1086"/>
        <v>0</v>
      </c>
      <c r="PN146" s="142">
        <f t="shared" si="1086"/>
        <v>0</v>
      </c>
      <c r="PO146" s="142">
        <f t="shared" si="1086"/>
        <v>0</v>
      </c>
      <c r="PP146" s="142">
        <f t="shared" si="1086"/>
        <v>0</v>
      </c>
      <c r="PQ146" s="142">
        <f t="shared" si="1086"/>
        <v>0</v>
      </c>
      <c r="PR146" s="142">
        <f t="shared" si="1086"/>
        <v>0</v>
      </c>
      <c r="PS146" s="142">
        <f t="shared" si="1086"/>
        <v>0</v>
      </c>
      <c r="PT146" s="142">
        <f t="shared" si="1086"/>
        <v>0</v>
      </c>
      <c r="PU146" s="142">
        <f t="shared" si="1086"/>
        <v>0</v>
      </c>
      <c r="PV146" s="142">
        <f t="shared" si="1086"/>
        <v>0</v>
      </c>
      <c r="PW146" s="142">
        <f t="shared" si="1087"/>
        <v>0</v>
      </c>
      <c r="PX146" s="142">
        <f t="shared" si="1087"/>
        <v>0</v>
      </c>
      <c r="PY146" s="142">
        <f t="shared" si="1087"/>
        <v>0</v>
      </c>
      <c r="PZ146" s="142">
        <f t="shared" si="1087"/>
        <v>0</v>
      </c>
      <c r="QA146" s="142">
        <f t="shared" si="1087"/>
        <v>0</v>
      </c>
      <c r="QB146" s="142">
        <f t="shared" si="1087"/>
        <v>0</v>
      </c>
      <c r="QC146" s="142">
        <f t="shared" si="1087"/>
        <v>0</v>
      </c>
      <c r="QD146" s="142">
        <f t="shared" si="1087"/>
        <v>0</v>
      </c>
      <c r="QE146" s="142">
        <f t="shared" si="1087"/>
        <v>0</v>
      </c>
      <c r="QF146" s="142">
        <f t="shared" si="1087"/>
        <v>0</v>
      </c>
      <c r="QG146" s="142">
        <f t="shared" si="1088"/>
        <v>0</v>
      </c>
      <c r="QH146" s="142">
        <f t="shared" si="1088"/>
        <v>0</v>
      </c>
      <c r="QI146" s="142">
        <f t="shared" si="1088"/>
        <v>0</v>
      </c>
      <c r="QJ146" s="142">
        <f t="shared" si="1088"/>
        <v>0</v>
      </c>
      <c r="QK146" s="142">
        <f t="shared" si="1088"/>
        <v>0</v>
      </c>
      <c r="QL146" s="142">
        <f t="shared" si="1088"/>
        <v>0</v>
      </c>
      <c r="QM146" s="142">
        <f t="shared" si="1088"/>
        <v>0</v>
      </c>
      <c r="QN146" s="142">
        <f t="shared" si="1088"/>
        <v>0</v>
      </c>
      <c r="QO146" s="142">
        <f t="shared" si="1088"/>
        <v>0</v>
      </c>
      <c r="QP146" s="142">
        <f t="shared" si="1088"/>
        <v>0</v>
      </c>
      <c r="QQ146" s="142">
        <f t="shared" si="1089"/>
        <v>0</v>
      </c>
      <c r="QR146" s="142">
        <f t="shared" si="1089"/>
        <v>0</v>
      </c>
      <c r="QS146" s="142">
        <f t="shared" si="1089"/>
        <v>0</v>
      </c>
      <c r="QT146" s="142">
        <f t="shared" si="1089"/>
        <v>0</v>
      </c>
      <c r="QU146" s="142">
        <f t="shared" si="1089"/>
        <v>0</v>
      </c>
      <c r="QV146" s="142">
        <f t="shared" si="1089"/>
        <v>0</v>
      </c>
      <c r="QW146" s="142">
        <f t="shared" si="1089"/>
        <v>0</v>
      </c>
      <c r="QX146" s="142">
        <f t="shared" si="1089"/>
        <v>0</v>
      </c>
      <c r="QY146" s="142">
        <f t="shared" si="1089"/>
        <v>0</v>
      </c>
      <c r="QZ146" s="142">
        <f t="shared" si="1089"/>
        <v>0</v>
      </c>
      <c r="RA146" s="142">
        <f t="shared" si="1090"/>
        <v>0</v>
      </c>
      <c r="RB146" s="142">
        <f t="shared" si="1090"/>
        <v>0</v>
      </c>
      <c r="RC146" s="142">
        <f t="shared" si="1090"/>
        <v>0</v>
      </c>
      <c r="RD146" s="142">
        <f t="shared" si="1090"/>
        <v>0</v>
      </c>
      <c r="RE146" s="142">
        <f t="shared" si="1090"/>
        <v>0</v>
      </c>
      <c r="RF146" s="142">
        <f t="shared" si="1090"/>
        <v>0</v>
      </c>
      <c r="RG146" s="142">
        <f t="shared" si="1090"/>
        <v>0</v>
      </c>
      <c r="RH146" s="142">
        <f t="shared" si="1090"/>
        <v>0</v>
      </c>
      <c r="RI146" s="142">
        <f t="shared" si="1090"/>
        <v>0</v>
      </c>
      <c r="RJ146" s="142">
        <f t="shared" si="1090"/>
        <v>0</v>
      </c>
      <c r="RK146" s="142">
        <f t="shared" si="1091"/>
        <v>0</v>
      </c>
      <c r="RL146" s="142">
        <f t="shared" si="1091"/>
        <v>0</v>
      </c>
      <c r="RM146" s="142">
        <f t="shared" si="1091"/>
        <v>0</v>
      </c>
      <c r="RN146" s="142">
        <f t="shared" si="1091"/>
        <v>0</v>
      </c>
      <c r="RO146" s="142">
        <f t="shared" si="1091"/>
        <v>0</v>
      </c>
      <c r="RP146" s="142">
        <f t="shared" si="1091"/>
        <v>0</v>
      </c>
      <c r="RQ146" s="142">
        <f t="shared" si="1091"/>
        <v>0</v>
      </c>
      <c r="RR146" s="142">
        <f t="shared" si="1091"/>
        <v>0</v>
      </c>
      <c r="RS146" s="142">
        <f t="shared" si="1091"/>
        <v>0</v>
      </c>
      <c r="RT146" s="142">
        <f t="shared" si="1091"/>
        <v>0</v>
      </c>
      <c r="RU146" s="142">
        <f t="shared" si="1092"/>
        <v>0</v>
      </c>
      <c r="RV146" s="142">
        <f t="shared" si="1092"/>
        <v>0</v>
      </c>
      <c r="RW146" s="142">
        <f t="shared" si="1092"/>
        <v>0</v>
      </c>
      <c r="RX146" s="142">
        <f t="shared" si="1092"/>
        <v>0</v>
      </c>
      <c r="RY146" s="142">
        <f t="shared" si="1092"/>
        <v>0</v>
      </c>
      <c r="RZ146" s="142">
        <f t="shared" si="1092"/>
        <v>0</v>
      </c>
      <c r="SA146" s="142">
        <f t="shared" si="1092"/>
        <v>0</v>
      </c>
      <c r="SB146" s="142">
        <f t="shared" si="1092"/>
        <v>0</v>
      </c>
      <c r="SC146" s="142">
        <f t="shared" si="1092"/>
        <v>0</v>
      </c>
      <c r="SD146" s="142">
        <f t="shared" si="1092"/>
        <v>0</v>
      </c>
      <c r="SE146" s="142">
        <f t="shared" si="1093"/>
        <v>0</v>
      </c>
      <c r="SF146" s="142">
        <f t="shared" si="1093"/>
        <v>0</v>
      </c>
      <c r="SG146" s="142">
        <f t="shared" si="1093"/>
        <v>0</v>
      </c>
      <c r="SH146" s="142">
        <f t="shared" si="1093"/>
        <v>0</v>
      </c>
      <c r="SI146" s="142">
        <f t="shared" si="1093"/>
        <v>0</v>
      </c>
      <c r="SJ146" s="142">
        <f t="shared" si="1093"/>
        <v>0</v>
      </c>
      <c r="SK146" s="142">
        <f t="shared" si="1093"/>
        <v>0</v>
      </c>
      <c r="SL146" s="142">
        <f t="shared" si="1093"/>
        <v>0</v>
      </c>
      <c r="SM146" s="142">
        <f t="shared" si="1093"/>
        <v>0</v>
      </c>
      <c r="SN146" s="142">
        <f t="shared" si="1093"/>
        <v>0</v>
      </c>
      <c r="SO146" s="142">
        <f t="shared" si="1094"/>
        <v>0</v>
      </c>
      <c r="SP146" s="142">
        <f t="shared" si="1094"/>
        <v>0</v>
      </c>
      <c r="SQ146" s="142">
        <f t="shared" si="1094"/>
        <v>0</v>
      </c>
      <c r="SR146" s="142">
        <f t="shared" si="1094"/>
        <v>0</v>
      </c>
      <c r="SS146" s="142">
        <f t="shared" si="1094"/>
        <v>0</v>
      </c>
      <c r="ST146" s="142">
        <f t="shared" si="1094"/>
        <v>0</v>
      </c>
      <c r="SU146" s="142">
        <f t="shared" si="1094"/>
        <v>0</v>
      </c>
      <c r="SV146" s="142">
        <f t="shared" si="1094"/>
        <v>0</v>
      </c>
      <c r="SW146" s="142">
        <f t="shared" si="1094"/>
        <v>0</v>
      </c>
      <c r="SX146" s="142">
        <f t="shared" si="1094"/>
        <v>0</v>
      </c>
      <c r="SY146" s="142">
        <f t="shared" si="1095"/>
        <v>0</v>
      </c>
      <c r="SZ146" s="142">
        <f t="shared" si="1095"/>
        <v>0</v>
      </c>
      <c r="TA146" s="142">
        <f t="shared" si="1095"/>
        <v>0</v>
      </c>
      <c r="TB146" s="142">
        <f t="shared" si="1095"/>
        <v>0</v>
      </c>
      <c r="TC146" s="142">
        <f t="shared" si="1095"/>
        <v>0</v>
      </c>
      <c r="TD146" s="142">
        <f t="shared" si="1095"/>
        <v>0</v>
      </c>
      <c r="TE146" s="142">
        <f t="shared" si="1095"/>
        <v>0</v>
      </c>
      <c r="TF146" s="142">
        <f t="shared" si="1095"/>
        <v>0</v>
      </c>
      <c r="TG146" s="142">
        <f t="shared" si="1095"/>
        <v>0</v>
      </c>
      <c r="TH146" s="142">
        <f t="shared" si="1095"/>
        <v>0</v>
      </c>
      <c r="TI146" s="142">
        <f t="shared" si="1095"/>
        <v>0</v>
      </c>
      <c r="TJ146" s="142">
        <f t="shared" si="1095"/>
        <v>0</v>
      </c>
      <c r="TK146" s="142">
        <f t="shared" si="1095"/>
        <v>0</v>
      </c>
      <c r="TL146" s="142">
        <f t="shared" si="1095"/>
        <v>0</v>
      </c>
      <c r="TM146" s="142">
        <f t="shared" si="1095"/>
        <v>0</v>
      </c>
      <c r="TN146" s="142">
        <f t="shared" ref="TN146:TN163" si="1096">IFERROR(IF(SUMIF($FK$5:$FK$112,$FL146,TN$5:TN$112)&gt;0,1,0),0)</f>
        <v>0</v>
      </c>
      <c r="TO146" s="142">
        <f t="shared" si="959"/>
        <v>0</v>
      </c>
    </row>
    <row r="147" spans="77:535" x14ac:dyDescent="0.15">
      <c r="BY147" s="271"/>
      <c r="BZ147" s="272"/>
      <c r="CA147" s="222"/>
      <c r="CB147" s="246"/>
      <c r="CC147" s="247" t="str">
        <f t="shared" si="996"/>
        <v/>
      </c>
      <c r="CD147" s="219">
        <f t="shared" si="997"/>
        <v>0</v>
      </c>
      <c r="CE147" s="219" t="str">
        <f t="shared" si="998"/>
        <v/>
      </c>
      <c r="CF147" s="220" t="str">
        <f t="shared" si="999"/>
        <v/>
      </c>
      <c r="CG147" s="222"/>
      <c r="CH147" s="260"/>
      <c r="CI147" s="247" t="str">
        <f t="shared" si="1000"/>
        <v/>
      </c>
      <c r="CJ147" s="219">
        <f t="shared" si="1001"/>
        <v>0</v>
      </c>
      <c r="CK147" s="219" t="str">
        <f t="shared" si="1002"/>
        <v/>
      </c>
      <c r="CL147" s="220" t="str">
        <f t="shared" si="1003"/>
        <v/>
      </c>
      <c r="CM147" s="222"/>
      <c r="CN147" s="246"/>
      <c r="CO147" s="247" t="str">
        <f t="shared" si="1004"/>
        <v/>
      </c>
      <c r="CP147" s="219">
        <f t="shared" si="1005"/>
        <v>0</v>
      </c>
      <c r="CQ147" s="219" t="str">
        <f t="shared" si="1006"/>
        <v/>
      </c>
      <c r="CR147" s="220" t="str">
        <f t="shared" si="1007"/>
        <v/>
      </c>
      <c r="CS147" s="222"/>
      <c r="CT147" s="246"/>
      <c r="CU147" s="247" t="str">
        <f t="shared" si="1008"/>
        <v/>
      </c>
      <c r="CV147" s="219">
        <f t="shared" si="1009"/>
        <v>0</v>
      </c>
      <c r="CW147" s="219" t="str">
        <f t="shared" si="1010"/>
        <v/>
      </c>
      <c r="CX147" s="220" t="str">
        <f t="shared" si="1011"/>
        <v/>
      </c>
      <c r="CY147" s="222"/>
      <c r="CZ147" s="246"/>
      <c r="DA147" s="247" t="str">
        <f t="shared" si="1012"/>
        <v/>
      </c>
      <c r="DB147" s="219">
        <f t="shared" si="1013"/>
        <v>0</v>
      </c>
      <c r="DC147" s="219" t="str">
        <f t="shared" si="1014"/>
        <v/>
      </c>
      <c r="DD147" s="219" t="str">
        <f t="shared" si="1015"/>
        <v/>
      </c>
      <c r="DE147" s="222"/>
      <c r="DF147" s="246"/>
      <c r="DG147" s="247" t="str">
        <f t="shared" si="1016"/>
        <v/>
      </c>
      <c r="DH147" s="219">
        <f t="shared" si="1017"/>
        <v>0</v>
      </c>
      <c r="DI147" s="219" t="str">
        <f t="shared" si="1018"/>
        <v/>
      </c>
      <c r="DJ147" s="219" t="str">
        <f t="shared" si="1019"/>
        <v/>
      </c>
      <c r="DK147" s="222"/>
      <c r="DL147" s="246"/>
      <c r="DM147" s="247" t="str">
        <f t="shared" si="1020"/>
        <v/>
      </c>
      <c r="DN147" s="219">
        <f t="shared" si="1021"/>
        <v>0</v>
      </c>
      <c r="DO147" s="219" t="str">
        <f t="shared" si="1022"/>
        <v/>
      </c>
      <c r="DP147" s="220" t="str">
        <f t="shared" si="1023"/>
        <v/>
      </c>
      <c r="FK147" s="142">
        <v>34</v>
      </c>
      <c r="FL147" s="142">
        <v>34</v>
      </c>
      <c r="FM147" s="142">
        <f t="shared" si="1060"/>
        <v>0</v>
      </c>
      <c r="FN147" s="142">
        <f t="shared" si="1060"/>
        <v>0</v>
      </c>
      <c r="FO147" s="142">
        <f t="shared" si="1060"/>
        <v>0</v>
      </c>
      <c r="FP147" s="142">
        <f t="shared" si="1060"/>
        <v>0</v>
      </c>
      <c r="FQ147" s="142">
        <f t="shared" si="1060"/>
        <v>0</v>
      </c>
      <c r="FR147" s="142">
        <f t="shared" si="1060"/>
        <v>0</v>
      </c>
      <c r="FS147" s="142">
        <f t="shared" si="1060"/>
        <v>0</v>
      </c>
      <c r="FT147" s="142">
        <f t="shared" si="1060"/>
        <v>0</v>
      </c>
      <c r="FU147" s="142">
        <f t="shared" si="1060"/>
        <v>0</v>
      </c>
      <c r="FV147" s="142">
        <f t="shared" si="1060"/>
        <v>0</v>
      </c>
      <c r="FW147" s="142">
        <f t="shared" si="1061"/>
        <v>0</v>
      </c>
      <c r="FX147" s="142">
        <f t="shared" si="1061"/>
        <v>0</v>
      </c>
      <c r="FY147" s="142">
        <f t="shared" si="1061"/>
        <v>0</v>
      </c>
      <c r="FZ147" s="142">
        <f t="shared" si="1061"/>
        <v>0</v>
      </c>
      <c r="GA147" s="142">
        <f t="shared" si="1061"/>
        <v>0</v>
      </c>
      <c r="GB147" s="142">
        <f t="shared" si="1061"/>
        <v>0</v>
      </c>
      <c r="GC147" s="142">
        <f t="shared" si="1061"/>
        <v>0</v>
      </c>
      <c r="GD147" s="142">
        <f t="shared" si="1061"/>
        <v>0</v>
      </c>
      <c r="GE147" s="142">
        <f t="shared" si="1061"/>
        <v>0</v>
      </c>
      <c r="GF147" s="142">
        <f t="shared" si="1061"/>
        <v>0</v>
      </c>
      <c r="GG147" s="142">
        <f t="shared" si="1062"/>
        <v>0</v>
      </c>
      <c r="GH147" s="142">
        <f t="shared" si="1062"/>
        <v>0</v>
      </c>
      <c r="GI147" s="142">
        <f t="shared" si="1062"/>
        <v>0</v>
      </c>
      <c r="GJ147" s="142">
        <f t="shared" si="1062"/>
        <v>0</v>
      </c>
      <c r="GK147" s="142">
        <f t="shared" si="1062"/>
        <v>0</v>
      </c>
      <c r="GL147" s="142">
        <f t="shared" si="1062"/>
        <v>0</v>
      </c>
      <c r="GM147" s="142">
        <f t="shared" si="1062"/>
        <v>0</v>
      </c>
      <c r="GN147" s="142">
        <f t="shared" si="1062"/>
        <v>0</v>
      </c>
      <c r="GO147" s="142">
        <f t="shared" si="1062"/>
        <v>0</v>
      </c>
      <c r="GP147" s="142">
        <f t="shared" si="1062"/>
        <v>0</v>
      </c>
      <c r="GQ147" s="142">
        <f t="shared" si="1063"/>
        <v>0</v>
      </c>
      <c r="GR147" s="142">
        <f t="shared" si="1063"/>
        <v>0</v>
      </c>
      <c r="GS147" s="142">
        <f t="shared" si="1063"/>
        <v>0</v>
      </c>
      <c r="GT147" s="142">
        <f t="shared" si="1063"/>
        <v>0</v>
      </c>
      <c r="GU147" s="142">
        <f t="shared" si="1063"/>
        <v>0</v>
      </c>
      <c r="GV147" s="142">
        <f t="shared" si="1063"/>
        <v>0</v>
      </c>
      <c r="GW147" s="142">
        <f t="shared" si="1063"/>
        <v>0</v>
      </c>
      <c r="GX147" s="142">
        <f t="shared" si="1063"/>
        <v>0</v>
      </c>
      <c r="GY147" s="142">
        <f t="shared" si="1063"/>
        <v>0</v>
      </c>
      <c r="GZ147" s="142">
        <f t="shared" si="1063"/>
        <v>0</v>
      </c>
      <c r="HA147" s="142">
        <f t="shared" si="1064"/>
        <v>0</v>
      </c>
      <c r="HB147" s="142">
        <f t="shared" si="1064"/>
        <v>0</v>
      </c>
      <c r="HC147" s="142">
        <f t="shared" si="1064"/>
        <v>0</v>
      </c>
      <c r="HD147" s="142">
        <f t="shared" si="1064"/>
        <v>0</v>
      </c>
      <c r="HE147" s="142">
        <f t="shared" si="1064"/>
        <v>0</v>
      </c>
      <c r="HF147" s="142">
        <f t="shared" si="1064"/>
        <v>0</v>
      </c>
      <c r="HG147" s="142">
        <f t="shared" si="1064"/>
        <v>0</v>
      </c>
      <c r="HH147" s="142">
        <f t="shared" si="1064"/>
        <v>0</v>
      </c>
      <c r="HI147" s="142">
        <f t="shared" si="1064"/>
        <v>0</v>
      </c>
      <c r="HJ147" s="142">
        <f t="shared" si="1064"/>
        <v>0</v>
      </c>
      <c r="HK147" s="142">
        <f t="shared" si="1065"/>
        <v>0</v>
      </c>
      <c r="HL147" s="142">
        <f t="shared" si="1065"/>
        <v>0</v>
      </c>
      <c r="HM147" s="142">
        <f t="shared" si="1065"/>
        <v>0</v>
      </c>
      <c r="HN147" s="142">
        <f t="shared" si="1065"/>
        <v>0</v>
      </c>
      <c r="HO147" s="142">
        <f t="shared" si="1065"/>
        <v>0</v>
      </c>
      <c r="HP147" s="142">
        <f t="shared" si="1065"/>
        <v>0</v>
      </c>
      <c r="HQ147" s="142">
        <f t="shared" si="1065"/>
        <v>0</v>
      </c>
      <c r="HR147" s="142">
        <f t="shared" si="1065"/>
        <v>0</v>
      </c>
      <c r="HS147" s="142">
        <f t="shared" si="1065"/>
        <v>0</v>
      </c>
      <c r="HT147" s="142">
        <f t="shared" si="1065"/>
        <v>0</v>
      </c>
      <c r="HU147" s="142">
        <f t="shared" si="1066"/>
        <v>0</v>
      </c>
      <c r="HV147" s="142">
        <f t="shared" si="1066"/>
        <v>0</v>
      </c>
      <c r="HW147" s="142">
        <f t="shared" si="1066"/>
        <v>0</v>
      </c>
      <c r="HX147" s="142">
        <f t="shared" si="1066"/>
        <v>0</v>
      </c>
      <c r="HY147" s="142">
        <f t="shared" si="1066"/>
        <v>0</v>
      </c>
      <c r="HZ147" s="142">
        <f t="shared" si="1066"/>
        <v>0</v>
      </c>
      <c r="IA147" s="142">
        <f t="shared" si="1066"/>
        <v>0</v>
      </c>
      <c r="IB147" s="142">
        <f t="shared" si="1066"/>
        <v>0</v>
      </c>
      <c r="IC147" s="142">
        <f t="shared" si="1066"/>
        <v>0</v>
      </c>
      <c r="ID147" s="142">
        <f t="shared" si="1066"/>
        <v>0</v>
      </c>
      <c r="IE147" s="142">
        <f t="shared" si="1067"/>
        <v>0</v>
      </c>
      <c r="IF147" s="142">
        <f t="shared" si="1067"/>
        <v>0</v>
      </c>
      <c r="IG147" s="142">
        <f t="shared" si="1067"/>
        <v>0</v>
      </c>
      <c r="IH147" s="142">
        <f t="shared" si="1067"/>
        <v>0</v>
      </c>
      <c r="II147" s="142">
        <f t="shared" si="1067"/>
        <v>0</v>
      </c>
      <c r="IJ147" s="142">
        <f t="shared" si="1067"/>
        <v>0</v>
      </c>
      <c r="IK147" s="142">
        <f t="shared" si="1067"/>
        <v>0</v>
      </c>
      <c r="IL147" s="142">
        <f t="shared" si="1067"/>
        <v>0</v>
      </c>
      <c r="IM147" s="142">
        <f t="shared" si="1067"/>
        <v>0</v>
      </c>
      <c r="IN147" s="142">
        <f t="shared" si="1067"/>
        <v>0</v>
      </c>
      <c r="IO147" s="142">
        <f t="shared" si="1068"/>
        <v>0</v>
      </c>
      <c r="IP147" s="142">
        <f t="shared" si="1068"/>
        <v>0</v>
      </c>
      <c r="IQ147" s="142">
        <f t="shared" si="1068"/>
        <v>0</v>
      </c>
      <c r="IR147" s="142">
        <f t="shared" si="1068"/>
        <v>0</v>
      </c>
      <c r="IS147" s="142">
        <f t="shared" si="1068"/>
        <v>0</v>
      </c>
      <c r="IT147" s="142">
        <f t="shared" si="1068"/>
        <v>0</v>
      </c>
      <c r="IU147" s="142">
        <f t="shared" si="1068"/>
        <v>0</v>
      </c>
      <c r="IV147" s="142">
        <f t="shared" si="1068"/>
        <v>0</v>
      </c>
      <c r="IW147" s="142">
        <f t="shared" si="1068"/>
        <v>0</v>
      </c>
      <c r="IX147" s="142">
        <f t="shared" si="1068"/>
        <v>0</v>
      </c>
      <c r="IY147" s="142">
        <f t="shared" si="1069"/>
        <v>0</v>
      </c>
      <c r="IZ147" s="142">
        <f t="shared" si="1069"/>
        <v>0</v>
      </c>
      <c r="JA147" s="142">
        <f t="shared" si="1069"/>
        <v>0</v>
      </c>
      <c r="JB147" s="142">
        <f t="shared" si="1069"/>
        <v>0</v>
      </c>
      <c r="JC147" s="142">
        <f t="shared" si="1069"/>
        <v>0</v>
      </c>
      <c r="JD147" s="142">
        <f t="shared" si="1069"/>
        <v>0</v>
      </c>
      <c r="JE147" s="142">
        <f t="shared" si="1069"/>
        <v>0</v>
      </c>
      <c r="JF147" s="142">
        <f t="shared" si="1069"/>
        <v>0</v>
      </c>
      <c r="JG147" s="142">
        <f t="shared" si="1069"/>
        <v>0</v>
      </c>
      <c r="JH147" s="142">
        <f t="shared" si="1069"/>
        <v>0</v>
      </c>
      <c r="JI147" s="142">
        <f t="shared" si="1070"/>
        <v>0</v>
      </c>
      <c r="JJ147" s="142">
        <f t="shared" si="1070"/>
        <v>0</v>
      </c>
      <c r="JK147" s="142">
        <f t="shared" si="1070"/>
        <v>0</v>
      </c>
      <c r="JL147" s="142">
        <f t="shared" si="1070"/>
        <v>0</v>
      </c>
      <c r="JM147" s="142">
        <f t="shared" si="1070"/>
        <v>0</v>
      </c>
      <c r="JN147" s="142">
        <f t="shared" si="1070"/>
        <v>0</v>
      </c>
      <c r="JO147" s="142">
        <f t="shared" si="1070"/>
        <v>0</v>
      </c>
      <c r="JP147" s="142">
        <f t="shared" si="1070"/>
        <v>0</v>
      </c>
      <c r="JQ147" s="142">
        <f t="shared" si="1070"/>
        <v>0</v>
      </c>
      <c r="JR147" s="142">
        <f t="shared" si="1070"/>
        <v>0</v>
      </c>
      <c r="JS147" s="142">
        <f t="shared" si="1071"/>
        <v>0</v>
      </c>
      <c r="JT147" s="142">
        <f t="shared" si="1071"/>
        <v>0</v>
      </c>
      <c r="JU147" s="142">
        <f t="shared" si="1071"/>
        <v>0</v>
      </c>
      <c r="JV147" s="142">
        <f t="shared" si="1071"/>
        <v>0</v>
      </c>
      <c r="JW147" s="142">
        <f t="shared" si="1071"/>
        <v>0</v>
      </c>
      <c r="JX147" s="142">
        <f t="shared" si="1071"/>
        <v>0</v>
      </c>
      <c r="JY147" s="142">
        <f t="shared" si="1071"/>
        <v>0</v>
      </c>
      <c r="JZ147" s="142">
        <f t="shared" si="1071"/>
        <v>0</v>
      </c>
      <c r="KA147" s="142">
        <f t="shared" si="1071"/>
        <v>0</v>
      </c>
      <c r="KB147" s="142">
        <f t="shared" si="1071"/>
        <v>0</v>
      </c>
      <c r="KC147" s="142">
        <f t="shared" si="1072"/>
        <v>0</v>
      </c>
      <c r="KD147" s="142">
        <f t="shared" si="1072"/>
        <v>0</v>
      </c>
      <c r="KE147" s="142">
        <f t="shared" si="1072"/>
        <v>0</v>
      </c>
      <c r="KF147" s="142">
        <f t="shared" si="1072"/>
        <v>0</v>
      </c>
      <c r="KG147" s="142">
        <f t="shared" si="1072"/>
        <v>0</v>
      </c>
      <c r="KH147" s="142">
        <f t="shared" si="1072"/>
        <v>0</v>
      </c>
      <c r="KI147" s="142">
        <f t="shared" si="1072"/>
        <v>0</v>
      </c>
      <c r="KJ147" s="142">
        <f t="shared" si="1072"/>
        <v>0</v>
      </c>
      <c r="KK147" s="142">
        <f t="shared" si="1072"/>
        <v>0</v>
      </c>
      <c r="KL147" s="142">
        <f t="shared" si="1072"/>
        <v>0</v>
      </c>
      <c r="KM147" s="142">
        <f t="shared" si="1073"/>
        <v>0</v>
      </c>
      <c r="KN147" s="142">
        <f t="shared" si="1073"/>
        <v>0</v>
      </c>
      <c r="KO147" s="142">
        <f t="shared" si="1073"/>
        <v>0</v>
      </c>
      <c r="KP147" s="142">
        <f t="shared" si="1073"/>
        <v>0</v>
      </c>
      <c r="KQ147" s="142">
        <f t="shared" si="1073"/>
        <v>0</v>
      </c>
      <c r="KR147" s="142">
        <f t="shared" si="1073"/>
        <v>0</v>
      </c>
      <c r="KS147" s="142">
        <f t="shared" si="1073"/>
        <v>0</v>
      </c>
      <c r="KT147" s="142">
        <f t="shared" si="1073"/>
        <v>0</v>
      </c>
      <c r="KU147" s="142">
        <f t="shared" si="1073"/>
        <v>0</v>
      </c>
      <c r="KV147" s="142">
        <f t="shared" si="1073"/>
        <v>0</v>
      </c>
      <c r="KW147" s="142">
        <f t="shared" si="1074"/>
        <v>0</v>
      </c>
      <c r="KX147" s="142">
        <f t="shared" si="1074"/>
        <v>0</v>
      </c>
      <c r="KY147" s="142">
        <f t="shared" si="1074"/>
        <v>0</v>
      </c>
      <c r="KZ147" s="142">
        <f t="shared" si="1074"/>
        <v>0</v>
      </c>
      <c r="LA147" s="142">
        <f t="shared" si="1074"/>
        <v>0</v>
      </c>
      <c r="LB147" s="142">
        <f t="shared" si="1074"/>
        <v>0</v>
      </c>
      <c r="LC147" s="142">
        <f t="shared" si="1074"/>
        <v>0</v>
      </c>
      <c r="LD147" s="142">
        <f t="shared" si="1074"/>
        <v>0</v>
      </c>
      <c r="LE147" s="142">
        <f t="shared" si="1074"/>
        <v>0</v>
      </c>
      <c r="LF147" s="142">
        <f t="shared" si="1074"/>
        <v>0</v>
      </c>
      <c r="LG147" s="142">
        <f t="shared" si="1075"/>
        <v>0</v>
      </c>
      <c r="LH147" s="142">
        <f t="shared" si="1075"/>
        <v>0</v>
      </c>
      <c r="LI147" s="142">
        <f t="shared" si="1075"/>
        <v>0</v>
      </c>
      <c r="LJ147" s="142">
        <f t="shared" si="1075"/>
        <v>0</v>
      </c>
      <c r="LK147" s="142">
        <f t="shared" si="1075"/>
        <v>0</v>
      </c>
      <c r="LL147" s="142">
        <f t="shared" si="1075"/>
        <v>0</v>
      </c>
      <c r="LM147" s="142">
        <f t="shared" si="1075"/>
        <v>0</v>
      </c>
      <c r="LN147" s="142">
        <f t="shared" si="1075"/>
        <v>0</v>
      </c>
      <c r="LO147" s="142">
        <f t="shared" si="1075"/>
        <v>0</v>
      </c>
      <c r="LP147" s="142">
        <f t="shared" si="1075"/>
        <v>0</v>
      </c>
      <c r="LQ147" s="142">
        <f t="shared" si="1076"/>
        <v>0</v>
      </c>
      <c r="LR147" s="142">
        <f t="shared" si="1076"/>
        <v>0</v>
      </c>
      <c r="LS147" s="142">
        <f t="shared" si="1076"/>
        <v>0</v>
      </c>
      <c r="LT147" s="142">
        <f t="shared" si="1076"/>
        <v>0</v>
      </c>
      <c r="LU147" s="142">
        <f t="shared" si="1076"/>
        <v>0</v>
      </c>
      <c r="LV147" s="142">
        <f t="shared" si="1076"/>
        <v>0</v>
      </c>
      <c r="LW147" s="142">
        <f t="shared" si="1076"/>
        <v>0</v>
      </c>
      <c r="LX147" s="142">
        <f t="shared" si="1076"/>
        <v>0</v>
      </c>
      <c r="LY147" s="142">
        <f t="shared" si="1076"/>
        <v>0</v>
      </c>
      <c r="LZ147" s="142">
        <f t="shared" si="1076"/>
        <v>0</v>
      </c>
      <c r="MA147" s="142">
        <f t="shared" si="1077"/>
        <v>0</v>
      </c>
      <c r="MB147" s="142">
        <f t="shared" si="1077"/>
        <v>0</v>
      </c>
      <c r="MC147" s="142">
        <f t="shared" si="1077"/>
        <v>0</v>
      </c>
      <c r="MD147" s="142">
        <f t="shared" si="1077"/>
        <v>0</v>
      </c>
      <c r="ME147" s="142">
        <f t="shared" si="1077"/>
        <v>0</v>
      </c>
      <c r="MF147" s="142">
        <f t="shared" si="1077"/>
        <v>0</v>
      </c>
      <c r="MG147" s="142">
        <f t="shared" si="1077"/>
        <v>0</v>
      </c>
      <c r="MH147" s="142">
        <f t="shared" si="1077"/>
        <v>0</v>
      </c>
      <c r="MI147" s="142">
        <f t="shared" si="1077"/>
        <v>0</v>
      </c>
      <c r="MJ147" s="142">
        <f t="shared" si="1077"/>
        <v>0</v>
      </c>
      <c r="MK147" s="142">
        <f t="shared" si="1078"/>
        <v>0</v>
      </c>
      <c r="ML147" s="142">
        <f t="shared" si="1078"/>
        <v>0</v>
      </c>
      <c r="MM147" s="142">
        <f t="shared" si="1078"/>
        <v>0</v>
      </c>
      <c r="MN147" s="142">
        <f t="shared" si="1078"/>
        <v>0</v>
      </c>
      <c r="MO147" s="142">
        <f t="shared" si="1078"/>
        <v>0</v>
      </c>
      <c r="MP147" s="142">
        <f t="shared" si="1078"/>
        <v>0</v>
      </c>
      <c r="MQ147" s="142">
        <f t="shared" si="1078"/>
        <v>0</v>
      </c>
      <c r="MR147" s="142">
        <f t="shared" si="1078"/>
        <v>0</v>
      </c>
      <c r="MS147" s="142">
        <f t="shared" si="1078"/>
        <v>0</v>
      </c>
      <c r="MT147" s="142">
        <f t="shared" si="1078"/>
        <v>0</v>
      </c>
      <c r="MU147" s="142">
        <f t="shared" si="1079"/>
        <v>0</v>
      </c>
      <c r="MV147" s="142">
        <f t="shared" si="1079"/>
        <v>0</v>
      </c>
      <c r="MW147" s="142">
        <f t="shared" si="1079"/>
        <v>0</v>
      </c>
      <c r="MX147" s="142">
        <f t="shared" si="1079"/>
        <v>0</v>
      </c>
      <c r="MY147" s="142">
        <f t="shared" si="1079"/>
        <v>0</v>
      </c>
      <c r="MZ147" s="142">
        <f t="shared" si="1079"/>
        <v>0</v>
      </c>
      <c r="NA147" s="142">
        <f t="shared" si="1079"/>
        <v>0</v>
      </c>
      <c r="NB147" s="142">
        <f t="shared" si="1079"/>
        <v>0</v>
      </c>
      <c r="NC147" s="142">
        <f t="shared" si="1079"/>
        <v>0</v>
      </c>
      <c r="ND147" s="142">
        <f t="shared" si="1079"/>
        <v>0</v>
      </c>
      <c r="NE147" s="142">
        <f t="shared" si="1080"/>
        <v>0</v>
      </c>
      <c r="NF147" s="142">
        <f t="shared" si="1080"/>
        <v>0</v>
      </c>
      <c r="NG147" s="142">
        <f t="shared" si="1080"/>
        <v>0</v>
      </c>
      <c r="NH147" s="142">
        <f t="shared" si="1080"/>
        <v>0</v>
      </c>
      <c r="NI147" s="142">
        <f t="shared" si="1080"/>
        <v>0</v>
      </c>
      <c r="NJ147" s="142">
        <f t="shared" si="1080"/>
        <v>0</v>
      </c>
      <c r="NK147" s="142">
        <f t="shared" si="1080"/>
        <v>0</v>
      </c>
      <c r="NL147" s="142">
        <f t="shared" si="1080"/>
        <v>0</v>
      </c>
      <c r="NM147" s="142">
        <f t="shared" si="1080"/>
        <v>0</v>
      </c>
      <c r="NN147" s="142">
        <f t="shared" si="1080"/>
        <v>0</v>
      </c>
      <c r="NO147" s="142">
        <f t="shared" si="1081"/>
        <v>0</v>
      </c>
      <c r="NP147" s="142">
        <f t="shared" si="1081"/>
        <v>0</v>
      </c>
      <c r="NQ147" s="142">
        <f t="shared" si="1081"/>
        <v>0</v>
      </c>
      <c r="NR147" s="142">
        <f t="shared" si="1081"/>
        <v>0</v>
      </c>
      <c r="NS147" s="142">
        <f t="shared" si="1081"/>
        <v>0</v>
      </c>
      <c r="NT147" s="142">
        <f t="shared" si="1081"/>
        <v>0</v>
      </c>
      <c r="NU147" s="142">
        <f t="shared" si="1081"/>
        <v>0</v>
      </c>
      <c r="NV147" s="142">
        <f t="shared" si="1081"/>
        <v>0</v>
      </c>
      <c r="NW147" s="142">
        <f t="shared" si="1081"/>
        <v>0</v>
      </c>
      <c r="NX147" s="142">
        <f t="shared" si="1081"/>
        <v>0</v>
      </c>
      <c r="NY147" s="142">
        <f t="shared" si="1082"/>
        <v>0</v>
      </c>
      <c r="NZ147" s="142">
        <f t="shared" si="1082"/>
        <v>0</v>
      </c>
      <c r="OA147" s="142">
        <f t="shared" si="1082"/>
        <v>0</v>
      </c>
      <c r="OB147" s="142">
        <f t="shared" si="1082"/>
        <v>0</v>
      </c>
      <c r="OC147" s="142">
        <f t="shared" si="1082"/>
        <v>0</v>
      </c>
      <c r="OD147" s="142">
        <f t="shared" si="1082"/>
        <v>0</v>
      </c>
      <c r="OE147" s="142">
        <f t="shared" si="1082"/>
        <v>0</v>
      </c>
      <c r="OF147" s="142">
        <f t="shared" si="1082"/>
        <v>0</v>
      </c>
      <c r="OG147" s="142">
        <f t="shared" si="1082"/>
        <v>0</v>
      </c>
      <c r="OH147" s="142">
        <f t="shared" si="1082"/>
        <v>0</v>
      </c>
      <c r="OI147" s="142">
        <f t="shared" si="1083"/>
        <v>0</v>
      </c>
      <c r="OJ147" s="142">
        <f t="shared" si="1083"/>
        <v>0</v>
      </c>
      <c r="OK147" s="142">
        <f t="shared" si="1083"/>
        <v>0</v>
      </c>
      <c r="OL147" s="142">
        <f t="shared" si="1083"/>
        <v>0</v>
      </c>
      <c r="OM147" s="142">
        <f t="shared" si="1083"/>
        <v>0</v>
      </c>
      <c r="ON147" s="142">
        <f t="shared" si="1083"/>
        <v>0</v>
      </c>
      <c r="OO147" s="142">
        <f t="shared" si="1083"/>
        <v>0</v>
      </c>
      <c r="OP147" s="142">
        <f t="shared" si="1083"/>
        <v>0</v>
      </c>
      <c r="OQ147" s="142">
        <f t="shared" si="1083"/>
        <v>0</v>
      </c>
      <c r="OR147" s="142">
        <f t="shared" si="1083"/>
        <v>0</v>
      </c>
      <c r="OS147" s="142">
        <f t="shared" si="1084"/>
        <v>0</v>
      </c>
      <c r="OT147" s="142">
        <f t="shared" si="1084"/>
        <v>0</v>
      </c>
      <c r="OU147" s="142">
        <f t="shared" si="1084"/>
        <v>0</v>
      </c>
      <c r="OV147" s="142">
        <f t="shared" si="1084"/>
        <v>0</v>
      </c>
      <c r="OW147" s="142">
        <f t="shared" si="1084"/>
        <v>0</v>
      </c>
      <c r="OX147" s="142">
        <f t="shared" si="1084"/>
        <v>0</v>
      </c>
      <c r="OY147" s="142">
        <f t="shared" si="1084"/>
        <v>0</v>
      </c>
      <c r="OZ147" s="142">
        <f t="shared" si="1084"/>
        <v>0</v>
      </c>
      <c r="PA147" s="142">
        <f t="shared" si="1084"/>
        <v>0</v>
      </c>
      <c r="PB147" s="142">
        <f t="shared" si="1084"/>
        <v>0</v>
      </c>
      <c r="PC147" s="142">
        <f t="shared" si="1085"/>
        <v>0</v>
      </c>
      <c r="PD147" s="142">
        <f t="shared" si="1085"/>
        <v>0</v>
      </c>
      <c r="PE147" s="142">
        <f t="shared" si="1085"/>
        <v>0</v>
      </c>
      <c r="PF147" s="142">
        <f t="shared" si="1085"/>
        <v>0</v>
      </c>
      <c r="PG147" s="142">
        <f t="shared" si="1085"/>
        <v>0</v>
      </c>
      <c r="PH147" s="142">
        <f t="shared" si="1085"/>
        <v>0</v>
      </c>
      <c r="PI147" s="142">
        <f t="shared" si="1085"/>
        <v>0</v>
      </c>
      <c r="PJ147" s="142">
        <f t="shared" si="1085"/>
        <v>0</v>
      </c>
      <c r="PK147" s="142">
        <f t="shared" si="1085"/>
        <v>0</v>
      </c>
      <c r="PL147" s="142">
        <f t="shared" si="1085"/>
        <v>0</v>
      </c>
      <c r="PM147" s="142">
        <f t="shared" si="1086"/>
        <v>0</v>
      </c>
      <c r="PN147" s="142">
        <f t="shared" si="1086"/>
        <v>0</v>
      </c>
      <c r="PO147" s="142">
        <f t="shared" si="1086"/>
        <v>0</v>
      </c>
      <c r="PP147" s="142">
        <f t="shared" si="1086"/>
        <v>0</v>
      </c>
      <c r="PQ147" s="142">
        <f t="shared" si="1086"/>
        <v>0</v>
      </c>
      <c r="PR147" s="142">
        <f t="shared" si="1086"/>
        <v>0</v>
      </c>
      <c r="PS147" s="142">
        <f t="shared" si="1086"/>
        <v>0</v>
      </c>
      <c r="PT147" s="142">
        <f t="shared" si="1086"/>
        <v>0</v>
      </c>
      <c r="PU147" s="142">
        <f t="shared" si="1086"/>
        <v>0</v>
      </c>
      <c r="PV147" s="142">
        <f t="shared" si="1086"/>
        <v>0</v>
      </c>
      <c r="PW147" s="142">
        <f t="shared" si="1087"/>
        <v>0</v>
      </c>
      <c r="PX147" s="142">
        <f t="shared" si="1087"/>
        <v>0</v>
      </c>
      <c r="PY147" s="142">
        <f t="shared" si="1087"/>
        <v>0</v>
      </c>
      <c r="PZ147" s="142">
        <f t="shared" si="1087"/>
        <v>0</v>
      </c>
      <c r="QA147" s="142">
        <f t="shared" si="1087"/>
        <v>0</v>
      </c>
      <c r="QB147" s="142">
        <f t="shared" si="1087"/>
        <v>0</v>
      </c>
      <c r="QC147" s="142">
        <f t="shared" si="1087"/>
        <v>0</v>
      </c>
      <c r="QD147" s="142">
        <f t="shared" si="1087"/>
        <v>0</v>
      </c>
      <c r="QE147" s="142">
        <f t="shared" si="1087"/>
        <v>0</v>
      </c>
      <c r="QF147" s="142">
        <f t="shared" si="1087"/>
        <v>0</v>
      </c>
      <c r="QG147" s="142">
        <f t="shared" si="1088"/>
        <v>0</v>
      </c>
      <c r="QH147" s="142">
        <f t="shared" si="1088"/>
        <v>0</v>
      </c>
      <c r="QI147" s="142">
        <f t="shared" si="1088"/>
        <v>0</v>
      </c>
      <c r="QJ147" s="142">
        <f t="shared" si="1088"/>
        <v>0</v>
      </c>
      <c r="QK147" s="142">
        <f t="shared" si="1088"/>
        <v>0</v>
      </c>
      <c r="QL147" s="142">
        <f t="shared" si="1088"/>
        <v>0</v>
      </c>
      <c r="QM147" s="142">
        <f t="shared" si="1088"/>
        <v>0</v>
      </c>
      <c r="QN147" s="142">
        <f t="shared" si="1088"/>
        <v>0</v>
      </c>
      <c r="QO147" s="142">
        <f t="shared" si="1088"/>
        <v>0</v>
      </c>
      <c r="QP147" s="142">
        <f t="shared" si="1088"/>
        <v>0</v>
      </c>
      <c r="QQ147" s="142">
        <f t="shared" si="1089"/>
        <v>0</v>
      </c>
      <c r="QR147" s="142">
        <f t="shared" si="1089"/>
        <v>0</v>
      </c>
      <c r="QS147" s="142">
        <f t="shared" si="1089"/>
        <v>0</v>
      </c>
      <c r="QT147" s="142">
        <f t="shared" si="1089"/>
        <v>0</v>
      </c>
      <c r="QU147" s="142">
        <f t="shared" si="1089"/>
        <v>0</v>
      </c>
      <c r="QV147" s="142">
        <f t="shared" si="1089"/>
        <v>0</v>
      </c>
      <c r="QW147" s="142">
        <f t="shared" si="1089"/>
        <v>0</v>
      </c>
      <c r="QX147" s="142">
        <f t="shared" si="1089"/>
        <v>0</v>
      </c>
      <c r="QY147" s="142">
        <f t="shared" si="1089"/>
        <v>0</v>
      </c>
      <c r="QZ147" s="142">
        <f t="shared" si="1089"/>
        <v>0</v>
      </c>
      <c r="RA147" s="142">
        <f t="shared" si="1090"/>
        <v>0</v>
      </c>
      <c r="RB147" s="142">
        <f t="shared" si="1090"/>
        <v>0</v>
      </c>
      <c r="RC147" s="142">
        <f t="shared" si="1090"/>
        <v>0</v>
      </c>
      <c r="RD147" s="142">
        <f t="shared" si="1090"/>
        <v>0</v>
      </c>
      <c r="RE147" s="142">
        <f t="shared" si="1090"/>
        <v>0</v>
      </c>
      <c r="RF147" s="142">
        <f t="shared" si="1090"/>
        <v>0</v>
      </c>
      <c r="RG147" s="142">
        <f t="shared" si="1090"/>
        <v>0</v>
      </c>
      <c r="RH147" s="142">
        <f t="shared" si="1090"/>
        <v>0</v>
      </c>
      <c r="RI147" s="142">
        <f t="shared" si="1090"/>
        <v>0</v>
      </c>
      <c r="RJ147" s="142">
        <f t="shared" si="1090"/>
        <v>0</v>
      </c>
      <c r="RK147" s="142">
        <f t="shared" si="1091"/>
        <v>0</v>
      </c>
      <c r="RL147" s="142">
        <f t="shared" si="1091"/>
        <v>0</v>
      </c>
      <c r="RM147" s="142">
        <f t="shared" si="1091"/>
        <v>0</v>
      </c>
      <c r="RN147" s="142">
        <f t="shared" si="1091"/>
        <v>0</v>
      </c>
      <c r="RO147" s="142">
        <f t="shared" si="1091"/>
        <v>0</v>
      </c>
      <c r="RP147" s="142">
        <f t="shared" si="1091"/>
        <v>0</v>
      </c>
      <c r="RQ147" s="142">
        <f t="shared" si="1091"/>
        <v>0</v>
      </c>
      <c r="RR147" s="142">
        <f t="shared" si="1091"/>
        <v>0</v>
      </c>
      <c r="RS147" s="142">
        <f t="shared" si="1091"/>
        <v>0</v>
      </c>
      <c r="RT147" s="142">
        <f t="shared" si="1091"/>
        <v>0</v>
      </c>
      <c r="RU147" s="142">
        <f t="shared" si="1092"/>
        <v>0</v>
      </c>
      <c r="RV147" s="142">
        <f t="shared" si="1092"/>
        <v>0</v>
      </c>
      <c r="RW147" s="142">
        <f t="shared" si="1092"/>
        <v>0</v>
      </c>
      <c r="RX147" s="142">
        <f t="shared" si="1092"/>
        <v>0</v>
      </c>
      <c r="RY147" s="142">
        <f t="shared" si="1092"/>
        <v>0</v>
      </c>
      <c r="RZ147" s="142">
        <f t="shared" si="1092"/>
        <v>0</v>
      </c>
      <c r="SA147" s="142">
        <f t="shared" si="1092"/>
        <v>0</v>
      </c>
      <c r="SB147" s="142">
        <f t="shared" si="1092"/>
        <v>0</v>
      </c>
      <c r="SC147" s="142">
        <f t="shared" si="1092"/>
        <v>0</v>
      </c>
      <c r="SD147" s="142">
        <f t="shared" si="1092"/>
        <v>0</v>
      </c>
      <c r="SE147" s="142">
        <f t="shared" si="1093"/>
        <v>0</v>
      </c>
      <c r="SF147" s="142">
        <f t="shared" si="1093"/>
        <v>0</v>
      </c>
      <c r="SG147" s="142">
        <f t="shared" si="1093"/>
        <v>0</v>
      </c>
      <c r="SH147" s="142">
        <f t="shared" si="1093"/>
        <v>0</v>
      </c>
      <c r="SI147" s="142">
        <f t="shared" si="1093"/>
        <v>0</v>
      </c>
      <c r="SJ147" s="142">
        <f t="shared" si="1093"/>
        <v>0</v>
      </c>
      <c r="SK147" s="142">
        <f t="shared" si="1093"/>
        <v>0</v>
      </c>
      <c r="SL147" s="142">
        <f t="shared" si="1093"/>
        <v>0</v>
      </c>
      <c r="SM147" s="142">
        <f t="shared" si="1093"/>
        <v>0</v>
      </c>
      <c r="SN147" s="142">
        <f t="shared" si="1093"/>
        <v>0</v>
      </c>
      <c r="SO147" s="142">
        <f t="shared" si="1094"/>
        <v>0</v>
      </c>
      <c r="SP147" s="142">
        <f t="shared" si="1094"/>
        <v>0</v>
      </c>
      <c r="SQ147" s="142">
        <f t="shared" si="1094"/>
        <v>0</v>
      </c>
      <c r="SR147" s="142">
        <f t="shared" si="1094"/>
        <v>0</v>
      </c>
      <c r="SS147" s="142">
        <f t="shared" si="1094"/>
        <v>0</v>
      </c>
      <c r="ST147" s="142">
        <f t="shared" si="1094"/>
        <v>0</v>
      </c>
      <c r="SU147" s="142">
        <f t="shared" si="1094"/>
        <v>0</v>
      </c>
      <c r="SV147" s="142">
        <f t="shared" si="1094"/>
        <v>0</v>
      </c>
      <c r="SW147" s="142">
        <f t="shared" si="1094"/>
        <v>0</v>
      </c>
      <c r="SX147" s="142">
        <f t="shared" si="1094"/>
        <v>0</v>
      </c>
      <c r="SY147" s="142">
        <f t="shared" si="1095"/>
        <v>0</v>
      </c>
      <c r="SZ147" s="142">
        <f t="shared" si="1095"/>
        <v>0</v>
      </c>
      <c r="TA147" s="142">
        <f t="shared" si="1095"/>
        <v>0</v>
      </c>
      <c r="TB147" s="142">
        <f t="shared" si="1095"/>
        <v>0</v>
      </c>
      <c r="TC147" s="142">
        <f t="shared" si="1095"/>
        <v>0</v>
      </c>
      <c r="TD147" s="142">
        <f t="shared" si="1095"/>
        <v>0</v>
      </c>
      <c r="TE147" s="142">
        <f t="shared" si="1095"/>
        <v>0</v>
      </c>
      <c r="TF147" s="142">
        <f t="shared" si="1095"/>
        <v>0</v>
      </c>
      <c r="TG147" s="142">
        <f t="shared" si="1095"/>
        <v>0</v>
      </c>
      <c r="TH147" s="142">
        <f t="shared" si="1095"/>
        <v>0</v>
      </c>
      <c r="TI147" s="142">
        <f t="shared" si="1095"/>
        <v>0</v>
      </c>
      <c r="TJ147" s="142">
        <f t="shared" si="1095"/>
        <v>0</v>
      </c>
      <c r="TK147" s="142">
        <f t="shared" si="1095"/>
        <v>0</v>
      </c>
      <c r="TL147" s="142">
        <f t="shared" si="1095"/>
        <v>0</v>
      </c>
      <c r="TM147" s="142">
        <f t="shared" si="1095"/>
        <v>0</v>
      </c>
      <c r="TN147" s="142">
        <f t="shared" si="1096"/>
        <v>0</v>
      </c>
      <c r="TO147" s="142">
        <f t="shared" si="959"/>
        <v>0</v>
      </c>
    </row>
    <row r="148" spans="77:535" x14ac:dyDescent="0.15">
      <c r="BY148" s="271"/>
      <c r="BZ148" s="272"/>
      <c r="CA148" s="222"/>
      <c r="CB148" s="246"/>
      <c r="CC148" s="247" t="str">
        <f t="shared" si="996"/>
        <v/>
      </c>
      <c r="CD148" s="219">
        <f t="shared" si="997"/>
        <v>0</v>
      </c>
      <c r="CE148" s="219" t="str">
        <f t="shared" si="998"/>
        <v/>
      </c>
      <c r="CF148" s="220" t="str">
        <f t="shared" si="999"/>
        <v/>
      </c>
      <c r="CG148" s="222"/>
      <c r="CH148" s="260"/>
      <c r="CI148" s="247" t="str">
        <f t="shared" si="1000"/>
        <v/>
      </c>
      <c r="CJ148" s="219">
        <f t="shared" si="1001"/>
        <v>0</v>
      </c>
      <c r="CK148" s="219" t="str">
        <f t="shared" si="1002"/>
        <v/>
      </c>
      <c r="CL148" s="220" t="str">
        <f t="shared" si="1003"/>
        <v/>
      </c>
      <c r="CM148" s="222"/>
      <c r="CN148" s="246"/>
      <c r="CO148" s="247" t="str">
        <f t="shared" si="1004"/>
        <v/>
      </c>
      <c r="CP148" s="219">
        <f t="shared" si="1005"/>
        <v>0</v>
      </c>
      <c r="CQ148" s="219" t="str">
        <f t="shared" si="1006"/>
        <v/>
      </c>
      <c r="CR148" s="220" t="str">
        <f t="shared" si="1007"/>
        <v/>
      </c>
      <c r="CS148" s="222"/>
      <c r="CT148" s="246"/>
      <c r="CU148" s="247" t="str">
        <f t="shared" si="1008"/>
        <v/>
      </c>
      <c r="CV148" s="219">
        <f t="shared" si="1009"/>
        <v>0</v>
      </c>
      <c r="CW148" s="219" t="str">
        <f t="shared" si="1010"/>
        <v/>
      </c>
      <c r="CX148" s="220" t="str">
        <f t="shared" si="1011"/>
        <v/>
      </c>
      <c r="CY148" s="222"/>
      <c r="CZ148" s="246"/>
      <c r="DA148" s="247" t="str">
        <f t="shared" si="1012"/>
        <v/>
      </c>
      <c r="DB148" s="219">
        <f t="shared" si="1013"/>
        <v>0</v>
      </c>
      <c r="DC148" s="219" t="str">
        <f t="shared" si="1014"/>
        <v/>
      </c>
      <c r="DD148" s="219" t="str">
        <f t="shared" si="1015"/>
        <v/>
      </c>
      <c r="DE148" s="222"/>
      <c r="DF148" s="246"/>
      <c r="DG148" s="247" t="str">
        <f t="shared" si="1016"/>
        <v/>
      </c>
      <c r="DH148" s="219">
        <f t="shared" si="1017"/>
        <v>0</v>
      </c>
      <c r="DI148" s="219" t="str">
        <f t="shared" si="1018"/>
        <v/>
      </c>
      <c r="DJ148" s="219" t="str">
        <f t="shared" si="1019"/>
        <v/>
      </c>
      <c r="DK148" s="222"/>
      <c r="DL148" s="246"/>
      <c r="DM148" s="247" t="str">
        <f t="shared" si="1020"/>
        <v/>
      </c>
      <c r="DN148" s="219">
        <f t="shared" si="1021"/>
        <v>0</v>
      </c>
      <c r="DO148" s="219" t="str">
        <f t="shared" si="1022"/>
        <v/>
      </c>
      <c r="DP148" s="220" t="str">
        <f t="shared" si="1023"/>
        <v/>
      </c>
      <c r="FK148" s="142">
        <v>35</v>
      </c>
      <c r="FL148" s="142">
        <v>35</v>
      </c>
      <c r="FM148" s="142">
        <f t="shared" si="1060"/>
        <v>0</v>
      </c>
      <c r="FN148" s="142">
        <f t="shared" si="1060"/>
        <v>0</v>
      </c>
      <c r="FO148" s="142">
        <f t="shared" si="1060"/>
        <v>0</v>
      </c>
      <c r="FP148" s="142">
        <f t="shared" si="1060"/>
        <v>0</v>
      </c>
      <c r="FQ148" s="142">
        <f t="shared" si="1060"/>
        <v>0</v>
      </c>
      <c r="FR148" s="142">
        <f t="shared" si="1060"/>
        <v>0</v>
      </c>
      <c r="FS148" s="142">
        <f t="shared" si="1060"/>
        <v>0</v>
      </c>
      <c r="FT148" s="142">
        <f t="shared" si="1060"/>
        <v>0</v>
      </c>
      <c r="FU148" s="142">
        <f t="shared" si="1060"/>
        <v>0</v>
      </c>
      <c r="FV148" s="142">
        <f t="shared" si="1060"/>
        <v>0</v>
      </c>
      <c r="FW148" s="142">
        <f t="shared" si="1061"/>
        <v>0</v>
      </c>
      <c r="FX148" s="142">
        <f t="shared" si="1061"/>
        <v>0</v>
      </c>
      <c r="FY148" s="142">
        <f t="shared" si="1061"/>
        <v>0</v>
      </c>
      <c r="FZ148" s="142">
        <f t="shared" si="1061"/>
        <v>0</v>
      </c>
      <c r="GA148" s="142">
        <f t="shared" si="1061"/>
        <v>0</v>
      </c>
      <c r="GB148" s="142">
        <f t="shared" si="1061"/>
        <v>0</v>
      </c>
      <c r="GC148" s="142">
        <f t="shared" si="1061"/>
        <v>0</v>
      </c>
      <c r="GD148" s="142">
        <f t="shared" si="1061"/>
        <v>0</v>
      </c>
      <c r="GE148" s="142">
        <f t="shared" si="1061"/>
        <v>0</v>
      </c>
      <c r="GF148" s="142">
        <f t="shared" si="1061"/>
        <v>0</v>
      </c>
      <c r="GG148" s="142">
        <f t="shared" si="1062"/>
        <v>0</v>
      </c>
      <c r="GH148" s="142">
        <f t="shared" si="1062"/>
        <v>0</v>
      </c>
      <c r="GI148" s="142">
        <f t="shared" si="1062"/>
        <v>0</v>
      </c>
      <c r="GJ148" s="142">
        <f t="shared" si="1062"/>
        <v>0</v>
      </c>
      <c r="GK148" s="142">
        <f t="shared" si="1062"/>
        <v>0</v>
      </c>
      <c r="GL148" s="142">
        <f t="shared" si="1062"/>
        <v>0</v>
      </c>
      <c r="GM148" s="142">
        <f t="shared" si="1062"/>
        <v>0</v>
      </c>
      <c r="GN148" s="142">
        <f t="shared" si="1062"/>
        <v>0</v>
      </c>
      <c r="GO148" s="142">
        <f t="shared" si="1062"/>
        <v>0</v>
      </c>
      <c r="GP148" s="142">
        <f t="shared" si="1062"/>
        <v>0</v>
      </c>
      <c r="GQ148" s="142">
        <f t="shared" si="1063"/>
        <v>0</v>
      </c>
      <c r="GR148" s="142">
        <f t="shared" si="1063"/>
        <v>0</v>
      </c>
      <c r="GS148" s="142">
        <f t="shared" si="1063"/>
        <v>0</v>
      </c>
      <c r="GT148" s="142">
        <f t="shared" si="1063"/>
        <v>0</v>
      </c>
      <c r="GU148" s="142">
        <f t="shared" si="1063"/>
        <v>0</v>
      </c>
      <c r="GV148" s="142">
        <f t="shared" si="1063"/>
        <v>0</v>
      </c>
      <c r="GW148" s="142">
        <f t="shared" si="1063"/>
        <v>0</v>
      </c>
      <c r="GX148" s="142">
        <f t="shared" si="1063"/>
        <v>0</v>
      </c>
      <c r="GY148" s="142">
        <f t="shared" si="1063"/>
        <v>0</v>
      </c>
      <c r="GZ148" s="142">
        <f t="shared" si="1063"/>
        <v>0</v>
      </c>
      <c r="HA148" s="142">
        <f t="shared" si="1064"/>
        <v>0</v>
      </c>
      <c r="HB148" s="142">
        <f t="shared" si="1064"/>
        <v>0</v>
      </c>
      <c r="HC148" s="142">
        <f t="shared" si="1064"/>
        <v>0</v>
      </c>
      <c r="HD148" s="142">
        <f t="shared" si="1064"/>
        <v>0</v>
      </c>
      <c r="HE148" s="142">
        <f t="shared" si="1064"/>
        <v>0</v>
      </c>
      <c r="HF148" s="142">
        <f t="shared" si="1064"/>
        <v>0</v>
      </c>
      <c r="HG148" s="142">
        <f t="shared" si="1064"/>
        <v>0</v>
      </c>
      <c r="HH148" s="142">
        <f t="shared" si="1064"/>
        <v>0</v>
      </c>
      <c r="HI148" s="142">
        <f t="shared" si="1064"/>
        <v>0</v>
      </c>
      <c r="HJ148" s="142">
        <f t="shared" si="1064"/>
        <v>0</v>
      </c>
      <c r="HK148" s="142">
        <f t="shared" si="1065"/>
        <v>0</v>
      </c>
      <c r="HL148" s="142">
        <f t="shared" si="1065"/>
        <v>0</v>
      </c>
      <c r="HM148" s="142">
        <f t="shared" si="1065"/>
        <v>0</v>
      </c>
      <c r="HN148" s="142">
        <f t="shared" si="1065"/>
        <v>0</v>
      </c>
      <c r="HO148" s="142">
        <f t="shared" si="1065"/>
        <v>0</v>
      </c>
      <c r="HP148" s="142">
        <f t="shared" si="1065"/>
        <v>0</v>
      </c>
      <c r="HQ148" s="142">
        <f t="shared" si="1065"/>
        <v>0</v>
      </c>
      <c r="HR148" s="142">
        <f t="shared" si="1065"/>
        <v>0</v>
      </c>
      <c r="HS148" s="142">
        <f t="shared" si="1065"/>
        <v>0</v>
      </c>
      <c r="HT148" s="142">
        <f t="shared" si="1065"/>
        <v>0</v>
      </c>
      <c r="HU148" s="142">
        <f t="shared" si="1066"/>
        <v>0</v>
      </c>
      <c r="HV148" s="142">
        <f t="shared" si="1066"/>
        <v>0</v>
      </c>
      <c r="HW148" s="142">
        <f t="shared" si="1066"/>
        <v>0</v>
      </c>
      <c r="HX148" s="142">
        <f t="shared" si="1066"/>
        <v>0</v>
      </c>
      <c r="HY148" s="142">
        <f t="shared" si="1066"/>
        <v>0</v>
      </c>
      <c r="HZ148" s="142">
        <f t="shared" si="1066"/>
        <v>0</v>
      </c>
      <c r="IA148" s="142">
        <f t="shared" si="1066"/>
        <v>0</v>
      </c>
      <c r="IB148" s="142">
        <f t="shared" si="1066"/>
        <v>0</v>
      </c>
      <c r="IC148" s="142">
        <f t="shared" si="1066"/>
        <v>0</v>
      </c>
      <c r="ID148" s="142">
        <f t="shared" si="1066"/>
        <v>0</v>
      </c>
      <c r="IE148" s="142">
        <f t="shared" si="1067"/>
        <v>0</v>
      </c>
      <c r="IF148" s="142">
        <f t="shared" si="1067"/>
        <v>0</v>
      </c>
      <c r="IG148" s="142">
        <f t="shared" si="1067"/>
        <v>0</v>
      </c>
      <c r="IH148" s="142">
        <f t="shared" si="1067"/>
        <v>0</v>
      </c>
      <c r="II148" s="142">
        <f t="shared" si="1067"/>
        <v>0</v>
      </c>
      <c r="IJ148" s="142">
        <f t="shared" si="1067"/>
        <v>0</v>
      </c>
      <c r="IK148" s="142">
        <f t="shared" si="1067"/>
        <v>0</v>
      </c>
      <c r="IL148" s="142">
        <f t="shared" si="1067"/>
        <v>0</v>
      </c>
      <c r="IM148" s="142">
        <f t="shared" si="1067"/>
        <v>0</v>
      </c>
      <c r="IN148" s="142">
        <f t="shared" si="1067"/>
        <v>0</v>
      </c>
      <c r="IO148" s="142">
        <f t="shared" si="1068"/>
        <v>0</v>
      </c>
      <c r="IP148" s="142">
        <f t="shared" si="1068"/>
        <v>0</v>
      </c>
      <c r="IQ148" s="142">
        <f t="shared" si="1068"/>
        <v>0</v>
      </c>
      <c r="IR148" s="142">
        <f t="shared" si="1068"/>
        <v>0</v>
      </c>
      <c r="IS148" s="142">
        <f t="shared" si="1068"/>
        <v>0</v>
      </c>
      <c r="IT148" s="142">
        <f t="shared" si="1068"/>
        <v>0</v>
      </c>
      <c r="IU148" s="142">
        <f t="shared" si="1068"/>
        <v>0</v>
      </c>
      <c r="IV148" s="142">
        <f t="shared" si="1068"/>
        <v>0</v>
      </c>
      <c r="IW148" s="142">
        <f t="shared" si="1068"/>
        <v>0</v>
      </c>
      <c r="IX148" s="142">
        <f t="shared" si="1068"/>
        <v>0</v>
      </c>
      <c r="IY148" s="142">
        <f t="shared" si="1069"/>
        <v>0</v>
      </c>
      <c r="IZ148" s="142">
        <f t="shared" si="1069"/>
        <v>0</v>
      </c>
      <c r="JA148" s="142">
        <f t="shared" si="1069"/>
        <v>0</v>
      </c>
      <c r="JB148" s="142">
        <f t="shared" si="1069"/>
        <v>0</v>
      </c>
      <c r="JC148" s="142">
        <f t="shared" si="1069"/>
        <v>0</v>
      </c>
      <c r="JD148" s="142">
        <f t="shared" si="1069"/>
        <v>0</v>
      </c>
      <c r="JE148" s="142">
        <f t="shared" si="1069"/>
        <v>0</v>
      </c>
      <c r="JF148" s="142">
        <f t="shared" si="1069"/>
        <v>0</v>
      </c>
      <c r="JG148" s="142">
        <f t="shared" si="1069"/>
        <v>0</v>
      </c>
      <c r="JH148" s="142">
        <f t="shared" si="1069"/>
        <v>0</v>
      </c>
      <c r="JI148" s="142">
        <f t="shared" si="1070"/>
        <v>0</v>
      </c>
      <c r="JJ148" s="142">
        <f t="shared" si="1070"/>
        <v>0</v>
      </c>
      <c r="JK148" s="142">
        <f t="shared" si="1070"/>
        <v>0</v>
      </c>
      <c r="JL148" s="142">
        <f t="shared" si="1070"/>
        <v>0</v>
      </c>
      <c r="JM148" s="142">
        <f t="shared" si="1070"/>
        <v>0</v>
      </c>
      <c r="JN148" s="142">
        <f t="shared" si="1070"/>
        <v>0</v>
      </c>
      <c r="JO148" s="142">
        <f t="shared" si="1070"/>
        <v>0</v>
      </c>
      <c r="JP148" s="142">
        <f t="shared" si="1070"/>
        <v>0</v>
      </c>
      <c r="JQ148" s="142">
        <f t="shared" si="1070"/>
        <v>0</v>
      </c>
      <c r="JR148" s="142">
        <f t="shared" si="1070"/>
        <v>0</v>
      </c>
      <c r="JS148" s="142">
        <f t="shared" si="1071"/>
        <v>0</v>
      </c>
      <c r="JT148" s="142">
        <f t="shared" si="1071"/>
        <v>0</v>
      </c>
      <c r="JU148" s="142">
        <f t="shared" si="1071"/>
        <v>0</v>
      </c>
      <c r="JV148" s="142">
        <f t="shared" si="1071"/>
        <v>0</v>
      </c>
      <c r="JW148" s="142">
        <f t="shared" si="1071"/>
        <v>0</v>
      </c>
      <c r="JX148" s="142">
        <f t="shared" si="1071"/>
        <v>0</v>
      </c>
      <c r="JY148" s="142">
        <f t="shared" si="1071"/>
        <v>0</v>
      </c>
      <c r="JZ148" s="142">
        <f t="shared" si="1071"/>
        <v>0</v>
      </c>
      <c r="KA148" s="142">
        <f t="shared" si="1071"/>
        <v>0</v>
      </c>
      <c r="KB148" s="142">
        <f t="shared" si="1071"/>
        <v>0</v>
      </c>
      <c r="KC148" s="142">
        <f t="shared" si="1072"/>
        <v>0</v>
      </c>
      <c r="KD148" s="142">
        <f t="shared" si="1072"/>
        <v>0</v>
      </c>
      <c r="KE148" s="142">
        <f t="shared" si="1072"/>
        <v>0</v>
      </c>
      <c r="KF148" s="142">
        <f t="shared" si="1072"/>
        <v>0</v>
      </c>
      <c r="KG148" s="142">
        <f t="shared" si="1072"/>
        <v>0</v>
      </c>
      <c r="KH148" s="142">
        <f t="shared" si="1072"/>
        <v>0</v>
      </c>
      <c r="KI148" s="142">
        <f t="shared" si="1072"/>
        <v>0</v>
      </c>
      <c r="KJ148" s="142">
        <f t="shared" si="1072"/>
        <v>0</v>
      </c>
      <c r="KK148" s="142">
        <f t="shared" si="1072"/>
        <v>0</v>
      </c>
      <c r="KL148" s="142">
        <f t="shared" si="1072"/>
        <v>0</v>
      </c>
      <c r="KM148" s="142">
        <f t="shared" si="1073"/>
        <v>0</v>
      </c>
      <c r="KN148" s="142">
        <f t="shared" si="1073"/>
        <v>0</v>
      </c>
      <c r="KO148" s="142">
        <f t="shared" si="1073"/>
        <v>0</v>
      </c>
      <c r="KP148" s="142">
        <f t="shared" si="1073"/>
        <v>0</v>
      </c>
      <c r="KQ148" s="142">
        <f t="shared" si="1073"/>
        <v>0</v>
      </c>
      <c r="KR148" s="142">
        <f t="shared" si="1073"/>
        <v>0</v>
      </c>
      <c r="KS148" s="142">
        <f t="shared" si="1073"/>
        <v>0</v>
      </c>
      <c r="KT148" s="142">
        <f t="shared" si="1073"/>
        <v>0</v>
      </c>
      <c r="KU148" s="142">
        <f t="shared" si="1073"/>
        <v>0</v>
      </c>
      <c r="KV148" s="142">
        <f t="shared" si="1073"/>
        <v>0</v>
      </c>
      <c r="KW148" s="142">
        <f t="shared" si="1074"/>
        <v>0</v>
      </c>
      <c r="KX148" s="142">
        <f t="shared" si="1074"/>
        <v>0</v>
      </c>
      <c r="KY148" s="142">
        <f t="shared" si="1074"/>
        <v>0</v>
      </c>
      <c r="KZ148" s="142">
        <f t="shared" si="1074"/>
        <v>0</v>
      </c>
      <c r="LA148" s="142">
        <f t="shared" si="1074"/>
        <v>0</v>
      </c>
      <c r="LB148" s="142">
        <f t="shared" si="1074"/>
        <v>0</v>
      </c>
      <c r="LC148" s="142">
        <f t="shared" si="1074"/>
        <v>0</v>
      </c>
      <c r="LD148" s="142">
        <f t="shared" si="1074"/>
        <v>0</v>
      </c>
      <c r="LE148" s="142">
        <f t="shared" si="1074"/>
        <v>0</v>
      </c>
      <c r="LF148" s="142">
        <f t="shared" si="1074"/>
        <v>0</v>
      </c>
      <c r="LG148" s="142">
        <f t="shared" si="1075"/>
        <v>0</v>
      </c>
      <c r="LH148" s="142">
        <f t="shared" si="1075"/>
        <v>0</v>
      </c>
      <c r="LI148" s="142">
        <f t="shared" si="1075"/>
        <v>0</v>
      </c>
      <c r="LJ148" s="142">
        <f t="shared" si="1075"/>
        <v>0</v>
      </c>
      <c r="LK148" s="142">
        <f t="shared" si="1075"/>
        <v>0</v>
      </c>
      <c r="LL148" s="142">
        <f t="shared" si="1075"/>
        <v>0</v>
      </c>
      <c r="LM148" s="142">
        <f t="shared" si="1075"/>
        <v>0</v>
      </c>
      <c r="LN148" s="142">
        <f t="shared" si="1075"/>
        <v>0</v>
      </c>
      <c r="LO148" s="142">
        <f t="shared" si="1075"/>
        <v>0</v>
      </c>
      <c r="LP148" s="142">
        <f t="shared" si="1075"/>
        <v>0</v>
      </c>
      <c r="LQ148" s="142">
        <f t="shared" si="1076"/>
        <v>0</v>
      </c>
      <c r="LR148" s="142">
        <f t="shared" si="1076"/>
        <v>0</v>
      </c>
      <c r="LS148" s="142">
        <f t="shared" si="1076"/>
        <v>0</v>
      </c>
      <c r="LT148" s="142">
        <f t="shared" si="1076"/>
        <v>0</v>
      </c>
      <c r="LU148" s="142">
        <f t="shared" si="1076"/>
        <v>0</v>
      </c>
      <c r="LV148" s="142">
        <f t="shared" si="1076"/>
        <v>0</v>
      </c>
      <c r="LW148" s="142">
        <f t="shared" si="1076"/>
        <v>0</v>
      </c>
      <c r="LX148" s="142">
        <f t="shared" si="1076"/>
        <v>0</v>
      </c>
      <c r="LY148" s="142">
        <f t="shared" si="1076"/>
        <v>0</v>
      </c>
      <c r="LZ148" s="142">
        <f t="shared" si="1076"/>
        <v>0</v>
      </c>
      <c r="MA148" s="142">
        <f t="shared" si="1077"/>
        <v>0</v>
      </c>
      <c r="MB148" s="142">
        <f t="shared" si="1077"/>
        <v>0</v>
      </c>
      <c r="MC148" s="142">
        <f t="shared" si="1077"/>
        <v>0</v>
      </c>
      <c r="MD148" s="142">
        <f t="shared" si="1077"/>
        <v>0</v>
      </c>
      <c r="ME148" s="142">
        <f t="shared" si="1077"/>
        <v>0</v>
      </c>
      <c r="MF148" s="142">
        <f t="shared" si="1077"/>
        <v>0</v>
      </c>
      <c r="MG148" s="142">
        <f t="shared" si="1077"/>
        <v>0</v>
      </c>
      <c r="MH148" s="142">
        <f t="shared" si="1077"/>
        <v>0</v>
      </c>
      <c r="MI148" s="142">
        <f t="shared" si="1077"/>
        <v>0</v>
      </c>
      <c r="MJ148" s="142">
        <f t="shared" si="1077"/>
        <v>0</v>
      </c>
      <c r="MK148" s="142">
        <f t="shared" si="1078"/>
        <v>0</v>
      </c>
      <c r="ML148" s="142">
        <f t="shared" si="1078"/>
        <v>0</v>
      </c>
      <c r="MM148" s="142">
        <f t="shared" si="1078"/>
        <v>0</v>
      </c>
      <c r="MN148" s="142">
        <f t="shared" si="1078"/>
        <v>0</v>
      </c>
      <c r="MO148" s="142">
        <f t="shared" si="1078"/>
        <v>0</v>
      </c>
      <c r="MP148" s="142">
        <f t="shared" si="1078"/>
        <v>0</v>
      </c>
      <c r="MQ148" s="142">
        <f t="shared" si="1078"/>
        <v>0</v>
      </c>
      <c r="MR148" s="142">
        <f t="shared" si="1078"/>
        <v>0</v>
      </c>
      <c r="MS148" s="142">
        <f t="shared" si="1078"/>
        <v>0</v>
      </c>
      <c r="MT148" s="142">
        <f t="shared" si="1078"/>
        <v>0</v>
      </c>
      <c r="MU148" s="142">
        <f t="shared" si="1079"/>
        <v>0</v>
      </c>
      <c r="MV148" s="142">
        <f t="shared" si="1079"/>
        <v>0</v>
      </c>
      <c r="MW148" s="142">
        <f t="shared" si="1079"/>
        <v>0</v>
      </c>
      <c r="MX148" s="142">
        <f t="shared" si="1079"/>
        <v>0</v>
      </c>
      <c r="MY148" s="142">
        <f t="shared" si="1079"/>
        <v>0</v>
      </c>
      <c r="MZ148" s="142">
        <f t="shared" si="1079"/>
        <v>0</v>
      </c>
      <c r="NA148" s="142">
        <f t="shared" si="1079"/>
        <v>0</v>
      </c>
      <c r="NB148" s="142">
        <f t="shared" si="1079"/>
        <v>0</v>
      </c>
      <c r="NC148" s="142">
        <f t="shared" si="1079"/>
        <v>0</v>
      </c>
      <c r="ND148" s="142">
        <f t="shared" si="1079"/>
        <v>0</v>
      </c>
      <c r="NE148" s="142">
        <f t="shared" si="1080"/>
        <v>0</v>
      </c>
      <c r="NF148" s="142">
        <f t="shared" si="1080"/>
        <v>0</v>
      </c>
      <c r="NG148" s="142">
        <f t="shared" si="1080"/>
        <v>0</v>
      </c>
      <c r="NH148" s="142">
        <f t="shared" si="1080"/>
        <v>0</v>
      </c>
      <c r="NI148" s="142">
        <f t="shared" si="1080"/>
        <v>0</v>
      </c>
      <c r="NJ148" s="142">
        <f t="shared" si="1080"/>
        <v>0</v>
      </c>
      <c r="NK148" s="142">
        <f t="shared" si="1080"/>
        <v>0</v>
      </c>
      <c r="NL148" s="142">
        <f t="shared" si="1080"/>
        <v>0</v>
      </c>
      <c r="NM148" s="142">
        <f t="shared" si="1080"/>
        <v>0</v>
      </c>
      <c r="NN148" s="142">
        <f t="shared" si="1080"/>
        <v>0</v>
      </c>
      <c r="NO148" s="142">
        <f t="shared" si="1081"/>
        <v>0</v>
      </c>
      <c r="NP148" s="142">
        <f t="shared" si="1081"/>
        <v>0</v>
      </c>
      <c r="NQ148" s="142">
        <f t="shared" si="1081"/>
        <v>0</v>
      </c>
      <c r="NR148" s="142">
        <f t="shared" si="1081"/>
        <v>0</v>
      </c>
      <c r="NS148" s="142">
        <f t="shared" si="1081"/>
        <v>0</v>
      </c>
      <c r="NT148" s="142">
        <f t="shared" si="1081"/>
        <v>0</v>
      </c>
      <c r="NU148" s="142">
        <f t="shared" si="1081"/>
        <v>0</v>
      </c>
      <c r="NV148" s="142">
        <f t="shared" si="1081"/>
        <v>0</v>
      </c>
      <c r="NW148" s="142">
        <f t="shared" si="1081"/>
        <v>0</v>
      </c>
      <c r="NX148" s="142">
        <f t="shared" si="1081"/>
        <v>0</v>
      </c>
      <c r="NY148" s="142">
        <f t="shared" si="1082"/>
        <v>0</v>
      </c>
      <c r="NZ148" s="142">
        <f t="shared" si="1082"/>
        <v>0</v>
      </c>
      <c r="OA148" s="142">
        <f t="shared" si="1082"/>
        <v>0</v>
      </c>
      <c r="OB148" s="142">
        <f t="shared" si="1082"/>
        <v>0</v>
      </c>
      <c r="OC148" s="142">
        <f t="shared" si="1082"/>
        <v>0</v>
      </c>
      <c r="OD148" s="142">
        <f t="shared" si="1082"/>
        <v>0</v>
      </c>
      <c r="OE148" s="142">
        <f t="shared" si="1082"/>
        <v>0</v>
      </c>
      <c r="OF148" s="142">
        <f t="shared" si="1082"/>
        <v>0</v>
      </c>
      <c r="OG148" s="142">
        <f t="shared" si="1082"/>
        <v>0</v>
      </c>
      <c r="OH148" s="142">
        <f t="shared" si="1082"/>
        <v>0</v>
      </c>
      <c r="OI148" s="142">
        <f t="shared" si="1083"/>
        <v>0</v>
      </c>
      <c r="OJ148" s="142">
        <f t="shared" si="1083"/>
        <v>0</v>
      </c>
      <c r="OK148" s="142">
        <f t="shared" si="1083"/>
        <v>0</v>
      </c>
      <c r="OL148" s="142">
        <f t="shared" si="1083"/>
        <v>0</v>
      </c>
      <c r="OM148" s="142">
        <f t="shared" si="1083"/>
        <v>0</v>
      </c>
      <c r="ON148" s="142">
        <f t="shared" si="1083"/>
        <v>0</v>
      </c>
      <c r="OO148" s="142">
        <f t="shared" si="1083"/>
        <v>0</v>
      </c>
      <c r="OP148" s="142">
        <f t="shared" si="1083"/>
        <v>0</v>
      </c>
      <c r="OQ148" s="142">
        <f t="shared" si="1083"/>
        <v>0</v>
      </c>
      <c r="OR148" s="142">
        <f t="shared" si="1083"/>
        <v>0</v>
      </c>
      <c r="OS148" s="142">
        <f t="shared" si="1084"/>
        <v>0</v>
      </c>
      <c r="OT148" s="142">
        <f t="shared" si="1084"/>
        <v>0</v>
      </c>
      <c r="OU148" s="142">
        <f t="shared" si="1084"/>
        <v>0</v>
      </c>
      <c r="OV148" s="142">
        <f t="shared" si="1084"/>
        <v>0</v>
      </c>
      <c r="OW148" s="142">
        <f t="shared" si="1084"/>
        <v>0</v>
      </c>
      <c r="OX148" s="142">
        <f t="shared" si="1084"/>
        <v>0</v>
      </c>
      <c r="OY148" s="142">
        <f t="shared" si="1084"/>
        <v>0</v>
      </c>
      <c r="OZ148" s="142">
        <f t="shared" si="1084"/>
        <v>0</v>
      </c>
      <c r="PA148" s="142">
        <f t="shared" si="1084"/>
        <v>0</v>
      </c>
      <c r="PB148" s="142">
        <f t="shared" si="1084"/>
        <v>0</v>
      </c>
      <c r="PC148" s="142">
        <f t="shared" si="1085"/>
        <v>0</v>
      </c>
      <c r="PD148" s="142">
        <f t="shared" si="1085"/>
        <v>0</v>
      </c>
      <c r="PE148" s="142">
        <f t="shared" si="1085"/>
        <v>0</v>
      </c>
      <c r="PF148" s="142">
        <f t="shared" si="1085"/>
        <v>0</v>
      </c>
      <c r="PG148" s="142">
        <f t="shared" si="1085"/>
        <v>0</v>
      </c>
      <c r="PH148" s="142">
        <f t="shared" si="1085"/>
        <v>0</v>
      </c>
      <c r="PI148" s="142">
        <f t="shared" si="1085"/>
        <v>0</v>
      </c>
      <c r="PJ148" s="142">
        <f t="shared" si="1085"/>
        <v>0</v>
      </c>
      <c r="PK148" s="142">
        <f t="shared" si="1085"/>
        <v>0</v>
      </c>
      <c r="PL148" s="142">
        <f t="shared" si="1085"/>
        <v>0</v>
      </c>
      <c r="PM148" s="142">
        <f t="shared" si="1086"/>
        <v>0</v>
      </c>
      <c r="PN148" s="142">
        <f t="shared" si="1086"/>
        <v>0</v>
      </c>
      <c r="PO148" s="142">
        <f t="shared" si="1086"/>
        <v>0</v>
      </c>
      <c r="PP148" s="142">
        <f t="shared" si="1086"/>
        <v>0</v>
      </c>
      <c r="PQ148" s="142">
        <f t="shared" si="1086"/>
        <v>0</v>
      </c>
      <c r="PR148" s="142">
        <f t="shared" si="1086"/>
        <v>0</v>
      </c>
      <c r="PS148" s="142">
        <f t="shared" si="1086"/>
        <v>0</v>
      </c>
      <c r="PT148" s="142">
        <f t="shared" si="1086"/>
        <v>0</v>
      </c>
      <c r="PU148" s="142">
        <f t="shared" si="1086"/>
        <v>0</v>
      </c>
      <c r="PV148" s="142">
        <f t="shared" si="1086"/>
        <v>0</v>
      </c>
      <c r="PW148" s="142">
        <f t="shared" si="1087"/>
        <v>0</v>
      </c>
      <c r="PX148" s="142">
        <f t="shared" si="1087"/>
        <v>0</v>
      </c>
      <c r="PY148" s="142">
        <f t="shared" si="1087"/>
        <v>0</v>
      </c>
      <c r="PZ148" s="142">
        <f t="shared" si="1087"/>
        <v>0</v>
      </c>
      <c r="QA148" s="142">
        <f t="shared" si="1087"/>
        <v>0</v>
      </c>
      <c r="QB148" s="142">
        <f t="shared" si="1087"/>
        <v>0</v>
      </c>
      <c r="QC148" s="142">
        <f t="shared" si="1087"/>
        <v>0</v>
      </c>
      <c r="QD148" s="142">
        <f t="shared" si="1087"/>
        <v>0</v>
      </c>
      <c r="QE148" s="142">
        <f t="shared" si="1087"/>
        <v>0</v>
      </c>
      <c r="QF148" s="142">
        <f t="shared" si="1087"/>
        <v>0</v>
      </c>
      <c r="QG148" s="142">
        <f t="shared" si="1088"/>
        <v>0</v>
      </c>
      <c r="QH148" s="142">
        <f t="shared" si="1088"/>
        <v>0</v>
      </c>
      <c r="QI148" s="142">
        <f t="shared" si="1088"/>
        <v>0</v>
      </c>
      <c r="QJ148" s="142">
        <f t="shared" si="1088"/>
        <v>0</v>
      </c>
      <c r="QK148" s="142">
        <f t="shared" si="1088"/>
        <v>0</v>
      </c>
      <c r="QL148" s="142">
        <f t="shared" si="1088"/>
        <v>0</v>
      </c>
      <c r="QM148" s="142">
        <f t="shared" si="1088"/>
        <v>0</v>
      </c>
      <c r="QN148" s="142">
        <f t="shared" si="1088"/>
        <v>0</v>
      </c>
      <c r="QO148" s="142">
        <f t="shared" si="1088"/>
        <v>0</v>
      </c>
      <c r="QP148" s="142">
        <f t="shared" si="1088"/>
        <v>0</v>
      </c>
      <c r="QQ148" s="142">
        <f t="shared" si="1089"/>
        <v>0</v>
      </c>
      <c r="QR148" s="142">
        <f t="shared" si="1089"/>
        <v>0</v>
      </c>
      <c r="QS148" s="142">
        <f t="shared" si="1089"/>
        <v>0</v>
      </c>
      <c r="QT148" s="142">
        <f t="shared" si="1089"/>
        <v>0</v>
      </c>
      <c r="QU148" s="142">
        <f t="shared" si="1089"/>
        <v>0</v>
      </c>
      <c r="QV148" s="142">
        <f t="shared" si="1089"/>
        <v>0</v>
      </c>
      <c r="QW148" s="142">
        <f t="shared" si="1089"/>
        <v>0</v>
      </c>
      <c r="QX148" s="142">
        <f t="shared" si="1089"/>
        <v>0</v>
      </c>
      <c r="QY148" s="142">
        <f t="shared" si="1089"/>
        <v>0</v>
      </c>
      <c r="QZ148" s="142">
        <f t="shared" si="1089"/>
        <v>0</v>
      </c>
      <c r="RA148" s="142">
        <f t="shared" si="1090"/>
        <v>0</v>
      </c>
      <c r="RB148" s="142">
        <f t="shared" si="1090"/>
        <v>0</v>
      </c>
      <c r="RC148" s="142">
        <f t="shared" si="1090"/>
        <v>0</v>
      </c>
      <c r="RD148" s="142">
        <f t="shared" si="1090"/>
        <v>0</v>
      </c>
      <c r="RE148" s="142">
        <f t="shared" si="1090"/>
        <v>0</v>
      </c>
      <c r="RF148" s="142">
        <f t="shared" si="1090"/>
        <v>0</v>
      </c>
      <c r="RG148" s="142">
        <f t="shared" si="1090"/>
        <v>0</v>
      </c>
      <c r="RH148" s="142">
        <f t="shared" si="1090"/>
        <v>0</v>
      </c>
      <c r="RI148" s="142">
        <f t="shared" si="1090"/>
        <v>0</v>
      </c>
      <c r="RJ148" s="142">
        <f t="shared" si="1090"/>
        <v>0</v>
      </c>
      <c r="RK148" s="142">
        <f t="shared" si="1091"/>
        <v>0</v>
      </c>
      <c r="RL148" s="142">
        <f t="shared" si="1091"/>
        <v>0</v>
      </c>
      <c r="RM148" s="142">
        <f t="shared" si="1091"/>
        <v>0</v>
      </c>
      <c r="RN148" s="142">
        <f t="shared" si="1091"/>
        <v>0</v>
      </c>
      <c r="RO148" s="142">
        <f t="shared" si="1091"/>
        <v>0</v>
      </c>
      <c r="RP148" s="142">
        <f t="shared" si="1091"/>
        <v>0</v>
      </c>
      <c r="RQ148" s="142">
        <f t="shared" si="1091"/>
        <v>0</v>
      </c>
      <c r="RR148" s="142">
        <f t="shared" si="1091"/>
        <v>0</v>
      </c>
      <c r="RS148" s="142">
        <f t="shared" si="1091"/>
        <v>0</v>
      </c>
      <c r="RT148" s="142">
        <f t="shared" si="1091"/>
        <v>0</v>
      </c>
      <c r="RU148" s="142">
        <f t="shared" si="1092"/>
        <v>0</v>
      </c>
      <c r="RV148" s="142">
        <f t="shared" si="1092"/>
        <v>0</v>
      </c>
      <c r="RW148" s="142">
        <f t="shared" si="1092"/>
        <v>0</v>
      </c>
      <c r="RX148" s="142">
        <f t="shared" si="1092"/>
        <v>0</v>
      </c>
      <c r="RY148" s="142">
        <f t="shared" si="1092"/>
        <v>0</v>
      </c>
      <c r="RZ148" s="142">
        <f t="shared" si="1092"/>
        <v>0</v>
      </c>
      <c r="SA148" s="142">
        <f t="shared" si="1092"/>
        <v>0</v>
      </c>
      <c r="SB148" s="142">
        <f t="shared" si="1092"/>
        <v>0</v>
      </c>
      <c r="SC148" s="142">
        <f t="shared" si="1092"/>
        <v>0</v>
      </c>
      <c r="SD148" s="142">
        <f t="shared" si="1092"/>
        <v>0</v>
      </c>
      <c r="SE148" s="142">
        <f t="shared" si="1093"/>
        <v>0</v>
      </c>
      <c r="SF148" s="142">
        <f t="shared" si="1093"/>
        <v>0</v>
      </c>
      <c r="SG148" s="142">
        <f t="shared" si="1093"/>
        <v>0</v>
      </c>
      <c r="SH148" s="142">
        <f t="shared" si="1093"/>
        <v>0</v>
      </c>
      <c r="SI148" s="142">
        <f t="shared" si="1093"/>
        <v>0</v>
      </c>
      <c r="SJ148" s="142">
        <f t="shared" si="1093"/>
        <v>0</v>
      </c>
      <c r="SK148" s="142">
        <f t="shared" si="1093"/>
        <v>0</v>
      </c>
      <c r="SL148" s="142">
        <f t="shared" si="1093"/>
        <v>0</v>
      </c>
      <c r="SM148" s="142">
        <f t="shared" si="1093"/>
        <v>0</v>
      </c>
      <c r="SN148" s="142">
        <f t="shared" si="1093"/>
        <v>0</v>
      </c>
      <c r="SO148" s="142">
        <f t="shared" si="1094"/>
        <v>0</v>
      </c>
      <c r="SP148" s="142">
        <f t="shared" si="1094"/>
        <v>0</v>
      </c>
      <c r="SQ148" s="142">
        <f t="shared" si="1094"/>
        <v>0</v>
      </c>
      <c r="SR148" s="142">
        <f t="shared" si="1094"/>
        <v>0</v>
      </c>
      <c r="SS148" s="142">
        <f t="shared" si="1094"/>
        <v>0</v>
      </c>
      <c r="ST148" s="142">
        <f t="shared" si="1094"/>
        <v>0</v>
      </c>
      <c r="SU148" s="142">
        <f t="shared" si="1094"/>
        <v>0</v>
      </c>
      <c r="SV148" s="142">
        <f t="shared" si="1094"/>
        <v>0</v>
      </c>
      <c r="SW148" s="142">
        <f t="shared" si="1094"/>
        <v>0</v>
      </c>
      <c r="SX148" s="142">
        <f t="shared" si="1094"/>
        <v>0</v>
      </c>
      <c r="SY148" s="142">
        <f t="shared" si="1095"/>
        <v>0</v>
      </c>
      <c r="SZ148" s="142">
        <f t="shared" si="1095"/>
        <v>0</v>
      </c>
      <c r="TA148" s="142">
        <f t="shared" si="1095"/>
        <v>0</v>
      </c>
      <c r="TB148" s="142">
        <f t="shared" si="1095"/>
        <v>0</v>
      </c>
      <c r="TC148" s="142">
        <f t="shared" si="1095"/>
        <v>0</v>
      </c>
      <c r="TD148" s="142">
        <f t="shared" si="1095"/>
        <v>0</v>
      </c>
      <c r="TE148" s="142">
        <f t="shared" si="1095"/>
        <v>0</v>
      </c>
      <c r="TF148" s="142">
        <f t="shared" si="1095"/>
        <v>0</v>
      </c>
      <c r="TG148" s="142">
        <f t="shared" si="1095"/>
        <v>0</v>
      </c>
      <c r="TH148" s="142">
        <f t="shared" si="1095"/>
        <v>0</v>
      </c>
      <c r="TI148" s="142">
        <f t="shared" si="1095"/>
        <v>0</v>
      </c>
      <c r="TJ148" s="142">
        <f t="shared" si="1095"/>
        <v>0</v>
      </c>
      <c r="TK148" s="142">
        <f t="shared" si="1095"/>
        <v>0</v>
      </c>
      <c r="TL148" s="142">
        <f t="shared" si="1095"/>
        <v>0</v>
      </c>
      <c r="TM148" s="142">
        <f t="shared" si="1095"/>
        <v>0</v>
      </c>
      <c r="TN148" s="142">
        <f t="shared" si="1096"/>
        <v>0</v>
      </c>
      <c r="TO148" s="142">
        <f t="shared" si="959"/>
        <v>0</v>
      </c>
    </row>
    <row r="149" spans="77:535" x14ac:dyDescent="0.15">
      <c r="BY149" s="271"/>
      <c r="BZ149" s="272"/>
      <c r="CA149" s="222"/>
      <c r="CB149" s="246"/>
      <c r="CC149" s="247" t="str">
        <f t="shared" si="996"/>
        <v/>
      </c>
      <c r="CD149" s="219">
        <f t="shared" si="997"/>
        <v>0</v>
      </c>
      <c r="CE149" s="219" t="str">
        <f t="shared" si="998"/>
        <v/>
      </c>
      <c r="CF149" s="220" t="str">
        <f t="shared" si="999"/>
        <v/>
      </c>
      <c r="CG149" s="222"/>
      <c r="CH149" s="260"/>
      <c r="CI149" s="247" t="str">
        <f t="shared" si="1000"/>
        <v/>
      </c>
      <c r="CJ149" s="219">
        <f t="shared" si="1001"/>
        <v>0</v>
      </c>
      <c r="CK149" s="219" t="str">
        <f t="shared" si="1002"/>
        <v/>
      </c>
      <c r="CL149" s="220" t="str">
        <f t="shared" si="1003"/>
        <v/>
      </c>
      <c r="CM149" s="222"/>
      <c r="CN149" s="246"/>
      <c r="CO149" s="247" t="str">
        <f t="shared" si="1004"/>
        <v/>
      </c>
      <c r="CP149" s="219">
        <f t="shared" si="1005"/>
        <v>0</v>
      </c>
      <c r="CQ149" s="219" t="str">
        <f t="shared" si="1006"/>
        <v/>
      </c>
      <c r="CR149" s="220" t="str">
        <f t="shared" si="1007"/>
        <v/>
      </c>
      <c r="CS149" s="222"/>
      <c r="CT149" s="246"/>
      <c r="CU149" s="247" t="str">
        <f t="shared" si="1008"/>
        <v/>
      </c>
      <c r="CV149" s="219">
        <f t="shared" si="1009"/>
        <v>0</v>
      </c>
      <c r="CW149" s="219" t="str">
        <f t="shared" si="1010"/>
        <v/>
      </c>
      <c r="CX149" s="220" t="str">
        <f t="shared" si="1011"/>
        <v/>
      </c>
      <c r="CY149" s="222"/>
      <c r="CZ149" s="246"/>
      <c r="DA149" s="247" t="str">
        <f t="shared" si="1012"/>
        <v/>
      </c>
      <c r="DB149" s="219">
        <f t="shared" si="1013"/>
        <v>0</v>
      </c>
      <c r="DC149" s="219" t="str">
        <f t="shared" si="1014"/>
        <v/>
      </c>
      <c r="DD149" s="219" t="str">
        <f t="shared" si="1015"/>
        <v/>
      </c>
      <c r="DE149" s="222"/>
      <c r="DF149" s="246"/>
      <c r="DG149" s="247" t="str">
        <f t="shared" si="1016"/>
        <v/>
      </c>
      <c r="DH149" s="219">
        <f t="shared" si="1017"/>
        <v>0</v>
      </c>
      <c r="DI149" s="219" t="str">
        <f t="shared" si="1018"/>
        <v/>
      </c>
      <c r="DJ149" s="219" t="str">
        <f t="shared" si="1019"/>
        <v/>
      </c>
      <c r="DK149" s="222"/>
      <c r="DL149" s="246"/>
      <c r="DM149" s="247" t="str">
        <f t="shared" si="1020"/>
        <v/>
      </c>
      <c r="DN149" s="219">
        <f t="shared" si="1021"/>
        <v>0</v>
      </c>
      <c r="DO149" s="219" t="str">
        <f t="shared" si="1022"/>
        <v/>
      </c>
      <c r="DP149" s="220" t="str">
        <f t="shared" si="1023"/>
        <v/>
      </c>
      <c r="FK149" s="142">
        <v>36</v>
      </c>
      <c r="FL149" s="142">
        <v>36</v>
      </c>
      <c r="FM149" s="142">
        <f t="shared" si="1060"/>
        <v>0</v>
      </c>
      <c r="FN149" s="142">
        <f t="shared" si="1060"/>
        <v>0</v>
      </c>
      <c r="FO149" s="142">
        <f t="shared" si="1060"/>
        <v>0</v>
      </c>
      <c r="FP149" s="142">
        <f t="shared" si="1060"/>
        <v>0</v>
      </c>
      <c r="FQ149" s="142">
        <f t="shared" si="1060"/>
        <v>0</v>
      </c>
      <c r="FR149" s="142">
        <f t="shared" si="1060"/>
        <v>0</v>
      </c>
      <c r="FS149" s="142">
        <f t="shared" si="1060"/>
        <v>0</v>
      </c>
      <c r="FT149" s="142">
        <f t="shared" si="1060"/>
        <v>0</v>
      </c>
      <c r="FU149" s="142">
        <f t="shared" si="1060"/>
        <v>0</v>
      </c>
      <c r="FV149" s="142">
        <f t="shared" si="1060"/>
        <v>0</v>
      </c>
      <c r="FW149" s="142">
        <f t="shared" si="1061"/>
        <v>0</v>
      </c>
      <c r="FX149" s="142">
        <f t="shared" si="1061"/>
        <v>0</v>
      </c>
      <c r="FY149" s="142">
        <f t="shared" si="1061"/>
        <v>0</v>
      </c>
      <c r="FZ149" s="142">
        <f t="shared" si="1061"/>
        <v>0</v>
      </c>
      <c r="GA149" s="142">
        <f t="shared" si="1061"/>
        <v>0</v>
      </c>
      <c r="GB149" s="142">
        <f t="shared" si="1061"/>
        <v>0</v>
      </c>
      <c r="GC149" s="142">
        <f t="shared" si="1061"/>
        <v>0</v>
      </c>
      <c r="GD149" s="142">
        <f t="shared" si="1061"/>
        <v>0</v>
      </c>
      <c r="GE149" s="142">
        <f t="shared" si="1061"/>
        <v>0</v>
      </c>
      <c r="GF149" s="142">
        <f t="shared" si="1061"/>
        <v>0</v>
      </c>
      <c r="GG149" s="142">
        <f t="shared" si="1062"/>
        <v>0</v>
      </c>
      <c r="GH149" s="142">
        <f t="shared" si="1062"/>
        <v>0</v>
      </c>
      <c r="GI149" s="142">
        <f t="shared" si="1062"/>
        <v>0</v>
      </c>
      <c r="GJ149" s="142">
        <f t="shared" si="1062"/>
        <v>0</v>
      </c>
      <c r="GK149" s="142">
        <f t="shared" si="1062"/>
        <v>0</v>
      </c>
      <c r="GL149" s="142">
        <f t="shared" si="1062"/>
        <v>0</v>
      </c>
      <c r="GM149" s="142">
        <f t="shared" si="1062"/>
        <v>0</v>
      </c>
      <c r="GN149" s="142">
        <f t="shared" si="1062"/>
        <v>0</v>
      </c>
      <c r="GO149" s="142">
        <f t="shared" si="1062"/>
        <v>0</v>
      </c>
      <c r="GP149" s="142">
        <f t="shared" si="1062"/>
        <v>0</v>
      </c>
      <c r="GQ149" s="142">
        <f t="shared" si="1063"/>
        <v>0</v>
      </c>
      <c r="GR149" s="142">
        <f t="shared" si="1063"/>
        <v>0</v>
      </c>
      <c r="GS149" s="142">
        <f t="shared" si="1063"/>
        <v>0</v>
      </c>
      <c r="GT149" s="142">
        <f t="shared" si="1063"/>
        <v>0</v>
      </c>
      <c r="GU149" s="142">
        <f t="shared" si="1063"/>
        <v>0</v>
      </c>
      <c r="GV149" s="142">
        <f t="shared" si="1063"/>
        <v>0</v>
      </c>
      <c r="GW149" s="142">
        <f t="shared" si="1063"/>
        <v>0</v>
      </c>
      <c r="GX149" s="142">
        <f t="shared" si="1063"/>
        <v>0</v>
      </c>
      <c r="GY149" s="142">
        <f t="shared" si="1063"/>
        <v>0</v>
      </c>
      <c r="GZ149" s="142">
        <f t="shared" si="1063"/>
        <v>0</v>
      </c>
      <c r="HA149" s="142">
        <f t="shared" si="1064"/>
        <v>0</v>
      </c>
      <c r="HB149" s="142">
        <f t="shared" si="1064"/>
        <v>0</v>
      </c>
      <c r="HC149" s="142">
        <f t="shared" si="1064"/>
        <v>0</v>
      </c>
      <c r="HD149" s="142">
        <f t="shared" si="1064"/>
        <v>0</v>
      </c>
      <c r="HE149" s="142">
        <f t="shared" si="1064"/>
        <v>0</v>
      </c>
      <c r="HF149" s="142">
        <f t="shared" si="1064"/>
        <v>0</v>
      </c>
      <c r="HG149" s="142">
        <f t="shared" si="1064"/>
        <v>0</v>
      </c>
      <c r="HH149" s="142">
        <f t="shared" si="1064"/>
        <v>0</v>
      </c>
      <c r="HI149" s="142">
        <f t="shared" si="1064"/>
        <v>0</v>
      </c>
      <c r="HJ149" s="142">
        <f t="shared" si="1064"/>
        <v>0</v>
      </c>
      <c r="HK149" s="142">
        <f t="shared" si="1065"/>
        <v>0</v>
      </c>
      <c r="HL149" s="142">
        <f t="shared" si="1065"/>
        <v>0</v>
      </c>
      <c r="HM149" s="142">
        <f t="shared" si="1065"/>
        <v>0</v>
      </c>
      <c r="HN149" s="142">
        <f t="shared" si="1065"/>
        <v>0</v>
      </c>
      <c r="HO149" s="142">
        <f t="shared" si="1065"/>
        <v>0</v>
      </c>
      <c r="HP149" s="142">
        <f t="shared" si="1065"/>
        <v>0</v>
      </c>
      <c r="HQ149" s="142">
        <f t="shared" si="1065"/>
        <v>0</v>
      </c>
      <c r="HR149" s="142">
        <f t="shared" si="1065"/>
        <v>0</v>
      </c>
      <c r="HS149" s="142">
        <f t="shared" si="1065"/>
        <v>0</v>
      </c>
      <c r="HT149" s="142">
        <f t="shared" si="1065"/>
        <v>0</v>
      </c>
      <c r="HU149" s="142">
        <f t="shared" si="1066"/>
        <v>0</v>
      </c>
      <c r="HV149" s="142">
        <f t="shared" si="1066"/>
        <v>0</v>
      </c>
      <c r="HW149" s="142">
        <f t="shared" si="1066"/>
        <v>0</v>
      </c>
      <c r="HX149" s="142">
        <f t="shared" si="1066"/>
        <v>0</v>
      </c>
      <c r="HY149" s="142">
        <f t="shared" si="1066"/>
        <v>0</v>
      </c>
      <c r="HZ149" s="142">
        <f t="shared" si="1066"/>
        <v>0</v>
      </c>
      <c r="IA149" s="142">
        <f t="shared" si="1066"/>
        <v>0</v>
      </c>
      <c r="IB149" s="142">
        <f t="shared" si="1066"/>
        <v>0</v>
      </c>
      <c r="IC149" s="142">
        <f t="shared" si="1066"/>
        <v>0</v>
      </c>
      <c r="ID149" s="142">
        <f t="shared" si="1066"/>
        <v>0</v>
      </c>
      <c r="IE149" s="142">
        <f t="shared" si="1067"/>
        <v>0</v>
      </c>
      <c r="IF149" s="142">
        <f t="shared" si="1067"/>
        <v>0</v>
      </c>
      <c r="IG149" s="142">
        <f t="shared" si="1067"/>
        <v>0</v>
      </c>
      <c r="IH149" s="142">
        <f t="shared" si="1067"/>
        <v>0</v>
      </c>
      <c r="II149" s="142">
        <f t="shared" si="1067"/>
        <v>0</v>
      </c>
      <c r="IJ149" s="142">
        <f t="shared" si="1067"/>
        <v>0</v>
      </c>
      <c r="IK149" s="142">
        <f t="shared" si="1067"/>
        <v>0</v>
      </c>
      <c r="IL149" s="142">
        <f t="shared" si="1067"/>
        <v>0</v>
      </c>
      <c r="IM149" s="142">
        <f t="shared" si="1067"/>
        <v>0</v>
      </c>
      <c r="IN149" s="142">
        <f t="shared" si="1067"/>
        <v>0</v>
      </c>
      <c r="IO149" s="142">
        <f t="shared" si="1068"/>
        <v>0</v>
      </c>
      <c r="IP149" s="142">
        <f t="shared" si="1068"/>
        <v>0</v>
      </c>
      <c r="IQ149" s="142">
        <f t="shared" si="1068"/>
        <v>0</v>
      </c>
      <c r="IR149" s="142">
        <f t="shared" si="1068"/>
        <v>0</v>
      </c>
      <c r="IS149" s="142">
        <f t="shared" si="1068"/>
        <v>0</v>
      </c>
      <c r="IT149" s="142">
        <f t="shared" si="1068"/>
        <v>0</v>
      </c>
      <c r="IU149" s="142">
        <f t="shared" si="1068"/>
        <v>0</v>
      </c>
      <c r="IV149" s="142">
        <f t="shared" si="1068"/>
        <v>0</v>
      </c>
      <c r="IW149" s="142">
        <f t="shared" si="1068"/>
        <v>0</v>
      </c>
      <c r="IX149" s="142">
        <f t="shared" si="1068"/>
        <v>0</v>
      </c>
      <c r="IY149" s="142">
        <f t="shared" si="1069"/>
        <v>0</v>
      </c>
      <c r="IZ149" s="142">
        <f t="shared" si="1069"/>
        <v>0</v>
      </c>
      <c r="JA149" s="142">
        <f t="shared" si="1069"/>
        <v>0</v>
      </c>
      <c r="JB149" s="142">
        <f t="shared" si="1069"/>
        <v>0</v>
      </c>
      <c r="JC149" s="142">
        <f t="shared" si="1069"/>
        <v>0</v>
      </c>
      <c r="JD149" s="142">
        <f t="shared" si="1069"/>
        <v>0</v>
      </c>
      <c r="JE149" s="142">
        <f t="shared" si="1069"/>
        <v>0</v>
      </c>
      <c r="JF149" s="142">
        <f t="shared" si="1069"/>
        <v>0</v>
      </c>
      <c r="JG149" s="142">
        <f t="shared" si="1069"/>
        <v>0</v>
      </c>
      <c r="JH149" s="142">
        <f t="shared" si="1069"/>
        <v>0</v>
      </c>
      <c r="JI149" s="142">
        <f t="shared" si="1070"/>
        <v>0</v>
      </c>
      <c r="JJ149" s="142">
        <f t="shared" si="1070"/>
        <v>0</v>
      </c>
      <c r="JK149" s="142">
        <f t="shared" si="1070"/>
        <v>0</v>
      </c>
      <c r="JL149" s="142">
        <f t="shared" si="1070"/>
        <v>0</v>
      </c>
      <c r="JM149" s="142">
        <f t="shared" si="1070"/>
        <v>0</v>
      </c>
      <c r="JN149" s="142">
        <f t="shared" si="1070"/>
        <v>0</v>
      </c>
      <c r="JO149" s="142">
        <f t="shared" si="1070"/>
        <v>0</v>
      </c>
      <c r="JP149" s="142">
        <f t="shared" si="1070"/>
        <v>0</v>
      </c>
      <c r="JQ149" s="142">
        <f t="shared" si="1070"/>
        <v>0</v>
      </c>
      <c r="JR149" s="142">
        <f t="shared" si="1070"/>
        <v>0</v>
      </c>
      <c r="JS149" s="142">
        <f t="shared" si="1071"/>
        <v>0</v>
      </c>
      <c r="JT149" s="142">
        <f t="shared" si="1071"/>
        <v>0</v>
      </c>
      <c r="JU149" s="142">
        <f t="shared" si="1071"/>
        <v>0</v>
      </c>
      <c r="JV149" s="142">
        <f t="shared" si="1071"/>
        <v>0</v>
      </c>
      <c r="JW149" s="142">
        <f t="shared" si="1071"/>
        <v>0</v>
      </c>
      <c r="JX149" s="142">
        <f t="shared" si="1071"/>
        <v>0</v>
      </c>
      <c r="JY149" s="142">
        <f t="shared" si="1071"/>
        <v>0</v>
      </c>
      <c r="JZ149" s="142">
        <f t="shared" si="1071"/>
        <v>0</v>
      </c>
      <c r="KA149" s="142">
        <f t="shared" si="1071"/>
        <v>0</v>
      </c>
      <c r="KB149" s="142">
        <f t="shared" si="1071"/>
        <v>0</v>
      </c>
      <c r="KC149" s="142">
        <f t="shared" si="1072"/>
        <v>0</v>
      </c>
      <c r="KD149" s="142">
        <f t="shared" si="1072"/>
        <v>0</v>
      </c>
      <c r="KE149" s="142">
        <f t="shared" si="1072"/>
        <v>0</v>
      </c>
      <c r="KF149" s="142">
        <f t="shared" si="1072"/>
        <v>0</v>
      </c>
      <c r="KG149" s="142">
        <f t="shared" si="1072"/>
        <v>0</v>
      </c>
      <c r="KH149" s="142">
        <f t="shared" si="1072"/>
        <v>0</v>
      </c>
      <c r="KI149" s="142">
        <f t="shared" si="1072"/>
        <v>0</v>
      </c>
      <c r="KJ149" s="142">
        <f t="shared" si="1072"/>
        <v>0</v>
      </c>
      <c r="KK149" s="142">
        <f t="shared" si="1072"/>
        <v>0</v>
      </c>
      <c r="KL149" s="142">
        <f t="shared" si="1072"/>
        <v>0</v>
      </c>
      <c r="KM149" s="142">
        <f t="shared" si="1073"/>
        <v>0</v>
      </c>
      <c r="KN149" s="142">
        <f t="shared" si="1073"/>
        <v>0</v>
      </c>
      <c r="KO149" s="142">
        <f t="shared" si="1073"/>
        <v>0</v>
      </c>
      <c r="KP149" s="142">
        <f t="shared" si="1073"/>
        <v>0</v>
      </c>
      <c r="KQ149" s="142">
        <f t="shared" si="1073"/>
        <v>0</v>
      </c>
      <c r="KR149" s="142">
        <f t="shared" si="1073"/>
        <v>0</v>
      </c>
      <c r="KS149" s="142">
        <f t="shared" si="1073"/>
        <v>0</v>
      </c>
      <c r="KT149" s="142">
        <f t="shared" si="1073"/>
        <v>0</v>
      </c>
      <c r="KU149" s="142">
        <f t="shared" si="1073"/>
        <v>0</v>
      </c>
      <c r="KV149" s="142">
        <f t="shared" si="1073"/>
        <v>0</v>
      </c>
      <c r="KW149" s="142">
        <f t="shared" si="1074"/>
        <v>0</v>
      </c>
      <c r="KX149" s="142">
        <f t="shared" si="1074"/>
        <v>0</v>
      </c>
      <c r="KY149" s="142">
        <f t="shared" si="1074"/>
        <v>0</v>
      </c>
      <c r="KZ149" s="142">
        <f t="shared" si="1074"/>
        <v>0</v>
      </c>
      <c r="LA149" s="142">
        <f t="shared" si="1074"/>
        <v>0</v>
      </c>
      <c r="LB149" s="142">
        <f t="shared" si="1074"/>
        <v>0</v>
      </c>
      <c r="LC149" s="142">
        <f t="shared" si="1074"/>
        <v>0</v>
      </c>
      <c r="LD149" s="142">
        <f t="shared" si="1074"/>
        <v>0</v>
      </c>
      <c r="LE149" s="142">
        <f t="shared" si="1074"/>
        <v>0</v>
      </c>
      <c r="LF149" s="142">
        <f t="shared" si="1074"/>
        <v>0</v>
      </c>
      <c r="LG149" s="142">
        <f t="shared" si="1075"/>
        <v>0</v>
      </c>
      <c r="LH149" s="142">
        <f t="shared" si="1075"/>
        <v>0</v>
      </c>
      <c r="LI149" s="142">
        <f t="shared" si="1075"/>
        <v>0</v>
      </c>
      <c r="LJ149" s="142">
        <f t="shared" si="1075"/>
        <v>0</v>
      </c>
      <c r="LK149" s="142">
        <f t="shared" si="1075"/>
        <v>0</v>
      </c>
      <c r="LL149" s="142">
        <f t="shared" si="1075"/>
        <v>0</v>
      </c>
      <c r="LM149" s="142">
        <f t="shared" si="1075"/>
        <v>0</v>
      </c>
      <c r="LN149" s="142">
        <f t="shared" si="1075"/>
        <v>0</v>
      </c>
      <c r="LO149" s="142">
        <f t="shared" si="1075"/>
        <v>0</v>
      </c>
      <c r="LP149" s="142">
        <f t="shared" si="1075"/>
        <v>0</v>
      </c>
      <c r="LQ149" s="142">
        <f t="shared" si="1076"/>
        <v>0</v>
      </c>
      <c r="LR149" s="142">
        <f t="shared" si="1076"/>
        <v>0</v>
      </c>
      <c r="LS149" s="142">
        <f t="shared" si="1076"/>
        <v>0</v>
      </c>
      <c r="LT149" s="142">
        <f t="shared" si="1076"/>
        <v>0</v>
      </c>
      <c r="LU149" s="142">
        <f t="shared" si="1076"/>
        <v>0</v>
      </c>
      <c r="LV149" s="142">
        <f t="shared" si="1076"/>
        <v>0</v>
      </c>
      <c r="LW149" s="142">
        <f t="shared" si="1076"/>
        <v>0</v>
      </c>
      <c r="LX149" s="142">
        <f t="shared" si="1076"/>
        <v>0</v>
      </c>
      <c r="LY149" s="142">
        <f t="shared" si="1076"/>
        <v>0</v>
      </c>
      <c r="LZ149" s="142">
        <f t="shared" si="1076"/>
        <v>0</v>
      </c>
      <c r="MA149" s="142">
        <f t="shared" si="1077"/>
        <v>0</v>
      </c>
      <c r="MB149" s="142">
        <f t="shared" si="1077"/>
        <v>0</v>
      </c>
      <c r="MC149" s="142">
        <f t="shared" si="1077"/>
        <v>0</v>
      </c>
      <c r="MD149" s="142">
        <f t="shared" si="1077"/>
        <v>0</v>
      </c>
      <c r="ME149" s="142">
        <f t="shared" si="1077"/>
        <v>0</v>
      </c>
      <c r="MF149" s="142">
        <f t="shared" si="1077"/>
        <v>0</v>
      </c>
      <c r="MG149" s="142">
        <f t="shared" si="1077"/>
        <v>0</v>
      </c>
      <c r="MH149" s="142">
        <f t="shared" si="1077"/>
        <v>0</v>
      </c>
      <c r="MI149" s="142">
        <f t="shared" si="1077"/>
        <v>0</v>
      </c>
      <c r="MJ149" s="142">
        <f t="shared" si="1077"/>
        <v>0</v>
      </c>
      <c r="MK149" s="142">
        <f t="shared" si="1078"/>
        <v>0</v>
      </c>
      <c r="ML149" s="142">
        <f t="shared" si="1078"/>
        <v>0</v>
      </c>
      <c r="MM149" s="142">
        <f t="shared" si="1078"/>
        <v>0</v>
      </c>
      <c r="MN149" s="142">
        <f t="shared" si="1078"/>
        <v>0</v>
      </c>
      <c r="MO149" s="142">
        <f t="shared" si="1078"/>
        <v>0</v>
      </c>
      <c r="MP149" s="142">
        <f t="shared" si="1078"/>
        <v>0</v>
      </c>
      <c r="MQ149" s="142">
        <f t="shared" si="1078"/>
        <v>0</v>
      </c>
      <c r="MR149" s="142">
        <f t="shared" si="1078"/>
        <v>0</v>
      </c>
      <c r="MS149" s="142">
        <f t="shared" si="1078"/>
        <v>0</v>
      </c>
      <c r="MT149" s="142">
        <f t="shared" si="1078"/>
        <v>0</v>
      </c>
      <c r="MU149" s="142">
        <f t="shared" si="1079"/>
        <v>0</v>
      </c>
      <c r="MV149" s="142">
        <f t="shared" si="1079"/>
        <v>0</v>
      </c>
      <c r="MW149" s="142">
        <f t="shared" si="1079"/>
        <v>0</v>
      </c>
      <c r="MX149" s="142">
        <f t="shared" si="1079"/>
        <v>0</v>
      </c>
      <c r="MY149" s="142">
        <f t="shared" si="1079"/>
        <v>0</v>
      </c>
      <c r="MZ149" s="142">
        <f t="shared" si="1079"/>
        <v>0</v>
      </c>
      <c r="NA149" s="142">
        <f t="shared" si="1079"/>
        <v>0</v>
      </c>
      <c r="NB149" s="142">
        <f t="shared" si="1079"/>
        <v>0</v>
      </c>
      <c r="NC149" s="142">
        <f t="shared" si="1079"/>
        <v>0</v>
      </c>
      <c r="ND149" s="142">
        <f t="shared" si="1079"/>
        <v>0</v>
      </c>
      <c r="NE149" s="142">
        <f t="shared" si="1080"/>
        <v>0</v>
      </c>
      <c r="NF149" s="142">
        <f t="shared" si="1080"/>
        <v>0</v>
      </c>
      <c r="NG149" s="142">
        <f t="shared" si="1080"/>
        <v>0</v>
      </c>
      <c r="NH149" s="142">
        <f t="shared" si="1080"/>
        <v>0</v>
      </c>
      <c r="NI149" s="142">
        <f t="shared" si="1080"/>
        <v>0</v>
      </c>
      <c r="NJ149" s="142">
        <f t="shared" si="1080"/>
        <v>0</v>
      </c>
      <c r="NK149" s="142">
        <f t="shared" si="1080"/>
        <v>0</v>
      </c>
      <c r="NL149" s="142">
        <f t="shared" si="1080"/>
        <v>0</v>
      </c>
      <c r="NM149" s="142">
        <f t="shared" si="1080"/>
        <v>0</v>
      </c>
      <c r="NN149" s="142">
        <f t="shared" si="1080"/>
        <v>0</v>
      </c>
      <c r="NO149" s="142">
        <f t="shared" si="1081"/>
        <v>0</v>
      </c>
      <c r="NP149" s="142">
        <f t="shared" si="1081"/>
        <v>0</v>
      </c>
      <c r="NQ149" s="142">
        <f t="shared" si="1081"/>
        <v>0</v>
      </c>
      <c r="NR149" s="142">
        <f t="shared" si="1081"/>
        <v>0</v>
      </c>
      <c r="NS149" s="142">
        <f t="shared" si="1081"/>
        <v>0</v>
      </c>
      <c r="NT149" s="142">
        <f t="shared" si="1081"/>
        <v>0</v>
      </c>
      <c r="NU149" s="142">
        <f t="shared" si="1081"/>
        <v>0</v>
      </c>
      <c r="NV149" s="142">
        <f t="shared" si="1081"/>
        <v>0</v>
      </c>
      <c r="NW149" s="142">
        <f t="shared" si="1081"/>
        <v>0</v>
      </c>
      <c r="NX149" s="142">
        <f t="shared" si="1081"/>
        <v>0</v>
      </c>
      <c r="NY149" s="142">
        <f t="shared" si="1082"/>
        <v>0</v>
      </c>
      <c r="NZ149" s="142">
        <f t="shared" si="1082"/>
        <v>0</v>
      </c>
      <c r="OA149" s="142">
        <f t="shared" si="1082"/>
        <v>0</v>
      </c>
      <c r="OB149" s="142">
        <f t="shared" si="1082"/>
        <v>0</v>
      </c>
      <c r="OC149" s="142">
        <f t="shared" si="1082"/>
        <v>0</v>
      </c>
      <c r="OD149" s="142">
        <f t="shared" si="1082"/>
        <v>0</v>
      </c>
      <c r="OE149" s="142">
        <f t="shared" si="1082"/>
        <v>0</v>
      </c>
      <c r="OF149" s="142">
        <f t="shared" si="1082"/>
        <v>0</v>
      </c>
      <c r="OG149" s="142">
        <f t="shared" si="1082"/>
        <v>0</v>
      </c>
      <c r="OH149" s="142">
        <f t="shared" si="1082"/>
        <v>0</v>
      </c>
      <c r="OI149" s="142">
        <f t="shared" si="1083"/>
        <v>0</v>
      </c>
      <c r="OJ149" s="142">
        <f t="shared" si="1083"/>
        <v>0</v>
      </c>
      <c r="OK149" s="142">
        <f t="shared" si="1083"/>
        <v>0</v>
      </c>
      <c r="OL149" s="142">
        <f t="shared" si="1083"/>
        <v>0</v>
      </c>
      <c r="OM149" s="142">
        <f t="shared" si="1083"/>
        <v>0</v>
      </c>
      <c r="ON149" s="142">
        <f t="shared" si="1083"/>
        <v>0</v>
      </c>
      <c r="OO149" s="142">
        <f t="shared" si="1083"/>
        <v>0</v>
      </c>
      <c r="OP149" s="142">
        <f t="shared" si="1083"/>
        <v>0</v>
      </c>
      <c r="OQ149" s="142">
        <f t="shared" si="1083"/>
        <v>0</v>
      </c>
      <c r="OR149" s="142">
        <f t="shared" si="1083"/>
        <v>0</v>
      </c>
      <c r="OS149" s="142">
        <f t="shared" si="1084"/>
        <v>0</v>
      </c>
      <c r="OT149" s="142">
        <f t="shared" si="1084"/>
        <v>0</v>
      </c>
      <c r="OU149" s="142">
        <f t="shared" si="1084"/>
        <v>0</v>
      </c>
      <c r="OV149" s="142">
        <f t="shared" si="1084"/>
        <v>0</v>
      </c>
      <c r="OW149" s="142">
        <f t="shared" si="1084"/>
        <v>0</v>
      </c>
      <c r="OX149" s="142">
        <f t="shared" si="1084"/>
        <v>0</v>
      </c>
      <c r="OY149" s="142">
        <f t="shared" si="1084"/>
        <v>0</v>
      </c>
      <c r="OZ149" s="142">
        <f t="shared" si="1084"/>
        <v>0</v>
      </c>
      <c r="PA149" s="142">
        <f t="shared" si="1084"/>
        <v>0</v>
      </c>
      <c r="PB149" s="142">
        <f t="shared" si="1084"/>
        <v>0</v>
      </c>
      <c r="PC149" s="142">
        <f t="shared" si="1085"/>
        <v>0</v>
      </c>
      <c r="PD149" s="142">
        <f t="shared" si="1085"/>
        <v>0</v>
      </c>
      <c r="PE149" s="142">
        <f t="shared" si="1085"/>
        <v>0</v>
      </c>
      <c r="PF149" s="142">
        <f t="shared" si="1085"/>
        <v>0</v>
      </c>
      <c r="PG149" s="142">
        <f t="shared" si="1085"/>
        <v>0</v>
      </c>
      <c r="PH149" s="142">
        <f t="shared" si="1085"/>
        <v>0</v>
      </c>
      <c r="PI149" s="142">
        <f t="shared" si="1085"/>
        <v>0</v>
      </c>
      <c r="PJ149" s="142">
        <f t="shared" si="1085"/>
        <v>0</v>
      </c>
      <c r="PK149" s="142">
        <f t="shared" si="1085"/>
        <v>0</v>
      </c>
      <c r="PL149" s="142">
        <f t="shared" si="1085"/>
        <v>0</v>
      </c>
      <c r="PM149" s="142">
        <f t="shared" si="1086"/>
        <v>0</v>
      </c>
      <c r="PN149" s="142">
        <f t="shared" si="1086"/>
        <v>0</v>
      </c>
      <c r="PO149" s="142">
        <f t="shared" si="1086"/>
        <v>0</v>
      </c>
      <c r="PP149" s="142">
        <f t="shared" si="1086"/>
        <v>0</v>
      </c>
      <c r="PQ149" s="142">
        <f t="shared" si="1086"/>
        <v>0</v>
      </c>
      <c r="PR149" s="142">
        <f t="shared" si="1086"/>
        <v>0</v>
      </c>
      <c r="PS149" s="142">
        <f t="shared" si="1086"/>
        <v>0</v>
      </c>
      <c r="PT149" s="142">
        <f t="shared" si="1086"/>
        <v>0</v>
      </c>
      <c r="PU149" s="142">
        <f t="shared" si="1086"/>
        <v>0</v>
      </c>
      <c r="PV149" s="142">
        <f t="shared" si="1086"/>
        <v>0</v>
      </c>
      <c r="PW149" s="142">
        <f t="shared" si="1087"/>
        <v>0</v>
      </c>
      <c r="PX149" s="142">
        <f t="shared" si="1087"/>
        <v>0</v>
      </c>
      <c r="PY149" s="142">
        <f t="shared" si="1087"/>
        <v>0</v>
      </c>
      <c r="PZ149" s="142">
        <f t="shared" si="1087"/>
        <v>0</v>
      </c>
      <c r="QA149" s="142">
        <f t="shared" si="1087"/>
        <v>0</v>
      </c>
      <c r="QB149" s="142">
        <f t="shared" si="1087"/>
        <v>0</v>
      </c>
      <c r="QC149" s="142">
        <f t="shared" si="1087"/>
        <v>0</v>
      </c>
      <c r="QD149" s="142">
        <f t="shared" si="1087"/>
        <v>0</v>
      </c>
      <c r="QE149" s="142">
        <f t="shared" si="1087"/>
        <v>0</v>
      </c>
      <c r="QF149" s="142">
        <f t="shared" si="1087"/>
        <v>0</v>
      </c>
      <c r="QG149" s="142">
        <f t="shared" si="1088"/>
        <v>0</v>
      </c>
      <c r="QH149" s="142">
        <f t="shared" si="1088"/>
        <v>0</v>
      </c>
      <c r="QI149" s="142">
        <f t="shared" si="1088"/>
        <v>0</v>
      </c>
      <c r="QJ149" s="142">
        <f t="shared" si="1088"/>
        <v>0</v>
      </c>
      <c r="QK149" s="142">
        <f t="shared" si="1088"/>
        <v>0</v>
      </c>
      <c r="QL149" s="142">
        <f t="shared" si="1088"/>
        <v>0</v>
      </c>
      <c r="QM149" s="142">
        <f t="shared" si="1088"/>
        <v>0</v>
      </c>
      <c r="QN149" s="142">
        <f t="shared" si="1088"/>
        <v>0</v>
      </c>
      <c r="QO149" s="142">
        <f t="shared" si="1088"/>
        <v>0</v>
      </c>
      <c r="QP149" s="142">
        <f t="shared" si="1088"/>
        <v>0</v>
      </c>
      <c r="QQ149" s="142">
        <f t="shared" si="1089"/>
        <v>0</v>
      </c>
      <c r="QR149" s="142">
        <f t="shared" si="1089"/>
        <v>0</v>
      </c>
      <c r="QS149" s="142">
        <f t="shared" si="1089"/>
        <v>0</v>
      </c>
      <c r="QT149" s="142">
        <f t="shared" si="1089"/>
        <v>0</v>
      </c>
      <c r="QU149" s="142">
        <f t="shared" si="1089"/>
        <v>0</v>
      </c>
      <c r="QV149" s="142">
        <f t="shared" si="1089"/>
        <v>0</v>
      </c>
      <c r="QW149" s="142">
        <f t="shared" si="1089"/>
        <v>0</v>
      </c>
      <c r="QX149" s="142">
        <f t="shared" si="1089"/>
        <v>0</v>
      </c>
      <c r="QY149" s="142">
        <f t="shared" si="1089"/>
        <v>0</v>
      </c>
      <c r="QZ149" s="142">
        <f t="shared" si="1089"/>
        <v>0</v>
      </c>
      <c r="RA149" s="142">
        <f t="shared" si="1090"/>
        <v>0</v>
      </c>
      <c r="RB149" s="142">
        <f t="shared" si="1090"/>
        <v>0</v>
      </c>
      <c r="RC149" s="142">
        <f t="shared" si="1090"/>
        <v>0</v>
      </c>
      <c r="RD149" s="142">
        <f t="shared" si="1090"/>
        <v>0</v>
      </c>
      <c r="RE149" s="142">
        <f t="shared" si="1090"/>
        <v>0</v>
      </c>
      <c r="RF149" s="142">
        <f t="shared" si="1090"/>
        <v>0</v>
      </c>
      <c r="RG149" s="142">
        <f t="shared" si="1090"/>
        <v>0</v>
      </c>
      <c r="RH149" s="142">
        <f t="shared" si="1090"/>
        <v>0</v>
      </c>
      <c r="RI149" s="142">
        <f t="shared" si="1090"/>
        <v>0</v>
      </c>
      <c r="RJ149" s="142">
        <f t="shared" si="1090"/>
        <v>0</v>
      </c>
      <c r="RK149" s="142">
        <f t="shared" si="1091"/>
        <v>0</v>
      </c>
      <c r="RL149" s="142">
        <f t="shared" si="1091"/>
        <v>0</v>
      </c>
      <c r="RM149" s="142">
        <f t="shared" si="1091"/>
        <v>0</v>
      </c>
      <c r="RN149" s="142">
        <f t="shared" si="1091"/>
        <v>0</v>
      </c>
      <c r="RO149" s="142">
        <f t="shared" si="1091"/>
        <v>0</v>
      </c>
      <c r="RP149" s="142">
        <f t="shared" si="1091"/>
        <v>0</v>
      </c>
      <c r="RQ149" s="142">
        <f t="shared" si="1091"/>
        <v>0</v>
      </c>
      <c r="RR149" s="142">
        <f t="shared" si="1091"/>
        <v>0</v>
      </c>
      <c r="RS149" s="142">
        <f t="shared" si="1091"/>
        <v>0</v>
      </c>
      <c r="RT149" s="142">
        <f t="shared" si="1091"/>
        <v>0</v>
      </c>
      <c r="RU149" s="142">
        <f t="shared" si="1092"/>
        <v>0</v>
      </c>
      <c r="RV149" s="142">
        <f t="shared" si="1092"/>
        <v>0</v>
      </c>
      <c r="RW149" s="142">
        <f t="shared" si="1092"/>
        <v>0</v>
      </c>
      <c r="RX149" s="142">
        <f t="shared" si="1092"/>
        <v>0</v>
      </c>
      <c r="RY149" s="142">
        <f t="shared" si="1092"/>
        <v>0</v>
      </c>
      <c r="RZ149" s="142">
        <f t="shared" si="1092"/>
        <v>0</v>
      </c>
      <c r="SA149" s="142">
        <f t="shared" si="1092"/>
        <v>0</v>
      </c>
      <c r="SB149" s="142">
        <f t="shared" si="1092"/>
        <v>0</v>
      </c>
      <c r="SC149" s="142">
        <f t="shared" si="1092"/>
        <v>0</v>
      </c>
      <c r="SD149" s="142">
        <f t="shared" si="1092"/>
        <v>0</v>
      </c>
      <c r="SE149" s="142">
        <f t="shared" si="1093"/>
        <v>0</v>
      </c>
      <c r="SF149" s="142">
        <f t="shared" si="1093"/>
        <v>0</v>
      </c>
      <c r="SG149" s="142">
        <f t="shared" si="1093"/>
        <v>0</v>
      </c>
      <c r="SH149" s="142">
        <f t="shared" si="1093"/>
        <v>0</v>
      </c>
      <c r="SI149" s="142">
        <f t="shared" si="1093"/>
        <v>0</v>
      </c>
      <c r="SJ149" s="142">
        <f t="shared" si="1093"/>
        <v>0</v>
      </c>
      <c r="SK149" s="142">
        <f t="shared" si="1093"/>
        <v>0</v>
      </c>
      <c r="SL149" s="142">
        <f t="shared" si="1093"/>
        <v>0</v>
      </c>
      <c r="SM149" s="142">
        <f t="shared" si="1093"/>
        <v>0</v>
      </c>
      <c r="SN149" s="142">
        <f t="shared" si="1093"/>
        <v>0</v>
      </c>
      <c r="SO149" s="142">
        <f t="shared" si="1094"/>
        <v>0</v>
      </c>
      <c r="SP149" s="142">
        <f t="shared" si="1094"/>
        <v>0</v>
      </c>
      <c r="SQ149" s="142">
        <f t="shared" si="1094"/>
        <v>0</v>
      </c>
      <c r="SR149" s="142">
        <f t="shared" si="1094"/>
        <v>0</v>
      </c>
      <c r="SS149" s="142">
        <f t="shared" si="1094"/>
        <v>0</v>
      </c>
      <c r="ST149" s="142">
        <f t="shared" si="1094"/>
        <v>0</v>
      </c>
      <c r="SU149" s="142">
        <f t="shared" si="1094"/>
        <v>0</v>
      </c>
      <c r="SV149" s="142">
        <f t="shared" si="1094"/>
        <v>0</v>
      </c>
      <c r="SW149" s="142">
        <f t="shared" si="1094"/>
        <v>0</v>
      </c>
      <c r="SX149" s="142">
        <f t="shared" si="1094"/>
        <v>0</v>
      </c>
      <c r="SY149" s="142">
        <f t="shared" si="1095"/>
        <v>0</v>
      </c>
      <c r="SZ149" s="142">
        <f t="shared" si="1095"/>
        <v>0</v>
      </c>
      <c r="TA149" s="142">
        <f t="shared" si="1095"/>
        <v>0</v>
      </c>
      <c r="TB149" s="142">
        <f t="shared" si="1095"/>
        <v>0</v>
      </c>
      <c r="TC149" s="142">
        <f t="shared" si="1095"/>
        <v>0</v>
      </c>
      <c r="TD149" s="142">
        <f t="shared" si="1095"/>
        <v>0</v>
      </c>
      <c r="TE149" s="142">
        <f t="shared" si="1095"/>
        <v>0</v>
      </c>
      <c r="TF149" s="142">
        <f t="shared" si="1095"/>
        <v>0</v>
      </c>
      <c r="TG149" s="142">
        <f t="shared" si="1095"/>
        <v>0</v>
      </c>
      <c r="TH149" s="142">
        <f t="shared" si="1095"/>
        <v>0</v>
      </c>
      <c r="TI149" s="142">
        <f t="shared" si="1095"/>
        <v>0</v>
      </c>
      <c r="TJ149" s="142">
        <f t="shared" si="1095"/>
        <v>0</v>
      </c>
      <c r="TK149" s="142">
        <f t="shared" si="1095"/>
        <v>0</v>
      </c>
      <c r="TL149" s="142">
        <f t="shared" si="1095"/>
        <v>0</v>
      </c>
      <c r="TM149" s="142">
        <f t="shared" si="1095"/>
        <v>0</v>
      </c>
      <c r="TN149" s="142">
        <f t="shared" si="1096"/>
        <v>0</v>
      </c>
      <c r="TO149" s="142">
        <f t="shared" si="959"/>
        <v>0</v>
      </c>
    </row>
    <row r="150" spans="77:535" x14ac:dyDescent="0.15">
      <c r="BY150" s="271"/>
      <c r="BZ150" s="272"/>
      <c r="CA150" s="222"/>
      <c r="CB150" s="246"/>
      <c r="CC150" s="247" t="str">
        <f t="shared" si="996"/>
        <v/>
      </c>
      <c r="CD150" s="219">
        <f t="shared" si="997"/>
        <v>0</v>
      </c>
      <c r="CE150" s="219" t="str">
        <f t="shared" si="998"/>
        <v/>
      </c>
      <c r="CF150" s="220" t="str">
        <f t="shared" si="999"/>
        <v/>
      </c>
      <c r="CG150" s="222"/>
      <c r="CH150" s="260"/>
      <c r="CI150" s="247" t="str">
        <f t="shared" si="1000"/>
        <v/>
      </c>
      <c r="CJ150" s="219">
        <f t="shared" si="1001"/>
        <v>0</v>
      </c>
      <c r="CK150" s="219" t="str">
        <f t="shared" si="1002"/>
        <v/>
      </c>
      <c r="CL150" s="220" t="str">
        <f t="shared" si="1003"/>
        <v/>
      </c>
      <c r="CM150" s="222"/>
      <c r="CN150" s="246"/>
      <c r="CO150" s="247" t="str">
        <f t="shared" si="1004"/>
        <v/>
      </c>
      <c r="CP150" s="219">
        <f t="shared" si="1005"/>
        <v>0</v>
      </c>
      <c r="CQ150" s="219" t="str">
        <f t="shared" si="1006"/>
        <v/>
      </c>
      <c r="CR150" s="220" t="str">
        <f t="shared" si="1007"/>
        <v/>
      </c>
      <c r="CS150" s="222"/>
      <c r="CT150" s="246"/>
      <c r="CU150" s="247" t="str">
        <f t="shared" si="1008"/>
        <v/>
      </c>
      <c r="CV150" s="219">
        <f t="shared" si="1009"/>
        <v>0</v>
      </c>
      <c r="CW150" s="219" t="str">
        <f t="shared" si="1010"/>
        <v/>
      </c>
      <c r="CX150" s="220" t="str">
        <f t="shared" si="1011"/>
        <v/>
      </c>
      <c r="CY150" s="222"/>
      <c r="CZ150" s="246"/>
      <c r="DA150" s="247" t="str">
        <f t="shared" si="1012"/>
        <v/>
      </c>
      <c r="DB150" s="219">
        <f t="shared" si="1013"/>
        <v>0</v>
      </c>
      <c r="DC150" s="219" t="str">
        <f t="shared" si="1014"/>
        <v/>
      </c>
      <c r="DD150" s="219" t="str">
        <f t="shared" si="1015"/>
        <v/>
      </c>
      <c r="DE150" s="222"/>
      <c r="DF150" s="246"/>
      <c r="DG150" s="247" t="str">
        <f t="shared" si="1016"/>
        <v/>
      </c>
      <c r="DH150" s="219">
        <f t="shared" si="1017"/>
        <v>0</v>
      </c>
      <c r="DI150" s="219" t="str">
        <f t="shared" si="1018"/>
        <v/>
      </c>
      <c r="DJ150" s="219" t="str">
        <f t="shared" si="1019"/>
        <v/>
      </c>
      <c r="DK150" s="222"/>
      <c r="DL150" s="246"/>
      <c r="DM150" s="247" t="str">
        <f t="shared" si="1020"/>
        <v/>
      </c>
      <c r="DN150" s="219">
        <f t="shared" si="1021"/>
        <v>0</v>
      </c>
      <c r="DO150" s="219" t="str">
        <f t="shared" si="1022"/>
        <v/>
      </c>
      <c r="DP150" s="220" t="str">
        <f t="shared" si="1023"/>
        <v/>
      </c>
      <c r="FK150" s="142">
        <v>37</v>
      </c>
      <c r="FL150" s="142">
        <v>37</v>
      </c>
      <c r="FM150" s="142">
        <f t="shared" si="1060"/>
        <v>0</v>
      </c>
      <c r="FN150" s="142">
        <f t="shared" si="1060"/>
        <v>0</v>
      </c>
      <c r="FO150" s="142">
        <f t="shared" si="1060"/>
        <v>0</v>
      </c>
      <c r="FP150" s="142">
        <f t="shared" si="1060"/>
        <v>0</v>
      </c>
      <c r="FQ150" s="142">
        <f t="shared" si="1060"/>
        <v>0</v>
      </c>
      <c r="FR150" s="142">
        <f t="shared" si="1060"/>
        <v>0</v>
      </c>
      <c r="FS150" s="142">
        <f t="shared" si="1060"/>
        <v>0</v>
      </c>
      <c r="FT150" s="142">
        <f t="shared" si="1060"/>
        <v>0</v>
      </c>
      <c r="FU150" s="142">
        <f t="shared" si="1060"/>
        <v>0</v>
      </c>
      <c r="FV150" s="142">
        <f t="shared" si="1060"/>
        <v>0</v>
      </c>
      <c r="FW150" s="142">
        <f t="shared" si="1061"/>
        <v>0</v>
      </c>
      <c r="FX150" s="142">
        <f t="shared" si="1061"/>
        <v>0</v>
      </c>
      <c r="FY150" s="142">
        <f t="shared" si="1061"/>
        <v>0</v>
      </c>
      <c r="FZ150" s="142">
        <f t="shared" si="1061"/>
        <v>0</v>
      </c>
      <c r="GA150" s="142">
        <f t="shared" si="1061"/>
        <v>0</v>
      </c>
      <c r="GB150" s="142">
        <f t="shared" si="1061"/>
        <v>0</v>
      </c>
      <c r="GC150" s="142">
        <f t="shared" si="1061"/>
        <v>0</v>
      </c>
      <c r="GD150" s="142">
        <f t="shared" si="1061"/>
        <v>0</v>
      </c>
      <c r="GE150" s="142">
        <f t="shared" si="1061"/>
        <v>0</v>
      </c>
      <c r="GF150" s="142">
        <f t="shared" si="1061"/>
        <v>0</v>
      </c>
      <c r="GG150" s="142">
        <f t="shared" si="1062"/>
        <v>0</v>
      </c>
      <c r="GH150" s="142">
        <f t="shared" si="1062"/>
        <v>0</v>
      </c>
      <c r="GI150" s="142">
        <f t="shared" si="1062"/>
        <v>0</v>
      </c>
      <c r="GJ150" s="142">
        <f t="shared" si="1062"/>
        <v>0</v>
      </c>
      <c r="GK150" s="142">
        <f t="shared" si="1062"/>
        <v>0</v>
      </c>
      <c r="GL150" s="142">
        <f t="shared" si="1062"/>
        <v>0</v>
      </c>
      <c r="GM150" s="142">
        <f t="shared" si="1062"/>
        <v>0</v>
      </c>
      <c r="GN150" s="142">
        <f t="shared" si="1062"/>
        <v>0</v>
      </c>
      <c r="GO150" s="142">
        <f t="shared" si="1062"/>
        <v>0</v>
      </c>
      <c r="GP150" s="142">
        <f t="shared" si="1062"/>
        <v>0</v>
      </c>
      <c r="GQ150" s="142">
        <f t="shared" si="1063"/>
        <v>0</v>
      </c>
      <c r="GR150" s="142">
        <f t="shared" si="1063"/>
        <v>0</v>
      </c>
      <c r="GS150" s="142">
        <f t="shared" si="1063"/>
        <v>0</v>
      </c>
      <c r="GT150" s="142">
        <f t="shared" si="1063"/>
        <v>0</v>
      </c>
      <c r="GU150" s="142">
        <f t="shared" si="1063"/>
        <v>0</v>
      </c>
      <c r="GV150" s="142">
        <f t="shared" si="1063"/>
        <v>0</v>
      </c>
      <c r="GW150" s="142">
        <f t="shared" si="1063"/>
        <v>0</v>
      </c>
      <c r="GX150" s="142">
        <f t="shared" si="1063"/>
        <v>0</v>
      </c>
      <c r="GY150" s="142">
        <f t="shared" si="1063"/>
        <v>0</v>
      </c>
      <c r="GZ150" s="142">
        <f t="shared" si="1063"/>
        <v>0</v>
      </c>
      <c r="HA150" s="142">
        <f t="shared" si="1064"/>
        <v>0</v>
      </c>
      <c r="HB150" s="142">
        <f t="shared" si="1064"/>
        <v>0</v>
      </c>
      <c r="HC150" s="142">
        <f t="shared" si="1064"/>
        <v>0</v>
      </c>
      <c r="HD150" s="142">
        <f t="shared" si="1064"/>
        <v>0</v>
      </c>
      <c r="HE150" s="142">
        <f t="shared" si="1064"/>
        <v>0</v>
      </c>
      <c r="HF150" s="142">
        <f t="shared" si="1064"/>
        <v>0</v>
      </c>
      <c r="HG150" s="142">
        <f t="shared" si="1064"/>
        <v>0</v>
      </c>
      <c r="HH150" s="142">
        <f t="shared" si="1064"/>
        <v>0</v>
      </c>
      <c r="HI150" s="142">
        <f t="shared" si="1064"/>
        <v>0</v>
      </c>
      <c r="HJ150" s="142">
        <f t="shared" si="1064"/>
        <v>0</v>
      </c>
      <c r="HK150" s="142">
        <f t="shared" si="1065"/>
        <v>0</v>
      </c>
      <c r="HL150" s="142">
        <f t="shared" si="1065"/>
        <v>0</v>
      </c>
      <c r="HM150" s="142">
        <f t="shared" si="1065"/>
        <v>0</v>
      </c>
      <c r="HN150" s="142">
        <f t="shared" si="1065"/>
        <v>0</v>
      </c>
      <c r="HO150" s="142">
        <f t="shared" si="1065"/>
        <v>0</v>
      </c>
      <c r="HP150" s="142">
        <f t="shared" si="1065"/>
        <v>0</v>
      </c>
      <c r="HQ150" s="142">
        <f t="shared" si="1065"/>
        <v>0</v>
      </c>
      <c r="HR150" s="142">
        <f t="shared" si="1065"/>
        <v>0</v>
      </c>
      <c r="HS150" s="142">
        <f t="shared" si="1065"/>
        <v>0</v>
      </c>
      <c r="HT150" s="142">
        <f t="shared" si="1065"/>
        <v>0</v>
      </c>
      <c r="HU150" s="142">
        <f t="shared" si="1066"/>
        <v>0</v>
      </c>
      <c r="HV150" s="142">
        <f t="shared" si="1066"/>
        <v>0</v>
      </c>
      <c r="HW150" s="142">
        <f t="shared" si="1066"/>
        <v>0</v>
      </c>
      <c r="HX150" s="142">
        <f t="shared" si="1066"/>
        <v>0</v>
      </c>
      <c r="HY150" s="142">
        <f t="shared" si="1066"/>
        <v>0</v>
      </c>
      <c r="HZ150" s="142">
        <f t="shared" si="1066"/>
        <v>0</v>
      </c>
      <c r="IA150" s="142">
        <f t="shared" si="1066"/>
        <v>0</v>
      </c>
      <c r="IB150" s="142">
        <f t="shared" si="1066"/>
        <v>0</v>
      </c>
      <c r="IC150" s="142">
        <f t="shared" si="1066"/>
        <v>0</v>
      </c>
      <c r="ID150" s="142">
        <f t="shared" si="1066"/>
        <v>0</v>
      </c>
      <c r="IE150" s="142">
        <f t="shared" si="1067"/>
        <v>0</v>
      </c>
      <c r="IF150" s="142">
        <f t="shared" si="1067"/>
        <v>0</v>
      </c>
      <c r="IG150" s="142">
        <f t="shared" si="1067"/>
        <v>0</v>
      </c>
      <c r="IH150" s="142">
        <f t="shared" si="1067"/>
        <v>0</v>
      </c>
      <c r="II150" s="142">
        <f t="shared" si="1067"/>
        <v>0</v>
      </c>
      <c r="IJ150" s="142">
        <f t="shared" si="1067"/>
        <v>0</v>
      </c>
      <c r="IK150" s="142">
        <f t="shared" si="1067"/>
        <v>0</v>
      </c>
      <c r="IL150" s="142">
        <f t="shared" si="1067"/>
        <v>0</v>
      </c>
      <c r="IM150" s="142">
        <f t="shared" si="1067"/>
        <v>0</v>
      </c>
      <c r="IN150" s="142">
        <f t="shared" si="1067"/>
        <v>0</v>
      </c>
      <c r="IO150" s="142">
        <f t="shared" si="1068"/>
        <v>0</v>
      </c>
      <c r="IP150" s="142">
        <f t="shared" si="1068"/>
        <v>0</v>
      </c>
      <c r="IQ150" s="142">
        <f t="shared" si="1068"/>
        <v>0</v>
      </c>
      <c r="IR150" s="142">
        <f t="shared" si="1068"/>
        <v>0</v>
      </c>
      <c r="IS150" s="142">
        <f t="shared" si="1068"/>
        <v>0</v>
      </c>
      <c r="IT150" s="142">
        <f t="shared" si="1068"/>
        <v>0</v>
      </c>
      <c r="IU150" s="142">
        <f t="shared" si="1068"/>
        <v>0</v>
      </c>
      <c r="IV150" s="142">
        <f t="shared" si="1068"/>
        <v>0</v>
      </c>
      <c r="IW150" s="142">
        <f t="shared" si="1068"/>
        <v>0</v>
      </c>
      <c r="IX150" s="142">
        <f t="shared" si="1068"/>
        <v>0</v>
      </c>
      <c r="IY150" s="142">
        <f t="shared" si="1069"/>
        <v>0</v>
      </c>
      <c r="IZ150" s="142">
        <f t="shared" si="1069"/>
        <v>0</v>
      </c>
      <c r="JA150" s="142">
        <f t="shared" si="1069"/>
        <v>0</v>
      </c>
      <c r="JB150" s="142">
        <f t="shared" si="1069"/>
        <v>0</v>
      </c>
      <c r="JC150" s="142">
        <f t="shared" si="1069"/>
        <v>0</v>
      </c>
      <c r="JD150" s="142">
        <f t="shared" si="1069"/>
        <v>0</v>
      </c>
      <c r="JE150" s="142">
        <f t="shared" si="1069"/>
        <v>0</v>
      </c>
      <c r="JF150" s="142">
        <f t="shared" si="1069"/>
        <v>0</v>
      </c>
      <c r="JG150" s="142">
        <f t="shared" si="1069"/>
        <v>0</v>
      </c>
      <c r="JH150" s="142">
        <f t="shared" si="1069"/>
        <v>0</v>
      </c>
      <c r="JI150" s="142">
        <f t="shared" si="1070"/>
        <v>0</v>
      </c>
      <c r="JJ150" s="142">
        <f t="shared" si="1070"/>
        <v>0</v>
      </c>
      <c r="JK150" s="142">
        <f t="shared" si="1070"/>
        <v>0</v>
      </c>
      <c r="JL150" s="142">
        <f t="shared" si="1070"/>
        <v>0</v>
      </c>
      <c r="JM150" s="142">
        <f t="shared" si="1070"/>
        <v>0</v>
      </c>
      <c r="JN150" s="142">
        <f t="shared" si="1070"/>
        <v>0</v>
      </c>
      <c r="JO150" s="142">
        <f t="shared" si="1070"/>
        <v>0</v>
      </c>
      <c r="JP150" s="142">
        <f t="shared" si="1070"/>
        <v>0</v>
      </c>
      <c r="JQ150" s="142">
        <f t="shared" si="1070"/>
        <v>0</v>
      </c>
      <c r="JR150" s="142">
        <f t="shared" si="1070"/>
        <v>0</v>
      </c>
      <c r="JS150" s="142">
        <f t="shared" si="1071"/>
        <v>0</v>
      </c>
      <c r="JT150" s="142">
        <f t="shared" si="1071"/>
        <v>0</v>
      </c>
      <c r="JU150" s="142">
        <f t="shared" si="1071"/>
        <v>0</v>
      </c>
      <c r="JV150" s="142">
        <f t="shared" si="1071"/>
        <v>0</v>
      </c>
      <c r="JW150" s="142">
        <f t="shared" si="1071"/>
        <v>0</v>
      </c>
      <c r="JX150" s="142">
        <f t="shared" si="1071"/>
        <v>0</v>
      </c>
      <c r="JY150" s="142">
        <f t="shared" si="1071"/>
        <v>0</v>
      </c>
      <c r="JZ150" s="142">
        <f t="shared" si="1071"/>
        <v>0</v>
      </c>
      <c r="KA150" s="142">
        <f t="shared" si="1071"/>
        <v>0</v>
      </c>
      <c r="KB150" s="142">
        <f t="shared" si="1071"/>
        <v>0</v>
      </c>
      <c r="KC150" s="142">
        <f t="shared" si="1072"/>
        <v>0</v>
      </c>
      <c r="KD150" s="142">
        <f t="shared" si="1072"/>
        <v>0</v>
      </c>
      <c r="KE150" s="142">
        <f t="shared" si="1072"/>
        <v>0</v>
      </c>
      <c r="KF150" s="142">
        <f t="shared" si="1072"/>
        <v>0</v>
      </c>
      <c r="KG150" s="142">
        <f t="shared" si="1072"/>
        <v>0</v>
      </c>
      <c r="KH150" s="142">
        <f t="shared" si="1072"/>
        <v>0</v>
      </c>
      <c r="KI150" s="142">
        <f t="shared" si="1072"/>
        <v>0</v>
      </c>
      <c r="KJ150" s="142">
        <f t="shared" si="1072"/>
        <v>0</v>
      </c>
      <c r="KK150" s="142">
        <f t="shared" si="1072"/>
        <v>0</v>
      </c>
      <c r="KL150" s="142">
        <f t="shared" si="1072"/>
        <v>0</v>
      </c>
      <c r="KM150" s="142">
        <f t="shared" si="1073"/>
        <v>0</v>
      </c>
      <c r="KN150" s="142">
        <f t="shared" si="1073"/>
        <v>0</v>
      </c>
      <c r="KO150" s="142">
        <f t="shared" si="1073"/>
        <v>0</v>
      </c>
      <c r="KP150" s="142">
        <f t="shared" si="1073"/>
        <v>0</v>
      </c>
      <c r="KQ150" s="142">
        <f t="shared" si="1073"/>
        <v>0</v>
      </c>
      <c r="KR150" s="142">
        <f t="shared" si="1073"/>
        <v>0</v>
      </c>
      <c r="KS150" s="142">
        <f t="shared" si="1073"/>
        <v>0</v>
      </c>
      <c r="KT150" s="142">
        <f t="shared" si="1073"/>
        <v>0</v>
      </c>
      <c r="KU150" s="142">
        <f t="shared" si="1073"/>
        <v>0</v>
      </c>
      <c r="KV150" s="142">
        <f t="shared" si="1073"/>
        <v>0</v>
      </c>
      <c r="KW150" s="142">
        <f t="shared" si="1074"/>
        <v>0</v>
      </c>
      <c r="KX150" s="142">
        <f t="shared" si="1074"/>
        <v>0</v>
      </c>
      <c r="KY150" s="142">
        <f t="shared" si="1074"/>
        <v>0</v>
      </c>
      <c r="KZ150" s="142">
        <f t="shared" si="1074"/>
        <v>0</v>
      </c>
      <c r="LA150" s="142">
        <f t="shared" si="1074"/>
        <v>0</v>
      </c>
      <c r="LB150" s="142">
        <f t="shared" si="1074"/>
        <v>0</v>
      </c>
      <c r="LC150" s="142">
        <f t="shared" si="1074"/>
        <v>0</v>
      </c>
      <c r="LD150" s="142">
        <f t="shared" si="1074"/>
        <v>0</v>
      </c>
      <c r="LE150" s="142">
        <f t="shared" si="1074"/>
        <v>0</v>
      </c>
      <c r="LF150" s="142">
        <f t="shared" si="1074"/>
        <v>0</v>
      </c>
      <c r="LG150" s="142">
        <f t="shared" si="1075"/>
        <v>0</v>
      </c>
      <c r="LH150" s="142">
        <f t="shared" si="1075"/>
        <v>0</v>
      </c>
      <c r="LI150" s="142">
        <f t="shared" si="1075"/>
        <v>0</v>
      </c>
      <c r="LJ150" s="142">
        <f t="shared" si="1075"/>
        <v>0</v>
      </c>
      <c r="LK150" s="142">
        <f t="shared" si="1075"/>
        <v>0</v>
      </c>
      <c r="LL150" s="142">
        <f t="shared" si="1075"/>
        <v>0</v>
      </c>
      <c r="LM150" s="142">
        <f t="shared" si="1075"/>
        <v>0</v>
      </c>
      <c r="LN150" s="142">
        <f t="shared" si="1075"/>
        <v>0</v>
      </c>
      <c r="LO150" s="142">
        <f t="shared" si="1075"/>
        <v>0</v>
      </c>
      <c r="LP150" s="142">
        <f t="shared" si="1075"/>
        <v>0</v>
      </c>
      <c r="LQ150" s="142">
        <f t="shared" si="1076"/>
        <v>0</v>
      </c>
      <c r="LR150" s="142">
        <f t="shared" si="1076"/>
        <v>0</v>
      </c>
      <c r="LS150" s="142">
        <f t="shared" si="1076"/>
        <v>0</v>
      </c>
      <c r="LT150" s="142">
        <f t="shared" si="1076"/>
        <v>0</v>
      </c>
      <c r="LU150" s="142">
        <f t="shared" si="1076"/>
        <v>0</v>
      </c>
      <c r="LV150" s="142">
        <f t="shared" si="1076"/>
        <v>0</v>
      </c>
      <c r="LW150" s="142">
        <f t="shared" si="1076"/>
        <v>0</v>
      </c>
      <c r="LX150" s="142">
        <f t="shared" si="1076"/>
        <v>0</v>
      </c>
      <c r="LY150" s="142">
        <f t="shared" si="1076"/>
        <v>0</v>
      </c>
      <c r="LZ150" s="142">
        <f t="shared" si="1076"/>
        <v>0</v>
      </c>
      <c r="MA150" s="142">
        <f t="shared" si="1077"/>
        <v>0</v>
      </c>
      <c r="MB150" s="142">
        <f t="shared" si="1077"/>
        <v>0</v>
      </c>
      <c r="MC150" s="142">
        <f t="shared" si="1077"/>
        <v>0</v>
      </c>
      <c r="MD150" s="142">
        <f t="shared" si="1077"/>
        <v>0</v>
      </c>
      <c r="ME150" s="142">
        <f t="shared" si="1077"/>
        <v>0</v>
      </c>
      <c r="MF150" s="142">
        <f t="shared" si="1077"/>
        <v>0</v>
      </c>
      <c r="MG150" s="142">
        <f t="shared" si="1077"/>
        <v>0</v>
      </c>
      <c r="MH150" s="142">
        <f t="shared" si="1077"/>
        <v>0</v>
      </c>
      <c r="MI150" s="142">
        <f t="shared" si="1077"/>
        <v>0</v>
      </c>
      <c r="MJ150" s="142">
        <f t="shared" si="1077"/>
        <v>0</v>
      </c>
      <c r="MK150" s="142">
        <f t="shared" si="1078"/>
        <v>0</v>
      </c>
      <c r="ML150" s="142">
        <f t="shared" si="1078"/>
        <v>0</v>
      </c>
      <c r="MM150" s="142">
        <f t="shared" si="1078"/>
        <v>0</v>
      </c>
      <c r="MN150" s="142">
        <f t="shared" si="1078"/>
        <v>0</v>
      </c>
      <c r="MO150" s="142">
        <f t="shared" si="1078"/>
        <v>0</v>
      </c>
      <c r="MP150" s="142">
        <f t="shared" si="1078"/>
        <v>0</v>
      </c>
      <c r="MQ150" s="142">
        <f t="shared" si="1078"/>
        <v>0</v>
      </c>
      <c r="MR150" s="142">
        <f t="shared" si="1078"/>
        <v>0</v>
      </c>
      <c r="MS150" s="142">
        <f t="shared" si="1078"/>
        <v>0</v>
      </c>
      <c r="MT150" s="142">
        <f t="shared" si="1078"/>
        <v>0</v>
      </c>
      <c r="MU150" s="142">
        <f t="shared" si="1079"/>
        <v>0</v>
      </c>
      <c r="MV150" s="142">
        <f t="shared" si="1079"/>
        <v>0</v>
      </c>
      <c r="MW150" s="142">
        <f t="shared" si="1079"/>
        <v>0</v>
      </c>
      <c r="MX150" s="142">
        <f t="shared" si="1079"/>
        <v>0</v>
      </c>
      <c r="MY150" s="142">
        <f t="shared" si="1079"/>
        <v>0</v>
      </c>
      <c r="MZ150" s="142">
        <f t="shared" si="1079"/>
        <v>0</v>
      </c>
      <c r="NA150" s="142">
        <f t="shared" si="1079"/>
        <v>0</v>
      </c>
      <c r="NB150" s="142">
        <f t="shared" si="1079"/>
        <v>0</v>
      </c>
      <c r="NC150" s="142">
        <f t="shared" si="1079"/>
        <v>0</v>
      </c>
      <c r="ND150" s="142">
        <f t="shared" si="1079"/>
        <v>0</v>
      </c>
      <c r="NE150" s="142">
        <f t="shared" si="1080"/>
        <v>0</v>
      </c>
      <c r="NF150" s="142">
        <f t="shared" si="1080"/>
        <v>0</v>
      </c>
      <c r="NG150" s="142">
        <f t="shared" si="1080"/>
        <v>0</v>
      </c>
      <c r="NH150" s="142">
        <f t="shared" si="1080"/>
        <v>0</v>
      </c>
      <c r="NI150" s="142">
        <f t="shared" si="1080"/>
        <v>0</v>
      </c>
      <c r="NJ150" s="142">
        <f t="shared" si="1080"/>
        <v>0</v>
      </c>
      <c r="NK150" s="142">
        <f t="shared" si="1080"/>
        <v>0</v>
      </c>
      <c r="NL150" s="142">
        <f t="shared" si="1080"/>
        <v>0</v>
      </c>
      <c r="NM150" s="142">
        <f t="shared" si="1080"/>
        <v>0</v>
      </c>
      <c r="NN150" s="142">
        <f t="shared" si="1080"/>
        <v>0</v>
      </c>
      <c r="NO150" s="142">
        <f t="shared" si="1081"/>
        <v>0</v>
      </c>
      <c r="NP150" s="142">
        <f t="shared" si="1081"/>
        <v>0</v>
      </c>
      <c r="NQ150" s="142">
        <f t="shared" si="1081"/>
        <v>0</v>
      </c>
      <c r="NR150" s="142">
        <f t="shared" si="1081"/>
        <v>0</v>
      </c>
      <c r="NS150" s="142">
        <f t="shared" si="1081"/>
        <v>0</v>
      </c>
      <c r="NT150" s="142">
        <f t="shared" si="1081"/>
        <v>0</v>
      </c>
      <c r="NU150" s="142">
        <f t="shared" si="1081"/>
        <v>0</v>
      </c>
      <c r="NV150" s="142">
        <f t="shared" si="1081"/>
        <v>0</v>
      </c>
      <c r="NW150" s="142">
        <f t="shared" si="1081"/>
        <v>0</v>
      </c>
      <c r="NX150" s="142">
        <f t="shared" si="1081"/>
        <v>0</v>
      </c>
      <c r="NY150" s="142">
        <f t="shared" si="1082"/>
        <v>0</v>
      </c>
      <c r="NZ150" s="142">
        <f t="shared" si="1082"/>
        <v>0</v>
      </c>
      <c r="OA150" s="142">
        <f t="shared" si="1082"/>
        <v>0</v>
      </c>
      <c r="OB150" s="142">
        <f t="shared" si="1082"/>
        <v>0</v>
      </c>
      <c r="OC150" s="142">
        <f t="shared" si="1082"/>
        <v>0</v>
      </c>
      <c r="OD150" s="142">
        <f t="shared" si="1082"/>
        <v>0</v>
      </c>
      <c r="OE150" s="142">
        <f t="shared" si="1082"/>
        <v>0</v>
      </c>
      <c r="OF150" s="142">
        <f t="shared" si="1082"/>
        <v>0</v>
      </c>
      <c r="OG150" s="142">
        <f t="shared" si="1082"/>
        <v>0</v>
      </c>
      <c r="OH150" s="142">
        <f t="shared" si="1082"/>
        <v>0</v>
      </c>
      <c r="OI150" s="142">
        <f t="shared" si="1083"/>
        <v>0</v>
      </c>
      <c r="OJ150" s="142">
        <f t="shared" si="1083"/>
        <v>0</v>
      </c>
      <c r="OK150" s="142">
        <f t="shared" si="1083"/>
        <v>0</v>
      </c>
      <c r="OL150" s="142">
        <f t="shared" si="1083"/>
        <v>0</v>
      </c>
      <c r="OM150" s="142">
        <f t="shared" si="1083"/>
        <v>0</v>
      </c>
      <c r="ON150" s="142">
        <f t="shared" si="1083"/>
        <v>0</v>
      </c>
      <c r="OO150" s="142">
        <f t="shared" si="1083"/>
        <v>0</v>
      </c>
      <c r="OP150" s="142">
        <f t="shared" si="1083"/>
        <v>0</v>
      </c>
      <c r="OQ150" s="142">
        <f t="shared" si="1083"/>
        <v>0</v>
      </c>
      <c r="OR150" s="142">
        <f t="shared" si="1083"/>
        <v>0</v>
      </c>
      <c r="OS150" s="142">
        <f t="shared" si="1084"/>
        <v>0</v>
      </c>
      <c r="OT150" s="142">
        <f t="shared" si="1084"/>
        <v>0</v>
      </c>
      <c r="OU150" s="142">
        <f t="shared" si="1084"/>
        <v>0</v>
      </c>
      <c r="OV150" s="142">
        <f t="shared" si="1084"/>
        <v>0</v>
      </c>
      <c r="OW150" s="142">
        <f t="shared" si="1084"/>
        <v>0</v>
      </c>
      <c r="OX150" s="142">
        <f t="shared" si="1084"/>
        <v>0</v>
      </c>
      <c r="OY150" s="142">
        <f t="shared" si="1084"/>
        <v>0</v>
      </c>
      <c r="OZ150" s="142">
        <f t="shared" si="1084"/>
        <v>0</v>
      </c>
      <c r="PA150" s="142">
        <f t="shared" si="1084"/>
        <v>0</v>
      </c>
      <c r="PB150" s="142">
        <f t="shared" si="1084"/>
        <v>0</v>
      </c>
      <c r="PC150" s="142">
        <f t="shared" si="1085"/>
        <v>0</v>
      </c>
      <c r="PD150" s="142">
        <f t="shared" si="1085"/>
        <v>0</v>
      </c>
      <c r="PE150" s="142">
        <f t="shared" si="1085"/>
        <v>0</v>
      </c>
      <c r="PF150" s="142">
        <f t="shared" si="1085"/>
        <v>0</v>
      </c>
      <c r="PG150" s="142">
        <f t="shared" si="1085"/>
        <v>0</v>
      </c>
      <c r="PH150" s="142">
        <f t="shared" si="1085"/>
        <v>0</v>
      </c>
      <c r="PI150" s="142">
        <f t="shared" si="1085"/>
        <v>0</v>
      </c>
      <c r="PJ150" s="142">
        <f t="shared" si="1085"/>
        <v>0</v>
      </c>
      <c r="PK150" s="142">
        <f t="shared" si="1085"/>
        <v>0</v>
      </c>
      <c r="PL150" s="142">
        <f t="shared" si="1085"/>
        <v>0</v>
      </c>
      <c r="PM150" s="142">
        <f t="shared" si="1086"/>
        <v>0</v>
      </c>
      <c r="PN150" s="142">
        <f t="shared" si="1086"/>
        <v>0</v>
      </c>
      <c r="PO150" s="142">
        <f t="shared" si="1086"/>
        <v>0</v>
      </c>
      <c r="PP150" s="142">
        <f t="shared" si="1086"/>
        <v>0</v>
      </c>
      <c r="PQ150" s="142">
        <f t="shared" si="1086"/>
        <v>0</v>
      </c>
      <c r="PR150" s="142">
        <f t="shared" si="1086"/>
        <v>0</v>
      </c>
      <c r="PS150" s="142">
        <f t="shared" si="1086"/>
        <v>0</v>
      </c>
      <c r="PT150" s="142">
        <f t="shared" si="1086"/>
        <v>0</v>
      </c>
      <c r="PU150" s="142">
        <f t="shared" si="1086"/>
        <v>0</v>
      </c>
      <c r="PV150" s="142">
        <f t="shared" si="1086"/>
        <v>0</v>
      </c>
      <c r="PW150" s="142">
        <f t="shared" si="1087"/>
        <v>0</v>
      </c>
      <c r="PX150" s="142">
        <f t="shared" si="1087"/>
        <v>0</v>
      </c>
      <c r="PY150" s="142">
        <f t="shared" si="1087"/>
        <v>0</v>
      </c>
      <c r="PZ150" s="142">
        <f t="shared" si="1087"/>
        <v>0</v>
      </c>
      <c r="QA150" s="142">
        <f t="shared" si="1087"/>
        <v>0</v>
      </c>
      <c r="QB150" s="142">
        <f t="shared" si="1087"/>
        <v>0</v>
      </c>
      <c r="QC150" s="142">
        <f t="shared" si="1087"/>
        <v>0</v>
      </c>
      <c r="QD150" s="142">
        <f t="shared" si="1087"/>
        <v>0</v>
      </c>
      <c r="QE150" s="142">
        <f t="shared" si="1087"/>
        <v>0</v>
      </c>
      <c r="QF150" s="142">
        <f t="shared" si="1087"/>
        <v>0</v>
      </c>
      <c r="QG150" s="142">
        <f t="shared" si="1088"/>
        <v>0</v>
      </c>
      <c r="QH150" s="142">
        <f t="shared" si="1088"/>
        <v>0</v>
      </c>
      <c r="QI150" s="142">
        <f t="shared" si="1088"/>
        <v>0</v>
      </c>
      <c r="QJ150" s="142">
        <f t="shared" si="1088"/>
        <v>0</v>
      </c>
      <c r="QK150" s="142">
        <f t="shared" si="1088"/>
        <v>0</v>
      </c>
      <c r="QL150" s="142">
        <f t="shared" si="1088"/>
        <v>0</v>
      </c>
      <c r="QM150" s="142">
        <f t="shared" si="1088"/>
        <v>0</v>
      </c>
      <c r="QN150" s="142">
        <f t="shared" si="1088"/>
        <v>0</v>
      </c>
      <c r="QO150" s="142">
        <f t="shared" si="1088"/>
        <v>0</v>
      </c>
      <c r="QP150" s="142">
        <f t="shared" si="1088"/>
        <v>0</v>
      </c>
      <c r="QQ150" s="142">
        <f t="shared" si="1089"/>
        <v>0</v>
      </c>
      <c r="QR150" s="142">
        <f t="shared" si="1089"/>
        <v>0</v>
      </c>
      <c r="QS150" s="142">
        <f t="shared" si="1089"/>
        <v>0</v>
      </c>
      <c r="QT150" s="142">
        <f t="shared" si="1089"/>
        <v>0</v>
      </c>
      <c r="QU150" s="142">
        <f t="shared" si="1089"/>
        <v>0</v>
      </c>
      <c r="QV150" s="142">
        <f t="shared" si="1089"/>
        <v>0</v>
      </c>
      <c r="QW150" s="142">
        <f t="shared" si="1089"/>
        <v>0</v>
      </c>
      <c r="QX150" s="142">
        <f t="shared" si="1089"/>
        <v>0</v>
      </c>
      <c r="QY150" s="142">
        <f t="shared" si="1089"/>
        <v>0</v>
      </c>
      <c r="QZ150" s="142">
        <f t="shared" si="1089"/>
        <v>0</v>
      </c>
      <c r="RA150" s="142">
        <f t="shared" si="1090"/>
        <v>0</v>
      </c>
      <c r="RB150" s="142">
        <f t="shared" si="1090"/>
        <v>0</v>
      </c>
      <c r="RC150" s="142">
        <f t="shared" si="1090"/>
        <v>0</v>
      </c>
      <c r="RD150" s="142">
        <f t="shared" si="1090"/>
        <v>0</v>
      </c>
      <c r="RE150" s="142">
        <f t="shared" si="1090"/>
        <v>0</v>
      </c>
      <c r="RF150" s="142">
        <f t="shared" si="1090"/>
        <v>0</v>
      </c>
      <c r="RG150" s="142">
        <f t="shared" si="1090"/>
        <v>0</v>
      </c>
      <c r="RH150" s="142">
        <f t="shared" si="1090"/>
        <v>0</v>
      </c>
      <c r="RI150" s="142">
        <f t="shared" si="1090"/>
        <v>0</v>
      </c>
      <c r="RJ150" s="142">
        <f t="shared" si="1090"/>
        <v>0</v>
      </c>
      <c r="RK150" s="142">
        <f t="shared" si="1091"/>
        <v>0</v>
      </c>
      <c r="RL150" s="142">
        <f t="shared" si="1091"/>
        <v>0</v>
      </c>
      <c r="RM150" s="142">
        <f t="shared" si="1091"/>
        <v>0</v>
      </c>
      <c r="RN150" s="142">
        <f t="shared" si="1091"/>
        <v>0</v>
      </c>
      <c r="RO150" s="142">
        <f t="shared" si="1091"/>
        <v>0</v>
      </c>
      <c r="RP150" s="142">
        <f t="shared" si="1091"/>
        <v>0</v>
      </c>
      <c r="RQ150" s="142">
        <f t="shared" si="1091"/>
        <v>0</v>
      </c>
      <c r="RR150" s="142">
        <f t="shared" si="1091"/>
        <v>0</v>
      </c>
      <c r="RS150" s="142">
        <f t="shared" si="1091"/>
        <v>0</v>
      </c>
      <c r="RT150" s="142">
        <f t="shared" si="1091"/>
        <v>0</v>
      </c>
      <c r="RU150" s="142">
        <f t="shared" si="1092"/>
        <v>0</v>
      </c>
      <c r="RV150" s="142">
        <f t="shared" si="1092"/>
        <v>0</v>
      </c>
      <c r="RW150" s="142">
        <f t="shared" si="1092"/>
        <v>0</v>
      </c>
      <c r="RX150" s="142">
        <f t="shared" si="1092"/>
        <v>0</v>
      </c>
      <c r="RY150" s="142">
        <f t="shared" si="1092"/>
        <v>0</v>
      </c>
      <c r="RZ150" s="142">
        <f t="shared" si="1092"/>
        <v>0</v>
      </c>
      <c r="SA150" s="142">
        <f t="shared" si="1092"/>
        <v>0</v>
      </c>
      <c r="SB150" s="142">
        <f t="shared" si="1092"/>
        <v>0</v>
      </c>
      <c r="SC150" s="142">
        <f t="shared" si="1092"/>
        <v>0</v>
      </c>
      <c r="SD150" s="142">
        <f t="shared" si="1092"/>
        <v>0</v>
      </c>
      <c r="SE150" s="142">
        <f t="shared" si="1093"/>
        <v>0</v>
      </c>
      <c r="SF150" s="142">
        <f t="shared" si="1093"/>
        <v>0</v>
      </c>
      <c r="SG150" s="142">
        <f t="shared" si="1093"/>
        <v>0</v>
      </c>
      <c r="SH150" s="142">
        <f t="shared" si="1093"/>
        <v>0</v>
      </c>
      <c r="SI150" s="142">
        <f t="shared" si="1093"/>
        <v>0</v>
      </c>
      <c r="SJ150" s="142">
        <f t="shared" si="1093"/>
        <v>0</v>
      </c>
      <c r="SK150" s="142">
        <f t="shared" si="1093"/>
        <v>0</v>
      </c>
      <c r="SL150" s="142">
        <f t="shared" si="1093"/>
        <v>0</v>
      </c>
      <c r="SM150" s="142">
        <f t="shared" si="1093"/>
        <v>0</v>
      </c>
      <c r="SN150" s="142">
        <f t="shared" si="1093"/>
        <v>0</v>
      </c>
      <c r="SO150" s="142">
        <f t="shared" si="1094"/>
        <v>0</v>
      </c>
      <c r="SP150" s="142">
        <f t="shared" si="1094"/>
        <v>0</v>
      </c>
      <c r="SQ150" s="142">
        <f t="shared" si="1094"/>
        <v>0</v>
      </c>
      <c r="SR150" s="142">
        <f t="shared" si="1094"/>
        <v>0</v>
      </c>
      <c r="SS150" s="142">
        <f t="shared" si="1094"/>
        <v>0</v>
      </c>
      <c r="ST150" s="142">
        <f t="shared" si="1094"/>
        <v>0</v>
      </c>
      <c r="SU150" s="142">
        <f t="shared" si="1094"/>
        <v>0</v>
      </c>
      <c r="SV150" s="142">
        <f t="shared" si="1094"/>
        <v>0</v>
      </c>
      <c r="SW150" s="142">
        <f t="shared" si="1094"/>
        <v>0</v>
      </c>
      <c r="SX150" s="142">
        <f t="shared" si="1094"/>
        <v>0</v>
      </c>
      <c r="SY150" s="142">
        <f t="shared" si="1095"/>
        <v>0</v>
      </c>
      <c r="SZ150" s="142">
        <f t="shared" si="1095"/>
        <v>0</v>
      </c>
      <c r="TA150" s="142">
        <f t="shared" si="1095"/>
        <v>0</v>
      </c>
      <c r="TB150" s="142">
        <f t="shared" si="1095"/>
        <v>0</v>
      </c>
      <c r="TC150" s="142">
        <f t="shared" si="1095"/>
        <v>0</v>
      </c>
      <c r="TD150" s="142">
        <f t="shared" si="1095"/>
        <v>0</v>
      </c>
      <c r="TE150" s="142">
        <f t="shared" si="1095"/>
        <v>0</v>
      </c>
      <c r="TF150" s="142">
        <f t="shared" si="1095"/>
        <v>0</v>
      </c>
      <c r="TG150" s="142">
        <f t="shared" si="1095"/>
        <v>0</v>
      </c>
      <c r="TH150" s="142">
        <f t="shared" si="1095"/>
        <v>0</v>
      </c>
      <c r="TI150" s="142">
        <f t="shared" si="1095"/>
        <v>0</v>
      </c>
      <c r="TJ150" s="142">
        <f t="shared" si="1095"/>
        <v>0</v>
      </c>
      <c r="TK150" s="142">
        <f t="shared" si="1095"/>
        <v>0</v>
      </c>
      <c r="TL150" s="142">
        <f t="shared" si="1095"/>
        <v>0</v>
      </c>
      <c r="TM150" s="142">
        <f t="shared" si="1095"/>
        <v>0</v>
      </c>
      <c r="TN150" s="142">
        <f t="shared" si="1096"/>
        <v>0</v>
      </c>
      <c r="TO150" s="142">
        <f t="shared" si="959"/>
        <v>0</v>
      </c>
    </row>
    <row r="151" spans="77:535" x14ac:dyDescent="0.15">
      <c r="BY151" s="271"/>
      <c r="BZ151" s="272"/>
      <c r="CA151" s="222"/>
      <c r="CB151" s="246"/>
      <c r="CC151" s="247" t="str">
        <f t="shared" si="996"/>
        <v/>
      </c>
      <c r="CD151" s="219">
        <f t="shared" si="997"/>
        <v>0</v>
      </c>
      <c r="CE151" s="219" t="str">
        <f t="shared" si="998"/>
        <v/>
      </c>
      <c r="CF151" s="220" t="str">
        <f t="shared" si="999"/>
        <v/>
      </c>
      <c r="CG151" s="222"/>
      <c r="CH151" s="260"/>
      <c r="CI151" s="247" t="str">
        <f t="shared" si="1000"/>
        <v/>
      </c>
      <c r="CJ151" s="219">
        <f t="shared" si="1001"/>
        <v>0</v>
      </c>
      <c r="CK151" s="219" t="str">
        <f t="shared" si="1002"/>
        <v/>
      </c>
      <c r="CL151" s="220" t="str">
        <f t="shared" si="1003"/>
        <v/>
      </c>
      <c r="CM151" s="222"/>
      <c r="CN151" s="246"/>
      <c r="CO151" s="247" t="str">
        <f t="shared" si="1004"/>
        <v/>
      </c>
      <c r="CP151" s="219">
        <f t="shared" si="1005"/>
        <v>0</v>
      </c>
      <c r="CQ151" s="219" t="str">
        <f t="shared" si="1006"/>
        <v/>
      </c>
      <c r="CR151" s="220" t="str">
        <f t="shared" si="1007"/>
        <v/>
      </c>
      <c r="CS151" s="222"/>
      <c r="CT151" s="246"/>
      <c r="CU151" s="247" t="str">
        <f t="shared" si="1008"/>
        <v/>
      </c>
      <c r="CV151" s="219">
        <f t="shared" si="1009"/>
        <v>0</v>
      </c>
      <c r="CW151" s="219" t="str">
        <f t="shared" si="1010"/>
        <v/>
      </c>
      <c r="CX151" s="220" t="str">
        <f t="shared" si="1011"/>
        <v/>
      </c>
      <c r="CY151" s="222"/>
      <c r="CZ151" s="246"/>
      <c r="DA151" s="247" t="str">
        <f t="shared" si="1012"/>
        <v/>
      </c>
      <c r="DB151" s="219">
        <f t="shared" si="1013"/>
        <v>0</v>
      </c>
      <c r="DC151" s="219" t="str">
        <f t="shared" si="1014"/>
        <v/>
      </c>
      <c r="DD151" s="219" t="str">
        <f t="shared" si="1015"/>
        <v/>
      </c>
      <c r="DE151" s="222"/>
      <c r="DF151" s="246"/>
      <c r="DG151" s="247" t="str">
        <f t="shared" si="1016"/>
        <v/>
      </c>
      <c r="DH151" s="219">
        <f t="shared" si="1017"/>
        <v>0</v>
      </c>
      <c r="DI151" s="219" t="str">
        <f t="shared" si="1018"/>
        <v/>
      </c>
      <c r="DJ151" s="219" t="str">
        <f t="shared" si="1019"/>
        <v/>
      </c>
      <c r="DK151" s="222"/>
      <c r="DL151" s="246"/>
      <c r="DM151" s="247" t="str">
        <f t="shared" si="1020"/>
        <v/>
      </c>
      <c r="DN151" s="219">
        <f t="shared" si="1021"/>
        <v>0</v>
      </c>
      <c r="DO151" s="219" t="str">
        <f t="shared" si="1022"/>
        <v/>
      </c>
      <c r="DP151" s="220" t="str">
        <f t="shared" si="1023"/>
        <v/>
      </c>
      <c r="FK151" s="142">
        <v>38</v>
      </c>
      <c r="FL151" s="142">
        <v>38</v>
      </c>
      <c r="FM151" s="142">
        <f t="shared" si="1060"/>
        <v>0</v>
      </c>
      <c r="FN151" s="142">
        <f t="shared" si="1060"/>
        <v>0</v>
      </c>
      <c r="FO151" s="142">
        <f t="shared" si="1060"/>
        <v>0</v>
      </c>
      <c r="FP151" s="142">
        <f t="shared" si="1060"/>
        <v>0</v>
      </c>
      <c r="FQ151" s="142">
        <f t="shared" si="1060"/>
        <v>0</v>
      </c>
      <c r="FR151" s="142">
        <f t="shared" si="1060"/>
        <v>0</v>
      </c>
      <c r="FS151" s="142">
        <f t="shared" si="1060"/>
        <v>0</v>
      </c>
      <c r="FT151" s="142">
        <f t="shared" si="1060"/>
        <v>0</v>
      </c>
      <c r="FU151" s="142">
        <f t="shared" si="1060"/>
        <v>0</v>
      </c>
      <c r="FV151" s="142">
        <f t="shared" si="1060"/>
        <v>0</v>
      </c>
      <c r="FW151" s="142">
        <f t="shared" si="1061"/>
        <v>0</v>
      </c>
      <c r="FX151" s="142">
        <f t="shared" si="1061"/>
        <v>0</v>
      </c>
      <c r="FY151" s="142">
        <f t="shared" si="1061"/>
        <v>0</v>
      </c>
      <c r="FZ151" s="142">
        <f t="shared" si="1061"/>
        <v>0</v>
      </c>
      <c r="GA151" s="142">
        <f t="shared" si="1061"/>
        <v>0</v>
      </c>
      <c r="GB151" s="142">
        <f t="shared" si="1061"/>
        <v>0</v>
      </c>
      <c r="GC151" s="142">
        <f t="shared" si="1061"/>
        <v>0</v>
      </c>
      <c r="GD151" s="142">
        <f t="shared" si="1061"/>
        <v>0</v>
      </c>
      <c r="GE151" s="142">
        <f t="shared" si="1061"/>
        <v>0</v>
      </c>
      <c r="GF151" s="142">
        <f t="shared" si="1061"/>
        <v>0</v>
      </c>
      <c r="GG151" s="142">
        <f t="shared" si="1062"/>
        <v>0</v>
      </c>
      <c r="GH151" s="142">
        <f t="shared" si="1062"/>
        <v>0</v>
      </c>
      <c r="GI151" s="142">
        <f t="shared" si="1062"/>
        <v>0</v>
      </c>
      <c r="GJ151" s="142">
        <f t="shared" si="1062"/>
        <v>0</v>
      </c>
      <c r="GK151" s="142">
        <f t="shared" si="1062"/>
        <v>0</v>
      </c>
      <c r="GL151" s="142">
        <f t="shared" si="1062"/>
        <v>0</v>
      </c>
      <c r="GM151" s="142">
        <f t="shared" si="1062"/>
        <v>0</v>
      </c>
      <c r="GN151" s="142">
        <f t="shared" si="1062"/>
        <v>0</v>
      </c>
      <c r="GO151" s="142">
        <f t="shared" si="1062"/>
        <v>0</v>
      </c>
      <c r="GP151" s="142">
        <f t="shared" si="1062"/>
        <v>0</v>
      </c>
      <c r="GQ151" s="142">
        <f t="shared" si="1063"/>
        <v>0</v>
      </c>
      <c r="GR151" s="142">
        <f t="shared" si="1063"/>
        <v>0</v>
      </c>
      <c r="GS151" s="142">
        <f t="shared" si="1063"/>
        <v>0</v>
      </c>
      <c r="GT151" s="142">
        <f t="shared" si="1063"/>
        <v>0</v>
      </c>
      <c r="GU151" s="142">
        <f t="shared" si="1063"/>
        <v>0</v>
      </c>
      <c r="GV151" s="142">
        <f t="shared" si="1063"/>
        <v>0</v>
      </c>
      <c r="GW151" s="142">
        <f t="shared" si="1063"/>
        <v>0</v>
      </c>
      <c r="GX151" s="142">
        <f t="shared" si="1063"/>
        <v>0</v>
      </c>
      <c r="GY151" s="142">
        <f t="shared" si="1063"/>
        <v>0</v>
      </c>
      <c r="GZ151" s="142">
        <f t="shared" si="1063"/>
        <v>0</v>
      </c>
      <c r="HA151" s="142">
        <f t="shared" si="1064"/>
        <v>0</v>
      </c>
      <c r="HB151" s="142">
        <f t="shared" si="1064"/>
        <v>0</v>
      </c>
      <c r="HC151" s="142">
        <f t="shared" si="1064"/>
        <v>0</v>
      </c>
      <c r="HD151" s="142">
        <f t="shared" si="1064"/>
        <v>0</v>
      </c>
      <c r="HE151" s="142">
        <f t="shared" si="1064"/>
        <v>0</v>
      </c>
      <c r="HF151" s="142">
        <f t="shared" si="1064"/>
        <v>0</v>
      </c>
      <c r="HG151" s="142">
        <f t="shared" si="1064"/>
        <v>0</v>
      </c>
      <c r="HH151" s="142">
        <f t="shared" si="1064"/>
        <v>0</v>
      </c>
      <c r="HI151" s="142">
        <f t="shared" si="1064"/>
        <v>0</v>
      </c>
      <c r="HJ151" s="142">
        <f t="shared" si="1064"/>
        <v>0</v>
      </c>
      <c r="HK151" s="142">
        <f t="shared" si="1065"/>
        <v>0</v>
      </c>
      <c r="HL151" s="142">
        <f t="shared" si="1065"/>
        <v>0</v>
      </c>
      <c r="HM151" s="142">
        <f t="shared" si="1065"/>
        <v>0</v>
      </c>
      <c r="HN151" s="142">
        <f t="shared" si="1065"/>
        <v>0</v>
      </c>
      <c r="HO151" s="142">
        <f t="shared" si="1065"/>
        <v>0</v>
      </c>
      <c r="HP151" s="142">
        <f t="shared" si="1065"/>
        <v>0</v>
      </c>
      <c r="HQ151" s="142">
        <f t="shared" si="1065"/>
        <v>0</v>
      </c>
      <c r="HR151" s="142">
        <f t="shared" si="1065"/>
        <v>0</v>
      </c>
      <c r="HS151" s="142">
        <f t="shared" si="1065"/>
        <v>0</v>
      </c>
      <c r="HT151" s="142">
        <f t="shared" si="1065"/>
        <v>0</v>
      </c>
      <c r="HU151" s="142">
        <f t="shared" si="1066"/>
        <v>0</v>
      </c>
      <c r="HV151" s="142">
        <f t="shared" si="1066"/>
        <v>0</v>
      </c>
      <c r="HW151" s="142">
        <f t="shared" si="1066"/>
        <v>0</v>
      </c>
      <c r="HX151" s="142">
        <f t="shared" si="1066"/>
        <v>0</v>
      </c>
      <c r="HY151" s="142">
        <f t="shared" si="1066"/>
        <v>0</v>
      </c>
      <c r="HZ151" s="142">
        <f t="shared" si="1066"/>
        <v>0</v>
      </c>
      <c r="IA151" s="142">
        <f t="shared" si="1066"/>
        <v>0</v>
      </c>
      <c r="IB151" s="142">
        <f t="shared" si="1066"/>
        <v>0</v>
      </c>
      <c r="IC151" s="142">
        <f t="shared" si="1066"/>
        <v>0</v>
      </c>
      <c r="ID151" s="142">
        <f t="shared" si="1066"/>
        <v>0</v>
      </c>
      <c r="IE151" s="142">
        <f t="shared" si="1067"/>
        <v>0</v>
      </c>
      <c r="IF151" s="142">
        <f t="shared" si="1067"/>
        <v>0</v>
      </c>
      <c r="IG151" s="142">
        <f t="shared" si="1067"/>
        <v>0</v>
      </c>
      <c r="IH151" s="142">
        <f t="shared" si="1067"/>
        <v>0</v>
      </c>
      <c r="II151" s="142">
        <f t="shared" si="1067"/>
        <v>0</v>
      </c>
      <c r="IJ151" s="142">
        <f t="shared" si="1067"/>
        <v>0</v>
      </c>
      <c r="IK151" s="142">
        <f t="shared" si="1067"/>
        <v>0</v>
      </c>
      <c r="IL151" s="142">
        <f t="shared" si="1067"/>
        <v>0</v>
      </c>
      <c r="IM151" s="142">
        <f t="shared" si="1067"/>
        <v>0</v>
      </c>
      <c r="IN151" s="142">
        <f t="shared" si="1067"/>
        <v>0</v>
      </c>
      <c r="IO151" s="142">
        <f t="shared" si="1068"/>
        <v>0</v>
      </c>
      <c r="IP151" s="142">
        <f t="shared" si="1068"/>
        <v>0</v>
      </c>
      <c r="IQ151" s="142">
        <f t="shared" si="1068"/>
        <v>0</v>
      </c>
      <c r="IR151" s="142">
        <f t="shared" si="1068"/>
        <v>0</v>
      </c>
      <c r="IS151" s="142">
        <f t="shared" si="1068"/>
        <v>0</v>
      </c>
      <c r="IT151" s="142">
        <f t="shared" si="1068"/>
        <v>0</v>
      </c>
      <c r="IU151" s="142">
        <f t="shared" si="1068"/>
        <v>0</v>
      </c>
      <c r="IV151" s="142">
        <f t="shared" si="1068"/>
        <v>0</v>
      </c>
      <c r="IW151" s="142">
        <f t="shared" si="1068"/>
        <v>0</v>
      </c>
      <c r="IX151" s="142">
        <f t="shared" si="1068"/>
        <v>0</v>
      </c>
      <c r="IY151" s="142">
        <f t="shared" si="1069"/>
        <v>0</v>
      </c>
      <c r="IZ151" s="142">
        <f t="shared" si="1069"/>
        <v>0</v>
      </c>
      <c r="JA151" s="142">
        <f t="shared" si="1069"/>
        <v>0</v>
      </c>
      <c r="JB151" s="142">
        <f t="shared" si="1069"/>
        <v>0</v>
      </c>
      <c r="JC151" s="142">
        <f t="shared" si="1069"/>
        <v>0</v>
      </c>
      <c r="JD151" s="142">
        <f t="shared" si="1069"/>
        <v>0</v>
      </c>
      <c r="JE151" s="142">
        <f t="shared" si="1069"/>
        <v>0</v>
      </c>
      <c r="JF151" s="142">
        <f t="shared" si="1069"/>
        <v>0</v>
      </c>
      <c r="JG151" s="142">
        <f t="shared" si="1069"/>
        <v>0</v>
      </c>
      <c r="JH151" s="142">
        <f t="shared" si="1069"/>
        <v>0</v>
      </c>
      <c r="JI151" s="142">
        <f t="shared" si="1070"/>
        <v>0</v>
      </c>
      <c r="JJ151" s="142">
        <f t="shared" si="1070"/>
        <v>0</v>
      </c>
      <c r="JK151" s="142">
        <f t="shared" si="1070"/>
        <v>0</v>
      </c>
      <c r="JL151" s="142">
        <f t="shared" si="1070"/>
        <v>0</v>
      </c>
      <c r="JM151" s="142">
        <f t="shared" si="1070"/>
        <v>0</v>
      </c>
      <c r="JN151" s="142">
        <f t="shared" si="1070"/>
        <v>0</v>
      </c>
      <c r="JO151" s="142">
        <f t="shared" si="1070"/>
        <v>0</v>
      </c>
      <c r="JP151" s="142">
        <f t="shared" si="1070"/>
        <v>0</v>
      </c>
      <c r="JQ151" s="142">
        <f t="shared" si="1070"/>
        <v>0</v>
      </c>
      <c r="JR151" s="142">
        <f t="shared" si="1070"/>
        <v>0</v>
      </c>
      <c r="JS151" s="142">
        <f t="shared" si="1071"/>
        <v>0</v>
      </c>
      <c r="JT151" s="142">
        <f t="shared" si="1071"/>
        <v>0</v>
      </c>
      <c r="JU151" s="142">
        <f t="shared" si="1071"/>
        <v>0</v>
      </c>
      <c r="JV151" s="142">
        <f t="shared" si="1071"/>
        <v>0</v>
      </c>
      <c r="JW151" s="142">
        <f t="shared" si="1071"/>
        <v>0</v>
      </c>
      <c r="JX151" s="142">
        <f t="shared" si="1071"/>
        <v>0</v>
      </c>
      <c r="JY151" s="142">
        <f t="shared" si="1071"/>
        <v>0</v>
      </c>
      <c r="JZ151" s="142">
        <f t="shared" si="1071"/>
        <v>0</v>
      </c>
      <c r="KA151" s="142">
        <f t="shared" si="1071"/>
        <v>0</v>
      </c>
      <c r="KB151" s="142">
        <f t="shared" si="1071"/>
        <v>0</v>
      </c>
      <c r="KC151" s="142">
        <f t="shared" si="1072"/>
        <v>0</v>
      </c>
      <c r="KD151" s="142">
        <f t="shared" si="1072"/>
        <v>0</v>
      </c>
      <c r="KE151" s="142">
        <f t="shared" si="1072"/>
        <v>0</v>
      </c>
      <c r="KF151" s="142">
        <f t="shared" si="1072"/>
        <v>0</v>
      </c>
      <c r="KG151" s="142">
        <f t="shared" si="1072"/>
        <v>0</v>
      </c>
      <c r="KH151" s="142">
        <f t="shared" si="1072"/>
        <v>0</v>
      </c>
      <c r="KI151" s="142">
        <f t="shared" si="1072"/>
        <v>0</v>
      </c>
      <c r="KJ151" s="142">
        <f t="shared" si="1072"/>
        <v>0</v>
      </c>
      <c r="KK151" s="142">
        <f t="shared" si="1072"/>
        <v>0</v>
      </c>
      <c r="KL151" s="142">
        <f t="shared" si="1072"/>
        <v>0</v>
      </c>
      <c r="KM151" s="142">
        <f t="shared" si="1073"/>
        <v>0</v>
      </c>
      <c r="KN151" s="142">
        <f t="shared" si="1073"/>
        <v>0</v>
      </c>
      <c r="KO151" s="142">
        <f t="shared" si="1073"/>
        <v>0</v>
      </c>
      <c r="KP151" s="142">
        <f t="shared" si="1073"/>
        <v>0</v>
      </c>
      <c r="KQ151" s="142">
        <f t="shared" si="1073"/>
        <v>0</v>
      </c>
      <c r="KR151" s="142">
        <f t="shared" si="1073"/>
        <v>0</v>
      </c>
      <c r="KS151" s="142">
        <f t="shared" si="1073"/>
        <v>0</v>
      </c>
      <c r="KT151" s="142">
        <f t="shared" si="1073"/>
        <v>0</v>
      </c>
      <c r="KU151" s="142">
        <f t="shared" si="1073"/>
        <v>0</v>
      </c>
      <c r="KV151" s="142">
        <f t="shared" si="1073"/>
        <v>0</v>
      </c>
      <c r="KW151" s="142">
        <f t="shared" si="1074"/>
        <v>0</v>
      </c>
      <c r="KX151" s="142">
        <f t="shared" si="1074"/>
        <v>0</v>
      </c>
      <c r="KY151" s="142">
        <f t="shared" si="1074"/>
        <v>0</v>
      </c>
      <c r="KZ151" s="142">
        <f t="shared" si="1074"/>
        <v>0</v>
      </c>
      <c r="LA151" s="142">
        <f t="shared" si="1074"/>
        <v>0</v>
      </c>
      <c r="LB151" s="142">
        <f t="shared" si="1074"/>
        <v>0</v>
      </c>
      <c r="LC151" s="142">
        <f t="shared" si="1074"/>
        <v>0</v>
      </c>
      <c r="LD151" s="142">
        <f t="shared" si="1074"/>
        <v>0</v>
      </c>
      <c r="LE151" s="142">
        <f t="shared" si="1074"/>
        <v>0</v>
      </c>
      <c r="LF151" s="142">
        <f t="shared" si="1074"/>
        <v>0</v>
      </c>
      <c r="LG151" s="142">
        <f t="shared" si="1075"/>
        <v>0</v>
      </c>
      <c r="LH151" s="142">
        <f t="shared" si="1075"/>
        <v>0</v>
      </c>
      <c r="LI151" s="142">
        <f t="shared" si="1075"/>
        <v>0</v>
      </c>
      <c r="LJ151" s="142">
        <f t="shared" si="1075"/>
        <v>0</v>
      </c>
      <c r="LK151" s="142">
        <f t="shared" si="1075"/>
        <v>0</v>
      </c>
      <c r="LL151" s="142">
        <f t="shared" si="1075"/>
        <v>0</v>
      </c>
      <c r="LM151" s="142">
        <f t="shared" si="1075"/>
        <v>0</v>
      </c>
      <c r="LN151" s="142">
        <f t="shared" si="1075"/>
        <v>0</v>
      </c>
      <c r="LO151" s="142">
        <f t="shared" si="1075"/>
        <v>0</v>
      </c>
      <c r="LP151" s="142">
        <f t="shared" si="1075"/>
        <v>0</v>
      </c>
      <c r="LQ151" s="142">
        <f t="shared" si="1076"/>
        <v>0</v>
      </c>
      <c r="LR151" s="142">
        <f t="shared" si="1076"/>
        <v>0</v>
      </c>
      <c r="LS151" s="142">
        <f t="shared" si="1076"/>
        <v>0</v>
      </c>
      <c r="LT151" s="142">
        <f t="shared" si="1076"/>
        <v>0</v>
      </c>
      <c r="LU151" s="142">
        <f t="shared" si="1076"/>
        <v>0</v>
      </c>
      <c r="LV151" s="142">
        <f t="shared" si="1076"/>
        <v>0</v>
      </c>
      <c r="LW151" s="142">
        <f t="shared" si="1076"/>
        <v>0</v>
      </c>
      <c r="LX151" s="142">
        <f t="shared" si="1076"/>
        <v>0</v>
      </c>
      <c r="LY151" s="142">
        <f t="shared" si="1076"/>
        <v>0</v>
      </c>
      <c r="LZ151" s="142">
        <f t="shared" si="1076"/>
        <v>0</v>
      </c>
      <c r="MA151" s="142">
        <f t="shared" si="1077"/>
        <v>0</v>
      </c>
      <c r="MB151" s="142">
        <f t="shared" si="1077"/>
        <v>0</v>
      </c>
      <c r="MC151" s="142">
        <f t="shared" si="1077"/>
        <v>0</v>
      </c>
      <c r="MD151" s="142">
        <f t="shared" si="1077"/>
        <v>0</v>
      </c>
      <c r="ME151" s="142">
        <f t="shared" si="1077"/>
        <v>0</v>
      </c>
      <c r="MF151" s="142">
        <f t="shared" si="1077"/>
        <v>0</v>
      </c>
      <c r="MG151" s="142">
        <f t="shared" si="1077"/>
        <v>0</v>
      </c>
      <c r="MH151" s="142">
        <f t="shared" si="1077"/>
        <v>0</v>
      </c>
      <c r="MI151" s="142">
        <f t="shared" si="1077"/>
        <v>0</v>
      </c>
      <c r="MJ151" s="142">
        <f t="shared" si="1077"/>
        <v>0</v>
      </c>
      <c r="MK151" s="142">
        <f t="shared" si="1078"/>
        <v>0</v>
      </c>
      <c r="ML151" s="142">
        <f t="shared" si="1078"/>
        <v>0</v>
      </c>
      <c r="MM151" s="142">
        <f t="shared" si="1078"/>
        <v>0</v>
      </c>
      <c r="MN151" s="142">
        <f t="shared" si="1078"/>
        <v>0</v>
      </c>
      <c r="MO151" s="142">
        <f t="shared" si="1078"/>
        <v>0</v>
      </c>
      <c r="MP151" s="142">
        <f t="shared" si="1078"/>
        <v>0</v>
      </c>
      <c r="MQ151" s="142">
        <f t="shared" si="1078"/>
        <v>0</v>
      </c>
      <c r="MR151" s="142">
        <f t="shared" si="1078"/>
        <v>0</v>
      </c>
      <c r="MS151" s="142">
        <f t="shared" si="1078"/>
        <v>0</v>
      </c>
      <c r="MT151" s="142">
        <f t="shared" si="1078"/>
        <v>0</v>
      </c>
      <c r="MU151" s="142">
        <f t="shared" si="1079"/>
        <v>0</v>
      </c>
      <c r="MV151" s="142">
        <f t="shared" si="1079"/>
        <v>0</v>
      </c>
      <c r="MW151" s="142">
        <f t="shared" si="1079"/>
        <v>0</v>
      </c>
      <c r="MX151" s="142">
        <f t="shared" si="1079"/>
        <v>0</v>
      </c>
      <c r="MY151" s="142">
        <f t="shared" si="1079"/>
        <v>0</v>
      </c>
      <c r="MZ151" s="142">
        <f t="shared" si="1079"/>
        <v>0</v>
      </c>
      <c r="NA151" s="142">
        <f t="shared" si="1079"/>
        <v>0</v>
      </c>
      <c r="NB151" s="142">
        <f t="shared" si="1079"/>
        <v>0</v>
      </c>
      <c r="NC151" s="142">
        <f t="shared" si="1079"/>
        <v>0</v>
      </c>
      <c r="ND151" s="142">
        <f t="shared" si="1079"/>
        <v>0</v>
      </c>
      <c r="NE151" s="142">
        <f t="shared" si="1080"/>
        <v>0</v>
      </c>
      <c r="NF151" s="142">
        <f t="shared" si="1080"/>
        <v>0</v>
      </c>
      <c r="NG151" s="142">
        <f t="shared" si="1080"/>
        <v>0</v>
      </c>
      <c r="NH151" s="142">
        <f t="shared" si="1080"/>
        <v>0</v>
      </c>
      <c r="NI151" s="142">
        <f t="shared" si="1080"/>
        <v>0</v>
      </c>
      <c r="NJ151" s="142">
        <f t="shared" si="1080"/>
        <v>0</v>
      </c>
      <c r="NK151" s="142">
        <f t="shared" si="1080"/>
        <v>0</v>
      </c>
      <c r="NL151" s="142">
        <f t="shared" si="1080"/>
        <v>0</v>
      </c>
      <c r="NM151" s="142">
        <f t="shared" si="1080"/>
        <v>0</v>
      </c>
      <c r="NN151" s="142">
        <f t="shared" si="1080"/>
        <v>0</v>
      </c>
      <c r="NO151" s="142">
        <f t="shared" si="1081"/>
        <v>0</v>
      </c>
      <c r="NP151" s="142">
        <f t="shared" si="1081"/>
        <v>0</v>
      </c>
      <c r="NQ151" s="142">
        <f t="shared" si="1081"/>
        <v>0</v>
      </c>
      <c r="NR151" s="142">
        <f t="shared" si="1081"/>
        <v>0</v>
      </c>
      <c r="NS151" s="142">
        <f t="shared" si="1081"/>
        <v>0</v>
      </c>
      <c r="NT151" s="142">
        <f t="shared" si="1081"/>
        <v>0</v>
      </c>
      <c r="NU151" s="142">
        <f t="shared" si="1081"/>
        <v>0</v>
      </c>
      <c r="NV151" s="142">
        <f t="shared" si="1081"/>
        <v>0</v>
      </c>
      <c r="NW151" s="142">
        <f t="shared" si="1081"/>
        <v>0</v>
      </c>
      <c r="NX151" s="142">
        <f t="shared" si="1081"/>
        <v>0</v>
      </c>
      <c r="NY151" s="142">
        <f t="shared" si="1082"/>
        <v>0</v>
      </c>
      <c r="NZ151" s="142">
        <f t="shared" si="1082"/>
        <v>0</v>
      </c>
      <c r="OA151" s="142">
        <f t="shared" si="1082"/>
        <v>0</v>
      </c>
      <c r="OB151" s="142">
        <f t="shared" si="1082"/>
        <v>0</v>
      </c>
      <c r="OC151" s="142">
        <f t="shared" si="1082"/>
        <v>0</v>
      </c>
      <c r="OD151" s="142">
        <f t="shared" si="1082"/>
        <v>0</v>
      </c>
      <c r="OE151" s="142">
        <f t="shared" si="1082"/>
        <v>0</v>
      </c>
      <c r="OF151" s="142">
        <f t="shared" si="1082"/>
        <v>0</v>
      </c>
      <c r="OG151" s="142">
        <f t="shared" si="1082"/>
        <v>0</v>
      </c>
      <c r="OH151" s="142">
        <f t="shared" si="1082"/>
        <v>0</v>
      </c>
      <c r="OI151" s="142">
        <f t="shared" si="1083"/>
        <v>0</v>
      </c>
      <c r="OJ151" s="142">
        <f t="shared" si="1083"/>
        <v>0</v>
      </c>
      <c r="OK151" s="142">
        <f t="shared" si="1083"/>
        <v>0</v>
      </c>
      <c r="OL151" s="142">
        <f t="shared" si="1083"/>
        <v>0</v>
      </c>
      <c r="OM151" s="142">
        <f t="shared" si="1083"/>
        <v>0</v>
      </c>
      <c r="ON151" s="142">
        <f t="shared" si="1083"/>
        <v>0</v>
      </c>
      <c r="OO151" s="142">
        <f t="shared" si="1083"/>
        <v>0</v>
      </c>
      <c r="OP151" s="142">
        <f t="shared" si="1083"/>
        <v>0</v>
      </c>
      <c r="OQ151" s="142">
        <f t="shared" si="1083"/>
        <v>0</v>
      </c>
      <c r="OR151" s="142">
        <f t="shared" si="1083"/>
        <v>0</v>
      </c>
      <c r="OS151" s="142">
        <f t="shared" si="1084"/>
        <v>0</v>
      </c>
      <c r="OT151" s="142">
        <f t="shared" si="1084"/>
        <v>0</v>
      </c>
      <c r="OU151" s="142">
        <f t="shared" si="1084"/>
        <v>0</v>
      </c>
      <c r="OV151" s="142">
        <f t="shared" si="1084"/>
        <v>0</v>
      </c>
      <c r="OW151" s="142">
        <f t="shared" si="1084"/>
        <v>0</v>
      </c>
      <c r="OX151" s="142">
        <f t="shared" si="1084"/>
        <v>0</v>
      </c>
      <c r="OY151" s="142">
        <f t="shared" si="1084"/>
        <v>0</v>
      </c>
      <c r="OZ151" s="142">
        <f t="shared" si="1084"/>
        <v>0</v>
      </c>
      <c r="PA151" s="142">
        <f t="shared" si="1084"/>
        <v>0</v>
      </c>
      <c r="PB151" s="142">
        <f t="shared" si="1084"/>
        <v>0</v>
      </c>
      <c r="PC151" s="142">
        <f t="shared" si="1085"/>
        <v>0</v>
      </c>
      <c r="PD151" s="142">
        <f t="shared" si="1085"/>
        <v>0</v>
      </c>
      <c r="PE151" s="142">
        <f t="shared" si="1085"/>
        <v>0</v>
      </c>
      <c r="PF151" s="142">
        <f t="shared" si="1085"/>
        <v>0</v>
      </c>
      <c r="PG151" s="142">
        <f t="shared" si="1085"/>
        <v>0</v>
      </c>
      <c r="PH151" s="142">
        <f t="shared" si="1085"/>
        <v>0</v>
      </c>
      <c r="PI151" s="142">
        <f t="shared" si="1085"/>
        <v>0</v>
      </c>
      <c r="PJ151" s="142">
        <f t="shared" si="1085"/>
        <v>0</v>
      </c>
      <c r="PK151" s="142">
        <f t="shared" si="1085"/>
        <v>0</v>
      </c>
      <c r="PL151" s="142">
        <f t="shared" si="1085"/>
        <v>0</v>
      </c>
      <c r="PM151" s="142">
        <f t="shared" si="1086"/>
        <v>0</v>
      </c>
      <c r="PN151" s="142">
        <f t="shared" si="1086"/>
        <v>0</v>
      </c>
      <c r="PO151" s="142">
        <f t="shared" si="1086"/>
        <v>0</v>
      </c>
      <c r="PP151" s="142">
        <f t="shared" si="1086"/>
        <v>0</v>
      </c>
      <c r="PQ151" s="142">
        <f t="shared" si="1086"/>
        <v>0</v>
      </c>
      <c r="PR151" s="142">
        <f t="shared" si="1086"/>
        <v>0</v>
      </c>
      <c r="PS151" s="142">
        <f t="shared" si="1086"/>
        <v>0</v>
      </c>
      <c r="PT151" s="142">
        <f t="shared" si="1086"/>
        <v>0</v>
      </c>
      <c r="PU151" s="142">
        <f t="shared" si="1086"/>
        <v>0</v>
      </c>
      <c r="PV151" s="142">
        <f t="shared" si="1086"/>
        <v>0</v>
      </c>
      <c r="PW151" s="142">
        <f t="shared" si="1087"/>
        <v>0</v>
      </c>
      <c r="PX151" s="142">
        <f t="shared" si="1087"/>
        <v>0</v>
      </c>
      <c r="PY151" s="142">
        <f t="shared" si="1087"/>
        <v>0</v>
      </c>
      <c r="PZ151" s="142">
        <f t="shared" si="1087"/>
        <v>0</v>
      </c>
      <c r="QA151" s="142">
        <f t="shared" si="1087"/>
        <v>0</v>
      </c>
      <c r="QB151" s="142">
        <f t="shared" si="1087"/>
        <v>0</v>
      </c>
      <c r="QC151" s="142">
        <f t="shared" si="1087"/>
        <v>0</v>
      </c>
      <c r="QD151" s="142">
        <f t="shared" si="1087"/>
        <v>0</v>
      </c>
      <c r="QE151" s="142">
        <f t="shared" si="1087"/>
        <v>0</v>
      </c>
      <c r="QF151" s="142">
        <f t="shared" si="1087"/>
        <v>0</v>
      </c>
      <c r="QG151" s="142">
        <f t="shared" si="1088"/>
        <v>0</v>
      </c>
      <c r="QH151" s="142">
        <f t="shared" si="1088"/>
        <v>0</v>
      </c>
      <c r="QI151" s="142">
        <f t="shared" si="1088"/>
        <v>0</v>
      </c>
      <c r="QJ151" s="142">
        <f t="shared" si="1088"/>
        <v>0</v>
      </c>
      <c r="QK151" s="142">
        <f t="shared" si="1088"/>
        <v>0</v>
      </c>
      <c r="QL151" s="142">
        <f t="shared" si="1088"/>
        <v>0</v>
      </c>
      <c r="QM151" s="142">
        <f t="shared" si="1088"/>
        <v>0</v>
      </c>
      <c r="QN151" s="142">
        <f t="shared" si="1088"/>
        <v>0</v>
      </c>
      <c r="QO151" s="142">
        <f t="shared" si="1088"/>
        <v>0</v>
      </c>
      <c r="QP151" s="142">
        <f t="shared" si="1088"/>
        <v>0</v>
      </c>
      <c r="QQ151" s="142">
        <f t="shared" si="1089"/>
        <v>0</v>
      </c>
      <c r="QR151" s="142">
        <f t="shared" si="1089"/>
        <v>0</v>
      </c>
      <c r="QS151" s="142">
        <f t="shared" si="1089"/>
        <v>0</v>
      </c>
      <c r="QT151" s="142">
        <f t="shared" si="1089"/>
        <v>0</v>
      </c>
      <c r="QU151" s="142">
        <f t="shared" si="1089"/>
        <v>0</v>
      </c>
      <c r="QV151" s="142">
        <f t="shared" si="1089"/>
        <v>0</v>
      </c>
      <c r="QW151" s="142">
        <f t="shared" si="1089"/>
        <v>0</v>
      </c>
      <c r="QX151" s="142">
        <f t="shared" si="1089"/>
        <v>0</v>
      </c>
      <c r="QY151" s="142">
        <f t="shared" si="1089"/>
        <v>0</v>
      </c>
      <c r="QZ151" s="142">
        <f t="shared" si="1089"/>
        <v>0</v>
      </c>
      <c r="RA151" s="142">
        <f t="shared" si="1090"/>
        <v>0</v>
      </c>
      <c r="RB151" s="142">
        <f t="shared" si="1090"/>
        <v>0</v>
      </c>
      <c r="RC151" s="142">
        <f t="shared" si="1090"/>
        <v>0</v>
      </c>
      <c r="RD151" s="142">
        <f t="shared" si="1090"/>
        <v>0</v>
      </c>
      <c r="RE151" s="142">
        <f t="shared" si="1090"/>
        <v>0</v>
      </c>
      <c r="RF151" s="142">
        <f t="shared" si="1090"/>
        <v>0</v>
      </c>
      <c r="RG151" s="142">
        <f t="shared" si="1090"/>
        <v>0</v>
      </c>
      <c r="RH151" s="142">
        <f t="shared" si="1090"/>
        <v>0</v>
      </c>
      <c r="RI151" s="142">
        <f t="shared" si="1090"/>
        <v>0</v>
      </c>
      <c r="RJ151" s="142">
        <f t="shared" si="1090"/>
        <v>0</v>
      </c>
      <c r="RK151" s="142">
        <f t="shared" si="1091"/>
        <v>0</v>
      </c>
      <c r="RL151" s="142">
        <f t="shared" si="1091"/>
        <v>0</v>
      </c>
      <c r="RM151" s="142">
        <f t="shared" si="1091"/>
        <v>0</v>
      </c>
      <c r="RN151" s="142">
        <f t="shared" si="1091"/>
        <v>0</v>
      </c>
      <c r="RO151" s="142">
        <f t="shared" si="1091"/>
        <v>0</v>
      </c>
      <c r="RP151" s="142">
        <f t="shared" si="1091"/>
        <v>0</v>
      </c>
      <c r="RQ151" s="142">
        <f t="shared" si="1091"/>
        <v>0</v>
      </c>
      <c r="RR151" s="142">
        <f t="shared" si="1091"/>
        <v>0</v>
      </c>
      <c r="RS151" s="142">
        <f t="shared" si="1091"/>
        <v>0</v>
      </c>
      <c r="RT151" s="142">
        <f t="shared" si="1091"/>
        <v>0</v>
      </c>
      <c r="RU151" s="142">
        <f t="shared" si="1092"/>
        <v>0</v>
      </c>
      <c r="RV151" s="142">
        <f t="shared" si="1092"/>
        <v>0</v>
      </c>
      <c r="RW151" s="142">
        <f t="shared" si="1092"/>
        <v>0</v>
      </c>
      <c r="RX151" s="142">
        <f t="shared" si="1092"/>
        <v>0</v>
      </c>
      <c r="RY151" s="142">
        <f t="shared" si="1092"/>
        <v>0</v>
      </c>
      <c r="RZ151" s="142">
        <f t="shared" si="1092"/>
        <v>0</v>
      </c>
      <c r="SA151" s="142">
        <f t="shared" si="1092"/>
        <v>0</v>
      </c>
      <c r="SB151" s="142">
        <f t="shared" si="1092"/>
        <v>0</v>
      </c>
      <c r="SC151" s="142">
        <f t="shared" si="1092"/>
        <v>0</v>
      </c>
      <c r="SD151" s="142">
        <f t="shared" si="1092"/>
        <v>0</v>
      </c>
      <c r="SE151" s="142">
        <f t="shared" si="1093"/>
        <v>0</v>
      </c>
      <c r="SF151" s="142">
        <f t="shared" si="1093"/>
        <v>0</v>
      </c>
      <c r="SG151" s="142">
        <f t="shared" si="1093"/>
        <v>0</v>
      </c>
      <c r="SH151" s="142">
        <f t="shared" si="1093"/>
        <v>0</v>
      </c>
      <c r="SI151" s="142">
        <f t="shared" si="1093"/>
        <v>0</v>
      </c>
      <c r="SJ151" s="142">
        <f t="shared" si="1093"/>
        <v>0</v>
      </c>
      <c r="SK151" s="142">
        <f t="shared" si="1093"/>
        <v>0</v>
      </c>
      <c r="SL151" s="142">
        <f t="shared" si="1093"/>
        <v>0</v>
      </c>
      <c r="SM151" s="142">
        <f t="shared" si="1093"/>
        <v>0</v>
      </c>
      <c r="SN151" s="142">
        <f t="shared" si="1093"/>
        <v>0</v>
      </c>
      <c r="SO151" s="142">
        <f t="shared" si="1094"/>
        <v>0</v>
      </c>
      <c r="SP151" s="142">
        <f t="shared" si="1094"/>
        <v>0</v>
      </c>
      <c r="SQ151" s="142">
        <f t="shared" si="1094"/>
        <v>0</v>
      </c>
      <c r="SR151" s="142">
        <f t="shared" si="1094"/>
        <v>0</v>
      </c>
      <c r="SS151" s="142">
        <f t="shared" si="1094"/>
        <v>0</v>
      </c>
      <c r="ST151" s="142">
        <f t="shared" si="1094"/>
        <v>0</v>
      </c>
      <c r="SU151" s="142">
        <f t="shared" si="1094"/>
        <v>0</v>
      </c>
      <c r="SV151" s="142">
        <f t="shared" si="1094"/>
        <v>0</v>
      </c>
      <c r="SW151" s="142">
        <f t="shared" si="1094"/>
        <v>0</v>
      </c>
      <c r="SX151" s="142">
        <f t="shared" si="1094"/>
        <v>0</v>
      </c>
      <c r="SY151" s="142">
        <f t="shared" si="1095"/>
        <v>0</v>
      </c>
      <c r="SZ151" s="142">
        <f t="shared" si="1095"/>
        <v>0</v>
      </c>
      <c r="TA151" s="142">
        <f t="shared" si="1095"/>
        <v>0</v>
      </c>
      <c r="TB151" s="142">
        <f t="shared" si="1095"/>
        <v>0</v>
      </c>
      <c r="TC151" s="142">
        <f t="shared" si="1095"/>
        <v>0</v>
      </c>
      <c r="TD151" s="142">
        <f t="shared" si="1095"/>
        <v>0</v>
      </c>
      <c r="TE151" s="142">
        <f t="shared" si="1095"/>
        <v>0</v>
      </c>
      <c r="TF151" s="142">
        <f t="shared" si="1095"/>
        <v>0</v>
      </c>
      <c r="TG151" s="142">
        <f t="shared" si="1095"/>
        <v>0</v>
      </c>
      <c r="TH151" s="142">
        <f t="shared" si="1095"/>
        <v>0</v>
      </c>
      <c r="TI151" s="142">
        <f t="shared" si="1095"/>
        <v>0</v>
      </c>
      <c r="TJ151" s="142">
        <f t="shared" si="1095"/>
        <v>0</v>
      </c>
      <c r="TK151" s="142">
        <f t="shared" si="1095"/>
        <v>0</v>
      </c>
      <c r="TL151" s="142">
        <f t="shared" si="1095"/>
        <v>0</v>
      </c>
      <c r="TM151" s="142">
        <f t="shared" si="1095"/>
        <v>0</v>
      </c>
      <c r="TN151" s="142">
        <f t="shared" si="1096"/>
        <v>0</v>
      </c>
      <c r="TO151" s="142">
        <f t="shared" si="959"/>
        <v>0</v>
      </c>
    </row>
    <row r="152" spans="77:535" x14ac:dyDescent="0.15">
      <c r="BY152" s="271"/>
      <c r="BZ152" s="272"/>
      <c r="CA152" s="222"/>
      <c r="CB152" s="246"/>
      <c r="CC152" s="247" t="str">
        <f t="shared" si="996"/>
        <v/>
      </c>
      <c r="CD152" s="219">
        <f t="shared" si="997"/>
        <v>0</v>
      </c>
      <c r="CE152" s="219" t="str">
        <f t="shared" si="998"/>
        <v/>
      </c>
      <c r="CF152" s="220" t="str">
        <f t="shared" si="999"/>
        <v/>
      </c>
      <c r="CG152" s="222"/>
      <c r="CH152" s="260"/>
      <c r="CI152" s="247" t="str">
        <f t="shared" si="1000"/>
        <v/>
      </c>
      <c r="CJ152" s="219">
        <f t="shared" si="1001"/>
        <v>0</v>
      </c>
      <c r="CK152" s="219" t="str">
        <f t="shared" si="1002"/>
        <v/>
      </c>
      <c r="CL152" s="220" t="str">
        <f t="shared" si="1003"/>
        <v/>
      </c>
      <c r="CM152" s="222"/>
      <c r="CN152" s="246"/>
      <c r="CO152" s="247" t="str">
        <f t="shared" si="1004"/>
        <v/>
      </c>
      <c r="CP152" s="219">
        <f t="shared" si="1005"/>
        <v>0</v>
      </c>
      <c r="CQ152" s="219" t="str">
        <f t="shared" si="1006"/>
        <v/>
      </c>
      <c r="CR152" s="220" t="str">
        <f t="shared" si="1007"/>
        <v/>
      </c>
      <c r="CS152" s="222"/>
      <c r="CT152" s="246"/>
      <c r="CU152" s="247" t="str">
        <f t="shared" si="1008"/>
        <v/>
      </c>
      <c r="CV152" s="219">
        <f t="shared" si="1009"/>
        <v>0</v>
      </c>
      <c r="CW152" s="219" t="str">
        <f t="shared" si="1010"/>
        <v/>
      </c>
      <c r="CX152" s="220" t="str">
        <f t="shared" si="1011"/>
        <v/>
      </c>
      <c r="CY152" s="222"/>
      <c r="CZ152" s="246"/>
      <c r="DA152" s="247" t="str">
        <f t="shared" si="1012"/>
        <v/>
      </c>
      <c r="DB152" s="219">
        <f t="shared" si="1013"/>
        <v>0</v>
      </c>
      <c r="DC152" s="219" t="str">
        <f t="shared" si="1014"/>
        <v/>
      </c>
      <c r="DD152" s="219" t="str">
        <f t="shared" si="1015"/>
        <v/>
      </c>
      <c r="DE152" s="222"/>
      <c r="DF152" s="246"/>
      <c r="DG152" s="247" t="str">
        <f t="shared" si="1016"/>
        <v/>
      </c>
      <c r="DH152" s="219">
        <f t="shared" si="1017"/>
        <v>0</v>
      </c>
      <c r="DI152" s="219" t="str">
        <f t="shared" si="1018"/>
        <v/>
      </c>
      <c r="DJ152" s="219" t="str">
        <f t="shared" si="1019"/>
        <v/>
      </c>
      <c r="DK152" s="222"/>
      <c r="DL152" s="246"/>
      <c r="DM152" s="247" t="str">
        <f t="shared" si="1020"/>
        <v/>
      </c>
      <c r="DN152" s="219">
        <f t="shared" si="1021"/>
        <v>0</v>
      </c>
      <c r="DO152" s="219" t="str">
        <f t="shared" si="1022"/>
        <v/>
      </c>
      <c r="DP152" s="220" t="str">
        <f t="shared" si="1023"/>
        <v/>
      </c>
      <c r="FK152" s="142">
        <v>39</v>
      </c>
      <c r="FL152" s="142">
        <v>39</v>
      </c>
      <c r="FM152" s="142">
        <f t="shared" si="1060"/>
        <v>0</v>
      </c>
      <c r="FN152" s="142">
        <f t="shared" si="1060"/>
        <v>0</v>
      </c>
      <c r="FO152" s="142">
        <f t="shared" si="1060"/>
        <v>0</v>
      </c>
      <c r="FP152" s="142">
        <f t="shared" si="1060"/>
        <v>0</v>
      </c>
      <c r="FQ152" s="142">
        <f t="shared" si="1060"/>
        <v>0</v>
      </c>
      <c r="FR152" s="142">
        <f t="shared" si="1060"/>
        <v>0</v>
      </c>
      <c r="FS152" s="142">
        <f t="shared" si="1060"/>
        <v>0</v>
      </c>
      <c r="FT152" s="142">
        <f t="shared" si="1060"/>
        <v>0</v>
      </c>
      <c r="FU152" s="142">
        <f t="shared" si="1060"/>
        <v>0</v>
      </c>
      <c r="FV152" s="142">
        <f t="shared" si="1060"/>
        <v>0</v>
      </c>
      <c r="FW152" s="142">
        <f t="shared" si="1061"/>
        <v>0</v>
      </c>
      <c r="FX152" s="142">
        <f t="shared" si="1061"/>
        <v>0</v>
      </c>
      <c r="FY152" s="142">
        <f t="shared" si="1061"/>
        <v>0</v>
      </c>
      <c r="FZ152" s="142">
        <f t="shared" si="1061"/>
        <v>0</v>
      </c>
      <c r="GA152" s="142">
        <f t="shared" si="1061"/>
        <v>0</v>
      </c>
      <c r="GB152" s="142">
        <f t="shared" si="1061"/>
        <v>0</v>
      </c>
      <c r="GC152" s="142">
        <f t="shared" si="1061"/>
        <v>0</v>
      </c>
      <c r="GD152" s="142">
        <f t="shared" si="1061"/>
        <v>0</v>
      </c>
      <c r="GE152" s="142">
        <f t="shared" si="1061"/>
        <v>0</v>
      </c>
      <c r="GF152" s="142">
        <f t="shared" si="1061"/>
        <v>0</v>
      </c>
      <c r="GG152" s="142">
        <f t="shared" si="1062"/>
        <v>0</v>
      </c>
      <c r="GH152" s="142">
        <f t="shared" si="1062"/>
        <v>0</v>
      </c>
      <c r="GI152" s="142">
        <f t="shared" si="1062"/>
        <v>0</v>
      </c>
      <c r="GJ152" s="142">
        <f t="shared" si="1062"/>
        <v>0</v>
      </c>
      <c r="GK152" s="142">
        <f t="shared" si="1062"/>
        <v>0</v>
      </c>
      <c r="GL152" s="142">
        <f t="shared" si="1062"/>
        <v>0</v>
      </c>
      <c r="GM152" s="142">
        <f t="shared" si="1062"/>
        <v>0</v>
      </c>
      <c r="GN152" s="142">
        <f t="shared" si="1062"/>
        <v>0</v>
      </c>
      <c r="GO152" s="142">
        <f t="shared" si="1062"/>
        <v>0</v>
      </c>
      <c r="GP152" s="142">
        <f t="shared" si="1062"/>
        <v>0</v>
      </c>
      <c r="GQ152" s="142">
        <f t="shared" si="1063"/>
        <v>0</v>
      </c>
      <c r="GR152" s="142">
        <f t="shared" si="1063"/>
        <v>0</v>
      </c>
      <c r="GS152" s="142">
        <f t="shared" si="1063"/>
        <v>0</v>
      </c>
      <c r="GT152" s="142">
        <f t="shared" si="1063"/>
        <v>0</v>
      </c>
      <c r="GU152" s="142">
        <f t="shared" si="1063"/>
        <v>0</v>
      </c>
      <c r="GV152" s="142">
        <f t="shared" si="1063"/>
        <v>0</v>
      </c>
      <c r="GW152" s="142">
        <f t="shared" si="1063"/>
        <v>0</v>
      </c>
      <c r="GX152" s="142">
        <f t="shared" si="1063"/>
        <v>0</v>
      </c>
      <c r="GY152" s="142">
        <f t="shared" si="1063"/>
        <v>0</v>
      </c>
      <c r="GZ152" s="142">
        <f t="shared" si="1063"/>
        <v>0</v>
      </c>
      <c r="HA152" s="142">
        <f t="shared" si="1064"/>
        <v>0</v>
      </c>
      <c r="HB152" s="142">
        <f t="shared" si="1064"/>
        <v>0</v>
      </c>
      <c r="HC152" s="142">
        <f t="shared" si="1064"/>
        <v>0</v>
      </c>
      <c r="HD152" s="142">
        <f t="shared" si="1064"/>
        <v>0</v>
      </c>
      <c r="HE152" s="142">
        <f t="shared" si="1064"/>
        <v>0</v>
      </c>
      <c r="HF152" s="142">
        <f t="shared" si="1064"/>
        <v>0</v>
      </c>
      <c r="HG152" s="142">
        <f t="shared" si="1064"/>
        <v>0</v>
      </c>
      <c r="HH152" s="142">
        <f t="shared" si="1064"/>
        <v>0</v>
      </c>
      <c r="HI152" s="142">
        <f t="shared" si="1064"/>
        <v>0</v>
      </c>
      <c r="HJ152" s="142">
        <f t="shared" si="1064"/>
        <v>0</v>
      </c>
      <c r="HK152" s="142">
        <f t="shared" si="1065"/>
        <v>0</v>
      </c>
      <c r="HL152" s="142">
        <f t="shared" si="1065"/>
        <v>0</v>
      </c>
      <c r="HM152" s="142">
        <f t="shared" si="1065"/>
        <v>0</v>
      </c>
      <c r="HN152" s="142">
        <f t="shared" si="1065"/>
        <v>0</v>
      </c>
      <c r="HO152" s="142">
        <f t="shared" si="1065"/>
        <v>0</v>
      </c>
      <c r="HP152" s="142">
        <f t="shared" si="1065"/>
        <v>0</v>
      </c>
      <c r="HQ152" s="142">
        <f t="shared" si="1065"/>
        <v>0</v>
      </c>
      <c r="HR152" s="142">
        <f t="shared" si="1065"/>
        <v>0</v>
      </c>
      <c r="HS152" s="142">
        <f t="shared" si="1065"/>
        <v>0</v>
      </c>
      <c r="HT152" s="142">
        <f t="shared" si="1065"/>
        <v>0</v>
      </c>
      <c r="HU152" s="142">
        <f t="shared" si="1066"/>
        <v>0</v>
      </c>
      <c r="HV152" s="142">
        <f t="shared" si="1066"/>
        <v>0</v>
      </c>
      <c r="HW152" s="142">
        <f t="shared" si="1066"/>
        <v>0</v>
      </c>
      <c r="HX152" s="142">
        <f t="shared" si="1066"/>
        <v>0</v>
      </c>
      <c r="HY152" s="142">
        <f t="shared" si="1066"/>
        <v>0</v>
      </c>
      <c r="HZ152" s="142">
        <f t="shared" si="1066"/>
        <v>0</v>
      </c>
      <c r="IA152" s="142">
        <f t="shared" si="1066"/>
        <v>0</v>
      </c>
      <c r="IB152" s="142">
        <f t="shared" si="1066"/>
        <v>0</v>
      </c>
      <c r="IC152" s="142">
        <f t="shared" si="1066"/>
        <v>0</v>
      </c>
      <c r="ID152" s="142">
        <f t="shared" si="1066"/>
        <v>0</v>
      </c>
      <c r="IE152" s="142">
        <f t="shared" si="1067"/>
        <v>0</v>
      </c>
      <c r="IF152" s="142">
        <f t="shared" si="1067"/>
        <v>0</v>
      </c>
      <c r="IG152" s="142">
        <f t="shared" si="1067"/>
        <v>0</v>
      </c>
      <c r="IH152" s="142">
        <f t="shared" si="1067"/>
        <v>0</v>
      </c>
      <c r="II152" s="142">
        <f t="shared" si="1067"/>
        <v>0</v>
      </c>
      <c r="IJ152" s="142">
        <f t="shared" si="1067"/>
        <v>0</v>
      </c>
      <c r="IK152" s="142">
        <f t="shared" si="1067"/>
        <v>0</v>
      </c>
      <c r="IL152" s="142">
        <f t="shared" si="1067"/>
        <v>0</v>
      </c>
      <c r="IM152" s="142">
        <f t="shared" si="1067"/>
        <v>0</v>
      </c>
      <c r="IN152" s="142">
        <f t="shared" si="1067"/>
        <v>0</v>
      </c>
      <c r="IO152" s="142">
        <f t="shared" si="1068"/>
        <v>0</v>
      </c>
      <c r="IP152" s="142">
        <f t="shared" si="1068"/>
        <v>0</v>
      </c>
      <c r="IQ152" s="142">
        <f t="shared" si="1068"/>
        <v>0</v>
      </c>
      <c r="IR152" s="142">
        <f t="shared" si="1068"/>
        <v>0</v>
      </c>
      <c r="IS152" s="142">
        <f t="shared" si="1068"/>
        <v>0</v>
      </c>
      <c r="IT152" s="142">
        <f t="shared" si="1068"/>
        <v>0</v>
      </c>
      <c r="IU152" s="142">
        <f t="shared" si="1068"/>
        <v>0</v>
      </c>
      <c r="IV152" s="142">
        <f t="shared" si="1068"/>
        <v>0</v>
      </c>
      <c r="IW152" s="142">
        <f t="shared" si="1068"/>
        <v>0</v>
      </c>
      <c r="IX152" s="142">
        <f t="shared" si="1068"/>
        <v>0</v>
      </c>
      <c r="IY152" s="142">
        <f t="shared" si="1069"/>
        <v>0</v>
      </c>
      <c r="IZ152" s="142">
        <f t="shared" si="1069"/>
        <v>0</v>
      </c>
      <c r="JA152" s="142">
        <f t="shared" si="1069"/>
        <v>0</v>
      </c>
      <c r="JB152" s="142">
        <f t="shared" si="1069"/>
        <v>0</v>
      </c>
      <c r="JC152" s="142">
        <f t="shared" si="1069"/>
        <v>0</v>
      </c>
      <c r="JD152" s="142">
        <f t="shared" si="1069"/>
        <v>0</v>
      </c>
      <c r="JE152" s="142">
        <f t="shared" si="1069"/>
        <v>0</v>
      </c>
      <c r="JF152" s="142">
        <f t="shared" si="1069"/>
        <v>0</v>
      </c>
      <c r="JG152" s="142">
        <f t="shared" si="1069"/>
        <v>0</v>
      </c>
      <c r="JH152" s="142">
        <f t="shared" si="1069"/>
        <v>0</v>
      </c>
      <c r="JI152" s="142">
        <f t="shared" si="1070"/>
        <v>0</v>
      </c>
      <c r="JJ152" s="142">
        <f t="shared" si="1070"/>
        <v>0</v>
      </c>
      <c r="JK152" s="142">
        <f t="shared" si="1070"/>
        <v>0</v>
      </c>
      <c r="JL152" s="142">
        <f t="shared" si="1070"/>
        <v>0</v>
      </c>
      <c r="JM152" s="142">
        <f t="shared" si="1070"/>
        <v>0</v>
      </c>
      <c r="JN152" s="142">
        <f t="shared" si="1070"/>
        <v>0</v>
      </c>
      <c r="JO152" s="142">
        <f t="shared" si="1070"/>
        <v>0</v>
      </c>
      <c r="JP152" s="142">
        <f t="shared" si="1070"/>
        <v>0</v>
      </c>
      <c r="JQ152" s="142">
        <f t="shared" si="1070"/>
        <v>0</v>
      </c>
      <c r="JR152" s="142">
        <f t="shared" si="1070"/>
        <v>0</v>
      </c>
      <c r="JS152" s="142">
        <f t="shared" si="1071"/>
        <v>0</v>
      </c>
      <c r="JT152" s="142">
        <f t="shared" si="1071"/>
        <v>0</v>
      </c>
      <c r="JU152" s="142">
        <f t="shared" si="1071"/>
        <v>0</v>
      </c>
      <c r="JV152" s="142">
        <f t="shared" si="1071"/>
        <v>0</v>
      </c>
      <c r="JW152" s="142">
        <f t="shared" si="1071"/>
        <v>0</v>
      </c>
      <c r="JX152" s="142">
        <f t="shared" si="1071"/>
        <v>0</v>
      </c>
      <c r="JY152" s="142">
        <f t="shared" si="1071"/>
        <v>0</v>
      </c>
      <c r="JZ152" s="142">
        <f t="shared" si="1071"/>
        <v>0</v>
      </c>
      <c r="KA152" s="142">
        <f t="shared" si="1071"/>
        <v>0</v>
      </c>
      <c r="KB152" s="142">
        <f t="shared" si="1071"/>
        <v>0</v>
      </c>
      <c r="KC152" s="142">
        <f t="shared" si="1072"/>
        <v>0</v>
      </c>
      <c r="KD152" s="142">
        <f t="shared" si="1072"/>
        <v>0</v>
      </c>
      <c r="KE152" s="142">
        <f t="shared" si="1072"/>
        <v>0</v>
      </c>
      <c r="KF152" s="142">
        <f t="shared" si="1072"/>
        <v>0</v>
      </c>
      <c r="KG152" s="142">
        <f t="shared" si="1072"/>
        <v>0</v>
      </c>
      <c r="KH152" s="142">
        <f t="shared" si="1072"/>
        <v>0</v>
      </c>
      <c r="KI152" s="142">
        <f t="shared" si="1072"/>
        <v>0</v>
      </c>
      <c r="KJ152" s="142">
        <f t="shared" si="1072"/>
        <v>0</v>
      </c>
      <c r="KK152" s="142">
        <f t="shared" si="1072"/>
        <v>0</v>
      </c>
      <c r="KL152" s="142">
        <f t="shared" si="1072"/>
        <v>0</v>
      </c>
      <c r="KM152" s="142">
        <f t="shared" si="1073"/>
        <v>0</v>
      </c>
      <c r="KN152" s="142">
        <f t="shared" si="1073"/>
        <v>0</v>
      </c>
      <c r="KO152" s="142">
        <f t="shared" si="1073"/>
        <v>0</v>
      </c>
      <c r="KP152" s="142">
        <f t="shared" si="1073"/>
        <v>0</v>
      </c>
      <c r="KQ152" s="142">
        <f t="shared" si="1073"/>
        <v>0</v>
      </c>
      <c r="KR152" s="142">
        <f t="shared" si="1073"/>
        <v>0</v>
      </c>
      <c r="KS152" s="142">
        <f t="shared" si="1073"/>
        <v>0</v>
      </c>
      <c r="KT152" s="142">
        <f t="shared" si="1073"/>
        <v>0</v>
      </c>
      <c r="KU152" s="142">
        <f t="shared" si="1073"/>
        <v>0</v>
      </c>
      <c r="KV152" s="142">
        <f t="shared" si="1073"/>
        <v>0</v>
      </c>
      <c r="KW152" s="142">
        <f t="shared" si="1074"/>
        <v>0</v>
      </c>
      <c r="KX152" s="142">
        <f t="shared" si="1074"/>
        <v>0</v>
      </c>
      <c r="KY152" s="142">
        <f t="shared" si="1074"/>
        <v>0</v>
      </c>
      <c r="KZ152" s="142">
        <f t="shared" si="1074"/>
        <v>0</v>
      </c>
      <c r="LA152" s="142">
        <f t="shared" si="1074"/>
        <v>0</v>
      </c>
      <c r="LB152" s="142">
        <f t="shared" si="1074"/>
        <v>0</v>
      </c>
      <c r="LC152" s="142">
        <f t="shared" si="1074"/>
        <v>0</v>
      </c>
      <c r="LD152" s="142">
        <f t="shared" si="1074"/>
        <v>0</v>
      </c>
      <c r="LE152" s="142">
        <f t="shared" si="1074"/>
        <v>0</v>
      </c>
      <c r="LF152" s="142">
        <f t="shared" si="1074"/>
        <v>0</v>
      </c>
      <c r="LG152" s="142">
        <f t="shared" si="1075"/>
        <v>0</v>
      </c>
      <c r="LH152" s="142">
        <f t="shared" si="1075"/>
        <v>0</v>
      </c>
      <c r="LI152" s="142">
        <f t="shared" si="1075"/>
        <v>0</v>
      </c>
      <c r="LJ152" s="142">
        <f t="shared" si="1075"/>
        <v>0</v>
      </c>
      <c r="LK152" s="142">
        <f t="shared" si="1075"/>
        <v>0</v>
      </c>
      <c r="LL152" s="142">
        <f t="shared" si="1075"/>
        <v>0</v>
      </c>
      <c r="LM152" s="142">
        <f t="shared" si="1075"/>
        <v>0</v>
      </c>
      <c r="LN152" s="142">
        <f t="shared" si="1075"/>
        <v>0</v>
      </c>
      <c r="LO152" s="142">
        <f t="shared" si="1075"/>
        <v>0</v>
      </c>
      <c r="LP152" s="142">
        <f t="shared" si="1075"/>
        <v>0</v>
      </c>
      <c r="LQ152" s="142">
        <f t="shared" si="1076"/>
        <v>0</v>
      </c>
      <c r="LR152" s="142">
        <f t="shared" si="1076"/>
        <v>0</v>
      </c>
      <c r="LS152" s="142">
        <f t="shared" si="1076"/>
        <v>0</v>
      </c>
      <c r="LT152" s="142">
        <f t="shared" si="1076"/>
        <v>0</v>
      </c>
      <c r="LU152" s="142">
        <f t="shared" si="1076"/>
        <v>0</v>
      </c>
      <c r="LV152" s="142">
        <f t="shared" si="1076"/>
        <v>0</v>
      </c>
      <c r="LW152" s="142">
        <f t="shared" si="1076"/>
        <v>0</v>
      </c>
      <c r="LX152" s="142">
        <f t="shared" si="1076"/>
        <v>0</v>
      </c>
      <c r="LY152" s="142">
        <f t="shared" si="1076"/>
        <v>0</v>
      </c>
      <c r="LZ152" s="142">
        <f t="shared" si="1076"/>
        <v>0</v>
      </c>
      <c r="MA152" s="142">
        <f t="shared" si="1077"/>
        <v>0</v>
      </c>
      <c r="MB152" s="142">
        <f t="shared" si="1077"/>
        <v>0</v>
      </c>
      <c r="MC152" s="142">
        <f t="shared" si="1077"/>
        <v>0</v>
      </c>
      <c r="MD152" s="142">
        <f t="shared" si="1077"/>
        <v>0</v>
      </c>
      <c r="ME152" s="142">
        <f t="shared" si="1077"/>
        <v>0</v>
      </c>
      <c r="MF152" s="142">
        <f t="shared" si="1077"/>
        <v>0</v>
      </c>
      <c r="MG152" s="142">
        <f t="shared" si="1077"/>
        <v>0</v>
      </c>
      <c r="MH152" s="142">
        <f t="shared" si="1077"/>
        <v>0</v>
      </c>
      <c r="MI152" s="142">
        <f t="shared" si="1077"/>
        <v>0</v>
      </c>
      <c r="MJ152" s="142">
        <f t="shared" si="1077"/>
        <v>0</v>
      </c>
      <c r="MK152" s="142">
        <f t="shared" si="1078"/>
        <v>0</v>
      </c>
      <c r="ML152" s="142">
        <f t="shared" si="1078"/>
        <v>0</v>
      </c>
      <c r="MM152" s="142">
        <f t="shared" si="1078"/>
        <v>0</v>
      </c>
      <c r="MN152" s="142">
        <f t="shared" si="1078"/>
        <v>0</v>
      </c>
      <c r="MO152" s="142">
        <f t="shared" si="1078"/>
        <v>0</v>
      </c>
      <c r="MP152" s="142">
        <f t="shared" si="1078"/>
        <v>0</v>
      </c>
      <c r="MQ152" s="142">
        <f t="shared" si="1078"/>
        <v>0</v>
      </c>
      <c r="MR152" s="142">
        <f t="shared" si="1078"/>
        <v>0</v>
      </c>
      <c r="MS152" s="142">
        <f t="shared" si="1078"/>
        <v>0</v>
      </c>
      <c r="MT152" s="142">
        <f t="shared" si="1078"/>
        <v>0</v>
      </c>
      <c r="MU152" s="142">
        <f t="shared" si="1079"/>
        <v>0</v>
      </c>
      <c r="MV152" s="142">
        <f t="shared" si="1079"/>
        <v>0</v>
      </c>
      <c r="MW152" s="142">
        <f t="shared" si="1079"/>
        <v>0</v>
      </c>
      <c r="MX152" s="142">
        <f t="shared" si="1079"/>
        <v>0</v>
      </c>
      <c r="MY152" s="142">
        <f t="shared" si="1079"/>
        <v>0</v>
      </c>
      <c r="MZ152" s="142">
        <f t="shared" si="1079"/>
        <v>0</v>
      </c>
      <c r="NA152" s="142">
        <f t="shared" si="1079"/>
        <v>0</v>
      </c>
      <c r="NB152" s="142">
        <f t="shared" si="1079"/>
        <v>0</v>
      </c>
      <c r="NC152" s="142">
        <f t="shared" si="1079"/>
        <v>0</v>
      </c>
      <c r="ND152" s="142">
        <f t="shared" si="1079"/>
        <v>0</v>
      </c>
      <c r="NE152" s="142">
        <f t="shared" si="1080"/>
        <v>0</v>
      </c>
      <c r="NF152" s="142">
        <f t="shared" si="1080"/>
        <v>0</v>
      </c>
      <c r="NG152" s="142">
        <f t="shared" si="1080"/>
        <v>0</v>
      </c>
      <c r="NH152" s="142">
        <f t="shared" si="1080"/>
        <v>0</v>
      </c>
      <c r="NI152" s="142">
        <f t="shared" si="1080"/>
        <v>0</v>
      </c>
      <c r="NJ152" s="142">
        <f t="shared" si="1080"/>
        <v>0</v>
      </c>
      <c r="NK152" s="142">
        <f t="shared" si="1080"/>
        <v>0</v>
      </c>
      <c r="NL152" s="142">
        <f t="shared" si="1080"/>
        <v>0</v>
      </c>
      <c r="NM152" s="142">
        <f t="shared" si="1080"/>
        <v>0</v>
      </c>
      <c r="NN152" s="142">
        <f t="shared" si="1080"/>
        <v>0</v>
      </c>
      <c r="NO152" s="142">
        <f t="shared" si="1081"/>
        <v>0</v>
      </c>
      <c r="NP152" s="142">
        <f t="shared" si="1081"/>
        <v>0</v>
      </c>
      <c r="NQ152" s="142">
        <f t="shared" si="1081"/>
        <v>0</v>
      </c>
      <c r="NR152" s="142">
        <f t="shared" si="1081"/>
        <v>0</v>
      </c>
      <c r="NS152" s="142">
        <f t="shared" si="1081"/>
        <v>0</v>
      </c>
      <c r="NT152" s="142">
        <f t="shared" si="1081"/>
        <v>0</v>
      </c>
      <c r="NU152" s="142">
        <f t="shared" si="1081"/>
        <v>0</v>
      </c>
      <c r="NV152" s="142">
        <f t="shared" si="1081"/>
        <v>0</v>
      </c>
      <c r="NW152" s="142">
        <f t="shared" si="1081"/>
        <v>0</v>
      </c>
      <c r="NX152" s="142">
        <f t="shared" si="1081"/>
        <v>0</v>
      </c>
      <c r="NY152" s="142">
        <f t="shared" si="1082"/>
        <v>0</v>
      </c>
      <c r="NZ152" s="142">
        <f t="shared" si="1082"/>
        <v>0</v>
      </c>
      <c r="OA152" s="142">
        <f t="shared" si="1082"/>
        <v>0</v>
      </c>
      <c r="OB152" s="142">
        <f t="shared" si="1082"/>
        <v>0</v>
      </c>
      <c r="OC152" s="142">
        <f t="shared" si="1082"/>
        <v>0</v>
      </c>
      <c r="OD152" s="142">
        <f t="shared" si="1082"/>
        <v>0</v>
      </c>
      <c r="OE152" s="142">
        <f t="shared" si="1082"/>
        <v>0</v>
      </c>
      <c r="OF152" s="142">
        <f t="shared" si="1082"/>
        <v>0</v>
      </c>
      <c r="OG152" s="142">
        <f t="shared" si="1082"/>
        <v>0</v>
      </c>
      <c r="OH152" s="142">
        <f t="shared" si="1082"/>
        <v>0</v>
      </c>
      <c r="OI152" s="142">
        <f t="shared" si="1083"/>
        <v>0</v>
      </c>
      <c r="OJ152" s="142">
        <f t="shared" si="1083"/>
        <v>0</v>
      </c>
      <c r="OK152" s="142">
        <f t="shared" si="1083"/>
        <v>0</v>
      </c>
      <c r="OL152" s="142">
        <f t="shared" si="1083"/>
        <v>0</v>
      </c>
      <c r="OM152" s="142">
        <f t="shared" si="1083"/>
        <v>0</v>
      </c>
      <c r="ON152" s="142">
        <f t="shared" si="1083"/>
        <v>0</v>
      </c>
      <c r="OO152" s="142">
        <f t="shared" si="1083"/>
        <v>0</v>
      </c>
      <c r="OP152" s="142">
        <f t="shared" si="1083"/>
        <v>0</v>
      </c>
      <c r="OQ152" s="142">
        <f t="shared" si="1083"/>
        <v>0</v>
      </c>
      <c r="OR152" s="142">
        <f t="shared" si="1083"/>
        <v>0</v>
      </c>
      <c r="OS152" s="142">
        <f t="shared" si="1084"/>
        <v>0</v>
      </c>
      <c r="OT152" s="142">
        <f t="shared" si="1084"/>
        <v>0</v>
      </c>
      <c r="OU152" s="142">
        <f t="shared" si="1084"/>
        <v>0</v>
      </c>
      <c r="OV152" s="142">
        <f t="shared" si="1084"/>
        <v>0</v>
      </c>
      <c r="OW152" s="142">
        <f t="shared" si="1084"/>
        <v>0</v>
      </c>
      <c r="OX152" s="142">
        <f t="shared" si="1084"/>
        <v>0</v>
      </c>
      <c r="OY152" s="142">
        <f t="shared" si="1084"/>
        <v>0</v>
      </c>
      <c r="OZ152" s="142">
        <f t="shared" si="1084"/>
        <v>0</v>
      </c>
      <c r="PA152" s="142">
        <f t="shared" si="1084"/>
        <v>0</v>
      </c>
      <c r="PB152" s="142">
        <f t="shared" si="1084"/>
        <v>0</v>
      </c>
      <c r="PC152" s="142">
        <f t="shared" si="1085"/>
        <v>0</v>
      </c>
      <c r="PD152" s="142">
        <f t="shared" si="1085"/>
        <v>0</v>
      </c>
      <c r="PE152" s="142">
        <f t="shared" si="1085"/>
        <v>0</v>
      </c>
      <c r="PF152" s="142">
        <f t="shared" si="1085"/>
        <v>0</v>
      </c>
      <c r="PG152" s="142">
        <f t="shared" si="1085"/>
        <v>0</v>
      </c>
      <c r="PH152" s="142">
        <f t="shared" si="1085"/>
        <v>0</v>
      </c>
      <c r="PI152" s="142">
        <f t="shared" si="1085"/>
        <v>0</v>
      </c>
      <c r="PJ152" s="142">
        <f t="shared" si="1085"/>
        <v>0</v>
      </c>
      <c r="PK152" s="142">
        <f t="shared" si="1085"/>
        <v>0</v>
      </c>
      <c r="PL152" s="142">
        <f t="shared" si="1085"/>
        <v>0</v>
      </c>
      <c r="PM152" s="142">
        <f t="shared" si="1086"/>
        <v>0</v>
      </c>
      <c r="PN152" s="142">
        <f t="shared" si="1086"/>
        <v>0</v>
      </c>
      <c r="PO152" s="142">
        <f t="shared" si="1086"/>
        <v>0</v>
      </c>
      <c r="PP152" s="142">
        <f t="shared" si="1086"/>
        <v>0</v>
      </c>
      <c r="PQ152" s="142">
        <f t="shared" si="1086"/>
        <v>0</v>
      </c>
      <c r="PR152" s="142">
        <f t="shared" si="1086"/>
        <v>0</v>
      </c>
      <c r="PS152" s="142">
        <f t="shared" si="1086"/>
        <v>0</v>
      </c>
      <c r="PT152" s="142">
        <f t="shared" si="1086"/>
        <v>0</v>
      </c>
      <c r="PU152" s="142">
        <f t="shared" si="1086"/>
        <v>0</v>
      </c>
      <c r="PV152" s="142">
        <f t="shared" si="1086"/>
        <v>0</v>
      </c>
      <c r="PW152" s="142">
        <f t="shared" si="1087"/>
        <v>0</v>
      </c>
      <c r="PX152" s="142">
        <f t="shared" si="1087"/>
        <v>0</v>
      </c>
      <c r="PY152" s="142">
        <f t="shared" si="1087"/>
        <v>0</v>
      </c>
      <c r="PZ152" s="142">
        <f t="shared" si="1087"/>
        <v>0</v>
      </c>
      <c r="QA152" s="142">
        <f t="shared" si="1087"/>
        <v>0</v>
      </c>
      <c r="QB152" s="142">
        <f t="shared" si="1087"/>
        <v>0</v>
      </c>
      <c r="QC152" s="142">
        <f t="shared" si="1087"/>
        <v>0</v>
      </c>
      <c r="QD152" s="142">
        <f t="shared" si="1087"/>
        <v>0</v>
      </c>
      <c r="QE152" s="142">
        <f t="shared" si="1087"/>
        <v>0</v>
      </c>
      <c r="QF152" s="142">
        <f t="shared" si="1087"/>
        <v>0</v>
      </c>
      <c r="QG152" s="142">
        <f t="shared" si="1088"/>
        <v>0</v>
      </c>
      <c r="QH152" s="142">
        <f t="shared" si="1088"/>
        <v>0</v>
      </c>
      <c r="QI152" s="142">
        <f t="shared" si="1088"/>
        <v>0</v>
      </c>
      <c r="QJ152" s="142">
        <f t="shared" si="1088"/>
        <v>0</v>
      </c>
      <c r="QK152" s="142">
        <f t="shared" si="1088"/>
        <v>0</v>
      </c>
      <c r="QL152" s="142">
        <f t="shared" si="1088"/>
        <v>0</v>
      </c>
      <c r="QM152" s="142">
        <f t="shared" si="1088"/>
        <v>0</v>
      </c>
      <c r="QN152" s="142">
        <f t="shared" si="1088"/>
        <v>0</v>
      </c>
      <c r="QO152" s="142">
        <f t="shared" si="1088"/>
        <v>0</v>
      </c>
      <c r="QP152" s="142">
        <f t="shared" si="1088"/>
        <v>0</v>
      </c>
      <c r="QQ152" s="142">
        <f t="shared" si="1089"/>
        <v>0</v>
      </c>
      <c r="QR152" s="142">
        <f t="shared" si="1089"/>
        <v>0</v>
      </c>
      <c r="QS152" s="142">
        <f t="shared" si="1089"/>
        <v>0</v>
      </c>
      <c r="QT152" s="142">
        <f t="shared" si="1089"/>
        <v>0</v>
      </c>
      <c r="QU152" s="142">
        <f t="shared" si="1089"/>
        <v>0</v>
      </c>
      <c r="QV152" s="142">
        <f t="shared" si="1089"/>
        <v>0</v>
      </c>
      <c r="QW152" s="142">
        <f t="shared" si="1089"/>
        <v>0</v>
      </c>
      <c r="QX152" s="142">
        <f t="shared" si="1089"/>
        <v>0</v>
      </c>
      <c r="QY152" s="142">
        <f t="shared" si="1089"/>
        <v>0</v>
      </c>
      <c r="QZ152" s="142">
        <f t="shared" si="1089"/>
        <v>0</v>
      </c>
      <c r="RA152" s="142">
        <f t="shared" si="1090"/>
        <v>0</v>
      </c>
      <c r="RB152" s="142">
        <f t="shared" si="1090"/>
        <v>0</v>
      </c>
      <c r="RC152" s="142">
        <f t="shared" si="1090"/>
        <v>0</v>
      </c>
      <c r="RD152" s="142">
        <f t="shared" si="1090"/>
        <v>0</v>
      </c>
      <c r="RE152" s="142">
        <f t="shared" si="1090"/>
        <v>0</v>
      </c>
      <c r="RF152" s="142">
        <f t="shared" si="1090"/>
        <v>0</v>
      </c>
      <c r="RG152" s="142">
        <f t="shared" si="1090"/>
        <v>0</v>
      </c>
      <c r="RH152" s="142">
        <f t="shared" si="1090"/>
        <v>0</v>
      </c>
      <c r="RI152" s="142">
        <f t="shared" si="1090"/>
        <v>0</v>
      </c>
      <c r="RJ152" s="142">
        <f t="shared" si="1090"/>
        <v>0</v>
      </c>
      <c r="RK152" s="142">
        <f t="shared" si="1091"/>
        <v>0</v>
      </c>
      <c r="RL152" s="142">
        <f t="shared" si="1091"/>
        <v>0</v>
      </c>
      <c r="RM152" s="142">
        <f t="shared" si="1091"/>
        <v>0</v>
      </c>
      <c r="RN152" s="142">
        <f t="shared" si="1091"/>
        <v>0</v>
      </c>
      <c r="RO152" s="142">
        <f t="shared" si="1091"/>
        <v>0</v>
      </c>
      <c r="RP152" s="142">
        <f t="shared" si="1091"/>
        <v>0</v>
      </c>
      <c r="RQ152" s="142">
        <f t="shared" si="1091"/>
        <v>0</v>
      </c>
      <c r="RR152" s="142">
        <f t="shared" si="1091"/>
        <v>0</v>
      </c>
      <c r="RS152" s="142">
        <f t="shared" si="1091"/>
        <v>0</v>
      </c>
      <c r="RT152" s="142">
        <f t="shared" si="1091"/>
        <v>0</v>
      </c>
      <c r="RU152" s="142">
        <f t="shared" si="1092"/>
        <v>0</v>
      </c>
      <c r="RV152" s="142">
        <f t="shared" si="1092"/>
        <v>0</v>
      </c>
      <c r="RW152" s="142">
        <f t="shared" si="1092"/>
        <v>0</v>
      </c>
      <c r="RX152" s="142">
        <f t="shared" si="1092"/>
        <v>0</v>
      </c>
      <c r="RY152" s="142">
        <f t="shared" si="1092"/>
        <v>0</v>
      </c>
      <c r="RZ152" s="142">
        <f t="shared" si="1092"/>
        <v>0</v>
      </c>
      <c r="SA152" s="142">
        <f t="shared" si="1092"/>
        <v>0</v>
      </c>
      <c r="SB152" s="142">
        <f t="shared" si="1092"/>
        <v>0</v>
      </c>
      <c r="SC152" s="142">
        <f t="shared" si="1092"/>
        <v>0</v>
      </c>
      <c r="SD152" s="142">
        <f t="shared" si="1092"/>
        <v>0</v>
      </c>
      <c r="SE152" s="142">
        <f t="shared" si="1093"/>
        <v>0</v>
      </c>
      <c r="SF152" s="142">
        <f t="shared" si="1093"/>
        <v>0</v>
      </c>
      <c r="SG152" s="142">
        <f t="shared" si="1093"/>
        <v>0</v>
      </c>
      <c r="SH152" s="142">
        <f t="shared" si="1093"/>
        <v>0</v>
      </c>
      <c r="SI152" s="142">
        <f t="shared" si="1093"/>
        <v>0</v>
      </c>
      <c r="SJ152" s="142">
        <f t="shared" si="1093"/>
        <v>0</v>
      </c>
      <c r="SK152" s="142">
        <f t="shared" si="1093"/>
        <v>0</v>
      </c>
      <c r="SL152" s="142">
        <f t="shared" si="1093"/>
        <v>0</v>
      </c>
      <c r="SM152" s="142">
        <f t="shared" si="1093"/>
        <v>0</v>
      </c>
      <c r="SN152" s="142">
        <f t="shared" si="1093"/>
        <v>0</v>
      </c>
      <c r="SO152" s="142">
        <f t="shared" si="1094"/>
        <v>0</v>
      </c>
      <c r="SP152" s="142">
        <f t="shared" si="1094"/>
        <v>0</v>
      </c>
      <c r="SQ152" s="142">
        <f t="shared" si="1094"/>
        <v>0</v>
      </c>
      <c r="SR152" s="142">
        <f t="shared" si="1094"/>
        <v>0</v>
      </c>
      <c r="SS152" s="142">
        <f t="shared" si="1094"/>
        <v>0</v>
      </c>
      <c r="ST152" s="142">
        <f t="shared" si="1094"/>
        <v>0</v>
      </c>
      <c r="SU152" s="142">
        <f t="shared" si="1094"/>
        <v>0</v>
      </c>
      <c r="SV152" s="142">
        <f t="shared" si="1094"/>
        <v>0</v>
      </c>
      <c r="SW152" s="142">
        <f t="shared" si="1094"/>
        <v>0</v>
      </c>
      <c r="SX152" s="142">
        <f t="shared" si="1094"/>
        <v>0</v>
      </c>
      <c r="SY152" s="142">
        <f t="shared" si="1095"/>
        <v>0</v>
      </c>
      <c r="SZ152" s="142">
        <f t="shared" si="1095"/>
        <v>0</v>
      </c>
      <c r="TA152" s="142">
        <f t="shared" si="1095"/>
        <v>0</v>
      </c>
      <c r="TB152" s="142">
        <f t="shared" si="1095"/>
        <v>0</v>
      </c>
      <c r="TC152" s="142">
        <f t="shared" si="1095"/>
        <v>0</v>
      </c>
      <c r="TD152" s="142">
        <f t="shared" si="1095"/>
        <v>0</v>
      </c>
      <c r="TE152" s="142">
        <f t="shared" si="1095"/>
        <v>0</v>
      </c>
      <c r="TF152" s="142">
        <f t="shared" si="1095"/>
        <v>0</v>
      </c>
      <c r="TG152" s="142">
        <f t="shared" si="1095"/>
        <v>0</v>
      </c>
      <c r="TH152" s="142">
        <f t="shared" si="1095"/>
        <v>0</v>
      </c>
      <c r="TI152" s="142">
        <f t="shared" si="1095"/>
        <v>0</v>
      </c>
      <c r="TJ152" s="142">
        <f t="shared" si="1095"/>
        <v>0</v>
      </c>
      <c r="TK152" s="142">
        <f t="shared" si="1095"/>
        <v>0</v>
      </c>
      <c r="TL152" s="142">
        <f t="shared" si="1095"/>
        <v>0</v>
      </c>
      <c r="TM152" s="142">
        <f t="shared" si="1095"/>
        <v>0</v>
      </c>
      <c r="TN152" s="142">
        <f t="shared" si="1096"/>
        <v>0</v>
      </c>
      <c r="TO152" s="142">
        <f t="shared" si="959"/>
        <v>0</v>
      </c>
    </row>
    <row r="153" spans="77:535" x14ac:dyDescent="0.15">
      <c r="BY153" s="271"/>
      <c r="BZ153" s="272"/>
      <c r="CA153" s="222"/>
      <c r="CB153" s="246"/>
      <c r="CC153" s="247" t="str">
        <f t="shared" si="996"/>
        <v/>
      </c>
      <c r="CD153" s="219">
        <f t="shared" si="997"/>
        <v>0</v>
      </c>
      <c r="CE153" s="219" t="str">
        <f t="shared" si="998"/>
        <v/>
      </c>
      <c r="CF153" s="220" t="str">
        <f t="shared" si="999"/>
        <v/>
      </c>
      <c r="CG153" s="222"/>
      <c r="CH153" s="260"/>
      <c r="CI153" s="247" t="str">
        <f t="shared" si="1000"/>
        <v/>
      </c>
      <c r="CJ153" s="219">
        <f t="shared" si="1001"/>
        <v>0</v>
      </c>
      <c r="CK153" s="219" t="str">
        <f t="shared" si="1002"/>
        <v/>
      </c>
      <c r="CL153" s="220" t="str">
        <f t="shared" si="1003"/>
        <v/>
      </c>
      <c r="CM153" s="222"/>
      <c r="CN153" s="246"/>
      <c r="CO153" s="247" t="str">
        <f t="shared" si="1004"/>
        <v/>
      </c>
      <c r="CP153" s="219">
        <f t="shared" si="1005"/>
        <v>0</v>
      </c>
      <c r="CQ153" s="219" t="str">
        <f t="shared" si="1006"/>
        <v/>
      </c>
      <c r="CR153" s="220" t="str">
        <f t="shared" si="1007"/>
        <v/>
      </c>
      <c r="CS153" s="222"/>
      <c r="CT153" s="246"/>
      <c r="CU153" s="247" t="str">
        <f t="shared" si="1008"/>
        <v/>
      </c>
      <c r="CV153" s="219">
        <f t="shared" si="1009"/>
        <v>0</v>
      </c>
      <c r="CW153" s="219" t="str">
        <f t="shared" si="1010"/>
        <v/>
      </c>
      <c r="CX153" s="220" t="str">
        <f t="shared" si="1011"/>
        <v/>
      </c>
      <c r="CY153" s="222"/>
      <c r="CZ153" s="246"/>
      <c r="DA153" s="247" t="str">
        <f t="shared" si="1012"/>
        <v/>
      </c>
      <c r="DB153" s="219">
        <f t="shared" si="1013"/>
        <v>0</v>
      </c>
      <c r="DC153" s="219" t="str">
        <f t="shared" si="1014"/>
        <v/>
      </c>
      <c r="DD153" s="219" t="str">
        <f t="shared" si="1015"/>
        <v/>
      </c>
      <c r="DE153" s="222"/>
      <c r="DF153" s="246"/>
      <c r="DG153" s="247" t="str">
        <f t="shared" si="1016"/>
        <v/>
      </c>
      <c r="DH153" s="219">
        <f t="shared" si="1017"/>
        <v>0</v>
      </c>
      <c r="DI153" s="219" t="str">
        <f t="shared" si="1018"/>
        <v/>
      </c>
      <c r="DJ153" s="219" t="str">
        <f t="shared" si="1019"/>
        <v/>
      </c>
      <c r="DK153" s="222"/>
      <c r="DL153" s="246"/>
      <c r="DM153" s="247" t="str">
        <f t="shared" si="1020"/>
        <v/>
      </c>
      <c r="DN153" s="219">
        <f t="shared" si="1021"/>
        <v>0</v>
      </c>
      <c r="DO153" s="219" t="str">
        <f t="shared" si="1022"/>
        <v/>
      </c>
      <c r="DP153" s="220" t="str">
        <f t="shared" si="1023"/>
        <v/>
      </c>
      <c r="FK153" s="142">
        <v>40</v>
      </c>
      <c r="FL153" s="142">
        <v>40</v>
      </c>
      <c r="FM153" s="142">
        <f t="shared" si="1060"/>
        <v>0</v>
      </c>
      <c r="FN153" s="142">
        <f t="shared" si="1060"/>
        <v>0</v>
      </c>
      <c r="FO153" s="142">
        <f t="shared" si="1060"/>
        <v>0</v>
      </c>
      <c r="FP153" s="142">
        <f t="shared" si="1060"/>
        <v>0</v>
      </c>
      <c r="FQ153" s="142">
        <f t="shared" si="1060"/>
        <v>0</v>
      </c>
      <c r="FR153" s="142">
        <f t="shared" si="1060"/>
        <v>0</v>
      </c>
      <c r="FS153" s="142">
        <f t="shared" si="1060"/>
        <v>0</v>
      </c>
      <c r="FT153" s="142">
        <f t="shared" si="1060"/>
        <v>0</v>
      </c>
      <c r="FU153" s="142">
        <f t="shared" si="1060"/>
        <v>0</v>
      </c>
      <c r="FV153" s="142">
        <f t="shared" si="1060"/>
        <v>0</v>
      </c>
      <c r="FW153" s="142">
        <f t="shared" si="1061"/>
        <v>0</v>
      </c>
      <c r="FX153" s="142">
        <f t="shared" si="1061"/>
        <v>0</v>
      </c>
      <c r="FY153" s="142">
        <f t="shared" si="1061"/>
        <v>0</v>
      </c>
      <c r="FZ153" s="142">
        <f t="shared" si="1061"/>
        <v>0</v>
      </c>
      <c r="GA153" s="142">
        <f t="shared" si="1061"/>
        <v>0</v>
      </c>
      <c r="GB153" s="142">
        <f t="shared" si="1061"/>
        <v>0</v>
      </c>
      <c r="GC153" s="142">
        <f t="shared" si="1061"/>
        <v>0</v>
      </c>
      <c r="GD153" s="142">
        <f t="shared" si="1061"/>
        <v>0</v>
      </c>
      <c r="GE153" s="142">
        <f t="shared" si="1061"/>
        <v>0</v>
      </c>
      <c r="GF153" s="142">
        <f t="shared" si="1061"/>
        <v>0</v>
      </c>
      <c r="GG153" s="142">
        <f t="shared" si="1062"/>
        <v>0</v>
      </c>
      <c r="GH153" s="142">
        <f t="shared" si="1062"/>
        <v>0</v>
      </c>
      <c r="GI153" s="142">
        <f t="shared" si="1062"/>
        <v>0</v>
      </c>
      <c r="GJ153" s="142">
        <f t="shared" si="1062"/>
        <v>0</v>
      </c>
      <c r="GK153" s="142">
        <f t="shared" si="1062"/>
        <v>0</v>
      </c>
      <c r="GL153" s="142">
        <f t="shared" si="1062"/>
        <v>0</v>
      </c>
      <c r="GM153" s="142">
        <f t="shared" si="1062"/>
        <v>0</v>
      </c>
      <c r="GN153" s="142">
        <f t="shared" si="1062"/>
        <v>0</v>
      </c>
      <c r="GO153" s="142">
        <f t="shared" si="1062"/>
        <v>0</v>
      </c>
      <c r="GP153" s="142">
        <f t="shared" si="1062"/>
        <v>0</v>
      </c>
      <c r="GQ153" s="142">
        <f t="shared" si="1063"/>
        <v>0</v>
      </c>
      <c r="GR153" s="142">
        <f t="shared" si="1063"/>
        <v>0</v>
      </c>
      <c r="GS153" s="142">
        <f t="shared" si="1063"/>
        <v>0</v>
      </c>
      <c r="GT153" s="142">
        <f t="shared" si="1063"/>
        <v>0</v>
      </c>
      <c r="GU153" s="142">
        <f t="shared" si="1063"/>
        <v>0</v>
      </c>
      <c r="GV153" s="142">
        <f t="shared" si="1063"/>
        <v>0</v>
      </c>
      <c r="GW153" s="142">
        <f t="shared" si="1063"/>
        <v>0</v>
      </c>
      <c r="GX153" s="142">
        <f t="shared" si="1063"/>
        <v>0</v>
      </c>
      <c r="GY153" s="142">
        <f t="shared" si="1063"/>
        <v>0</v>
      </c>
      <c r="GZ153" s="142">
        <f t="shared" si="1063"/>
        <v>0</v>
      </c>
      <c r="HA153" s="142">
        <f t="shared" si="1064"/>
        <v>0</v>
      </c>
      <c r="HB153" s="142">
        <f t="shared" si="1064"/>
        <v>0</v>
      </c>
      <c r="HC153" s="142">
        <f t="shared" si="1064"/>
        <v>0</v>
      </c>
      <c r="HD153" s="142">
        <f t="shared" si="1064"/>
        <v>0</v>
      </c>
      <c r="HE153" s="142">
        <f t="shared" si="1064"/>
        <v>0</v>
      </c>
      <c r="HF153" s="142">
        <f t="shared" si="1064"/>
        <v>0</v>
      </c>
      <c r="HG153" s="142">
        <f t="shared" si="1064"/>
        <v>0</v>
      </c>
      <c r="HH153" s="142">
        <f t="shared" si="1064"/>
        <v>0</v>
      </c>
      <c r="HI153" s="142">
        <f t="shared" si="1064"/>
        <v>0</v>
      </c>
      <c r="HJ153" s="142">
        <f t="shared" si="1064"/>
        <v>0</v>
      </c>
      <c r="HK153" s="142">
        <f t="shared" si="1065"/>
        <v>0</v>
      </c>
      <c r="HL153" s="142">
        <f t="shared" si="1065"/>
        <v>0</v>
      </c>
      <c r="HM153" s="142">
        <f t="shared" si="1065"/>
        <v>0</v>
      </c>
      <c r="HN153" s="142">
        <f t="shared" si="1065"/>
        <v>0</v>
      </c>
      <c r="HO153" s="142">
        <f t="shared" si="1065"/>
        <v>0</v>
      </c>
      <c r="HP153" s="142">
        <f t="shared" si="1065"/>
        <v>0</v>
      </c>
      <c r="HQ153" s="142">
        <f t="shared" si="1065"/>
        <v>0</v>
      </c>
      <c r="HR153" s="142">
        <f t="shared" si="1065"/>
        <v>0</v>
      </c>
      <c r="HS153" s="142">
        <f t="shared" si="1065"/>
        <v>0</v>
      </c>
      <c r="HT153" s="142">
        <f t="shared" si="1065"/>
        <v>0</v>
      </c>
      <c r="HU153" s="142">
        <f t="shared" si="1066"/>
        <v>0</v>
      </c>
      <c r="HV153" s="142">
        <f t="shared" si="1066"/>
        <v>0</v>
      </c>
      <c r="HW153" s="142">
        <f t="shared" si="1066"/>
        <v>0</v>
      </c>
      <c r="HX153" s="142">
        <f t="shared" si="1066"/>
        <v>0</v>
      </c>
      <c r="HY153" s="142">
        <f t="shared" si="1066"/>
        <v>0</v>
      </c>
      <c r="HZ153" s="142">
        <f t="shared" si="1066"/>
        <v>0</v>
      </c>
      <c r="IA153" s="142">
        <f t="shared" si="1066"/>
        <v>0</v>
      </c>
      <c r="IB153" s="142">
        <f t="shared" si="1066"/>
        <v>0</v>
      </c>
      <c r="IC153" s="142">
        <f t="shared" si="1066"/>
        <v>0</v>
      </c>
      <c r="ID153" s="142">
        <f t="shared" si="1066"/>
        <v>0</v>
      </c>
      <c r="IE153" s="142">
        <f t="shared" si="1067"/>
        <v>0</v>
      </c>
      <c r="IF153" s="142">
        <f t="shared" si="1067"/>
        <v>0</v>
      </c>
      <c r="IG153" s="142">
        <f t="shared" si="1067"/>
        <v>0</v>
      </c>
      <c r="IH153" s="142">
        <f t="shared" si="1067"/>
        <v>0</v>
      </c>
      <c r="II153" s="142">
        <f t="shared" si="1067"/>
        <v>0</v>
      </c>
      <c r="IJ153" s="142">
        <f t="shared" si="1067"/>
        <v>0</v>
      </c>
      <c r="IK153" s="142">
        <f t="shared" si="1067"/>
        <v>0</v>
      </c>
      <c r="IL153" s="142">
        <f t="shared" si="1067"/>
        <v>0</v>
      </c>
      <c r="IM153" s="142">
        <f t="shared" si="1067"/>
        <v>0</v>
      </c>
      <c r="IN153" s="142">
        <f t="shared" si="1067"/>
        <v>0</v>
      </c>
      <c r="IO153" s="142">
        <f t="shared" si="1068"/>
        <v>0</v>
      </c>
      <c r="IP153" s="142">
        <f t="shared" si="1068"/>
        <v>0</v>
      </c>
      <c r="IQ153" s="142">
        <f t="shared" si="1068"/>
        <v>0</v>
      </c>
      <c r="IR153" s="142">
        <f t="shared" si="1068"/>
        <v>0</v>
      </c>
      <c r="IS153" s="142">
        <f t="shared" si="1068"/>
        <v>0</v>
      </c>
      <c r="IT153" s="142">
        <f t="shared" si="1068"/>
        <v>0</v>
      </c>
      <c r="IU153" s="142">
        <f t="shared" si="1068"/>
        <v>0</v>
      </c>
      <c r="IV153" s="142">
        <f t="shared" si="1068"/>
        <v>0</v>
      </c>
      <c r="IW153" s="142">
        <f t="shared" si="1068"/>
        <v>0</v>
      </c>
      <c r="IX153" s="142">
        <f t="shared" si="1068"/>
        <v>0</v>
      </c>
      <c r="IY153" s="142">
        <f t="shared" si="1069"/>
        <v>0</v>
      </c>
      <c r="IZ153" s="142">
        <f t="shared" si="1069"/>
        <v>0</v>
      </c>
      <c r="JA153" s="142">
        <f t="shared" si="1069"/>
        <v>0</v>
      </c>
      <c r="JB153" s="142">
        <f t="shared" si="1069"/>
        <v>0</v>
      </c>
      <c r="JC153" s="142">
        <f t="shared" si="1069"/>
        <v>0</v>
      </c>
      <c r="JD153" s="142">
        <f t="shared" si="1069"/>
        <v>0</v>
      </c>
      <c r="JE153" s="142">
        <f t="shared" si="1069"/>
        <v>0</v>
      </c>
      <c r="JF153" s="142">
        <f t="shared" si="1069"/>
        <v>0</v>
      </c>
      <c r="JG153" s="142">
        <f t="shared" si="1069"/>
        <v>0</v>
      </c>
      <c r="JH153" s="142">
        <f t="shared" si="1069"/>
        <v>0</v>
      </c>
      <c r="JI153" s="142">
        <f t="shared" si="1070"/>
        <v>0</v>
      </c>
      <c r="JJ153" s="142">
        <f t="shared" si="1070"/>
        <v>0</v>
      </c>
      <c r="JK153" s="142">
        <f t="shared" si="1070"/>
        <v>0</v>
      </c>
      <c r="JL153" s="142">
        <f t="shared" si="1070"/>
        <v>0</v>
      </c>
      <c r="JM153" s="142">
        <f t="shared" si="1070"/>
        <v>0</v>
      </c>
      <c r="JN153" s="142">
        <f t="shared" si="1070"/>
        <v>0</v>
      </c>
      <c r="JO153" s="142">
        <f t="shared" si="1070"/>
        <v>0</v>
      </c>
      <c r="JP153" s="142">
        <f t="shared" si="1070"/>
        <v>0</v>
      </c>
      <c r="JQ153" s="142">
        <f t="shared" si="1070"/>
        <v>0</v>
      </c>
      <c r="JR153" s="142">
        <f t="shared" si="1070"/>
        <v>0</v>
      </c>
      <c r="JS153" s="142">
        <f t="shared" si="1071"/>
        <v>0</v>
      </c>
      <c r="JT153" s="142">
        <f t="shared" si="1071"/>
        <v>0</v>
      </c>
      <c r="JU153" s="142">
        <f t="shared" si="1071"/>
        <v>0</v>
      </c>
      <c r="JV153" s="142">
        <f t="shared" si="1071"/>
        <v>0</v>
      </c>
      <c r="JW153" s="142">
        <f t="shared" si="1071"/>
        <v>0</v>
      </c>
      <c r="JX153" s="142">
        <f t="shared" si="1071"/>
        <v>0</v>
      </c>
      <c r="JY153" s="142">
        <f t="shared" si="1071"/>
        <v>0</v>
      </c>
      <c r="JZ153" s="142">
        <f t="shared" si="1071"/>
        <v>0</v>
      </c>
      <c r="KA153" s="142">
        <f t="shared" si="1071"/>
        <v>0</v>
      </c>
      <c r="KB153" s="142">
        <f t="shared" si="1071"/>
        <v>0</v>
      </c>
      <c r="KC153" s="142">
        <f t="shared" si="1072"/>
        <v>0</v>
      </c>
      <c r="KD153" s="142">
        <f t="shared" si="1072"/>
        <v>0</v>
      </c>
      <c r="KE153" s="142">
        <f t="shared" si="1072"/>
        <v>0</v>
      </c>
      <c r="KF153" s="142">
        <f t="shared" si="1072"/>
        <v>0</v>
      </c>
      <c r="KG153" s="142">
        <f t="shared" si="1072"/>
        <v>0</v>
      </c>
      <c r="KH153" s="142">
        <f t="shared" si="1072"/>
        <v>0</v>
      </c>
      <c r="KI153" s="142">
        <f t="shared" si="1072"/>
        <v>0</v>
      </c>
      <c r="KJ153" s="142">
        <f t="shared" si="1072"/>
        <v>0</v>
      </c>
      <c r="KK153" s="142">
        <f t="shared" si="1072"/>
        <v>0</v>
      </c>
      <c r="KL153" s="142">
        <f t="shared" si="1072"/>
        <v>0</v>
      </c>
      <c r="KM153" s="142">
        <f t="shared" si="1073"/>
        <v>0</v>
      </c>
      <c r="KN153" s="142">
        <f t="shared" si="1073"/>
        <v>0</v>
      </c>
      <c r="KO153" s="142">
        <f t="shared" si="1073"/>
        <v>0</v>
      </c>
      <c r="KP153" s="142">
        <f t="shared" si="1073"/>
        <v>0</v>
      </c>
      <c r="KQ153" s="142">
        <f t="shared" si="1073"/>
        <v>0</v>
      </c>
      <c r="KR153" s="142">
        <f t="shared" si="1073"/>
        <v>0</v>
      </c>
      <c r="KS153" s="142">
        <f t="shared" si="1073"/>
        <v>0</v>
      </c>
      <c r="KT153" s="142">
        <f t="shared" si="1073"/>
        <v>0</v>
      </c>
      <c r="KU153" s="142">
        <f t="shared" si="1073"/>
        <v>0</v>
      </c>
      <c r="KV153" s="142">
        <f t="shared" si="1073"/>
        <v>0</v>
      </c>
      <c r="KW153" s="142">
        <f t="shared" si="1074"/>
        <v>0</v>
      </c>
      <c r="KX153" s="142">
        <f t="shared" si="1074"/>
        <v>0</v>
      </c>
      <c r="KY153" s="142">
        <f t="shared" si="1074"/>
        <v>0</v>
      </c>
      <c r="KZ153" s="142">
        <f t="shared" si="1074"/>
        <v>0</v>
      </c>
      <c r="LA153" s="142">
        <f t="shared" si="1074"/>
        <v>0</v>
      </c>
      <c r="LB153" s="142">
        <f t="shared" si="1074"/>
        <v>0</v>
      </c>
      <c r="LC153" s="142">
        <f t="shared" si="1074"/>
        <v>0</v>
      </c>
      <c r="LD153" s="142">
        <f t="shared" si="1074"/>
        <v>0</v>
      </c>
      <c r="LE153" s="142">
        <f t="shared" si="1074"/>
        <v>0</v>
      </c>
      <c r="LF153" s="142">
        <f t="shared" si="1074"/>
        <v>0</v>
      </c>
      <c r="LG153" s="142">
        <f t="shared" si="1075"/>
        <v>0</v>
      </c>
      <c r="LH153" s="142">
        <f t="shared" si="1075"/>
        <v>0</v>
      </c>
      <c r="LI153" s="142">
        <f t="shared" si="1075"/>
        <v>0</v>
      </c>
      <c r="LJ153" s="142">
        <f t="shared" si="1075"/>
        <v>0</v>
      </c>
      <c r="LK153" s="142">
        <f t="shared" si="1075"/>
        <v>0</v>
      </c>
      <c r="LL153" s="142">
        <f t="shared" si="1075"/>
        <v>0</v>
      </c>
      <c r="LM153" s="142">
        <f t="shared" si="1075"/>
        <v>0</v>
      </c>
      <c r="LN153" s="142">
        <f t="shared" si="1075"/>
        <v>0</v>
      </c>
      <c r="LO153" s="142">
        <f t="shared" si="1075"/>
        <v>0</v>
      </c>
      <c r="LP153" s="142">
        <f t="shared" si="1075"/>
        <v>0</v>
      </c>
      <c r="LQ153" s="142">
        <f t="shared" si="1076"/>
        <v>0</v>
      </c>
      <c r="LR153" s="142">
        <f t="shared" si="1076"/>
        <v>0</v>
      </c>
      <c r="LS153" s="142">
        <f t="shared" si="1076"/>
        <v>0</v>
      </c>
      <c r="LT153" s="142">
        <f t="shared" si="1076"/>
        <v>0</v>
      </c>
      <c r="LU153" s="142">
        <f t="shared" si="1076"/>
        <v>0</v>
      </c>
      <c r="LV153" s="142">
        <f t="shared" si="1076"/>
        <v>0</v>
      </c>
      <c r="LW153" s="142">
        <f t="shared" si="1076"/>
        <v>0</v>
      </c>
      <c r="LX153" s="142">
        <f t="shared" si="1076"/>
        <v>0</v>
      </c>
      <c r="LY153" s="142">
        <f t="shared" si="1076"/>
        <v>0</v>
      </c>
      <c r="LZ153" s="142">
        <f t="shared" si="1076"/>
        <v>0</v>
      </c>
      <c r="MA153" s="142">
        <f t="shared" si="1077"/>
        <v>0</v>
      </c>
      <c r="MB153" s="142">
        <f t="shared" si="1077"/>
        <v>0</v>
      </c>
      <c r="MC153" s="142">
        <f t="shared" si="1077"/>
        <v>0</v>
      </c>
      <c r="MD153" s="142">
        <f t="shared" si="1077"/>
        <v>0</v>
      </c>
      <c r="ME153" s="142">
        <f t="shared" si="1077"/>
        <v>0</v>
      </c>
      <c r="MF153" s="142">
        <f t="shared" si="1077"/>
        <v>0</v>
      </c>
      <c r="MG153" s="142">
        <f t="shared" si="1077"/>
        <v>0</v>
      </c>
      <c r="MH153" s="142">
        <f t="shared" si="1077"/>
        <v>0</v>
      </c>
      <c r="MI153" s="142">
        <f t="shared" si="1077"/>
        <v>0</v>
      </c>
      <c r="MJ153" s="142">
        <f t="shared" si="1077"/>
        <v>0</v>
      </c>
      <c r="MK153" s="142">
        <f t="shared" si="1078"/>
        <v>0</v>
      </c>
      <c r="ML153" s="142">
        <f t="shared" si="1078"/>
        <v>0</v>
      </c>
      <c r="MM153" s="142">
        <f t="shared" si="1078"/>
        <v>0</v>
      </c>
      <c r="MN153" s="142">
        <f t="shared" si="1078"/>
        <v>0</v>
      </c>
      <c r="MO153" s="142">
        <f t="shared" si="1078"/>
        <v>0</v>
      </c>
      <c r="MP153" s="142">
        <f t="shared" si="1078"/>
        <v>0</v>
      </c>
      <c r="MQ153" s="142">
        <f t="shared" si="1078"/>
        <v>0</v>
      </c>
      <c r="MR153" s="142">
        <f t="shared" si="1078"/>
        <v>0</v>
      </c>
      <c r="MS153" s="142">
        <f t="shared" si="1078"/>
        <v>0</v>
      </c>
      <c r="MT153" s="142">
        <f t="shared" si="1078"/>
        <v>0</v>
      </c>
      <c r="MU153" s="142">
        <f t="shared" si="1079"/>
        <v>0</v>
      </c>
      <c r="MV153" s="142">
        <f t="shared" si="1079"/>
        <v>0</v>
      </c>
      <c r="MW153" s="142">
        <f t="shared" si="1079"/>
        <v>0</v>
      </c>
      <c r="MX153" s="142">
        <f t="shared" si="1079"/>
        <v>0</v>
      </c>
      <c r="MY153" s="142">
        <f t="shared" si="1079"/>
        <v>0</v>
      </c>
      <c r="MZ153" s="142">
        <f t="shared" si="1079"/>
        <v>0</v>
      </c>
      <c r="NA153" s="142">
        <f t="shared" si="1079"/>
        <v>0</v>
      </c>
      <c r="NB153" s="142">
        <f t="shared" si="1079"/>
        <v>0</v>
      </c>
      <c r="NC153" s="142">
        <f t="shared" si="1079"/>
        <v>0</v>
      </c>
      <c r="ND153" s="142">
        <f t="shared" si="1079"/>
        <v>0</v>
      </c>
      <c r="NE153" s="142">
        <f t="shared" si="1080"/>
        <v>0</v>
      </c>
      <c r="NF153" s="142">
        <f t="shared" si="1080"/>
        <v>0</v>
      </c>
      <c r="NG153" s="142">
        <f t="shared" si="1080"/>
        <v>0</v>
      </c>
      <c r="NH153" s="142">
        <f t="shared" si="1080"/>
        <v>0</v>
      </c>
      <c r="NI153" s="142">
        <f t="shared" si="1080"/>
        <v>0</v>
      </c>
      <c r="NJ153" s="142">
        <f t="shared" si="1080"/>
        <v>0</v>
      </c>
      <c r="NK153" s="142">
        <f t="shared" si="1080"/>
        <v>0</v>
      </c>
      <c r="NL153" s="142">
        <f t="shared" si="1080"/>
        <v>0</v>
      </c>
      <c r="NM153" s="142">
        <f t="shared" si="1080"/>
        <v>0</v>
      </c>
      <c r="NN153" s="142">
        <f t="shared" si="1080"/>
        <v>0</v>
      </c>
      <c r="NO153" s="142">
        <f t="shared" si="1081"/>
        <v>0</v>
      </c>
      <c r="NP153" s="142">
        <f t="shared" si="1081"/>
        <v>0</v>
      </c>
      <c r="NQ153" s="142">
        <f t="shared" si="1081"/>
        <v>0</v>
      </c>
      <c r="NR153" s="142">
        <f t="shared" si="1081"/>
        <v>0</v>
      </c>
      <c r="NS153" s="142">
        <f t="shared" si="1081"/>
        <v>0</v>
      </c>
      <c r="NT153" s="142">
        <f t="shared" si="1081"/>
        <v>0</v>
      </c>
      <c r="NU153" s="142">
        <f t="shared" si="1081"/>
        <v>0</v>
      </c>
      <c r="NV153" s="142">
        <f t="shared" si="1081"/>
        <v>0</v>
      </c>
      <c r="NW153" s="142">
        <f t="shared" si="1081"/>
        <v>0</v>
      </c>
      <c r="NX153" s="142">
        <f t="shared" si="1081"/>
        <v>0</v>
      </c>
      <c r="NY153" s="142">
        <f t="shared" si="1082"/>
        <v>0</v>
      </c>
      <c r="NZ153" s="142">
        <f t="shared" si="1082"/>
        <v>0</v>
      </c>
      <c r="OA153" s="142">
        <f t="shared" si="1082"/>
        <v>0</v>
      </c>
      <c r="OB153" s="142">
        <f t="shared" si="1082"/>
        <v>0</v>
      </c>
      <c r="OC153" s="142">
        <f t="shared" si="1082"/>
        <v>0</v>
      </c>
      <c r="OD153" s="142">
        <f t="shared" si="1082"/>
        <v>0</v>
      </c>
      <c r="OE153" s="142">
        <f t="shared" si="1082"/>
        <v>0</v>
      </c>
      <c r="OF153" s="142">
        <f t="shared" si="1082"/>
        <v>0</v>
      </c>
      <c r="OG153" s="142">
        <f t="shared" si="1082"/>
        <v>0</v>
      </c>
      <c r="OH153" s="142">
        <f t="shared" si="1082"/>
        <v>0</v>
      </c>
      <c r="OI153" s="142">
        <f t="shared" si="1083"/>
        <v>0</v>
      </c>
      <c r="OJ153" s="142">
        <f t="shared" si="1083"/>
        <v>0</v>
      </c>
      <c r="OK153" s="142">
        <f t="shared" si="1083"/>
        <v>0</v>
      </c>
      <c r="OL153" s="142">
        <f t="shared" si="1083"/>
        <v>0</v>
      </c>
      <c r="OM153" s="142">
        <f t="shared" si="1083"/>
        <v>0</v>
      </c>
      <c r="ON153" s="142">
        <f t="shared" si="1083"/>
        <v>0</v>
      </c>
      <c r="OO153" s="142">
        <f t="shared" si="1083"/>
        <v>0</v>
      </c>
      <c r="OP153" s="142">
        <f t="shared" si="1083"/>
        <v>0</v>
      </c>
      <c r="OQ153" s="142">
        <f t="shared" si="1083"/>
        <v>0</v>
      </c>
      <c r="OR153" s="142">
        <f t="shared" si="1083"/>
        <v>0</v>
      </c>
      <c r="OS153" s="142">
        <f t="shared" si="1084"/>
        <v>0</v>
      </c>
      <c r="OT153" s="142">
        <f t="shared" si="1084"/>
        <v>0</v>
      </c>
      <c r="OU153" s="142">
        <f t="shared" si="1084"/>
        <v>0</v>
      </c>
      <c r="OV153" s="142">
        <f t="shared" si="1084"/>
        <v>0</v>
      </c>
      <c r="OW153" s="142">
        <f t="shared" si="1084"/>
        <v>0</v>
      </c>
      <c r="OX153" s="142">
        <f t="shared" si="1084"/>
        <v>0</v>
      </c>
      <c r="OY153" s="142">
        <f t="shared" si="1084"/>
        <v>0</v>
      </c>
      <c r="OZ153" s="142">
        <f t="shared" si="1084"/>
        <v>0</v>
      </c>
      <c r="PA153" s="142">
        <f t="shared" si="1084"/>
        <v>0</v>
      </c>
      <c r="PB153" s="142">
        <f t="shared" si="1084"/>
        <v>0</v>
      </c>
      <c r="PC153" s="142">
        <f t="shared" si="1085"/>
        <v>0</v>
      </c>
      <c r="PD153" s="142">
        <f t="shared" si="1085"/>
        <v>0</v>
      </c>
      <c r="PE153" s="142">
        <f t="shared" si="1085"/>
        <v>0</v>
      </c>
      <c r="PF153" s="142">
        <f t="shared" si="1085"/>
        <v>0</v>
      </c>
      <c r="PG153" s="142">
        <f t="shared" si="1085"/>
        <v>0</v>
      </c>
      <c r="PH153" s="142">
        <f t="shared" si="1085"/>
        <v>0</v>
      </c>
      <c r="PI153" s="142">
        <f t="shared" si="1085"/>
        <v>0</v>
      </c>
      <c r="PJ153" s="142">
        <f t="shared" si="1085"/>
        <v>0</v>
      </c>
      <c r="PK153" s="142">
        <f t="shared" si="1085"/>
        <v>0</v>
      </c>
      <c r="PL153" s="142">
        <f t="shared" si="1085"/>
        <v>0</v>
      </c>
      <c r="PM153" s="142">
        <f t="shared" si="1086"/>
        <v>0</v>
      </c>
      <c r="PN153" s="142">
        <f t="shared" si="1086"/>
        <v>0</v>
      </c>
      <c r="PO153" s="142">
        <f t="shared" si="1086"/>
        <v>0</v>
      </c>
      <c r="PP153" s="142">
        <f t="shared" si="1086"/>
        <v>0</v>
      </c>
      <c r="PQ153" s="142">
        <f t="shared" si="1086"/>
        <v>0</v>
      </c>
      <c r="PR153" s="142">
        <f t="shared" si="1086"/>
        <v>0</v>
      </c>
      <c r="PS153" s="142">
        <f t="shared" si="1086"/>
        <v>0</v>
      </c>
      <c r="PT153" s="142">
        <f t="shared" si="1086"/>
        <v>0</v>
      </c>
      <c r="PU153" s="142">
        <f t="shared" si="1086"/>
        <v>0</v>
      </c>
      <c r="PV153" s="142">
        <f t="shared" si="1086"/>
        <v>0</v>
      </c>
      <c r="PW153" s="142">
        <f t="shared" si="1087"/>
        <v>0</v>
      </c>
      <c r="PX153" s="142">
        <f t="shared" si="1087"/>
        <v>0</v>
      </c>
      <c r="PY153" s="142">
        <f t="shared" si="1087"/>
        <v>0</v>
      </c>
      <c r="PZ153" s="142">
        <f t="shared" si="1087"/>
        <v>0</v>
      </c>
      <c r="QA153" s="142">
        <f t="shared" si="1087"/>
        <v>0</v>
      </c>
      <c r="QB153" s="142">
        <f t="shared" si="1087"/>
        <v>0</v>
      </c>
      <c r="QC153" s="142">
        <f t="shared" si="1087"/>
        <v>0</v>
      </c>
      <c r="QD153" s="142">
        <f t="shared" si="1087"/>
        <v>0</v>
      </c>
      <c r="QE153" s="142">
        <f t="shared" si="1087"/>
        <v>0</v>
      </c>
      <c r="QF153" s="142">
        <f t="shared" si="1087"/>
        <v>0</v>
      </c>
      <c r="QG153" s="142">
        <f t="shared" si="1088"/>
        <v>0</v>
      </c>
      <c r="QH153" s="142">
        <f t="shared" si="1088"/>
        <v>0</v>
      </c>
      <c r="QI153" s="142">
        <f t="shared" si="1088"/>
        <v>0</v>
      </c>
      <c r="QJ153" s="142">
        <f t="shared" si="1088"/>
        <v>0</v>
      </c>
      <c r="QK153" s="142">
        <f t="shared" si="1088"/>
        <v>0</v>
      </c>
      <c r="QL153" s="142">
        <f t="shared" si="1088"/>
        <v>0</v>
      </c>
      <c r="QM153" s="142">
        <f t="shared" si="1088"/>
        <v>0</v>
      </c>
      <c r="QN153" s="142">
        <f t="shared" si="1088"/>
        <v>0</v>
      </c>
      <c r="QO153" s="142">
        <f t="shared" si="1088"/>
        <v>0</v>
      </c>
      <c r="QP153" s="142">
        <f t="shared" si="1088"/>
        <v>0</v>
      </c>
      <c r="QQ153" s="142">
        <f t="shared" si="1089"/>
        <v>0</v>
      </c>
      <c r="QR153" s="142">
        <f t="shared" si="1089"/>
        <v>0</v>
      </c>
      <c r="QS153" s="142">
        <f t="shared" si="1089"/>
        <v>0</v>
      </c>
      <c r="QT153" s="142">
        <f t="shared" si="1089"/>
        <v>0</v>
      </c>
      <c r="QU153" s="142">
        <f t="shared" si="1089"/>
        <v>0</v>
      </c>
      <c r="QV153" s="142">
        <f t="shared" si="1089"/>
        <v>0</v>
      </c>
      <c r="QW153" s="142">
        <f t="shared" si="1089"/>
        <v>0</v>
      </c>
      <c r="QX153" s="142">
        <f t="shared" si="1089"/>
        <v>0</v>
      </c>
      <c r="QY153" s="142">
        <f t="shared" si="1089"/>
        <v>0</v>
      </c>
      <c r="QZ153" s="142">
        <f t="shared" si="1089"/>
        <v>0</v>
      </c>
      <c r="RA153" s="142">
        <f t="shared" si="1090"/>
        <v>0</v>
      </c>
      <c r="RB153" s="142">
        <f t="shared" si="1090"/>
        <v>0</v>
      </c>
      <c r="RC153" s="142">
        <f t="shared" si="1090"/>
        <v>0</v>
      </c>
      <c r="RD153" s="142">
        <f t="shared" si="1090"/>
        <v>0</v>
      </c>
      <c r="RE153" s="142">
        <f t="shared" si="1090"/>
        <v>0</v>
      </c>
      <c r="RF153" s="142">
        <f t="shared" si="1090"/>
        <v>0</v>
      </c>
      <c r="RG153" s="142">
        <f t="shared" si="1090"/>
        <v>0</v>
      </c>
      <c r="RH153" s="142">
        <f t="shared" si="1090"/>
        <v>0</v>
      </c>
      <c r="RI153" s="142">
        <f t="shared" si="1090"/>
        <v>0</v>
      </c>
      <c r="RJ153" s="142">
        <f t="shared" si="1090"/>
        <v>0</v>
      </c>
      <c r="RK153" s="142">
        <f t="shared" si="1091"/>
        <v>0</v>
      </c>
      <c r="RL153" s="142">
        <f t="shared" si="1091"/>
        <v>0</v>
      </c>
      <c r="RM153" s="142">
        <f t="shared" si="1091"/>
        <v>0</v>
      </c>
      <c r="RN153" s="142">
        <f t="shared" si="1091"/>
        <v>0</v>
      </c>
      <c r="RO153" s="142">
        <f t="shared" si="1091"/>
        <v>0</v>
      </c>
      <c r="RP153" s="142">
        <f t="shared" si="1091"/>
        <v>0</v>
      </c>
      <c r="RQ153" s="142">
        <f t="shared" si="1091"/>
        <v>0</v>
      </c>
      <c r="RR153" s="142">
        <f t="shared" si="1091"/>
        <v>0</v>
      </c>
      <c r="RS153" s="142">
        <f t="shared" si="1091"/>
        <v>0</v>
      </c>
      <c r="RT153" s="142">
        <f t="shared" si="1091"/>
        <v>0</v>
      </c>
      <c r="RU153" s="142">
        <f t="shared" si="1092"/>
        <v>0</v>
      </c>
      <c r="RV153" s="142">
        <f t="shared" si="1092"/>
        <v>0</v>
      </c>
      <c r="RW153" s="142">
        <f t="shared" si="1092"/>
        <v>0</v>
      </c>
      <c r="RX153" s="142">
        <f t="shared" si="1092"/>
        <v>0</v>
      </c>
      <c r="RY153" s="142">
        <f t="shared" si="1092"/>
        <v>0</v>
      </c>
      <c r="RZ153" s="142">
        <f t="shared" si="1092"/>
        <v>0</v>
      </c>
      <c r="SA153" s="142">
        <f t="shared" si="1092"/>
        <v>0</v>
      </c>
      <c r="SB153" s="142">
        <f t="shared" si="1092"/>
        <v>0</v>
      </c>
      <c r="SC153" s="142">
        <f t="shared" si="1092"/>
        <v>0</v>
      </c>
      <c r="SD153" s="142">
        <f t="shared" si="1092"/>
        <v>0</v>
      </c>
      <c r="SE153" s="142">
        <f t="shared" si="1093"/>
        <v>0</v>
      </c>
      <c r="SF153" s="142">
        <f t="shared" si="1093"/>
        <v>0</v>
      </c>
      <c r="SG153" s="142">
        <f t="shared" si="1093"/>
        <v>0</v>
      </c>
      <c r="SH153" s="142">
        <f t="shared" si="1093"/>
        <v>0</v>
      </c>
      <c r="SI153" s="142">
        <f t="shared" si="1093"/>
        <v>0</v>
      </c>
      <c r="SJ153" s="142">
        <f t="shared" si="1093"/>
        <v>0</v>
      </c>
      <c r="SK153" s="142">
        <f t="shared" si="1093"/>
        <v>0</v>
      </c>
      <c r="SL153" s="142">
        <f t="shared" si="1093"/>
        <v>0</v>
      </c>
      <c r="SM153" s="142">
        <f t="shared" si="1093"/>
        <v>0</v>
      </c>
      <c r="SN153" s="142">
        <f t="shared" si="1093"/>
        <v>0</v>
      </c>
      <c r="SO153" s="142">
        <f t="shared" si="1094"/>
        <v>0</v>
      </c>
      <c r="SP153" s="142">
        <f t="shared" si="1094"/>
        <v>0</v>
      </c>
      <c r="SQ153" s="142">
        <f t="shared" si="1094"/>
        <v>0</v>
      </c>
      <c r="SR153" s="142">
        <f t="shared" si="1094"/>
        <v>0</v>
      </c>
      <c r="SS153" s="142">
        <f t="shared" si="1094"/>
        <v>0</v>
      </c>
      <c r="ST153" s="142">
        <f t="shared" si="1094"/>
        <v>0</v>
      </c>
      <c r="SU153" s="142">
        <f t="shared" si="1094"/>
        <v>0</v>
      </c>
      <c r="SV153" s="142">
        <f t="shared" si="1094"/>
        <v>0</v>
      </c>
      <c r="SW153" s="142">
        <f t="shared" si="1094"/>
        <v>0</v>
      </c>
      <c r="SX153" s="142">
        <f t="shared" si="1094"/>
        <v>0</v>
      </c>
      <c r="SY153" s="142">
        <f t="shared" si="1095"/>
        <v>0</v>
      </c>
      <c r="SZ153" s="142">
        <f t="shared" si="1095"/>
        <v>0</v>
      </c>
      <c r="TA153" s="142">
        <f t="shared" si="1095"/>
        <v>0</v>
      </c>
      <c r="TB153" s="142">
        <f t="shared" si="1095"/>
        <v>0</v>
      </c>
      <c r="TC153" s="142">
        <f t="shared" si="1095"/>
        <v>0</v>
      </c>
      <c r="TD153" s="142">
        <f t="shared" si="1095"/>
        <v>0</v>
      </c>
      <c r="TE153" s="142">
        <f t="shared" si="1095"/>
        <v>0</v>
      </c>
      <c r="TF153" s="142">
        <f t="shared" si="1095"/>
        <v>0</v>
      </c>
      <c r="TG153" s="142">
        <f t="shared" si="1095"/>
        <v>0</v>
      </c>
      <c r="TH153" s="142">
        <f t="shared" si="1095"/>
        <v>0</v>
      </c>
      <c r="TI153" s="142">
        <f t="shared" si="1095"/>
        <v>0</v>
      </c>
      <c r="TJ153" s="142">
        <f t="shared" si="1095"/>
        <v>0</v>
      </c>
      <c r="TK153" s="142">
        <f t="shared" si="1095"/>
        <v>0</v>
      </c>
      <c r="TL153" s="142">
        <f t="shared" si="1095"/>
        <v>0</v>
      </c>
      <c r="TM153" s="142">
        <f t="shared" si="1095"/>
        <v>0</v>
      </c>
      <c r="TN153" s="142">
        <f t="shared" si="1096"/>
        <v>0</v>
      </c>
      <c r="TO153" s="142">
        <f t="shared" si="959"/>
        <v>0</v>
      </c>
    </row>
    <row r="154" spans="77:535" x14ac:dyDescent="0.15">
      <c r="BY154" s="271"/>
      <c r="BZ154" s="272"/>
      <c r="CA154" s="222"/>
      <c r="CB154" s="246"/>
      <c r="CC154" s="247" t="str">
        <f t="shared" si="996"/>
        <v/>
      </c>
      <c r="CD154" s="219">
        <f t="shared" si="997"/>
        <v>0</v>
      </c>
      <c r="CE154" s="219" t="str">
        <f t="shared" si="998"/>
        <v/>
      </c>
      <c r="CF154" s="220" t="str">
        <f t="shared" si="999"/>
        <v/>
      </c>
      <c r="CG154" s="222"/>
      <c r="CH154" s="260"/>
      <c r="CI154" s="247" t="str">
        <f t="shared" si="1000"/>
        <v/>
      </c>
      <c r="CJ154" s="219">
        <f t="shared" si="1001"/>
        <v>0</v>
      </c>
      <c r="CK154" s="219" t="str">
        <f t="shared" si="1002"/>
        <v/>
      </c>
      <c r="CL154" s="220" t="str">
        <f t="shared" si="1003"/>
        <v/>
      </c>
      <c r="CM154" s="222"/>
      <c r="CN154" s="246"/>
      <c r="CO154" s="247" t="str">
        <f t="shared" si="1004"/>
        <v/>
      </c>
      <c r="CP154" s="219">
        <f t="shared" si="1005"/>
        <v>0</v>
      </c>
      <c r="CQ154" s="219" t="str">
        <f t="shared" si="1006"/>
        <v/>
      </c>
      <c r="CR154" s="220" t="str">
        <f t="shared" si="1007"/>
        <v/>
      </c>
      <c r="CS154" s="222"/>
      <c r="CT154" s="246"/>
      <c r="CU154" s="247" t="str">
        <f t="shared" si="1008"/>
        <v/>
      </c>
      <c r="CV154" s="219">
        <f t="shared" si="1009"/>
        <v>0</v>
      </c>
      <c r="CW154" s="219" t="str">
        <f t="shared" si="1010"/>
        <v/>
      </c>
      <c r="CX154" s="220" t="str">
        <f t="shared" si="1011"/>
        <v/>
      </c>
      <c r="CY154" s="222"/>
      <c r="CZ154" s="246"/>
      <c r="DA154" s="247" t="str">
        <f t="shared" si="1012"/>
        <v/>
      </c>
      <c r="DB154" s="219">
        <f t="shared" si="1013"/>
        <v>0</v>
      </c>
      <c r="DC154" s="219" t="str">
        <f t="shared" si="1014"/>
        <v/>
      </c>
      <c r="DD154" s="219" t="str">
        <f t="shared" si="1015"/>
        <v/>
      </c>
      <c r="DE154" s="222"/>
      <c r="DF154" s="246"/>
      <c r="DG154" s="247" t="str">
        <f t="shared" si="1016"/>
        <v/>
      </c>
      <c r="DH154" s="219">
        <f t="shared" si="1017"/>
        <v>0</v>
      </c>
      <c r="DI154" s="219" t="str">
        <f t="shared" si="1018"/>
        <v/>
      </c>
      <c r="DJ154" s="219" t="str">
        <f t="shared" si="1019"/>
        <v/>
      </c>
      <c r="DK154" s="222"/>
      <c r="DL154" s="246"/>
      <c r="DM154" s="247" t="str">
        <f t="shared" si="1020"/>
        <v/>
      </c>
      <c r="DN154" s="219">
        <f t="shared" si="1021"/>
        <v>0</v>
      </c>
      <c r="DO154" s="219" t="str">
        <f t="shared" si="1022"/>
        <v/>
      </c>
      <c r="DP154" s="220" t="str">
        <f t="shared" si="1023"/>
        <v/>
      </c>
      <c r="FK154" s="142">
        <v>41</v>
      </c>
      <c r="FL154" s="142">
        <v>41</v>
      </c>
      <c r="FM154" s="142">
        <f t="shared" ref="FM154:FV163" si="1097">IF(SUMIF($FK$5:$FK$112,$FL154,FM$5:FM$112)&gt;0,1,0)</f>
        <v>0</v>
      </c>
      <c r="FN154" s="142">
        <f t="shared" si="1097"/>
        <v>0</v>
      </c>
      <c r="FO154" s="142">
        <f t="shared" si="1097"/>
        <v>0</v>
      </c>
      <c r="FP154" s="142">
        <f t="shared" si="1097"/>
        <v>0</v>
      </c>
      <c r="FQ154" s="142">
        <f t="shared" si="1097"/>
        <v>0</v>
      </c>
      <c r="FR154" s="142">
        <f t="shared" si="1097"/>
        <v>0</v>
      </c>
      <c r="FS154" s="142">
        <f t="shared" si="1097"/>
        <v>0</v>
      </c>
      <c r="FT154" s="142">
        <f t="shared" si="1097"/>
        <v>0</v>
      </c>
      <c r="FU154" s="142">
        <f t="shared" si="1097"/>
        <v>0</v>
      </c>
      <c r="FV154" s="142">
        <f t="shared" si="1097"/>
        <v>0</v>
      </c>
      <c r="FW154" s="142">
        <f t="shared" ref="FW154:GF163" si="1098">IF(SUMIF($FK$5:$FK$112,$FL154,FW$5:FW$112)&gt;0,1,0)</f>
        <v>0</v>
      </c>
      <c r="FX154" s="142">
        <f t="shared" si="1098"/>
        <v>0</v>
      </c>
      <c r="FY154" s="142">
        <f t="shared" si="1098"/>
        <v>0</v>
      </c>
      <c r="FZ154" s="142">
        <f t="shared" si="1098"/>
        <v>0</v>
      </c>
      <c r="GA154" s="142">
        <f t="shared" si="1098"/>
        <v>0</v>
      </c>
      <c r="GB154" s="142">
        <f t="shared" si="1098"/>
        <v>0</v>
      </c>
      <c r="GC154" s="142">
        <f t="shared" si="1098"/>
        <v>0</v>
      </c>
      <c r="GD154" s="142">
        <f t="shared" si="1098"/>
        <v>0</v>
      </c>
      <c r="GE154" s="142">
        <f t="shared" si="1098"/>
        <v>0</v>
      </c>
      <c r="GF154" s="142">
        <f t="shared" si="1098"/>
        <v>0</v>
      </c>
      <c r="GG154" s="142">
        <f t="shared" ref="GG154:GP163" si="1099">IF(SUMIF($FK$5:$FK$112,$FL154,GG$5:GG$112)&gt;0,1,0)</f>
        <v>0</v>
      </c>
      <c r="GH154" s="142">
        <f t="shared" si="1099"/>
        <v>0</v>
      </c>
      <c r="GI154" s="142">
        <f t="shared" si="1099"/>
        <v>0</v>
      </c>
      <c r="GJ154" s="142">
        <f t="shared" si="1099"/>
        <v>0</v>
      </c>
      <c r="GK154" s="142">
        <f t="shared" si="1099"/>
        <v>0</v>
      </c>
      <c r="GL154" s="142">
        <f t="shared" si="1099"/>
        <v>0</v>
      </c>
      <c r="GM154" s="142">
        <f t="shared" si="1099"/>
        <v>0</v>
      </c>
      <c r="GN154" s="142">
        <f t="shared" si="1099"/>
        <v>0</v>
      </c>
      <c r="GO154" s="142">
        <f t="shared" si="1099"/>
        <v>0</v>
      </c>
      <c r="GP154" s="142">
        <f t="shared" si="1099"/>
        <v>0</v>
      </c>
      <c r="GQ154" s="142">
        <f t="shared" ref="GQ154:GZ163" si="1100">IF(SUMIF($FK$5:$FK$112,$FL154,GQ$5:GQ$112)&gt;0,1,0)</f>
        <v>0</v>
      </c>
      <c r="GR154" s="142">
        <f t="shared" si="1100"/>
        <v>0</v>
      </c>
      <c r="GS154" s="142">
        <f t="shared" si="1100"/>
        <v>0</v>
      </c>
      <c r="GT154" s="142">
        <f t="shared" si="1100"/>
        <v>0</v>
      </c>
      <c r="GU154" s="142">
        <f t="shared" si="1100"/>
        <v>0</v>
      </c>
      <c r="GV154" s="142">
        <f t="shared" si="1100"/>
        <v>0</v>
      </c>
      <c r="GW154" s="142">
        <f t="shared" si="1100"/>
        <v>0</v>
      </c>
      <c r="GX154" s="142">
        <f t="shared" si="1100"/>
        <v>0</v>
      </c>
      <c r="GY154" s="142">
        <f t="shared" si="1100"/>
        <v>0</v>
      </c>
      <c r="GZ154" s="142">
        <f t="shared" si="1100"/>
        <v>0</v>
      </c>
      <c r="HA154" s="142">
        <f t="shared" ref="HA154:HJ163" si="1101">IF(SUMIF($FK$5:$FK$112,$FL154,HA$5:HA$112)&gt;0,1,0)</f>
        <v>0</v>
      </c>
      <c r="HB154" s="142">
        <f t="shared" si="1101"/>
        <v>0</v>
      </c>
      <c r="HC154" s="142">
        <f t="shared" si="1101"/>
        <v>0</v>
      </c>
      <c r="HD154" s="142">
        <f t="shared" si="1101"/>
        <v>0</v>
      </c>
      <c r="HE154" s="142">
        <f t="shared" si="1101"/>
        <v>0</v>
      </c>
      <c r="HF154" s="142">
        <f t="shared" si="1101"/>
        <v>0</v>
      </c>
      <c r="HG154" s="142">
        <f t="shared" si="1101"/>
        <v>0</v>
      </c>
      <c r="HH154" s="142">
        <f t="shared" si="1101"/>
        <v>0</v>
      </c>
      <c r="HI154" s="142">
        <f t="shared" si="1101"/>
        <v>0</v>
      </c>
      <c r="HJ154" s="142">
        <f t="shared" si="1101"/>
        <v>0</v>
      </c>
      <c r="HK154" s="142">
        <f t="shared" ref="HK154:HT163" si="1102">IF(SUMIF($FK$5:$FK$112,$FL154,HK$5:HK$112)&gt;0,1,0)</f>
        <v>0</v>
      </c>
      <c r="HL154" s="142">
        <f t="shared" si="1102"/>
        <v>0</v>
      </c>
      <c r="HM154" s="142">
        <f t="shared" si="1102"/>
        <v>0</v>
      </c>
      <c r="HN154" s="142">
        <f t="shared" si="1102"/>
        <v>0</v>
      </c>
      <c r="HO154" s="142">
        <f t="shared" si="1102"/>
        <v>0</v>
      </c>
      <c r="HP154" s="142">
        <f t="shared" si="1102"/>
        <v>0</v>
      </c>
      <c r="HQ154" s="142">
        <f t="shared" si="1102"/>
        <v>0</v>
      </c>
      <c r="HR154" s="142">
        <f t="shared" si="1102"/>
        <v>0</v>
      </c>
      <c r="HS154" s="142">
        <f t="shared" si="1102"/>
        <v>0</v>
      </c>
      <c r="HT154" s="142">
        <f t="shared" si="1102"/>
        <v>0</v>
      </c>
      <c r="HU154" s="142">
        <f t="shared" ref="HU154:ID163" si="1103">IF(SUMIF($FK$5:$FK$112,$FL154,HU$5:HU$112)&gt;0,1,0)</f>
        <v>0</v>
      </c>
      <c r="HV154" s="142">
        <f t="shared" si="1103"/>
        <v>0</v>
      </c>
      <c r="HW154" s="142">
        <f t="shared" si="1103"/>
        <v>0</v>
      </c>
      <c r="HX154" s="142">
        <f t="shared" si="1103"/>
        <v>0</v>
      </c>
      <c r="HY154" s="142">
        <f t="shared" si="1103"/>
        <v>0</v>
      </c>
      <c r="HZ154" s="142">
        <f t="shared" si="1103"/>
        <v>0</v>
      </c>
      <c r="IA154" s="142">
        <f t="shared" si="1103"/>
        <v>0</v>
      </c>
      <c r="IB154" s="142">
        <f t="shared" si="1103"/>
        <v>0</v>
      </c>
      <c r="IC154" s="142">
        <f t="shared" si="1103"/>
        <v>0</v>
      </c>
      <c r="ID154" s="142">
        <f t="shared" si="1103"/>
        <v>0</v>
      </c>
      <c r="IE154" s="142">
        <f t="shared" ref="IE154:IN163" si="1104">IF(SUMIF($FK$5:$FK$112,$FL154,IE$5:IE$112)&gt;0,1,0)</f>
        <v>0</v>
      </c>
      <c r="IF154" s="142">
        <f t="shared" si="1104"/>
        <v>0</v>
      </c>
      <c r="IG154" s="142">
        <f t="shared" si="1104"/>
        <v>0</v>
      </c>
      <c r="IH154" s="142">
        <f t="shared" si="1104"/>
        <v>0</v>
      </c>
      <c r="II154" s="142">
        <f t="shared" si="1104"/>
        <v>0</v>
      </c>
      <c r="IJ154" s="142">
        <f t="shared" si="1104"/>
        <v>0</v>
      </c>
      <c r="IK154" s="142">
        <f t="shared" si="1104"/>
        <v>0</v>
      </c>
      <c r="IL154" s="142">
        <f t="shared" si="1104"/>
        <v>0</v>
      </c>
      <c r="IM154" s="142">
        <f t="shared" si="1104"/>
        <v>0</v>
      </c>
      <c r="IN154" s="142">
        <f t="shared" si="1104"/>
        <v>0</v>
      </c>
      <c r="IO154" s="142">
        <f t="shared" ref="IO154:IX163" si="1105">IF(SUMIF($FK$5:$FK$112,$FL154,IO$5:IO$112)&gt;0,1,0)</f>
        <v>0</v>
      </c>
      <c r="IP154" s="142">
        <f t="shared" si="1105"/>
        <v>0</v>
      </c>
      <c r="IQ154" s="142">
        <f t="shared" si="1105"/>
        <v>0</v>
      </c>
      <c r="IR154" s="142">
        <f t="shared" si="1105"/>
        <v>0</v>
      </c>
      <c r="IS154" s="142">
        <f t="shared" si="1105"/>
        <v>0</v>
      </c>
      <c r="IT154" s="142">
        <f t="shared" si="1105"/>
        <v>0</v>
      </c>
      <c r="IU154" s="142">
        <f t="shared" si="1105"/>
        <v>0</v>
      </c>
      <c r="IV154" s="142">
        <f t="shared" si="1105"/>
        <v>0</v>
      </c>
      <c r="IW154" s="142">
        <f t="shared" si="1105"/>
        <v>0</v>
      </c>
      <c r="IX154" s="142">
        <f t="shared" si="1105"/>
        <v>0</v>
      </c>
      <c r="IY154" s="142">
        <f t="shared" ref="IY154:JH163" si="1106">IF(SUMIF($FK$5:$FK$112,$FL154,IY$5:IY$112)&gt;0,1,0)</f>
        <v>0</v>
      </c>
      <c r="IZ154" s="142">
        <f t="shared" si="1106"/>
        <v>0</v>
      </c>
      <c r="JA154" s="142">
        <f t="shared" si="1106"/>
        <v>0</v>
      </c>
      <c r="JB154" s="142">
        <f t="shared" si="1106"/>
        <v>0</v>
      </c>
      <c r="JC154" s="142">
        <f t="shared" si="1106"/>
        <v>0</v>
      </c>
      <c r="JD154" s="142">
        <f t="shared" si="1106"/>
        <v>0</v>
      </c>
      <c r="JE154" s="142">
        <f t="shared" si="1106"/>
        <v>0</v>
      </c>
      <c r="JF154" s="142">
        <f t="shared" si="1106"/>
        <v>0</v>
      </c>
      <c r="JG154" s="142">
        <f t="shared" si="1106"/>
        <v>0</v>
      </c>
      <c r="JH154" s="142">
        <f t="shared" si="1106"/>
        <v>0</v>
      </c>
      <c r="JI154" s="142">
        <f t="shared" ref="JI154:JR163" si="1107">IF(SUMIF($FK$5:$FK$112,$FL154,JI$5:JI$112)&gt;0,1,0)</f>
        <v>0</v>
      </c>
      <c r="JJ154" s="142">
        <f t="shared" si="1107"/>
        <v>0</v>
      </c>
      <c r="JK154" s="142">
        <f t="shared" si="1107"/>
        <v>0</v>
      </c>
      <c r="JL154" s="142">
        <f t="shared" si="1107"/>
        <v>0</v>
      </c>
      <c r="JM154" s="142">
        <f t="shared" si="1107"/>
        <v>0</v>
      </c>
      <c r="JN154" s="142">
        <f t="shared" si="1107"/>
        <v>0</v>
      </c>
      <c r="JO154" s="142">
        <f t="shared" si="1107"/>
        <v>0</v>
      </c>
      <c r="JP154" s="142">
        <f t="shared" si="1107"/>
        <v>0</v>
      </c>
      <c r="JQ154" s="142">
        <f t="shared" si="1107"/>
        <v>0</v>
      </c>
      <c r="JR154" s="142">
        <f t="shared" si="1107"/>
        <v>0</v>
      </c>
      <c r="JS154" s="142">
        <f t="shared" ref="JS154:KB163" si="1108">IF(SUMIF($FK$5:$FK$112,$FL154,JS$5:JS$112)&gt;0,1,0)</f>
        <v>0</v>
      </c>
      <c r="JT154" s="142">
        <f t="shared" si="1108"/>
        <v>0</v>
      </c>
      <c r="JU154" s="142">
        <f t="shared" si="1108"/>
        <v>0</v>
      </c>
      <c r="JV154" s="142">
        <f t="shared" si="1108"/>
        <v>0</v>
      </c>
      <c r="JW154" s="142">
        <f t="shared" si="1108"/>
        <v>0</v>
      </c>
      <c r="JX154" s="142">
        <f t="shared" si="1108"/>
        <v>0</v>
      </c>
      <c r="JY154" s="142">
        <f t="shared" si="1108"/>
        <v>0</v>
      </c>
      <c r="JZ154" s="142">
        <f t="shared" si="1108"/>
        <v>0</v>
      </c>
      <c r="KA154" s="142">
        <f t="shared" si="1108"/>
        <v>0</v>
      </c>
      <c r="KB154" s="142">
        <f t="shared" si="1108"/>
        <v>0</v>
      </c>
      <c r="KC154" s="142">
        <f t="shared" ref="KC154:KL163" si="1109">IF(SUMIF($FK$5:$FK$112,$FL154,KC$5:KC$112)&gt;0,1,0)</f>
        <v>0</v>
      </c>
      <c r="KD154" s="142">
        <f t="shared" si="1109"/>
        <v>0</v>
      </c>
      <c r="KE154" s="142">
        <f t="shared" si="1109"/>
        <v>0</v>
      </c>
      <c r="KF154" s="142">
        <f t="shared" si="1109"/>
        <v>0</v>
      </c>
      <c r="KG154" s="142">
        <f t="shared" si="1109"/>
        <v>0</v>
      </c>
      <c r="KH154" s="142">
        <f t="shared" si="1109"/>
        <v>0</v>
      </c>
      <c r="KI154" s="142">
        <f t="shared" si="1109"/>
        <v>0</v>
      </c>
      <c r="KJ154" s="142">
        <f t="shared" si="1109"/>
        <v>0</v>
      </c>
      <c r="KK154" s="142">
        <f t="shared" si="1109"/>
        <v>0</v>
      </c>
      <c r="KL154" s="142">
        <f t="shared" si="1109"/>
        <v>0</v>
      </c>
      <c r="KM154" s="142">
        <f t="shared" ref="KM154:KV163" si="1110">IF(SUMIF($FK$5:$FK$112,$FL154,KM$5:KM$112)&gt;0,1,0)</f>
        <v>0</v>
      </c>
      <c r="KN154" s="142">
        <f t="shared" si="1110"/>
        <v>0</v>
      </c>
      <c r="KO154" s="142">
        <f t="shared" si="1110"/>
        <v>0</v>
      </c>
      <c r="KP154" s="142">
        <f t="shared" si="1110"/>
        <v>0</v>
      </c>
      <c r="KQ154" s="142">
        <f t="shared" si="1110"/>
        <v>0</v>
      </c>
      <c r="KR154" s="142">
        <f t="shared" si="1110"/>
        <v>0</v>
      </c>
      <c r="KS154" s="142">
        <f t="shared" si="1110"/>
        <v>0</v>
      </c>
      <c r="KT154" s="142">
        <f t="shared" si="1110"/>
        <v>0</v>
      </c>
      <c r="KU154" s="142">
        <f t="shared" si="1110"/>
        <v>0</v>
      </c>
      <c r="KV154" s="142">
        <f t="shared" si="1110"/>
        <v>0</v>
      </c>
      <c r="KW154" s="142">
        <f t="shared" ref="KW154:LF163" si="1111">IF(SUMIF($FK$5:$FK$112,$FL154,KW$5:KW$112)&gt;0,1,0)</f>
        <v>0</v>
      </c>
      <c r="KX154" s="142">
        <f t="shared" si="1111"/>
        <v>0</v>
      </c>
      <c r="KY154" s="142">
        <f t="shared" si="1111"/>
        <v>0</v>
      </c>
      <c r="KZ154" s="142">
        <f t="shared" si="1111"/>
        <v>0</v>
      </c>
      <c r="LA154" s="142">
        <f t="shared" si="1111"/>
        <v>0</v>
      </c>
      <c r="LB154" s="142">
        <f t="shared" si="1111"/>
        <v>0</v>
      </c>
      <c r="LC154" s="142">
        <f t="shared" si="1111"/>
        <v>0</v>
      </c>
      <c r="LD154" s="142">
        <f t="shared" si="1111"/>
        <v>0</v>
      </c>
      <c r="LE154" s="142">
        <f t="shared" si="1111"/>
        <v>0</v>
      </c>
      <c r="LF154" s="142">
        <f t="shared" si="1111"/>
        <v>0</v>
      </c>
      <c r="LG154" s="142">
        <f t="shared" ref="LG154:LP163" si="1112">IF(SUMIF($FK$5:$FK$112,$FL154,LG$5:LG$112)&gt;0,1,0)</f>
        <v>0</v>
      </c>
      <c r="LH154" s="142">
        <f t="shared" si="1112"/>
        <v>0</v>
      </c>
      <c r="LI154" s="142">
        <f t="shared" si="1112"/>
        <v>0</v>
      </c>
      <c r="LJ154" s="142">
        <f t="shared" si="1112"/>
        <v>0</v>
      </c>
      <c r="LK154" s="142">
        <f t="shared" si="1112"/>
        <v>0</v>
      </c>
      <c r="LL154" s="142">
        <f t="shared" si="1112"/>
        <v>0</v>
      </c>
      <c r="LM154" s="142">
        <f t="shared" si="1112"/>
        <v>0</v>
      </c>
      <c r="LN154" s="142">
        <f t="shared" si="1112"/>
        <v>0</v>
      </c>
      <c r="LO154" s="142">
        <f t="shared" si="1112"/>
        <v>0</v>
      </c>
      <c r="LP154" s="142">
        <f t="shared" si="1112"/>
        <v>0</v>
      </c>
      <c r="LQ154" s="142">
        <f t="shared" ref="LQ154:LZ163" si="1113">IF(SUMIF($FK$5:$FK$112,$FL154,LQ$5:LQ$112)&gt;0,1,0)</f>
        <v>0</v>
      </c>
      <c r="LR154" s="142">
        <f t="shared" si="1113"/>
        <v>0</v>
      </c>
      <c r="LS154" s="142">
        <f t="shared" si="1113"/>
        <v>0</v>
      </c>
      <c r="LT154" s="142">
        <f t="shared" si="1113"/>
        <v>0</v>
      </c>
      <c r="LU154" s="142">
        <f t="shared" si="1113"/>
        <v>0</v>
      </c>
      <c r="LV154" s="142">
        <f t="shared" si="1113"/>
        <v>0</v>
      </c>
      <c r="LW154" s="142">
        <f t="shared" si="1113"/>
        <v>0</v>
      </c>
      <c r="LX154" s="142">
        <f t="shared" si="1113"/>
        <v>0</v>
      </c>
      <c r="LY154" s="142">
        <f t="shared" si="1113"/>
        <v>0</v>
      </c>
      <c r="LZ154" s="142">
        <f t="shared" si="1113"/>
        <v>0</v>
      </c>
      <c r="MA154" s="142">
        <f t="shared" ref="MA154:MJ163" si="1114">IF(SUMIF($FK$5:$FK$112,$FL154,MA$5:MA$112)&gt;0,1,0)</f>
        <v>0</v>
      </c>
      <c r="MB154" s="142">
        <f t="shared" si="1114"/>
        <v>0</v>
      </c>
      <c r="MC154" s="142">
        <f t="shared" si="1114"/>
        <v>0</v>
      </c>
      <c r="MD154" s="142">
        <f t="shared" si="1114"/>
        <v>0</v>
      </c>
      <c r="ME154" s="142">
        <f t="shared" si="1114"/>
        <v>0</v>
      </c>
      <c r="MF154" s="142">
        <f t="shared" si="1114"/>
        <v>0</v>
      </c>
      <c r="MG154" s="142">
        <f t="shared" si="1114"/>
        <v>0</v>
      </c>
      <c r="MH154" s="142">
        <f t="shared" si="1114"/>
        <v>0</v>
      </c>
      <c r="MI154" s="142">
        <f t="shared" si="1114"/>
        <v>0</v>
      </c>
      <c r="MJ154" s="142">
        <f t="shared" si="1114"/>
        <v>0</v>
      </c>
      <c r="MK154" s="142">
        <f t="shared" ref="MK154:MT163" si="1115">IF(SUMIF($FK$5:$FK$112,$FL154,MK$5:MK$112)&gt;0,1,0)</f>
        <v>0</v>
      </c>
      <c r="ML154" s="142">
        <f t="shared" si="1115"/>
        <v>0</v>
      </c>
      <c r="MM154" s="142">
        <f t="shared" si="1115"/>
        <v>0</v>
      </c>
      <c r="MN154" s="142">
        <f t="shared" si="1115"/>
        <v>0</v>
      </c>
      <c r="MO154" s="142">
        <f t="shared" si="1115"/>
        <v>0</v>
      </c>
      <c r="MP154" s="142">
        <f t="shared" si="1115"/>
        <v>0</v>
      </c>
      <c r="MQ154" s="142">
        <f t="shared" si="1115"/>
        <v>0</v>
      </c>
      <c r="MR154" s="142">
        <f t="shared" si="1115"/>
        <v>0</v>
      </c>
      <c r="MS154" s="142">
        <f t="shared" si="1115"/>
        <v>0</v>
      </c>
      <c r="MT154" s="142">
        <f t="shared" si="1115"/>
        <v>0</v>
      </c>
      <c r="MU154" s="142">
        <f t="shared" ref="MU154:ND163" si="1116">IF(SUMIF($FK$5:$FK$112,$FL154,MU$5:MU$112)&gt;0,1,0)</f>
        <v>0</v>
      </c>
      <c r="MV154" s="142">
        <f t="shared" si="1116"/>
        <v>0</v>
      </c>
      <c r="MW154" s="142">
        <f t="shared" si="1116"/>
        <v>0</v>
      </c>
      <c r="MX154" s="142">
        <f t="shared" si="1116"/>
        <v>0</v>
      </c>
      <c r="MY154" s="142">
        <f t="shared" si="1116"/>
        <v>0</v>
      </c>
      <c r="MZ154" s="142">
        <f t="shared" si="1116"/>
        <v>0</v>
      </c>
      <c r="NA154" s="142">
        <f t="shared" si="1116"/>
        <v>0</v>
      </c>
      <c r="NB154" s="142">
        <f t="shared" si="1116"/>
        <v>0</v>
      </c>
      <c r="NC154" s="142">
        <f t="shared" si="1116"/>
        <v>0</v>
      </c>
      <c r="ND154" s="142">
        <f t="shared" si="1116"/>
        <v>0</v>
      </c>
      <c r="NE154" s="142">
        <f t="shared" ref="NE154:NN163" si="1117">IF(SUMIF($FK$5:$FK$112,$FL154,NE$5:NE$112)&gt;0,1,0)</f>
        <v>0</v>
      </c>
      <c r="NF154" s="142">
        <f t="shared" si="1117"/>
        <v>0</v>
      </c>
      <c r="NG154" s="142">
        <f t="shared" si="1117"/>
        <v>0</v>
      </c>
      <c r="NH154" s="142">
        <f t="shared" si="1117"/>
        <v>0</v>
      </c>
      <c r="NI154" s="142">
        <f t="shared" si="1117"/>
        <v>0</v>
      </c>
      <c r="NJ154" s="142">
        <f t="shared" si="1117"/>
        <v>0</v>
      </c>
      <c r="NK154" s="142">
        <f t="shared" si="1117"/>
        <v>0</v>
      </c>
      <c r="NL154" s="142">
        <f t="shared" si="1117"/>
        <v>0</v>
      </c>
      <c r="NM154" s="142">
        <f t="shared" si="1117"/>
        <v>0</v>
      </c>
      <c r="NN154" s="142">
        <f t="shared" si="1117"/>
        <v>0</v>
      </c>
      <c r="NO154" s="142">
        <f t="shared" ref="NO154:NX163" si="1118">IF(SUMIF($FK$5:$FK$112,$FL154,NO$5:NO$112)&gt;0,1,0)</f>
        <v>0</v>
      </c>
      <c r="NP154" s="142">
        <f t="shared" si="1118"/>
        <v>0</v>
      </c>
      <c r="NQ154" s="142">
        <f t="shared" si="1118"/>
        <v>0</v>
      </c>
      <c r="NR154" s="142">
        <f t="shared" si="1118"/>
        <v>0</v>
      </c>
      <c r="NS154" s="142">
        <f t="shared" si="1118"/>
        <v>0</v>
      </c>
      <c r="NT154" s="142">
        <f t="shared" si="1118"/>
        <v>0</v>
      </c>
      <c r="NU154" s="142">
        <f t="shared" si="1118"/>
        <v>0</v>
      </c>
      <c r="NV154" s="142">
        <f t="shared" si="1118"/>
        <v>0</v>
      </c>
      <c r="NW154" s="142">
        <f t="shared" si="1118"/>
        <v>0</v>
      </c>
      <c r="NX154" s="142">
        <f t="shared" si="1118"/>
        <v>0</v>
      </c>
      <c r="NY154" s="142">
        <f t="shared" ref="NY154:OH163" si="1119">IF(SUMIF($FK$5:$FK$112,$FL154,NY$5:NY$112)&gt;0,1,0)</f>
        <v>0</v>
      </c>
      <c r="NZ154" s="142">
        <f t="shared" si="1119"/>
        <v>0</v>
      </c>
      <c r="OA154" s="142">
        <f t="shared" si="1119"/>
        <v>0</v>
      </c>
      <c r="OB154" s="142">
        <f t="shared" si="1119"/>
        <v>0</v>
      </c>
      <c r="OC154" s="142">
        <f t="shared" si="1119"/>
        <v>0</v>
      </c>
      <c r="OD154" s="142">
        <f t="shared" si="1119"/>
        <v>0</v>
      </c>
      <c r="OE154" s="142">
        <f t="shared" si="1119"/>
        <v>0</v>
      </c>
      <c r="OF154" s="142">
        <f t="shared" si="1119"/>
        <v>0</v>
      </c>
      <c r="OG154" s="142">
        <f t="shared" si="1119"/>
        <v>0</v>
      </c>
      <c r="OH154" s="142">
        <f t="shared" si="1119"/>
        <v>0</v>
      </c>
      <c r="OI154" s="142">
        <f t="shared" ref="OI154:OR163" si="1120">IF(SUMIF($FK$5:$FK$112,$FL154,OI$5:OI$112)&gt;0,1,0)</f>
        <v>0</v>
      </c>
      <c r="OJ154" s="142">
        <f t="shared" si="1120"/>
        <v>0</v>
      </c>
      <c r="OK154" s="142">
        <f t="shared" si="1120"/>
        <v>0</v>
      </c>
      <c r="OL154" s="142">
        <f t="shared" si="1120"/>
        <v>0</v>
      </c>
      <c r="OM154" s="142">
        <f t="shared" si="1120"/>
        <v>0</v>
      </c>
      <c r="ON154" s="142">
        <f t="shared" si="1120"/>
        <v>0</v>
      </c>
      <c r="OO154" s="142">
        <f t="shared" si="1120"/>
        <v>0</v>
      </c>
      <c r="OP154" s="142">
        <f t="shared" si="1120"/>
        <v>0</v>
      </c>
      <c r="OQ154" s="142">
        <f t="shared" si="1120"/>
        <v>0</v>
      </c>
      <c r="OR154" s="142">
        <f t="shared" si="1120"/>
        <v>0</v>
      </c>
      <c r="OS154" s="142">
        <f t="shared" ref="OS154:PB163" si="1121">IF(SUMIF($FK$5:$FK$112,$FL154,OS$5:OS$112)&gt;0,1,0)</f>
        <v>0</v>
      </c>
      <c r="OT154" s="142">
        <f t="shared" si="1121"/>
        <v>0</v>
      </c>
      <c r="OU154" s="142">
        <f t="shared" si="1121"/>
        <v>0</v>
      </c>
      <c r="OV154" s="142">
        <f t="shared" si="1121"/>
        <v>0</v>
      </c>
      <c r="OW154" s="142">
        <f t="shared" si="1121"/>
        <v>0</v>
      </c>
      <c r="OX154" s="142">
        <f t="shared" si="1121"/>
        <v>0</v>
      </c>
      <c r="OY154" s="142">
        <f t="shared" si="1121"/>
        <v>0</v>
      </c>
      <c r="OZ154" s="142">
        <f t="shared" si="1121"/>
        <v>0</v>
      </c>
      <c r="PA154" s="142">
        <f t="shared" si="1121"/>
        <v>0</v>
      </c>
      <c r="PB154" s="142">
        <f t="shared" si="1121"/>
        <v>0</v>
      </c>
      <c r="PC154" s="142">
        <f t="shared" ref="PC154:PL163" si="1122">IF(SUMIF($FK$5:$FK$112,$FL154,PC$5:PC$112)&gt;0,1,0)</f>
        <v>0</v>
      </c>
      <c r="PD154" s="142">
        <f t="shared" si="1122"/>
        <v>0</v>
      </c>
      <c r="PE154" s="142">
        <f t="shared" si="1122"/>
        <v>0</v>
      </c>
      <c r="PF154" s="142">
        <f t="shared" si="1122"/>
        <v>0</v>
      </c>
      <c r="PG154" s="142">
        <f t="shared" si="1122"/>
        <v>0</v>
      </c>
      <c r="PH154" s="142">
        <f t="shared" si="1122"/>
        <v>0</v>
      </c>
      <c r="PI154" s="142">
        <f t="shared" si="1122"/>
        <v>0</v>
      </c>
      <c r="PJ154" s="142">
        <f t="shared" si="1122"/>
        <v>0</v>
      </c>
      <c r="PK154" s="142">
        <f t="shared" si="1122"/>
        <v>0</v>
      </c>
      <c r="PL154" s="142">
        <f t="shared" si="1122"/>
        <v>0</v>
      </c>
      <c r="PM154" s="142">
        <f t="shared" ref="PM154:PV163" si="1123">IF(SUMIF($FK$5:$FK$112,$FL154,PM$5:PM$112)&gt;0,1,0)</f>
        <v>0</v>
      </c>
      <c r="PN154" s="142">
        <f t="shared" si="1123"/>
        <v>0</v>
      </c>
      <c r="PO154" s="142">
        <f t="shared" si="1123"/>
        <v>0</v>
      </c>
      <c r="PP154" s="142">
        <f t="shared" si="1123"/>
        <v>0</v>
      </c>
      <c r="PQ154" s="142">
        <f t="shared" si="1123"/>
        <v>0</v>
      </c>
      <c r="PR154" s="142">
        <f t="shared" si="1123"/>
        <v>0</v>
      </c>
      <c r="PS154" s="142">
        <f t="shared" si="1123"/>
        <v>0</v>
      </c>
      <c r="PT154" s="142">
        <f t="shared" si="1123"/>
        <v>0</v>
      </c>
      <c r="PU154" s="142">
        <f t="shared" si="1123"/>
        <v>0</v>
      </c>
      <c r="PV154" s="142">
        <f t="shared" si="1123"/>
        <v>0</v>
      </c>
      <c r="PW154" s="142">
        <f t="shared" ref="PW154:QF163" si="1124">IF(SUMIF($FK$5:$FK$112,$FL154,PW$5:PW$112)&gt;0,1,0)</f>
        <v>0</v>
      </c>
      <c r="PX154" s="142">
        <f t="shared" si="1124"/>
        <v>0</v>
      </c>
      <c r="PY154" s="142">
        <f t="shared" si="1124"/>
        <v>0</v>
      </c>
      <c r="PZ154" s="142">
        <f t="shared" si="1124"/>
        <v>0</v>
      </c>
      <c r="QA154" s="142">
        <f t="shared" si="1124"/>
        <v>0</v>
      </c>
      <c r="QB154" s="142">
        <f t="shared" si="1124"/>
        <v>0</v>
      </c>
      <c r="QC154" s="142">
        <f t="shared" si="1124"/>
        <v>0</v>
      </c>
      <c r="QD154" s="142">
        <f t="shared" si="1124"/>
        <v>0</v>
      </c>
      <c r="QE154" s="142">
        <f t="shared" si="1124"/>
        <v>0</v>
      </c>
      <c r="QF154" s="142">
        <f t="shared" si="1124"/>
        <v>0</v>
      </c>
      <c r="QG154" s="142">
        <f t="shared" ref="QG154:QP163" si="1125">IF(SUMIF($FK$5:$FK$112,$FL154,QG$5:QG$112)&gt;0,1,0)</f>
        <v>0</v>
      </c>
      <c r="QH154" s="142">
        <f t="shared" si="1125"/>
        <v>0</v>
      </c>
      <c r="QI154" s="142">
        <f t="shared" si="1125"/>
        <v>0</v>
      </c>
      <c r="QJ154" s="142">
        <f t="shared" si="1125"/>
        <v>0</v>
      </c>
      <c r="QK154" s="142">
        <f t="shared" si="1125"/>
        <v>0</v>
      </c>
      <c r="QL154" s="142">
        <f t="shared" si="1125"/>
        <v>0</v>
      </c>
      <c r="QM154" s="142">
        <f t="shared" si="1125"/>
        <v>0</v>
      </c>
      <c r="QN154" s="142">
        <f t="shared" si="1125"/>
        <v>0</v>
      </c>
      <c r="QO154" s="142">
        <f t="shared" si="1125"/>
        <v>0</v>
      </c>
      <c r="QP154" s="142">
        <f t="shared" si="1125"/>
        <v>0</v>
      </c>
      <c r="QQ154" s="142">
        <f t="shared" ref="QQ154:QZ163" si="1126">IF(SUMIF($FK$5:$FK$112,$FL154,QQ$5:QQ$112)&gt;0,1,0)</f>
        <v>0</v>
      </c>
      <c r="QR154" s="142">
        <f t="shared" si="1126"/>
        <v>0</v>
      </c>
      <c r="QS154" s="142">
        <f t="shared" si="1126"/>
        <v>0</v>
      </c>
      <c r="QT154" s="142">
        <f t="shared" si="1126"/>
        <v>0</v>
      </c>
      <c r="QU154" s="142">
        <f t="shared" si="1126"/>
        <v>0</v>
      </c>
      <c r="QV154" s="142">
        <f t="shared" si="1126"/>
        <v>0</v>
      </c>
      <c r="QW154" s="142">
        <f t="shared" si="1126"/>
        <v>0</v>
      </c>
      <c r="QX154" s="142">
        <f t="shared" si="1126"/>
        <v>0</v>
      </c>
      <c r="QY154" s="142">
        <f t="shared" si="1126"/>
        <v>0</v>
      </c>
      <c r="QZ154" s="142">
        <f t="shared" si="1126"/>
        <v>0</v>
      </c>
      <c r="RA154" s="142">
        <f t="shared" ref="RA154:RJ163" si="1127">IF(SUMIF($FK$5:$FK$112,$FL154,RA$5:RA$112)&gt;0,1,0)</f>
        <v>0</v>
      </c>
      <c r="RB154" s="142">
        <f t="shared" si="1127"/>
        <v>0</v>
      </c>
      <c r="RC154" s="142">
        <f t="shared" si="1127"/>
        <v>0</v>
      </c>
      <c r="RD154" s="142">
        <f t="shared" si="1127"/>
        <v>0</v>
      </c>
      <c r="RE154" s="142">
        <f t="shared" si="1127"/>
        <v>0</v>
      </c>
      <c r="RF154" s="142">
        <f t="shared" si="1127"/>
        <v>0</v>
      </c>
      <c r="RG154" s="142">
        <f t="shared" si="1127"/>
        <v>0</v>
      </c>
      <c r="RH154" s="142">
        <f t="shared" si="1127"/>
        <v>0</v>
      </c>
      <c r="RI154" s="142">
        <f t="shared" si="1127"/>
        <v>0</v>
      </c>
      <c r="RJ154" s="142">
        <f t="shared" si="1127"/>
        <v>0</v>
      </c>
      <c r="RK154" s="142">
        <f t="shared" ref="RK154:RT163" si="1128">IF(SUMIF($FK$5:$FK$112,$FL154,RK$5:RK$112)&gt;0,1,0)</f>
        <v>0</v>
      </c>
      <c r="RL154" s="142">
        <f t="shared" si="1128"/>
        <v>0</v>
      </c>
      <c r="RM154" s="142">
        <f t="shared" si="1128"/>
        <v>0</v>
      </c>
      <c r="RN154" s="142">
        <f t="shared" si="1128"/>
        <v>0</v>
      </c>
      <c r="RO154" s="142">
        <f t="shared" si="1128"/>
        <v>0</v>
      </c>
      <c r="RP154" s="142">
        <f t="shared" si="1128"/>
        <v>0</v>
      </c>
      <c r="RQ154" s="142">
        <f t="shared" si="1128"/>
        <v>0</v>
      </c>
      <c r="RR154" s="142">
        <f t="shared" si="1128"/>
        <v>0</v>
      </c>
      <c r="RS154" s="142">
        <f t="shared" si="1128"/>
        <v>0</v>
      </c>
      <c r="RT154" s="142">
        <f t="shared" si="1128"/>
        <v>0</v>
      </c>
      <c r="RU154" s="142">
        <f t="shared" ref="RU154:SD163" si="1129">IF(SUMIF($FK$5:$FK$112,$FL154,RU$5:RU$112)&gt;0,1,0)</f>
        <v>0</v>
      </c>
      <c r="RV154" s="142">
        <f t="shared" si="1129"/>
        <v>0</v>
      </c>
      <c r="RW154" s="142">
        <f t="shared" si="1129"/>
        <v>0</v>
      </c>
      <c r="RX154" s="142">
        <f t="shared" si="1129"/>
        <v>0</v>
      </c>
      <c r="RY154" s="142">
        <f t="shared" si="1129"/>
        <v>0</v>
      </c>
      <c r="RZ154" s="142">
        <f t="shared" si="1129"/>
        <v>0</v>
      </c>
      <c r="SA154" s="142">
        <f t="shared" si="1129"/>
        <v>0</v>
      </c>
      <c r="SB154" s="142">
        <f t="shared" si="1129"/>
        <v>0</v>
      </c>
      <c r="SC154" s="142">
        <f t="shared" si="1129"/>
        <v>0</v>
      </c>
      <c r="SD154" s="142">
        <f t="shared" si="1129"/>
        <v>0</v>
      </c>
      <c r="SE154" s="142">
        <f t="shared" ref="SE154:SN163" si="1130">IF(SUMIF($FK$5:$FK$112,$FL154,SE$5:SE$112)&gt;0,1,0)</f>
        <v>0</v>
      </c>
      <c r="SF154" s="142">
        <f t="shared" si="1130"/>
        <v>0</v>
      </c>
      <c r="SG154" s="142">
        <f t="shared" si="1130"/>
        <v>0</v>
      </c>
      <c r="SH154" s="142">
        <f t="shared" si="1130"/>
        <v>0</v>
      </c>
      <c r="SI154" s="142">
        <f t="shared" si="1130"/>
        <v>0</v>
      </c>
      <c r="SJ154" s="142">
        <f t="shared" si="1130"/>
        <v>0</v>
      </c>
      <c r="SK154" s="142">
        <f t="shared" si="1130"/>
        <v>0</v>
      </c>
      <c r="SL154" s="142">
        <f t="shared" si="1130"/>
        <v>0</v>
      </c>
      <c r="SM154" s="142">
        <f t="shared" si="1130"/>
        <v>0</v>
      </c>
      <c r="SN154" s="142">
        <f t="shared" si="1130"/>
        <v>0</v>
      </c>
      <c r="SO154" s="142">
        <f t="shared" ref="SO154:SX163" si="1131">IF(SUMIF($FK$5:$FK$112,$FL154,SO$5:SO$112)&gt;0,1,0)</f>
        <v>0</v>
      </c>
      <c r="SP154" s="142">
        <f t="shared" si="1131"/>
        <v>0</v>
      </c>
      <c r="SQ154" s="142">
        <f t="shared" si="1131"/>
        <v>0</v>
      </c>
      <c r="SR154" s="142">
        <f t="shared" si="1131"/>
        <v>0</v>
      </c>
      <c r="SS154" s="142">
        <f t="shared" si="1131"/>
        <v>0</v>
      </c>
      <c r="ST154" s="142">
        <f t="shared" si="1131"/>
        <v>0</v>
      </c>
      <c r="SU154" s="142">
        <f t="shared" si="1131"/>
        <v>0</v>
      </c>
      <c r="SV154" s="142">
        <f t="shared" si="1131"/>
        <v>0</v>
      </c>
      <c r="SW154" s="142">
        <f t="shared" si="1131"/>
        <v>0</v>
      </c>
      <c r="SX154" s="142">
        <f t="shared" si="1131"/>
        <v>0</v>
      </c>
      <c r="SY154" s="142">
        <f t="shared" ref="SY154:TM163" si="1132">IF(SUMIF($FK$5:$FK$112,$FL154,SY$5:SY$112)&gt;0,1,0)</f>
        <v>0</v>
      </c>
      <c r="SZ154" s="142">
        <f t="shared" si="1132"/>
        <v>0</v>
      </c>
      <c r="TA154" s="142">
        <f t="shared" si="1132"/>
        <v>0</v>
      </c>
      <c r="TB154" s="142">
        <f t="shared" si="1132"/>
        <v>0</v>
      </c>
      <c r="TC154" s="142">
        <f t="shared" si="1132"/>
        <v>0</v>
      </c>
      <c r="TD154" s="142">
        <f t="shared" si="1132"/>
        <v>0</v>
      </c>
      <c r="TE154" s="142">
        <f t="shared" si="1132"/>
        <v>0</v>
      </c>
      <c r="TF154" s="142">
        <f t="shared" si="1132"/>
        <v>0</v>
      </c>
      <c r="TG154" s="142">
        <f t="shared" si="1132"/>
        <v>0</v>
      </c>
      <c r="TH154" s="142">
        <f t="shared" si="1132"/>
        <v>0</v>
      </c>
      <c r="TI154" s="142">
        <f t="shared" si="1132"/>
        <v>0</v>
      </c>
      <c r="TJ154" s="142">
        <f t="shared" si="1132"/>
        <v>0</v>
      </c>
      <c r="TK154" s="142">
        <f t="shared" si="1132"/>
        <v>0</v>
      </c>
      <c r="TL154" s="142">
        <f t="shared" si="1132"/>
        <v>0</v>
      </c>
      <c r="TM154" s="142">
        <f t="shared" si="1132"/>
        <v>0</v>
      </c>
      <c r="TN154" s="142">
        <f t="shared" si="1096"/>
        <v>0</v>
      </c>
      <c r="TO154" s="142">
        <f t="shared" si="959"/>
        <v>0</v>
      </c>
    </row>
    <row r="155" spans="77:535" x14ac:dyDescent="0.15">
      <c r="BY155" s="271"/>
      <c r="BZ155" s="272"/>
      <c r="CA155" s="222"/>
      <c r="CB155" s="246"/>
      <c r="CC155" s="247" t="str">
        <f t="shared" si="996"/>
        <v/>
      </c>
      <c r="CD155" s="219">
        <f t="shared" si="997"/>
        <v>0</v>
      </c>
      <c r="CE155" s="219" t="str">
        <f t="shared" si="998"/>
        <v/>
      </c>
      <c r="CF155" s="220" t="str">
        <f t="shared" si="999"/>
        <v/>
      </c>
      <c r="CG155" s="222"/>
      <c r="CH155" s="260"/>
      <c r="CI155" s="247" t="str">
        <f t="shared" si="1000"/>
        <v/>
      </c>
      <c r="CJ155" s="219">
        <f t="shared" si="1001"/>
        <v>0</v>
      </c>
      <c r="CK155" s="219" t="str">
        <f t="shared" si="1002"/>
        <v/>
      </c>
      <c r="CL155" s="220" t="str">
        <f t="shared" si="1003"/>
        <v/>
      </c>
      <c r="CM155" s="222"/>
      <c r="CN155" s="246"/>
      <c r="CO155" s="247" t="str">
        <f t="shared" si="1004"/>
        <v/>
      </c>
      <c r="CP155" s="219">
        <f t="shared" si="1005"/>
        <v>0</v>
      </c>
      <c r="CQ155" s="219" t="str">
        <f t="shared" si="1006"/>
        <v/>
      </c>
      <c r="CR155" s="220" t="str">
        <f t="shared" si="1007"/>
        <v/>
      </c>
      <c r="CS155" s="222"/>
      <c r="CT155" s="246"/>
      <c r="CU155" s="247" t="str">
        <f t="shared" si="1008"/>
        <v/>
      </c>
      <c r="CV155" s="219">
        <f t="shared" si="1009"/>
        <v>0</v>
      </c>
      <c r="CW155" s="219" t="str">
        <f t="shared" si="1010"/>
        <v/>
      </c>
      <c r="CX155" s="220" t="str">
        <f t="shared" si="1011"/>
        <v/>
      </c>
      <c r="CY155" s="222"/>
      <c r="CZ155" s="246"/>
      <c r="DA155" s="247" t="str">
        <f t="shared" si="1012"/>
        <v/>
      </c>
      <c r="DB155" s="219">
        <f t="shared" si="1013"/>
        <v>0</v>
      </c>
      <c r="DC155" s="219" t="str">
        <f t="shared" si="1014"/>
        <v/>
      </c>
      <c r="DD155" s="219" t="str">
        <f t="shared" si="1015"/>
        <v/>
      </c>
      <c r="DE155" s="222"/>
      <c r="DF155" s="246"/>
      <c r="DG155" s="247" t="str">
        <f t="shared" si="1016"/>
        <v/>
      </c>
      <c r="DH155" s="219">
        <f t="shared" si="1017"/>
        <v>0</v>
      </c>
      <c r="DI155" s="219" t="str">
        <f t="shared" si="1018"/>
        <v/>
      </c>
      <c r="DJ155" s="219" t="str">
        <f t="shared" si="1019"/>
        <v/>
      </c>
      <c r="DK155" s="222"/>
      <c r="DL155" s="246"/>
      <c r="DM155" s="247" t="str">
        <f t="shared" si="1020"/>
        <v/>
      </c>
      <c r="DN155" s="219">
        <f t="shared" si="1021"/>
        <v>0</v>
      </c>
      <c r="DO155" s="219" t="str">
        <f t="shared" si="1022"/>
        <v/>
      </c>
      <c r="DP155" s="220" t="str">
        <f t="shared" si="1023"/>
        <v/>
      </c>
      <c r="FK155" s="142">
        <v>42</v>
      </c>
      <c r="FL155" s="142">
        <v>42</v>
      </c>
      <c r="FM155" s="142">
        <f t="shared" si="1097"/>
        <v>0</v>
      </c>
      <c r="FN155" s="142">
        <f t="shared" si="1097"/>
        <v>0</v>
      </c>
      <c r="FO155" s="142">
        <f t="shared" si="1097"/>
        <v>0</v>
      </c>
      <c r="FP155" s="142">
        <f t="shared" si="1097"/>
        <v>0</v>
      </c>
      <c r="FQ155" s="142">
        <f t="shared" si="1097"/>
        <v>0</v>
      </c>
      <c r="FR155" s="142">
        <f t="shared" si="1097"/>
        <v>0</v>
      </c>
      <c r="FS155" s="142">
        <f t="shared" si="1097"/>
        <v>0</v>
      </c>
      <c r="FT155" s="142">
        <f t="shared" si="1097"/>
        <v>0</v>
      </c>
      <c r="FU155" s="142">
        <f t="shared" si="1097"/>
        <v>0</v>
      </c>
      <c r="FV155" s="142">
        <f t="shared" si="1097"/>
        <v>0</v>
      </c>
      <c r="FW155" s="142">
        <f t="shared" si="1098"/>
        <v>0</v>
      </c>
      <c r="FX155" s="142">
        <f t="shared" si="1098"/>
        <v>0</v>
      </c>
      <c r="FY155" s="142">
        <f t="shared" si="1098"/>
        <v>0</v>
      </c>
      <c r="FZ155" s="142">
        <f t="shared" si="1098"/>
        <v>0</v>
      </c>
      <c r="GA155" s="142">
        <f t="shared" si="1098"/>
        <v>0</v>
      </c>
      <c r="GB155" s="142">
        <f t="shared" si="1098"/>
        <v>0</v>
      </c>
      <c r="GC155" s="142">
        <f t="shared" si="1098"/>
        <v>0</v>
      </c>
      <c r="GD155" s="142">
        <f t="shared" si="1098"/>
        <v>0</v>
      </c>
      <c r="GE155" s="142">
        <f t="shared" si="1098"/>
        <v>0</v>
      </c>
      <c r="GF155" s="142">
        <f t="shared" si="1098"/>
        <v>0</v>
      </c>
      <c r="GG155" s="142">
        <f t="shared" si="1099"/>
        <v>0</v>
      </c>
      <c r="GH155" s="142">
        <f t="shared" si="1099"/>
        <v>0</v>
      </c>
      <c r="GI155" s="142">
        <f t="shared" si="1099"/>
        <v>0</v>
      </c>
      <c r="GJ155" s="142">
        <f t="shared" si="1099"/>
        <v>0</v>
      </c>
      <c r="GK155" s="142">
        <f t="shared" si="1099"/>
        <v>0</v>
      </c>
      <c r="GL155" s="142">
        <f t="shared" si="1099"/>
        <v>0</v>
      </c>
      <c r="GM155" s="142">
        <f t="shared" si="1099"/>
        <v>0</v>
      </c>
      <c r="GN155" s="142">
        <f t="shared" si="1099"/>
        <v>0</v>
      </c>
      <c r="GO155" s="142">
        <f t="shared" si="1099"/>
        <v>0</v>
      </c>
      <c r="GP155" s="142">
        <f t="shared" si="1099"/>
        <v>0</v>
      </c>
      <c r="GQ155" s="142">
        <f t="shared" si="1100"/>
        <v>0</v>
      </c>
      <c r="GR155" s="142">
        <f t="shared" si="1100"/>
        <v>0</v>
      </c>
      <c r="GS155" s="142">
        <f t="shared" si="1100"/>
        <v>0</v>
      </c>
      <c r="GT155" s="142">
        <f t="shared" si="1100"/>
        <v>0</v>
      </c>
      <c r="GU155" s="142">
        <f t="shared" si="1100"/>
        <v>0</v>
      </c>
      <c r="GV155" s="142">
        <f t="shared" si="1100"/>
        <v>0</v>
      </c>
      <c r="GW155" s="142">
        <f t="shared" si="1100"/>
        <v>0</v>
      </c>
      <c r="GX155" s="142">
        <f t="shared" si="1100"/>
        <v>0</v>
      </c>
      <c r="GY155" s="142">
        <f t="shared" si="1100"/>
        <v>0</v>
      </c>
      <c r="GZ155" s="142">
        <f t="shared" si="1100"/>
        <v>0</v>
      </c>
      <c r="HA155" s="142">
        <f t="shared" si="1101"/>
        <v>0</v>
      </c>
      <c r="HB155" s="142">
        <f t="shared" si="1101"/>
        <v>0</v>
      </c>
      <c r="HC155" s="142">
        <f t="shared" si="1101"/>
        <v>0</v>
      </c>
      <c r="HD155" s="142">
        <f t="shared" si="1101"/>
        <v>0</v>
      </c>
      <c r="HE155" s="142">
        <f t="shared" si="1101"/>
        <v>0</v>
      </c>
      <c r="HF155" s="142">
        <f t="shared" si="1101"/>
        <v>0</v>
      </c>
      <c r="HG155" s="142">
        <f t="shared" si="1101"/>
        <v>0</v>
      </c>
      <c r="HH155" s="142">
        <f t="shared" si="1101"/>
        <v>0</v>
      </c>
      <c r="HI155" s="142">
        <f t="shared" si="1101"/>
        <v>0</v>
      </c>
      <c r="HJ155" s="142">
        <f t="shared" si="1101"/>
        <v>0</v>
      </c>
      <c r="HK155" s="142">
        <f t="shared" si="1102"/>
        <v>0</v>
      </c>
      <c r="HL155" s="142">
        <f t="shared" si="1102"/>
        <v>0</v>
      </c>
      <c r="HM155" s="142">
        <f t="shared" si="1102"/>
        <v>0</v>
      </c>
      <c r="HN155" s="142">
        <f t="shared" si="1102"/>
        <v>0</v>
      </c>
      <c r="HO155" s="142">
        <f t="shared" si="1102"/>
        <v>0</v>
      </c>
      <c r="HP155" s="142">
        <f t="shared" si="1102"/>
        <v>0</v>
      </c>
      <c r="HQ155" s="142">
        <f t="shared" si="1102"/>
        <v>0</v>
      </c>
      <c r="HR155" s="142">
        <f t="shared" si="1102"/>
        <v>0</v>
      </c>
      <c r="HS155" s="142">
        <f t="shared" si="1102"/>
        <v>0</v>
      </c>
      <c r="HT155" s="142">
        <f t="shared" si="1102"/>
        <v>0</v>
      </c>
      <c r="HU155" s="142">
        <f t="shared" si="1103"/>
        <v>0</v>
      </c>
      <c r="HV155" s="142">
        <f t="shared" si="1103"/>
        <v>0</v>
      </c>
      <c r="HW155" s="142">
        <f t="shared" si="1103"/>
        <v>0</v>
      </c>
      <c r="HX155" s="142">
        <f t="shared" si="1103"/>
        <v>0</v>
      </c>
      <c r="HY155" s="142">
        <f t="shared" si="1103"/>
        <v>0</v>
      </c>
      <c r="HZ155" s="142">
        <f t="shared" si="1103"/>
        <v>0</v>
      </c>
      <c r="IA155" s="142">
        <f t="shared" si="1103"/>
        <v>0</v>
      </c>
      <c r="IB155" s="142">
        <f t="shared" si="1103"/>
        <v>0</v>
      </c>
      <c r="IC155" s="142">
        <f t="shared" si="1103"/>
        <v>0</v>
      </c>
      <c r="ID155" s="142">
        <f t="shared" si="1103"/>
        <v>0</v>
      </c>
      <c r="IE155" s="142">
        <f t="shared" si="1104"/>
        <v>0</v>
      </c>
      <c r="IF155" s="142">
        <f t="shared" si="1104"/>
        <v>0</v>
      </c>
      <c r="IG155" s="142">
        <f t="shared" si="1104"/>
        <v>0</v>
      </c>
      <c r="IH155" s="142">
        <f t="shared" si="1104"/>
        <v>0</v>
      </c>
      <c r="II155" s="142">
        <f t="shared" si="1104"/>
        <v>0</v>
      </c>
      <c r="IJ155" s="142">
        <f t="shared" si="1104"/>
        <v>0</v>
      </c>
      <c r="IK155" s="142">
        <f t="shared" si="1104"/>
        <v>0</v>
      </c>
      <c r="IL155" s="142">
        <f t="shared" si="1104"/>
        <v>0</v>
      </c>
      <c r="IM155" s="142">
        <f t="shared" si="1104"/>
        <v>0</v>
      </c>
      <c r="IN155" s="142">
        <f t="shared" si="1104"/>
        <v>0</v>
      </c>
      <c r="IO155" s="142">
        <f t="shared" si="1105"/>
        <v>0</v>
      </c>
      <c r="IP155" s="142">
        <f t="shared" si="1105"/>
        <v>0</v>
      </c>
      <c r="IQ155" s="142">
        <f t="shared" si="1105"/>
        <v>0</v>
      </c>
      <c r="IR155" s="142">
        <f t="shared" si="1105"/>
        <v>0</v>
      </c>
      <c r="IS155" s="142">
        <f t="shared" si="1105"/>
        <v>0</v>
      </c>
      <c r="IT155" s="142">
        <f t="shared" si="1105"/>
        <v>0</v>
      </c>
      <c r="IU155" s="142">
        <f t="shared" si="1105"/>
        <v>0</v>
      </c>
      <c r="IV155" s="142">
        <f t="shared" si="1105"/>
        <v>0</v>
      </c>
      <c r="IW155" s="142">
        <f t="shared" si="1105"/>
        <v>0</v>
      </c>
      <c r="IX155" s="142">
        <f t="shared" si="1105"/>
        <v>0</v>
      </c>
      <c r="IY155" s="142">
        <f t="shared" si="1106"/>
        <v>0</v>
      </c>
      <c r="IZ155" s="142">
        <f t="shared" si="1106"/>
        <v>0</v>
      </c>
      <c r="JA155" s="142">
        <f t="shared" si="1106"/>
        <v>0</v>
      </c>
      <c r="JB155" s="142">
        <f t="shared" si="1106"/>
        <v>0</v>
      </c>
      <c r="JC155" s="142">
        <f t="shared" si="1106"/>
        <v>0</v>
      </c>
      <c r="JD155" s="142">
        <f t="shared" si="1106"/>
        <v>0</v>
      </c>
      <c r="JE155" s="142">
        <f t="shared" si="1106"/>
        <v>0</v>
      </c>
      <c r="JF155" s="142">
        <f t="shared" si="1106"/>
        <v>0</v>
      </c>
      <c r="JG155" s="142">
        <f t="shared" si="1106"/>
        <v>0</v>
      </c>
      <c r="JH155" s="142">
        <f t="shared" si="1106"/>
        <v>0</v>
      </c>
      <c r="JI155" s="142">
        <f t="shared" si="1107"/>
        <v>0</v>
      </c>
      <c r="JJ155" s="142">
        <f t="shared" si="1107"/>
        <v>0</v>
      </c>
      <c r="JK155" s="142">
        <f t="shared" si="1107"/>
        <v>0</v>
      </c>
      <c r="JL155" s="142">
        <f t="shared" si="1107"/>
        <v>0</v>
      </c>
      <c r="JM155" s="142">
        <f t="shared" si="1107"/>
        <v>0</v>
      </c>
      <c r="JN155" s="142">
        <f t="shared" si="1107"/>
        <v>0</v>
      </c>
      <c r="JO155" s="142">
        <f t="shared" si="1107"/>
        <v>0</v>
      </c>
      <c r="JP155" s="142">
        <f t="shared" si="1107"/>
        <v>0</v>
      </c>
      <c r="JQ155" s="142">
        <f t="shared" si="1107"/>
        <v>0</v>
      </c>
      <c r="JR155" s="142">
        <f t="shared" si="1107"/>
        <v>0</v>
      </c>
      <c r="JS155" s="142">
        <f t="shared" si="1108"/>
        <v>0</v>
      </c>
      <c r="JT155" s="142">
        <f t="shared" si="1108"/>
        <v>0</v>
      </c>
      <c r="JU155" s="142">
        <f t="shared" si="1108"/>
        <v>0</v>
      </c>
      <c r="JV155" s="142">
        <f t="shared" si="1108"/>
        <v>0</v>
      </c>
      <c r="JW155" s="142">
        <f t="shared" si="1108"/>
        <v>0</v>
      </c>
      <c r="JX155" s="142">
        <f t="shared" si="1108"/>
        <v>0</v>
      </c>
      <c r="JY155" s="142">
        <f t="shared" si="1108"/>
        <v>0</v>
      </c>
      <c r="JZ155" s="142">
        <f t="shared" si="1108"/>
        <v>0</v>
      </c>
      <c r="KA155" s="142">
        <f t="shared" si="1108"/>
        <v>0</v>
      </c>
      <c r="KB155" s="142">
        <f t="shared" si="1108"/>
        <v>0</v>
      </c>
      <c r="KC155" s="142">
        <f t="shared" si="1109"/>
        <v>0</v>
      </c>
      <c r="KD155" s="142">
        <f t="shared" si="1109"/>
        <v>0</v>
      </c>
      <c r="KE155" s="142">
        <f t="shared" si="1109"/>
        <v>0</v>
      </c>
      <c r="KF155" s="142">
        <f t="shared" si="1109"/>
        <v>0</v>
      </c>
      <c r="KG155" s="142">
        <f t="shared" si="1109"/>
        <v>0</v>
      </c>
      <c r="KH155" s="142">
        <f t="shared" si="1109"/>
        <v>0</v>
      </c>
      <c r="KI155" s="142">
        <f t="shared" si="1109"/>
        <v>0</v>
      </c>
      <c r="KJ155" s="142">
        <f t="shared" si="1109"/>
        <v>0</v>
      </c>
      <c r="KK155" s="142">
        <f t="shared" si="1109"/>
        <v>0</v>
      </c>
      <c r="KL155" s="142">
        <f t="shared" si="1109"/>
        <v>0</v>
      </c>
      <c r="KM155" s="142">
        <f t="shared" si="1110"/>
        <v>0</v>
      </c>
      <c r="KN155" s="142">
        <f t="shared" si="1110"/>
        <v>0</v>
      </c>
      <c r="KO155" s="142">
        <f t="shared" si="1110"/>
        <v>0</v>
      </c>
      <c r="KP155" s="142">
        <f t="shared" si="1110"/>
        <v>0</v>
      </c>
      <c r="KQ155" s="142">
        <f t="shared" si="1110"/>
        <v>0</v>
      </c>
      <c r="KR155" s="142">
        <f t="shared" si="1110"/>
        <v>0</v>
      </c>
      <c r="KS155" s="142">
        <f t="shared" si="1110"/>
        <v>0</v>
      </c>
      <c r="KT155" s="142">
        <f t="shared" si="1110"/>
        <v>0</v>
      </c>
      <c r="KU155" s="142">
        <f t="shared" si="1110"/>
        <v>0</v>
      </c>
      <c r="KV155" s="142">
        <f t="shared" si="1110"/>
        <v>0</v>
      </c>
      <c r="KW155" s="142">
        <f t="shared" si="1111"/>
        <v>0</v>
      </c>
      <c r="KX155" s="142">
        <f t="shared" si="1111"/>
        <v>0</v>
      </c>
      <c r="KY155" s="142">
        <f t="shared" si="1111"/>
        <v>0</v>
      </c>
      <c r="KZ155" s="142">
        <f t="shared" si="1111"/>
        <v>0</v>
      </c>
      <c r="LA155" s="142">
        <f t="shared" si="1111"/>
        <v>0</v>
      </c>
      <c r="LB155" s="142">
        <f t="shared" si="1111"/>
        <v>0</v>
      </c>
      <c r="LC155" s="142">
        <f t="shared" si="1111"/>
        <v>0</v>
      </c>
      <c r="LD155" s="142">
        <f t="shared" si="1111"/>
        <v>0</v>
      </c>
      <c r="LE155" s="142">
        <f t="shared" si="1111"/>
        <v>0</v>
      </c>
      <c r="LF155" s="142">
        <f t="shared" si="1111"/>
        <v>0</v>
      </c>
      <c r="LG155" s="142">
        <f t="shared" si="1112"/>
        <v>0</v>
      </c>
      <c r="LH155" s="142">
        <f t="shared" si="1112"/>
        <v>0</v>
      </c>
      <c r="LI155" s="142">
        <f t="shared" si="1112"/>
        <v>0</v>
      </c>
      <c r="LJ155" s="142">
        <f t="shared" si="1112"/>
        <v>0</v>
      </c>
      <c r="LK155" s="142">
        <f t="shared" si="1112"/>
        <v>0</v>
      </c>
      <c r="LL155" s="142">
        <f t="shared" si="1112"/>
        <v>0</v>
      </c>
      <c r="LM155" s="142">
        <f t="shared" si="1112"/>
        <v>0</v>
      </c>
      <c r="LN155" s="142">
        <f t="shared" si="1112"/>
        <v>0</v>
      </c>
      <c r="LO155" s="142">
        <f t="shared" si="1112"/>
        <v>0</v>
      </c>
      <c r="LP155" s="142">
        <f t="shared" si="1112"/>
        <v>0</v>
      </c>
      <c r="LQ155" s="142">
        <f t="shared" si="1113"/>
        <v>0</v>
      </c>
      <c r="LR155" s="142">
        <f t="shared" si="1113"/>
        <v>0</v>
      </c>
      <c r="LS155" s="142">
        <f t="shared" si="1113"/>
        <v>0</v>
      </c>
      <c r="LT155" s="142">
        <f t="shared" si="1113"/>
        <v>0</v>
      </c>
      <c r="LU155" s="142">
        <f t="shared" si="1113"/>
        <v>0</v>
      </c>
      <c r="LV155" s="142">
        <f t="shared" si="1113"/>
        <v>0</v>
      </c>
      <c r="LW155" s="142">
        <f t="shared" si="1113"/>
        <v>0</v>
      </c>
      <c r="LX155" s="142">
        <f t="shared" si="1113"/>
        <v>0</v>
      </c>
      <c r="LY155" s="142">
        <f t="shared" si="1113"/>
        <v>0</v>
      </c>
      <c r="LZ155" s="142">
        <f t="shared" si="1113"/>
        <v>0</v>
      </c>
      <c r="MA155" s="142">
        <f t="shared" si="1114"/>
        <v>0</v>
      </c>
      <c r="MB155" s="142">
        <f t="shared" si="1114"/>
        <v>0</v>
      </c>
      <c r="MC155" s="142">
        <f t="shared" si="1114"/>
        <v>0</v>
      </c>
      <c r="MD155" s="142">
        <f t="shared" si="1114"/>
        <v>0</v>
      </c>
      <c r="ME155" s="142">
        <f t="shared" si="1114"/>
        <v>0</v>
      </c>
      <c r="MF155" s="142">
        <f t="shared" si="1114"/>
        <v>0</v>
      </c>
      <c r="MG155" s="142">
        <f t="shared" si="1114"/>
        <v>0</v>
      </c>
      <c r="MH155" s="142">
        <f t="shared" si="1114"/>
        <v>0</v>
      </c>
      <c r="MI155" s="142">
        <f t="shared" si="1114"/>
        <v>0</v>
      </c>
      <c r="MJ155" s="142">
        <f t="shared" si="1114"/>
        <v>0</v>
      </c>
      <c r="MK155" s="142">
        <f t="shared" si="1115"/>
        <v>0</v>
      </c>
      <c r="ML155" s="142">
        <f t="shared" si="1115"/>
        <v>0</v>
      </c>
      <c r="MM155" s="142">
        <f t="shared" si="1115"/>
        <v>0</v>
      </c>
      <c r="MN155" s="142">
        <f t="shared" si="1115"/>
        <v>0</v>
      </c>
      <c r="MO155" s="142">
        <f t="shared" si="1115"/>
        <v>0</v>
      </c>
      <c r="MP155" s="142">
        <f t="shared" si="1115"/>
        <v>0</v>
      </c>
      <c r="MQ155" s="142">
        <f t="shared" si="1115"/>
        <v>0</v>
      </c>
      <c r="MR155" s="142">
        <f t="shared" si="1115"/>
        <v>0</v>
      </c>
      <c r="MS155" s="142">
        <f t="shared" si="1115"/>
        <v>0</v>
      </c>
      <c r="MT155" s="142">
        <f t="shared" si="1115"/>
        <v>0</v>
      </c>
      <c r="MU155" s="142">
        <f t="shared" si="1116"/>
        <v>0</v>
      </c>
      <c r="MV155" s="142">
        <f t="shared" si="1116"/>
        <v>0</v>
      </c>
      <c r="MW155" s="142">
        <f t="shared" si="1116"/>
        <v>0</v>
      </c>
      <c r="MX155" s="142">
        <f t="shared" si="1116"/>
        <v>0</v>
      </c>
      <c r="MY155" s="142">
        <f t="shared" si="1116"/>
        <v>0</v>
      </c>
      <c r="MZ155" s="142">
        <f t="shared" si="1116"/>
        <v>0</v>
      </c>
      <c r="NA155" s="142">
        <f t="shared" si="1116"/>
        <v>0</v>
      </c>
      <c r="NB155" s="142">
        <f t="shared" si="1116"/>
        <v>0</v>
      </c>
      <c r="NC155" s="142">
        <f t="shared" si="1116"/>
        <v>0</v>
      </c>
      <c r="ND155" s="142">
        <f t="shared" si="1116"/>
        <v>0</v>
      </c>
      <c r="NE155" s="142">
        <f t="shared" si="1117"/>
        <v>0</v>
      </c>
      <c r="NF155" s="142">
        <f t="shared" si="1117"/>
        <v>0</v>
      </c>
      <c r="NG155" s="142">
        <f t="shared" si="1117"/>
        <v>0</v>
      </c>
      <c r="NH155" s="142">
        <f t="shared" si="1117"/>
        <v>0</v>
      </c>
      <c r="NI155" s="142">
        <f t="shared" si="1117"/>
        <v>0</v>
      </c>
      <c r="NJ155" s="142">
        <f t="shared" si="1117"/>
        <v>0</v>
      </c>
      <c r="NK155" s="142">
        <f t="shared" si="1117"/>
        <v>0</v>
      </c>
      <c r="NL155" s="142">
        <f t="shared" si="1117"/>
        <v>0</v>
      </c>
      <c r="NM155" s="142">
        <f t="shared" si="1117"/>
        <v>0</v>
      </c>
      <c r="NN155" s="142">
        <f t="shared" si="1117"/>
        <v>0</v>
      </c>
      <c r="NO155" s="142">
        <f t="shared" si="1118"/>
        <v>0</v>
      </c>
      <c r="NP155" s="142">
        <f t="shared" si="1118"/>
        <v>0</v>
      </c>
      <c r="NQ155" s="142">
        <f t="shared" si="1118"/>
        <v>0</v>
      </c>
      <c r="NR155" s="142">
        <f t="shared" si="1118"/>
        <v>0</v>
      </c>
      <c r="NS155" s="142">
        <f t="shared" si="1118"/>
        <v>0</v>
      </c>
      <c r="NT155" s="142">
        <f t="shared" si="1118"/>
        <v>0</v>
      </c>
      <c r="NU155" s="142">
        <f t="shared" si="1118"/>
        <v>0</v>
      </c>
      <c r="NV155" s="142">
        <f t="shared" si="1118"/>
        <v>0</v>
      </c>
      <c r="NW155" s="142">
        <f t="shared" si="1118"/>
        <v>0</v>
      </c>
      <c r="NX155" s="142">
        <f t="shared" si="1118"/>
        <v>0</v>
      </c>
      <c r="NY155" s="142">
        <f t="shared" si="1119"/>
        <v>0</v>
      </c>
      <c r="NZ155" s="142">
        <f t="shared" si="1119"/>
        <v>0</v>
      </c>
      <c r="OA155" s="142">
        <f t="shared" si="1119"/>
        <v>0</v>
      </c>
      <c r="OB155" s="142">
        <f t="shared" si="1119"/>
        <v>0</v>
      </c>
      <c r="OC155" s="142">
        <f t="shared" si="1119"/>
        <v>0</v>
      </c>
      <c r="OD155" s="142">
        <f t="shared" si="1119"/>
        <v>0</v>
      </c>
      <c r="OE155" s="142">
        <f t="shared" si="1119"/>
        <v>0</v>
      </c>
      <c r="OF155" s="142">
        <f t="shared" si="1119"/>
        <v>0</v>
      </c>
      <c r="OG155" s="142">
        <f t="shared" si="1119"/>
        <v>0</v>
      </c>
      <c r="OH155" s="142">
        <f t="shared" si="1119"/>
        <v>0</v>
      </c>
      <c r="OI155" s="142">
        <f t="shared" si="1120"/>
        <v>0</v>
      </c>
      <c r="OJ155" s="142">
        <f t="shared" si="1120"/>
        <v>0</v>
      </c>
      <c r="OK155" s="142">
        <f t="shared" si="1120"/>
        <v>0</v>
      </c>
      <c r="OL155" s="142">
        <f t="shared" si="1120"/>
        <v>0</v>
      </c>
      <c r="OM155" s="142">
        <f t="shared" si="1120"/>
        <v>0</v>
      </c>
      <c r="ON155" s="142">
        <f t="shared" si="1120"/>
        <v>0</v>
      </c>
      <c r="OO155" s="142">
        <f t="shared" si="1120"/>
        <v>0</v>
      </c>
      <c r="OP155" s="142">
        <f t="shared" si="1120"/>
        <v>0</v>
      </c>
      <c r="OQ155" s="142">
        <f t="shared" si="1120"/>
        <v>0</v>
      </c>
      <c r="OR155" s="142">
        <f t="shared" si="1120"/>
        <v>0</v>
      </c>
      <c r="OS155" s="142">
        <f t="shared" si="1121"/>
        <v>0</v>
      </c>
      <c r="OT155" s="142">
        <f t="shared" si="1121"/>
        <v>0</v>
      </c>
      <c r="OU155" s="142">
        <f t="shared" si="1121"/>
        <v>0</v>
      </c>
      <c r="OV155" s="142">
        <f t="shared" si="1121"/>
        <v>0</v>
      </c>
      <c r="OW155" s="142">
        <f t="shared" si="1121"/>
        <v>0</v>
      </c>
      <c r="OX155" s="142">
        <f t="shared" si="1121"/>
        <v>0</v>
      </c>
      <c r="OY155" s="142">
        <f t="shared" si="1121"/>
        <v>0</v>
      </c>
      <c r="OZ155" s="142">
        <f t="shared" si="1121"/>
        <v>0</v>
      </c>
      <c r="PA155" s="142">
        <f t="shared" si="1121"/>
        <v>0</v>
      </c>
      <c r="PB155" s="142">
        <f t="shared" si="1121"/>
        <v>0</v>
      </c>
      <c r="PC155" s="142">
        <f t="shared" si="1122"/>
        <v>0</v>
      </c>
      <c r="PD155" s="142">
        <f t="shared" si="1122"/>
        <v>0</v>
      </c>
      <c r="PE155" s="142">
        <f t="shared" si="1122"/>
        <v>0</v>
      </c>
      <c r="PF155" s="142">
        <f t="shared" si="1122"/>
        <v>0</v>
      </c>
      <c r="PG155" s="142">
        <f t="shared" si="1122"/>
        <v>0</v>
      </c>
      <c r="PH155" s="142">
        <f t="shared" si="1122"/>
        <v>0</v>
      </c>
      <c r="PI155" s="142">
        <f t="shared" si="1122"/>
        <v>0</v>
      </c>
      <c r="PJ155" s="142">
        <f t="shared" si="1122"/>
        <v>0</v>
      </c>
      <c r="PK155" s="142">
        <f t="shared" si="1122"/>
        <v>0</v>
      </c>
      <c r="PL155" s="142">
        <f t="shared" si="1122"/>
        <v>0</v>
      </c>
      <c r="PM155" s="142">
        <f t="shared" si="1123"/>
        <v>0</v>
      </c>
      <c r="PN155" s="142">
        <f t="shared" si="1123"/>
        <v>0</v>
      </c>
      <c r="PO155" s="142">
        <f t="shared" si="1123"/>
        <v>0</v>
      </c>
      <c r="PP155" s="142">
        <f t="shared" si="1123"/>
        <v>0</v>
      </c>
      <c r="PQ155" s="142">
        <f t="shared" si="1123"/>
        <v>0</v>
      </c>
      <c r="PR155" s="142">
        <f t="shared" si="1123"/>
        <v>0</v>
      </c>
      <c r="PS155" s="142">
        <f t="shared" si="1123"/>
        <v>0</v>
      </c>
      <c r="PT155" s="142">
        <f t="shared" si="1123"/>
        <v>0</v>
      </c>
      <c r="PU155" s="142">
        <f t="shared" si="1123"/>
        <v>0</v>
      </c>
      <c r="PV155" s="142">
        <f t="shared" si="1123"/>
        <v>0</v>
      </c>
      <c r="PW155" s="142">
        <f t="shared" si="1124"/>
        <v>0</v>
      </c>
      <c r="PX155" s="142">
        <f t="shared" si="1124"/>
        <v>0</v>
      </c>
      <c r="PY155" s="142">
        <f t="shared" si="1124"/>
        <v>0</v>
      </c>
      <c r="PZ155" s="142">
        <f t="shared" si="1124"/>
        <v>0</v>
      </c>
      <c r="QA155" s="142">
        <f t="shared" si="1124"/>
        <v>0</v>
      </c>
      <c r="QB155" s="142">
        <f t="shared" si="1124"/>
        <v>0</v>
      </c>
      <c r="QC155" s="142">
        <f t="shared" si="1124"/>
        <v>0</v>
      </c>
      <c r="QD155" s="142">
        <f t="shared" si="1124"/>
        <v>0</v>
      </c>
      <c r="QE155" s="142">
        <f t="shared" si="1124"/>
        <v>0</v>
      </c>
      <c r="QF155" s="142">
        <f t="shared" si="1124"/>
        <v>0</v>
      </c>
      <c r="QG155" s="142">
        <f t="shared" si="1125"/>
        <v>0</v>
      </c>
      <c r="QH155" s="142">
        <f t="shared" si="1125"/>
        <v>0</v>
      </c>
      <c r="QI155" s="142">
        <f t="shared" si="1125"/>
        <v>0</v>
      </c>
      <c r="QJ155" s="142">
        <f t="shared" si="1125"/>
        <v>0</v>
      </c>
      <c r="QK155" s="142">
        <f t="shared" si="1125"/>
        <v>0</v>
      </c>
      <c r="QL155" s="142">
        <f t="shared" si="1125"/>
        <v>0</v>
      </c>
      <c r="QM155" s="142">
        <f t="shared" si="1125"/>
        <v>0</v>
      </c>
      <c r="QN155" s="142">
        <f t="shared" si="1125"/>
        <v>0</v>
      </c>
      <c r="QO155" s="142">
        <f t="shared" si="1125"/>
        <v>0</v>
      </c>
      <c r="QP155" s="142">
        <f t="shared" si="1125"/>
        <v>0</v>
      </c>
      <c r="QQ155" s="142">
        <f t="shared" si="1126"/>
        <v>0</v>
      </c>
      <c r="QR155" s="142">
        <f t="shared" si="1126"/>
        <v>0</v>
      </c>
      <c r="QS155" s="142">
        <f t="shared" si="1126"/>
        <v>0</v>
      </c>
      <c r="QT155" s="142">
        <f t="shared" si="1126"/>
        <v>0</v>
      </c>
      <c r="QU155" s="142">
        <f t="shared" si="1126"/>
        <v>0</v>
      </c>
      <c r="QV155" s="142">
        <f t="shared" si="1126"/>
        <v>0</v>
      </c>
      <c r="QW155" s="142">
        <f t="shared" si="1126"/>
        <v>0</v>
      </c>
      <c r="QX155" s="142">
        <f t="shared" si="1126"/>
        <v>0</v>
      </c>
      <c r="QY155" s="142">
        <f t="shared" si="1126"/>
        <v>0</v>
      </c>
      <c r="QZ155" s="142">
        <f t="shared" si="1126"/>
        <v>0</v>
      </c>
      <c r="RA155" s="142">
        <f t="shared" si="1127"/>
        <v>0</v>
      </c>
      <c r="RB155" s="142">
        <f t="shared" si="1127"/>
        <v>0</v>
      </c>
      <c r="RC155" s="142">
        <f t="shared" si="1127"/>
        <v>0</v>
      </c>
      <c r="RD155" s="142">
        <f t="shared" si="1127"/>
        <v>0</v>
      </c>
      <c r="RE155" s="142">
        <f t="shared" si="1127"/>
        <v>0</v>
      </c>
      <c r="RF155" s="142">
        <f t="shared" si="1127"/>
        <v>0</v>
      </c>
      <c r="RG155" s="142">
        <f t="shared" si="1127"/>
        <v>0</v>
      </c>
      <c r="RH155" s="142">
        <f t="shared" si="1127"/>
        <v>0</v>
      </c>
      <c r="RI155" s="142">
        <f t="shared" si="1127"/>
        <v>0</v>
      </c>
      <c r="RJ155" s="142">
        <f t="shared" si="1127"/>
        <v>0</v>
      </c>
      <c r="RK155" s="142">
        <f t="shared" si="1128"/>
        <v>0</v>
      </c>
      <c r="RL155" s="142">
        <f t="shared" si="1128"/>
        <v>0</v>
      </c>
      <c r="RM155" s="142">
        <f t="shared" si="1128"/>
        <v>0</v>
      </c>
      <c r="RN155" s="142">
        <f t="shared" si="1128"/>
        <v>0</v>
      </c>
      <c r="RO155" s="142">
        <f t="shared" si="1128"/>
        <v>0</v>
      </c>
      <c r="RP155" s="142">
        <f t="shared" si="1128"/>
        <v>0</v>
      </c>
      <c r="RQ155" s="142">
        <f t="shared" si="1128"/>
        <v>0</v>
      </c>
      <c r="RR155" s="142">
        <f t="shared" si="1128"/>
        <v>0</v>
      </c>
      <c r="RS155" s="142">
        <f t="shared" si="1128"/>
        <v>0</v>
      </c>
      <c r="RT155" s="142">
        <f t="shared" si="1128"/>
        <v>0</v>
      </c>
      <c r="RU155" s="142">
        <f t="shared" si="1129"/>
        <v>0</v>
      </c>
      <c r="RV155" s="142">
        <f t="shared" si="1129"/>
        <v>0</v>
      </c>
      <c r="RW155" s="142">
        <f t="shared" si="1129"/>
        <v>0</v>
      </c>
      <c r="RX155" s="142">
        <f t="shared" si="1129"/>
        <v>0</v>
      </c>
      <c r="RY155" s="142">
        <f t="shared" si="1129"/>
        <v>0</v>
      </c>
      <c r="RZ155" s="142">
        <f t="shared" si="1129"/>
        <v>0</v>
      </c>
      <c r="SA155" s="142">
        <f t="shared" si="1129"/>
        <v>0</v>
      </c>
      <c r="SB155" s="142">
        <f t="shared" si="1129"/>
        <v>0</v>
      </c>
      <c r="SC155" s="142">
        <f t="shared" si="1129"/>
        <v>0</v>
      </c>
      <c r="SD155" s="142">
        <f t="shared" si="1129"/>
        <v>0</v>
      </c>
      <c r="SE155" s="142">
        <f t="shared" si="1130"/>
        <v>0</v>
      </c>
      <c r="SF155" s="142">
        <f t="shared" si="1130"/>
        <v>0</v>
      </c>
      <c r="SG155" s="142">
        <f t="shared" si="1130"/>
        <v>0</v>
      </c>
      <c r="SH155" s="142">
        <f t="shared" si="1130"/>
        <v>0</v>
      </c>
      <c r="SI155" s="142">
        <f t="shared" si="1130"/>
        <v>0</v>
      </c>
      <c r="SJ155" s="142">
        <f t="shared" si="1130"/>
        <v>0</v>
      </c>
      <c r="SK155" s="142">
        <f t="shared" si="1130"/>
        <v>0</v>
      </c>
      <c r="SL155" s="142">
        <f t="shared" si="1130"/>
        <v>0</v>
      </c>
      <c r="SM155" s="142">
        <f t="shared" si="1130"/>
        <v>0</v>
      </c>
      <c r="SN155" s="142">
        <f t="shared" si="1130"/>
        <v>0</v>
      </c>
      <c r="SO155" s="142">
        <f t="shared" si="1131"/>
        <v>0</v>
      </c>
      <c r="SP155" s="142">
        <f t="shared" si="1131"/>
        <v>0</v>
      </c>
      <c r="SQ155" s="142">
        <f t="shared" si="1131"/>
        <v>0</v>
      </c>
      <c r="SR155" s="142">
        <f t="shared" si="1131"/>
        <v>0</v>
      </c>
      <c r="SS155" s="142">
        <f t="shared" si="1131"/>
        <v>0</v>
      </c>
      <c r="ST155" s="142">
        <f t="shared" si="1131"/>
        <v>0</v>
      </c>
      <c r="SU155" s="142">
        <f t="shared" si="1131"/>
        <v>0</v>
      </c>
      <c r="SV155" s="142">
        <f t="shared" si="1131"/>
        <v>0</v>
      </c>
      <c r="SW155" s="142">
        <f t="shared" si="1131"/>
        <v>0</v>
      </c>
      <c r="SX155" s="142">
        <f t="shared" si="1131"/>
        <v>0</v>
      </c>
      <c r="SY155" s="142">
        <f t="shared" si="1132"/>
        <v>0</v>
      </c>
      <c r="SZ155" s="142">
        <f t="shared" si="1132"/>
        <v>0</v>
      </c>
      <c r="TA155" s="142">
        <f t="shared" si="1132"/>
        <v>0</v>
      </c>
      <c r="TB155" s="142">
        <f t="shared" si="1132"/>
        <v>0</v>
      </c>
      <c r="TC155" s="142">
        <f t="shared" si="1132"/>
        <v>0</v>
      </c>
      <c r="TD155" s="142">
        <f t="shared" si="1132"/>
        <v>0</v>
      </c>
      <c r="TE155" s="142">
        <f t="shared" si="1132"/>
        <v>0</v>
      </c>
      <c r="TF155" s="142">
        <f t="shared" si="1132"/>
        <v>0</v>
      </c>
      <c r="TG155" s="142">
        <f t="shared" si="1132"/>
        <v>0</v>
      </c>
      <c r="TH155" s="142">
        <f t="shared" si="1132"/>
        <v>0</v>
      </c>
      <c r="TI155" s="142">
        <f t="shared" si="1132"/>
        <v>0</v>
      </c>
      <c r="TJ155" s="142">
        <f t="shared" si="1132"/>
        <v>0</v>
      </c>
      <c r="TK155" s="142">
        <f t="shared" si="1132"/>
        <v>0</v>
      </c>
      <c r="TL155" s="142">
        <f t="shared" si="1132"/>
        <v>0</v>
      </c>
      <c r="TM155" s="142">
        <f t="shared" si="1132"/>
        <v>0</v>
      </c>
      <c r="TN155" s="142">
        <f t="shared" si="1096"/>
        <v>0</v>
      </c>
      <c r="TO155" s="142">
        <f t="shared" si="959"/>
        <v>0</v>
      </c>
    </row>
    <row r="156" spans="77:535" x14ac:dyDescent="0.15">
      <c r="BY156" s="271"/>
      <c r="BZ156" s="272"/>
      <c r="CA156" s="222"/>
      <c r="CB156" s="246"/>
      <c r="CC156" s="247" t="str">
        <f t="shared" si="996"/>
        <v/>
      </c>
      <c r="CD156" s="219">
        <f t="shared" si="997"/>
        <v>0</v>
      </c>
      <c r="CE156" s="219" t="str">
        <f t="shared" si="998"/>
        <v/>
      </c>
      <c r="CF156" s="220" t="str">
        <f t="shared" si="999"/>
        <v/>
      </c>
      <c r="CG156" s="222"/>
      <c r="CH156" s="260"/>
      <c r="CI156" s="247" t="str">
        <f t="shared" si="1000"/>
        <v/>
      </c>
      <c r="CJ156" s="219">
        <f t="shared" si="1001"/>
        <v>0</v>
      </c>
      <c r="CK156" s="219" t="str">
        <f t="shared" si="1002"/>
        <v/>
      </c>
      <c r="CL156" s="220" t="str">
        <f t="shared" si="1003"/>
        <v/>
      </c>
      <c r="CM156" s="222"/>
      <c r="CN156" s="246"/>
      <c r="CO156" s="247" t="str">
        <f t="shared" si="1004"/>
        <v/>
      </c>
      <c r="CP156" s="219">
        <f t="shared" si="1005"/>
        <v>0</v>
      </c>
      <c r="CQ156" s="219" t="str">
        <f t="shared" si="1006"/>
        <v/>
      </c>
      <c r="CR156" s="220" t="str">
        <f t="shared" si="1007"/>
        <v/>
      </c>
      <c r="CS156" s="222"/>
      <c r="CT156" s="246"/>
      <c r="CU156" s="247" t="str">
        <f t="shared" si="1008"/>
        <v/>
      </c>
      <c r="CV156" s="219">
        <f t="shared" si="1009"/>
        <v>0</v>
      </c>
      <c r="CW156" s="219" t="str">
        <f t="shared" si="1010"/>
        <v/>
      </c>
      <c r="CX156" s="220" t="str">
        <f t="shared" si="1011"/>
        <v/>
      </c>
      <c r="CY156" s="222"/>
      <c r="CZ156" s="246"/>
      <c r="DA156" s="247" t="str">
        <f t="shared" si="1012"/>
        <v/>
      </c>
      <c r="DB156" s="219">
        <f t="shared" si="1013"/>
        <v>0</v>
      </c>
      <c r="DC156" s="219" t="str">
        <f t="shared" si="1014"/>
        <v/>
      </c>
      <c r="DD156" s="219" t="str">
        <f t="shared" si="1015"/>
        <v/>
      </c>
      <c r="DE156" s="222"/>
      <c r="DF156" s="246"/>
      <c r="DG156" s="247" t="str">
        <f t="shared" si="1016"/>
        <v/>
      </c>
      <c r="DH156" s="219">
        <f t="shared" si="1017"/>
        <v>0</v>
      </c>
      <c r="DI156" s="219" t="str">
        <f t="shared" si="1018"/>
        <v/>
      </c>
      <c r="DJ156" s="219" t="str">
        <f t="shared" si="1019"/>
        <v/>
      </c>
      <c r="DK156" s="222"/>
      <c r="DL156" s="246"/>
      <c r="DM156" s="247" t="str">
        <f t="shared" si="1020"/>
        <v/>
      </c>
      <c r="DN156" s="219">
        <f t="shared" si="1021"/>
        <v>0</v>
      </c>
      <c r="DO156" s="219" t="str">
        <f t="shared" si="1022"/>
        <v/>
      </c>
      <c r="DP156" s="220" t="str">
        <f t="shared" si="1023"/>
        <v/>
      </c>
      <c r="FK156" s="142">
        <v>43</v>
      </c>
      <c r="FL156" s="142">
        <v>43</v>
      </c>
      <c r="FM156" s="142">
        <f t="shared" si="1097"/>
        <v>0</v>
      </c>
      <c r="FN156" s="142">
        <f t="shared" si="1097"/>
        <v>0</v>
      </c>
      <c r="FO156" s="142">
        <f t="shared" si="1097"/>
        <v>0</v>
      </c>
      <c r="FP156" s="142">
        <f t="shared" si="1097"/>
        <v>0</v>
      </c>
      <c r="FQ156" s="142">
        <f t="shared" si="1097"/>
        <v>0</v>
      </c>
      <c r="FR156" s="142">
        <f t="shared" si="1097"/>
        <v>0</v>
      </c>
      <c r="FS156" s="142">
        <f t="shared" si="1097"/>
        <v>0</v>
      </c>
      <c r="FT156" s="142">
        <f t="shared" si="1097"/>
        <v>0</v>
      </c>
      <c r="FU156" s="142">
        <f t="shared" si="1097"/>
        <v>0</v>
      </c>
      <c r="FV156" s="142">
        <f t="shared" si="1097"/>
        <v>0</v>
      </c>
      <c r="FW156" s="142">
        <f t="shared" si="1098"/>
        <v>0</v>
      </c>
      <c r="FX156" s="142">
        <f t="shared" si="1098"/>
        <v>0</v>
      </c>
      <c r="FY156" s="142">
        <f t="shared" si="1098"/>
        <v>0</v>
      </c>
      <c r="FZ156" s="142">
        <f t="shared" si="1098"/>
        <v>0</v>
      </c>
      <c r="GA156" s="142">
        <f t="shared" si="1098"/>
        <v>0</v>
      </c>
      <c r="GB156" s="142">
        <f t="shared" si="1098"/>
        <v>0</v>
      </c>
      <c r="GC156" s="142">
        <f t="shared" si="1098"/>
        <v>0</v>
      </c>
      <c r="GD156" s="142">
        <f t="shared" si="1098"/>
        <v>0</v>
      </c>
      <c r="GE156" s="142">
        <f t="shared" si="1098"/>
        <v>0</v>
      </c>
      <c r="GF156" s="142">
        <f t="shared" si="1098"/>
        <v>0</v>
      </c>
      <c r="GG156" s="142">
        <f t="shared" si="1099"/>
        <v>0</v>
      </c>
      <c r="GH156" s="142">
        <f t="shared" si="1099"/>
        <v>0</v>
      </c>
      <c r="GI156" s="142">
        <f t="shared" si="1099"/>
        <v>0</v>
      </c>
      <c r="GJ156" s="142">
        <f t="shared" si="1099"/>
        <v>0</v>
      </c>
      <c r="GK156" s="142">
        <f t="shared" si="1099"/>
        <v>0</v>
      </c>
      <c r="GL156" s="142">
        <f t="shared" si="1099"/>
        <v>0</v>
      </c>
      <c r="GM156" s="142">
        <f t="shared" si="1099"/>
        <v>0</v>
      </c>
      <c r="GN156" s="142">
        <f t="shared" si="1099"/>
        <v>0</v>
      </c>
      <c r="GO156" s="142">
        <f t="shared" si="1099"/>
        <v>0</v>
      </c>
      <c r="GP156" s="142">
        <f t="shared" si="1099"/>
        <v>0</v>
      </c>
      <c r="GQ156" s="142">
        <f t="shared" si="1100"/>
        <v>0</v>
      </c>
      <c r="GR156" s="142">
        <f t="shared" si="1100"/>
        <v>0</v>
      </c>
      <c r="GS156" s="142">
        <f t="shared" si="1100"/>
        <v>0</v>
      </c>
      <c r="GT156" s="142">
        <f t="shared" si="1100"/>
        <v>0</v>
      </c>
      <c r="GU156" s="142">
        <f t="shared" si="1100"/>
        <v>0</v>
      </c>
      <c r="GV156" s="142">
        <f t="shared" si="1100"/>
        <v>0</v>
      </c>
      <c r="GW156" s="142">
        <f t="shared" si="1100"/>
        <v>0</v>
      </c>
      <c r="GX156" s="142">
        <f t="shared" si="1100"/>
        <v>0</v>
      </c>
      <c r="GY156" s="142">
        <f t="shared" si="1100"/>
        <v>0</v>
      </c>
      <c r="GZ156" s="142">
        <f t="shared" si="1100"/>
        <v>0</v>
      </c>
      <c r="HA156" s="142">
        <f t="shared" si="1101"/>
        <v>0</v>
      </c>
      <c r="HB156" s="142">
        <f t="shared" si="1101"/>
        <v>0</v>
      </c>
      <c r="HC156" s="142">
        <f t="shared" si="1101"/>
        <v>0</v>
      </c>
      <c r="HD156" s="142">
        <f t="shared" si="1101"/>
        <v>0</v>
      </c>
      <c r="HE156" s="142">
        <f t="shared" si="1101"/>
        <v>0</v>
      </c>
      <c r="HF156" s="142">
        <f t="shared" si="1101"/>
        <v>0</v>
      </c>
      <c r="HG156" s="142">
        <f t="shared" si="1101"/>
        <v>0</v>
      </c>
      <c r="HH156" s="142">
        <f t="shared" si="1101"/>
        <v>0</v>
      </c>
      <c r="HI156" s="142">
        <f t="shared" si="1101"/>
        <v>0</v>
      </c>
      <c r="HJ156" s="142">
        <f t="shared" si="1101"/>
        <v>0</v>
      </c>
      <c r="HK156" s="142">
        <f t="shared" si="1102"/>
        <v>0</v>
      </c>
      <c r="HL156" s="142">
        <f t="shared" si="1102"/>
        <v>0</v>
      </c>
      <c r="HM156" s="142">
        <f t="shared" si="1102"/>
        <v>0</v>
      </c>
      <c r="HN156" s="142">
        <f t="shared" si="1102"/>
        <v>0</v>
      </c>
      <c r="HO156" s="142">
        <f t="shared" si="1102"/>
        <v>0</v>
      </c>
      <c r="HP156" s="142">
        <f t="shared" si="1102"/>
        <v>0</v>
      </c>
      <c r="HQ156" s="142">
        <f t="shared" si="1102"/>
        <v>0</v>
      </c>
      <c r="HR156" s="142">
        <f t="shared" si="1102"/>
        <v>0</v>
      </c>
      <c r="HS156" s="142">
        <f t="shared" si="1102"/>
        <v>0</v>
      </c>
      <c r="HT156" s="142">
        <f t="shared" si="1102"/>
        <v>0</v>
      </c>
      <c r="HU156" s="142">
        <f t="shared" si="1103"/>
        <v>0</v>
      </c>
      <c r="HV156" s="142">
        <f t="shared" si="1103"/>
        <v>0</v>
      </c>
      <c r="HW156" s="142">
        <f t="shared" si="1103"/>
        <v>0</v>
      </c>
      <c r="HX156" s="142">
        <f t="shared" si="1103"/>
        <v>0</v>
      </c>
      <c r="HY156" s="142">
        <f t="shared" si="1103"/>
        <v>0</v>
      </c>
      <c r="HZ156" s="142">
        <f t="shared" si="1103"/>
        <v>0</v>
      </c>
      <c r="IA156" s="142">
        <f t="shared" si="1103"/>
        <v>0</v>
      </c>
      <c r="IB156" s="142">
        <f t="shared" si="1103"/>
        <v>0</v>
      </c>
      <c r="IC156" s="142">
        <f t="shared" si="1103"/>
        <v>0</v>
      </c>
      <c r="ID156" s="142">
        <f t="shared" si="1103"/>
        <v>0</v>
      </c>
      <c r="IE156" s="142">
        <f t="shared" si="1104"/>
        <v>0</v>
      </c>
      <c r="IF156" s="142">
        <f t="shared" si="1104"/>
        <v>0</v>
      </c>
      <c r="IG156" s="142">
        <f t="shared" si="1104"/>
        <v>0</v>
      </c>
      <c r="IH156" s="142">
        <f t="shared" si="1104"/>
        <v>0</v>
      </c>
      <c r="II156" s="142">
        <f t="shared" si="1104"/>
        <v>0</v>
      </c>
      <c r="IJ156" s="142">
        <f t="shared" si="1104"/>
        <v>0</v>
      </c>
      <c r="IK156" s="142">
        <f t="shared" si="1104"/>
        <v>0</v>
      </c>
      <c r="IL156" s="142">
        <f t="shared" si="1104"/>
        <v>0</v>
      </c>
      <c r="IM156" s="142">
        <f t="shared" si="1104"/>
        <v>0</v>
      </c>
      <c r="IN156" s="142">
        <f t="shared" si="1104"/>
        <v>0</v>
      </c>
      <c r="IO156" s="142">
        <f t="shared" si="1105"/>
        <v>0</v>
      </c>
      <c r="IP156" s="142">
        <f t="shared" si="1105"/>
        <v>0</v>
      </c>
      <c r="IQ156" s="142">
        <f t="shared" si="1105"/>
        <v>0</v>
      </c>
      <c r="IR156" s="142">
        <f t="shared" si="1105"/>
        <v>0</v>
      </c>
      <c r="IS156" s="142">
        <f t="shared" si="1105"/>
        <v>0</v>
      </c>
      <c r="IT156" s="142">
        <f t="shared" si="1105"/>
        <v>0</v>
      </c>
      <c r="IU156" s="142">
        <f t="shared" si="1105"/>
        <v>0</v>
      </c>
      <c r="IV156" s="142">
        <f t="shared" si="1105"/>
        <v>0</v>
      </c>
      <c r="IW156" s="142">
        <f t="shared" si="1105"/>
        <v>0</v>
      </c>
      <c r="IX156" s="142">
        <f t="shared" si="1105"/>
        <v>0</v>
      </c>
      <c r="IY156" s="142">
        <f t="shared" si="1106"/>
        <v>0</v>
      </c>
      <c r="IZ156" s="142">
        <f t="shared" si="1106"/>
        <v>0</v>
      </c>
      <c r="JA156" s="142">
        <f t="shared" si="1106"/>
        <v>0</v>
      </c>
      <c r="JB156" s="142">
        <f t="shared" si="1106"/>
        <v>0</v>
      </c>
      <c r="JC156" s="142">
        <f t="shared" si="1106"/>
        <v>0</v>
      </c>
      <c r="JD156" s="142">
        <f t="shared" si="1106"/>
        <v>0</v>
      </c>
      <c r="JE156" s="142">
        <f t="shared" si="1106"/>
        <v>0</v>
      </c>
      <c r="JF156" s="142">
        <f t="shared" si="1106"/>
        <v>0</v>
      </c>
      <c r="JG156" s="142">
        <f t="shared" si="1106"/>
        <v>0</v>
      </c>
      <c r="JH156" s="142">
        <f t="shared" si="1106"/>
        <v>0</v>
      </c>
      <c r="JI156" s="142">
        <f t="shared" si="1107"/>
        <v>0</v>
      </c>
      <c r="JJ156" s="142">
        <f t="shared" si="1107"/>
        <v>0</v>
      </c>
      <c r="JK156" s="142">
        <f t="shared" si="1107"/>
        <v>0</v>
      </c>
      <c r="JL156" s="142">
        <f t="shared" si="1107"/>
        <v>0</v>
      </c>
      <c r="JM156" s="142">
        <f t="shared" si="1107"/>
        <v>0</v>
      </c>
      <c r="JN156" s="142">
        <f t="shared" si="1107"/>
        <v>0</v>
      </c>
      <c r="JO156" s="142">
        <f t="shared" si="1107"/>
        <v>0</v>
      </c>
      <c r="JP156" s="142">
        <f t="shared" si="1107"/>
        <v>0</v>
      </c>
      <c r="JQ156" s="142">
        <f t="shared" si="1107"/>
        <v>0</v>
      </c>
      <c r="JR156" s="142">
        <f t="shared" si="1107"/>
        <v>0</v>
      </c>
      <c r="JS156" s="142">
        <f t="shared" si="1108"/>
        <v>0</v>
      </c>
      <c r="JT156" s="142">
        <f t="shared" si="1108"/>
        <v>0</v>
      </c>
      <c r="JU156" s="142">
        <f t="shared" si="1108"/>
        <v>0</v>
      </c>
      <c r="JV156" s="142">
        <f t="shared" si="1108"/>
        <v>0</v>
      </c>
      <c r="JW156" s="142">
        <f t="shared" si="1108"/>
        <v>0</v>
      </c>
      <c r="JX156" s="142">
        <f t="shared" si="1108"/>
        <v>0</v>
      </c>
      <c r="JY156" s="142">
        <f t="shared" si="1108"/>
        <v>0</v>
      </c>
      <c r="JZ156" s="142">
        <f t="shared" si="1108"/>
        <v>0</v>
      </c>
      <c r="KA156" s="142">
        <f t="shared" si="1108"/>
        <v>0</v>
      </c>
      <c r="KB156" s="142">
        <f t="shared" si="1108"/>
        <v>0</v>
      </c>
      <c r="KC156" s="142">
        <f t="shared" si="1109"/>
        <v>0</v>
      </c>
      <c r="KD156" s="142">
        <f t="shared" si="1109"/>
        <v>0</v>
      </c>
      <c r="KE156" s="142">
        <f t="shared" si="1109"/>
        <v>0</v>
      </c>
      <c r="KF156" s="142">
        <f t="shared" si="1109"/>
        <v>0</v>
      </c>
      <c r="KG156" s="142">
        <f t="shared" si="1109"/>
        <v>0</v>
      </c>
      <c r="KH156" s="142">
        <f t="shared" si="1109"/>
        <v>0</v>
      </c>
      <c r="KI156" s="142">
        <f t="shared" si="1109"/>
        <v>0</v>
      </c>
      <c r="KJ156" s="142">
        <f t="shared" si="1109"/>
        <v>0</v>
      </c>
      <c r="KK156" s="142">
        <f t="shared" si="1109"/>
        <v>0</v>
      </c>
      <c r="KL156" s="142">
        <f t="shared" si="1109"/>
        <v>0</v>
      </c>
      <c r="KM156" s="142">
        <f t="shared" si="1110"/>
        <v>0</v>
      </c>
      <c r="KN156" s="142">
        <f t="shared" si="1110"/>
        <v>0</v>
      </c>
      <c r="KO156" s="142">
        <f t="shared" si="1110"/>
        <v>0</v>
      </c>
      <c r="KP156" s="142">
        <f t="shared" si="1110"/>
        <v>0</v>
      </c>
      <c r="KQ156" s="142">
        <f t="shared" si="1110"/>
        <v>0</v>
      </c>
      <c r="KR156" s="142">
        <f t="shared" si="1110"/>
        <v>0</v>
      </c>
      <c r="KS156" s="142">
        <f t="shared" si="1110"/>
        <v>0</v>
      </c>
      <c r="KT156" s="142">
        <f t="shared" si="1110"/>
        <v>0</v>
      </c>
      <c r="KU156" s="142">
        <f t="shared" si="1110"/>
        <v>0</v>
      </c>
      <c r="KV156" s="142">
        <f t="shared" si="1110"/>
        <v>0</v>
      </c>
      <c r="KW156" s="142">
        <f t="shared" si="1111"/>
        <v>0</v>
      </c>
      <c r="KX156" s="142">
        <f t="shared" si="1111"/>
        <v>0</v>
      </c>
      <c r="KY156" s="142">
        <f t="shared" si="1111"/>
        <v>0</v>
      </c>
      <c r="KZ156" s="142">
        <f t="shared" si="1111"/>
        <v>0</v>
      </c>
      <c r="LA156" s="142">
        <f t="shared" si="1111"/>
        <v>0</v>
      </c>
      <c r="LB156" s="142">
        <f t="shared" si="1111"/>
        <v>0</v>
      </c>
      <c r="LC156" s="142">
        <f t="shared" si="1111"/>
        <v>0</v>
      </c>
      <c r="LD156" s="142">
        <f t="shared" si="1111"/>
        <v>0</v>
      </c>
      <c r="LE156" s="142">
        <f t="shared" si="1111"/>
        <v>0</v>
      </c>
      <c r="LF156" s="142">
        <f t="shared" si="1111"/>
        <v>0</v>
      </c>
      <c r="LG156" s="142">
        <f t="shared" si="1112"/>
        <v>0</v>
      </c>
      <c r="LH156" s="142">
        <f t="shared" si="1112"/>
        <v>0</v>
      </c>
      <c r="LI156" s="142">
        <f t="shared" si="1112"/>
        <v>0</v>
      </c>
      <c r="LJ156" s="142">
        <f t="shared" si="1112"/>
        <v>0</v>
      </c>
      <c r="LK156" s="142">
        <f t="shared" si="1112"/>
        <v>0</v>
      </c>
      <c r="LL156" s="142">
        <f t="shared" si="1112"/>
        <v>0</v>
      </c>
      <c r="LM156" s="142">
        <f t="shared" si="1112"/>
        <v>0</v>
      </c>
      <c r="LN156" s="142">
        <f t="shared" si="1112"/>
        <v>0</v>
      </c>
      <c r="LO156" s="142">
        <f t="shared" si="1112"/>
        <v>0</v>
      </c>
      <c r="LP156" s="142">
        <f t="shared" si="1112"/>
        <v>0</v>
      </c>
      <c r="LQ156" s="142">
        <f t="shared" si="1113"/>
        <v>0</v>
      </c>
      <c r="LR156" s="142">
        <f t="shared" si="1113"/>
        <v>0</v>
      </c>
      <c r="LS156" s="142">
        <f t="shared" si="1113"/>
        <v>0</v>
      </c>
      <c r="LT156" s="142">
        <f t="shared" si="1113"/>
        <v>0</v>
      </c>
      <c r="LU156" s="142">
        <f t="shared" si="1113"/>
        <v>0</v>
      </c>
      <c r="LV156" s="142">
        <f t="shared" si="1113"/>
        <v>0</v>
      </c>
      <c r="LW156" s="142">
        <f t="shared" si="1113"/>
        <v>0</v>
      </c>
      <c r="LX156" s="142">
        <f t="shared" si="1113"/>
        <v>0</v>
      </c>
      <c r="LY156" s="142">
        <f t="shared" si="1113"/>
        <v>0</v>
      </c>
      <c r="LZ156" s="142">
        <f t="shared" si="1113"/>
        <v>0</v>
      </c>
      <c r="MA156" s="142">
        <f t="shared" si="1114"/>
        <v>0</v>
      </c>
      <c r="MB156" s="142">
        <f t="shared" si="1114"/>
        <v>0</v>
      </c>
      <c r="MC156" s="142">
        <f t="shared" si="1114"/>
        <v>0</v>
      </c>
      <c r="MD156" s="142">
        <f t="shared" si="1114"/>
        <v>0</v>
      </c>
      <c r="ME156" s="142">
        <f t="shared" si="1114"/>
        <v>0</v>
      </c>
      <c r="MF156" s="142">
        <f t="shared" si="1114"/>
        <v>0</v>
      </c>
      <c r="MG156" s="142">
        <f t="shared" si="1114"/>
        <v>0</v>
      </c>
      <c r="MH156" s="142">
        <f t="shared" si="1114"/>
        <v>0</v>
      </c>
      <c r="MI156" s="142">
        <f t="shared" si="1114"/>
        <v>0</v>
      </c>
      <c r="MJ156" s="142">
        <f t="shared" si="1114"/>
        <v>0</v>
      </c>
      <c r="MK156" s="142">
        <f t="shared" si="1115"/>
        <v>0</v>
      </c>
      <c r="ML156" s="142">
        <f t="shared" si="1115"/>
        <v>0</v>
      </c>
      <c r="MM156" s="142">
        <f t="shared" si="1115"/>
        <v>0</v>
      </c>
      <c r="MN156" s="142">
        <f t="shared" si="1115"/>
        <v>0</v>
      </c>
      <c r="MO156" s="142">
        <f t="shared" si="1115"/>
        <v>0</v>
      </c>
      <c r="MP156" s="142">
        <f t="shared" si="1115"/>
        <v>0</v>
      </c>
      <c r="MQ156" s="142">
        <f t="shared" si="1115"/>
        <v>0</v>
      </c>
      <c r="MR156" s="142">
        <f t="shared" si="1115"/>
        <v>0</v>
      </c>
      <c r="MS156" s="142">
        <f t="shared" si="1115"/>
        <v>0</v>
      </c>
      <c r="MT156" s="142">
        <f t="shared" si="1115"/>
        <v>0</v>
      </c>
      <c r="MU156" s="142">
        <f t="shared" si="1116"/>
        <v>0</v>
      </c>
      <c r="MV156" s="142">
        <f t="shared" si="1116"/>
        <v>0</v>
      </c>
      <c r="MW156" s="142">
        <f t="shared" si="1116"/>
        <v>0</v>
      </c>
      <c r="MX156" s="142">
        <f t="shared" si="1116"/>
        <v>0</v>
      </c>
      <c r="MY156" s="142">
        <f t="shared" si="1116"/>
        <v>0</v>
      </c>
      <c r="MZ156" s="142">
        <f t="shared" si="1116"/>
        <v>0</v>
      </c>
      <c r="NA156" s="142">
        <f t="shared" si="1116"/>
        <v>0</v>
      </c>
      <c r="NB156" s="142">
        <f t="shared" si="1116"/>
        <v>0</v>
      </c>
      <c r="NC156" s="142">
        <f t="shared" si="1116"/>
        <v>0</v>
      </c>
      <c r="ND156" s="142">
        <f t="shared" si="1116"/>
        <v>0</v>
      </c>
      <c r="NE156" s="142">
        <f t="shared" si="1117"/>
        <v>0</v>
      </c>
      <c r="NF156" s="142">
        <f t="shared" si="1117"/>
        <v>0</v>
      </c>
      <c r="NG156" s="142">
        <f t="shared" si="1117"/>
        <v>0</v>
      </c>
      <c r="NH156" s="142">
        <f t="shared" si="1117"/>
        <v>0</v>
      </c>
      <c r="NI156" s="142">
        <f t="shared" si="1117"/>
        <v>0</v>
      </c>
      <c r="NJ156" s="142">
        <f t="shared" si="1117"/>
        <v>0</v>
      </c>
      <c r="NK156" s="142">
        <f t="shared" si="1117"/>
        <v>0</v>
      </c>
      <c r="NL156" s="142">
        <f t="shared" si="1117"/>
        <v>0</v>
      </c>
      <c r="NM156" s="142">
        <f t="shared" si="1117"/>
        <v>0</v>
      </c>
      <c r="NN156" s="142">
        <f t="shared" si="1117"/>
        <v>0</v>
      </c>
      <c r="NO156" s="142">
        <f t="shared" si="1118"/>
        <v>0</v>
      </c>
      <c r="NP156" s="142">
        <f t="shared" si="1118"/>
        <v>0</v>
      </c>
      <c r="NQ156" s="142">
        <f t="shared" si="1118"/>
        <v>0</v>
      </c>
      <c r="NR156" s="142">
        <f t="shared" si="1118"/>
        <v>0</v>
      </c>
      <c r="NS156" s="142">
        <f t="shared" si="1118"/>
        <v>0</v>
      </c>
      <c r="NT156" s="142">
        <f t="shared" si="1118"/>
        <v>0</v>
      </c>
      <c r="NU156" s="142">
        <f t="shared" si="1118"/>
        <v>0</v>
      </c>
      <c r="NV156" s="142">
        <f t="shared" si="1118"/>
        <v>0</v>
      </c>
      <c r="NW156" s="142">
        <f t="shared" si="1118"/>
        <v>0</v>
      </c>
      <c r="NX156" s="142">
        <f t="shared" si="1118"/>
        <v>0</v>
      </c>
      <c r="NY156" s="142">
        <f t="shared" si="1119"/>
        <v>0</v>
      </c>
      <c r="NZ156" s="142">
        <f t="shared" si="1119"/>
        <v>0</v>
      </c>
      <c r="OA156" s="142">
        <f t="shared" si="1119"/>
        <v>0</v>
      </c>
      <c r="OB156" s="142">
        <f t="shared" si="1119"/>
        <v>0</v>
      </c>
      <c r="OC156" s="142">
        <f t="shared" si="1119"/>
        <v>0</v>
      </c>
      <c r="OD156" s="142">
        <f t="shared" si="1119"/>
        <v>0</v>
      </c>
      <c r="OE156" s="142">
        <f t="shared" si="1119"/>
        <v>0</v>
      </c>
      <c r="OF156" s="142">
        <f t="shared" si="1119"/>
        <v>0</v>
      </c>
      <c r="OG156" s="142">
        <f t="shared" si="1119"/>
        <v>0</v>
      </c>
      <c r="OH156" s="142">
        <f t="shared" si="1119"/>
        <v>0</v>
      </c>
      <c r="OI156" s="142">
        <f t="shared" si="1120"/>
        <v>0</v>
      </c>
      <c r="OJ156" s="142">
        <f t="shared" si="1120"/>
        <v>0</v>
      </c>
      <c r="OK156" s="142">
        <f t="shared" si="1120"/>
        <v>0</v>
      </c>
      <c r="OL156" s="142">
        <f t="shared" si="1120"/>
        <v>0</v>
      </c>
      <c r="OM156" s="142">
        <f t="shared" si="1120"/>
        <v>0</v>
      </c>
      <c r="ON156" s="142">
        <f t="shared" si="1120"/>
        <v>0</v>
      </c>
      <c r="OO156" s="142">
        <f t="shared" si="1120"/>
        <v>0</v>
      </c>
      <c r="OP156" s="142">
        <f t="shared" si="1120"/>
        <v>0</v>
      </c>
      <c r="OQ156" s="142">
        <f t="shared" si="1120"/>
        <v>0</v>
      </c>
      <c r="OR156" s="142">
        <f t="shared" si="1120"/>
        <v>0</v>
      </c>
      <c r="OS156" s="142">
        <f t="shared" si="1121"/>
        <v>0</v>
      </c>
      <c r="OT156" s="142">
        <f t="shared" si="1121"/>
        <v>0</v>
      </c>
      <c r="OU156" s="142">
        <f t="shared" si="1121"/>
        <v>0</v>
      </c>
      <c r="OV156" s="142">
        <f t="shared" si="1121"/>
        <v>0</v>
      </c>
      <c r="OW156" s="142">
        <f t="shared" si="1121"/>
        <v>0</v>
      </c>
      <c r="OX156" s="142">
        <f t="shared" si="1121"/>
        <v>0</v>
      </c>
      <c r="OY156" s="142">
        <f t="shared" si="1121"/>
        <v>0</v>
      </c>
      <c r="OZ156" s="142">
        <f t="shared" si="1121"/>
        <v>0</v>
      </c>
      <c r="PA156" s="142">
        <f t="shared" si="1121"/>
        <v>0</v>
      </c>
      <c r="PB156" s="142">
        <f t="shared" si="1121"/>
        <v>0</v>
      </c>
      <c r="PC156" s="142">
        <f t="shared" si="1122"/>
        <v>0</v>
      </c>
      <c r="PD156" s="142">
        <f t="shared" si="1122"/>
        <v>0</v>
      </c>
      <c r="PE156" s="142">
        <f t="shared" si="1122"/>
        <v>0</v>
      </c>
      <c r="PF156" s="142">
        <f t="shared" si="1122"/>
        <v>0</v>
      </c>
      <c r="PG156" s="142">
        <f t="shared" si="1122"/>
        <v>0</v>
      </c>
      <c r="PH156" s="142">
        <f t="shared" si="1122"/>
        <v>0</v>
      </c>
      <c r="PI156" s="142">
        <f t="shared" si="1122"/>
        <v>0</v>
      </c>
      <c r="PJ156" s="142">
        <f t="shared" si="1122"/>
        <v>0</v>
      </c>
      <c r="PK156" s="142">
        <f t="shared" si="1122"/>
        <v>0</v>
      </c>
      <c r="PL156" s="142">
        <f t="shared" si="1122"/>
        <v>0</v>
      </c>
      <c r="PM156" s="142">
        <f t="shared" si="1123"/>
        <v>0</v>
      </c>
      <c r="PN156" s="142">
        <f t="shared" si="1123"/>
        <v>0</v>
      </c>
      <c r="PO156" s="142">
        <f t="shared" si="1123"/>
        <v>0</v>
      </c>
      <c r="PP156" s="142">
        <f t="shared" si="1123"/>
        <v>0</v>
      </c>
      <c r="PQ156" s="142">
        <f t="shared" si="1123"/>
        <v>0</v>
      </c>
      <c r="PR156" s="142">
        <f t="shared" si="1123"/>
        <v>0</v>
      </c>
      <c r="PS156" s="142">
        <f t="shared" si="1123"/>
        <v>0</v>
      </c>
      <c r="PT156" s="142">
        <f t="shared" si="1123"/>
        <v>0</v>
      </c>
      <c r="PU156" s="142">
        <f t="shared" si="1123"/>
        <v>0</v>
      </c>
      <c r="PV156" s="142">
        <f t="shared" si="1123"/>
        <v>0</v>
      </c>
      <c r="PW156" s="142">
        <f t="shared" si="1124"/>
        <v>0</v>
      </c>
      <c r="PX156" s="142">
        <f t="shared" si="1124"/>
        <v>0</v>
      </c>
      <c r="PY156" s="142">
        <f t="shared" si="1124"/>
        <v>0</v>
      </c>
      <c r="PZ156" s="142">
        <f t="shared" si="1124"/>
        <v>0</v>
      </c>
      <c r="QA156" s="142">
        <f t="shared" si="1124"/>
        <v>0</v>
      </c>
      <c r="QB156" s="142">
        <f t="shared" si="1124"/>
        <v>0</v>
      </c>
      <c r="QC156" s="142">
        <f t="shared" si="1124"/>
        <v>0</v>
      </c>
      <c r="QD156" s="142">
        <f t="shared" si="1124"/>
        <v>0</v>
      </c>
      <c r="QE156" s="142">
        <f t="shared" si="1124"/>
        <v>0</v>
      </c>
      <c r="QF156" s="142">
        <f t="shared" si="1124"/>
        <v>0</v>
      </c>
      <c r="QG156" s="142">
        <f t="shared" si="1125"/>
        <v>0</v>
      </c>
      <c r="QH156" s="142">
        <f t="shared" si="1125"/>
        <v>0</v>
      </c>
      <c r="QI156" s="142">
        <f t="shared" si="1125"/>
        <v>0</v>
      </c>
      <c r="QJ156" s="142">
        <f t="shared" si="1125"/>
        <v>0</v>
      </c>
      <c r="QK156" s="142">
        <f t="shared" si="1125"/>
        <v>0</v>
      </c>
      <c r="QL156" s="142">
        <f t="shared" si="1125"/>
        <v>0</v>
      </c>
      <c r="QM156" s="142">
        <f t="shared" si="1125"/>
        <v>0</v>
      </c>
      <c r="QN156" s="142">
        <f t="shared" si="1125"/>
        <v>0</v>
      </c>
      <c r="QO156" s="142">
        <f t="shared" si="1125"/>
        <v>0</v>
      </c>
      <c r="QP156" s="142">
        <f t="shared" si="1125"/>
        <v>0</v>
      </c>
      <c r="QQ156" s="142">
        <f t="shared" si="1126"/>
        <v>0</v>
      </c>
      <c r="QR156" s="142">
        <f t="shared" si="1126"/>
        <v>0</v>
      </c>
      <c r="QS156" s="142">
        <f t="shared" si="1126"/>
        <v>0</v>
      </c>
      <c r="QT156" s="142">
        <f t="shared" si="1126"/>
        <v>0</v>
      </c>
      <c r="QU156" s="142">
        <f t="shared" si="1126"/>
        <v>0</v>
      </c>
      <c r="QV156" s="142">
        <f t="shared" si="1126"/>
        <v>0</v>
      </c>
      <c r="QW156" s="142">
        <f t="shared" si="1126"/>
        <v>0</v>
      </c>
      <c r="QX156" s="142">
        <f t="shared" si="1126"/>
        <v>0</v>
      </c>
      <c r="QY156" s="142">
        <f t="shared" si="1126"/>
        <v>0</v>
      </c>
      <c r="QZ156" s="142">
        <f t="shared" si="1126"/>
        <v>0</v>
      </c>
      <c r="RA156" s="142">
        <f t="shared" si="1127"/>
        <v>0</v>
      </c>
      <c r="RB156" s="142">
        <f t="shared" si="1127"/>
        <v>0</v>
      </c>
      <c r="RC156" s="142">
        <f t="shared" si="1127"/>
        <v>0</v>
      </c>
      <c r="RD156" s="142">
        <f t="shared" si="1127"/>
        <v>0</v>
      </c>
      <c r="RE156" s="142">
        <f t="shared" si="1127"/>
        <v>0</v>
      </c>
      <c r="RF156" s="142">
        <f t="shared" si="1127"/>
        <v>0</v>
      </c>
      <c r="RG156" s="142">
        <f t="shared" si="1127"/>
        <v>0</v>
      </c>
      <c r="RH156" s="142">
        <f t="shared" si="1127"/>
        <v>0</v>
      </c>
      <c r="RI156" s="142">
        <f t="shared" si="1127"/>
        <v>0</v>
      </c>
      <c r="RJ156" s="142">
        <f t="shared" si="1127"/>
        <v>0</v>
      </c>
      <c r="RK156" s="142">
        <f t="shared" si="1128"/>
        <v>0</v>
      </c>
      <c r="RL156" s="142">
        <f t="shared" si="1128"/>
        <v>0</v>
      </c>
      <c r="RM156" s="142">
        <f t="shared" si="1128"/>
        <v>0</v>
      </c>
      <c r="RN156" s="142">
        <f t="shared" si="1128"/>
        <v>0</v>
      </c>
      <c r="RO156" s="142">
        <f t="shared" si="1128"/>
        <v>0</v>
      </c>
      <c r="RP156" s="142">
        <f t="shared" si="1128"/>
        <v>0</v>
      </c>
      <c r="RQ156" s="142">
        <f t="shared" si="1128"/>
        <v>0</v>
      </c>
      <c r="RR156" s="142">
        <f t="shared" si="1128"/>
        <v>0</v>
      </c>
      <c r="RS156" s="142">
        <f t="shared" si="1128"/>
        <v>0</v>
      </c>
      <c r="RT156" s="142">
        <f t="shared" si="1128"/>
        <v>0</v>
      </c>
      <c r="RU156" s="142">
        <f t="shared" si="1129"/>
        <v>0</v>
      </c>
      <c r="RV156" s="142">
        <f t="shared" si="1129"/>
        <v>0</v>
      </c>
      <c r="RW156" s="142">
        <f t="shared" si="1129"/>
        <v>0</v>
      </c>
      <c r="RX156" s="142">
        <f t="shared" si="1129"/>
        <v>0</v>
      </c>
      <c r="RY156" s="142">
        <f t="shared" si="1129"/>
        <v>0</v>
      </c>
      <c r="RZ156" s="142">
        <f t="shared" si="1129"/>
        <v>0</v>
      </c>
      <c r="SA156" s="142">
        <f t="shared" si="1129"/>
        <v>0</v>
      </c>
      <c r="SB156" s="142">
        <f t="shared" si="1129"/>
        <v>0</v>
      </c>
      <c r="SC156" s="142">
        <f t="shared" si="1129"/>
        <v>0</v>
      </c>
      <c r="SD156" s="142">
        <f t="shared" si="1129"/>
        <v>0</v>
      </c>
      <c r="SE156" s="142">
        <f t="shared" si="1130"/>
        <v>0</v>
      </c>
      <c r="SF156" s="142">
        <f t="shared" si="1130"/>
        <v>0</v>
      </c>
      <c r="SG156" s="142">
        <f t="shared" si="1130"/>
        <v>0</v>
      </c>
      <c r="SH156" s="142">
        <f t="shared" si="1130"/>
        <v>0</v>
      </c>
      <c r="SI156" s="142">
        <f t="shared" si="1130"/>
        <v>0</v>
      </c>
      <c r="SJ156" s="142">
        <f t="shared" si="1130"/>
        <v>0</v>
      </c>
      <c r="SK156" s="142">
        <f t="shared" si="1130"/>
        <v>0</v>
      </c>
      <c r="SL156" s="142">
        <f t="shared" si="1130"/>
        <v>0</v>
      </c>
      <c r="SM156" s="142">
        <f t="shared" si="1130"/>
        <v>0</v>
      </c>
      <c r="SN156" s="142">
        <f t="shared" si="1130"/>
        <v>0</v>
      </c>
      <c r="SO156" s="142">
        <f t="shared" si="1131"/>
        <v>0</v>
      </c>
      <c r="SP156" s="142">
        <f t="shared" si="1131"/>
        <v>0</v>
      </c>
      <c r="SQ156" s="142">
        <f t="shared" si="1131"/>
        <v>0</v>
      </c>
      <c r="SR156" s="142">
        <f t="shared" si="1131"/>
        <v>0</v>
      </c>
      <c r="SS156" s="142">
        <f t="shared" si="1131"/>
        <v>0</v>
      </c>
      <c r="ST156" s="142">
        <f t="shared" si="1131"/>
        <v>0</v>
      </c>
      <c r="SU156" s="142">
        <f t="shared" si="1131"/>
        <v>0</v>
      </c>
      <c r="SV156" s="142">
        <f t="shared" si="1131"/>
        <v>0</v>
      </c>
      <c r="SW156" s="142">
        <f t="shared" si="1131"/>
        <v>0</v>
      </c>
      <c r="SX156" s="142">
        <f t="shared" si="1131"/>
        <v>0</v>
      </c>
      <c r="SY156" s="142">
        <f t="shared" si="1132"/>
        <v>0</v>
      </c>
      <c r="SZ156" s="142">
        <f t="shared" si="1132"/>
        <v>0</v>
      </c>
      <c r="TA156" s="142">
        <f t="shared" si="1132"/>
        <v>0</v>
      </c>
      <c r="TB156" s="142">
        <f t="shared" si="1132"/>
        <v>0</v>
      </c>
      <c r="TC156" s="142">
        <f t="shared" si="1132"/>
        <v>0</v>
      </c>
      <c r="TD156" s="142">
        <f t="shared" si="1132"/>
        <v>0</v>
      </c>
      <c r="TE156" s="142">
        <f t="shared" si="1132"/>
        <v>0</v>
      </c>
      <c r="TF156" s="142">
        <f t="shared" si="1132"/>
        <v>0</v>
      </c>
      <c r="TG156" s="142">
        <f t="shared" si="1132"/>
        <v>0</v>
      </c>
      <c r="TH156" s="142">
        <f t="shared" si="1132"/>
        <v>0</v>
      </c>
      <c r="TI156" s="142">
        <f t="shared" si="1132"/>
        <v>0</v>
      </c>
      <c r="TJ156" s="142">
        <f t="shared" si="1132"/>
        <v>0</v>
      </c>
      <c r="TK156" s="142">
        <f t="shared" si="1132"/>
        <v>0</v>
      </c>
      <c r="TL156" s="142">
        <f t="shared" si="1132"/>
        <v>0</v>
      </c>
      <c r="TM156" s="142">
        <f t="shared" si="1132"/>
        <v>0</v>
      </c>
      <c r="TN156" s="142">
        <f t="shared" si="1096"/>
        <v>0</v>
      </c>
      <c r="TO156" s="142">
        <f t="shared" si="959"/>
        <v>0</v>
      </c>
    </row>
    <row r="157" spans="77:535" x14ac:dyDescent="0.15">
      <c r="BY157" s="271"/>
      <c r="BZ157" s="272"/>
      <c r="CA157" s="222"/>
      <c r="CB157" s="246"/>
      <c r="CC157" s="247" t="str">
        <f t="shared" si="996"/>
        <v/>
      </c>
      <c r="CD157" s="219">
        <f t="shared" si="997"/>
        <v>0</v>
      </c>
      <c r="CE157" s="219" t="str">
        <f t="shared" si="998"/>
        <v/>
      </c>
      <c r="CF157" s="220" t="str">
        <f t="shared" si="999"/>
        <v/>
      </c>
      <c r="CG157" s="222"/>
      <c r="CH157" s="260"/>
      <c r="CI157" s="247" t="str">
        <f t="shared" si="1000"/>
        <v/>
      </c>
      <c r="CJ157" s="219">
        <f t="shared" si="1001"/>
        <v>0</v>
      </c>
      <c r="CK157" s="219" t="str">
        <f t="shared" si="1002"/>
        <v/>
      </c>
      <c r="CL157" s="220" t="str">
        <f t="shared" si="1003"/>
        <v/>
      </c>
      <c r="CM157" s="222"/>
      <c r="CN157" s="246"/>
      <c r="CO157" s="247" t="str">
        <f t="shared" si="1004"/>
        <v/>
      </c>
      <c r="CP157" s="219">
        <f t="shared" si="1005"/>
        <v>0</v>
      </c>
      <c r="CQ157" s="219" t="str">
        <f t="shared" si="1006"/>
        <v/>
      </c>
      <c r="CR157" s="220" t="str">
        <f t="shared" si="1007"/>
        <v/>
      </c>
      <c r="CS157" s="222"/>
      <c r="CT157" s="246"/>
      <c r="CU157" s="247" t="str">
        <f t="shared" si="1008"/>
        <v/>
      </c>
      <c r="CV157" s="219">
        <f t="shared" si="1009"/>
        <v>0</v>
      </c>
      <c r="CW157" s="219" t="str">
        <f t="shared" si="1010"/>
        <v/>
      </c>
      <c r="CX157" s="220" t="str">
        <f t="shared" si="1011"/>
        <v/>
      </c>
      <c r="CY157" s="222"/>
      <c r="CZ157" s="246"/>
      <c r="DA157" s="247" t="str">
        <f t="shared" si="1012"/>
        <v/>
      </c>
      <c r="DB157" s="219">
        <f t="shared" si="1013"/>
        <v>0</v>
      </c>
      <c r="DC157" s="219" t="str">
        <f t="shared" si="1014"/>
        <v/>
      </c>
      <c r="DD157" s="219" t="str">
        <f t="shared" si="1015"/>
        <v/>
      </c>
      <c r="DE157" s="222"/>
      <c r="DF157" s="246"/>
      <c r="DG157" s="247" t="str">
        <f t="shared" si="1016"/>
        <v/>
      </c>
      <c r="DH157" s="219">
        <f t="shared" si="1017"/>
        <v>0</v>
      </c>
      <c r="DI157" s="219" t="str">
        <f t="shared" si="1018"/>
        <v/>
      </c>
      <c r="DJ157" s="219" t="str">
        <f t="shared" si="1019"/>
        <v/>
      </c>
      <c r="DK157" s="222"/>
      <c r="DL157" s="246"/>
      <c r="DM157" s="247" t="str">
        <f t="shared" si="1020"/>
        <v/>
      </c>
      <c r="DN157" s="219">
        <f t="shared" si="1021"/>
        <v>0</v>
      </c>
      <c r="DO157" s="219" t="str">
        <f t="shared" si="1022"/>
        <v/>
      </c>
      <c r="DP157" s="220" t="str">
        <f t="shared" si="1023"/>
        <v/>
      </c>
      <c r="FK157" s="142">
        <v>44</v>
      </c>
      <c r="FL157" s="142">
        <v>44</v>
      </c>
      <c r="FM157" s="142">
        <f t="shared" si="1097"/>
        <v>0</v>
      </c>
      <c r="FN157" s="142">
        <f t="shared" si="1097"/>
        <v>0</v>
      </c>
      <c r="FO157" s="142">
        <f t="shared" si="1097"/>
        <v>0</v>
      </c>
      <c r="FP157" s="142">
        <f t="shared" si="1097"/>
        <v>0</v>
      </c>
      <c r="FQ157" s="142">
        <f t="shared" si="1097"/>
        <v>0</v>
      </c>
      <c r="FR157" s="142">
        <f t="shared" si="1097"/>
        <v>0</v>
      </c>
      <c r="FS157" s="142">
        <f t="shared" si="1097"/>
        <v>0</v>
      </c>
      <c r="FT157" s="142">
        <f t="shared" si="1097"/>
        <v>0</v>
      </c>
      <c r="FU157" s="142">
        <f t="shared" si="1097"/>
        <v>0</v>
      </c>
      <c r="FV157" s="142">
        <f t="shared" si="1097"/>
        <v>0</v>
      </c>
      <c r="FW157" s="142">
        <f t="shared" si="1098"/>
        <v>0</v>
      </c>
      <c r="FX157" s="142">
        <f t="shared" si="1098"/>
        <v>0</v>
      </c>
      <c r="FY157" s="142">
        <f t="shared" si="1098"/>
        <v>0</v>
      </c>
      <c r="FZ157" s="142">
        <f t="shared" si="1098"/>
        <v>0</v>
      </c>
      <c r="GA157" s="142">
        <f t="shared" si="1098"/>
        <v>0</v>
      </c>
      <c r="GB157" s="142">
        <f t="shared" si="1098"/>
        <v>0</v>
      </c>
      <c r="GC157" s="142">
        <f t="shared" si="1098"/>
        <v>0</v>
      </c>
      <c r="GD157" s="142">
        <f t="shared" si="1098"/>
        <v>0</v>
      </c>
      <c r="GE157" s="142">
        <f t="shared" si="1098"/>
        <v>0</v>
      </c>
      <c r="GF157" s="142">
        <f t="shared" si="1098"/>
        <v>0</v>
      </c>
      <c r="GG157" s="142">
        <f t="shared" si="1099"/>
        <v>0</v>
      </c>
      <c r="GH157" s="142">
        <f t="shared" si="1099"/>
        <v>0</v>
      </c>
      <c r="GI157" s="142">
        <f t="shared" si="1099"/>
        <v>0</v>
      </c>
      <c r="GJ157" s="142">
        <f t="shared" si="1099"/>
        <v>0</v>
      </c>
      <c r="GK157" s="142">
        <f t="shared" si="1099"/>
        <v>0</v>
      </c>
      <c r="GL157" s="142">
        <f t="shared" si="1099"/>
        <v>0</v>
      </c>
      <c r="GM157" s="142">
        <f t="shared" si="1099"/>
        <v>0</v>
      </c>
      <c r="GN157" s="142">
        <f t="shared" si="1099"/>
        <v>0</v>
      </c>
      <c r="GO157" s="142">
        <f t="shared" si="1099"/>
        <v>0</v>
      </c>
      <c r="GP157" s="142">
        <f t="shared" si="1099"/>
        <v>0</v>
      </c>
      <c r="GQ157" s="142">
        <f t="shared" si="1100"/>
        <v>0</v>
      </c>
      <c r="GR157" s="142">
        <f t="shared" si="1100"/>
        <v>0</v>
      </c>
      <c r="GS157" s="142">
        <f t="shared" si="1100"/>
        <v>0</v>
      </c>
      <c r="GT157" s="142">
        <f t="shared" si="1100"/>
        <v>0</v>
      </c>
      <c r="GU157" s="142">
        <f t="shared" si="1100"/>
        <v>0</v>
      </c>
      <c r="GV157" s="142">
        <f t="shared" si="1100"/>
        <v>0</v>
      </c>
      <c r="GW157" s="142">
        <f t="shared" si="1100"/>
        <v>0</v>
      </c>
      <c r="GX157" s="142">
        <f t="shared" si="1100"/>
        <v>0</v>
      </c>
      <c r="GY157" s="142">
        <f t="shared" si="1100"/>
        <v>0</v>
      </c>
      <c r="GZ157" s="142">
        <f t="shared" si="1100"/>
        <v>0</v>
      </c>
      <c r="HA157" s="142">
        <f t="shared" si="1101"/>
        <v>0</v>
      </c>
      <c r="HB157" s="142">
        <f t="shared" si="1101"/>
        <v>0</v>
      </c>
      <c r="HC157" s="142">
        <f t="shared" si="1101"/>
        <v>0</v>
      </c>
      <c r="HD157" s="142">
        <f t="shared" si="1101"/>
        <v>0</v>
      </c>
      <c r="HE157" s="142">
        <f t="shared" si="1101"/>
        <v>0</v>
      </c>
      <c r="HF157" s="142">
        <f t="shared" si="1101"/>
        <v>0</v>
      </c>
      <c r="HG157" s="142">
        <f t="shared" si="1101"/>
        <v>0</v>
      </c>
      <c r="HH157" s="142">
        <f t="shared" si="1101"/>
        <v>0</v>
      </c>
      <c r="HI157" s="142">
        <f t="shared" si="1101"/>
        <v>0</v>
      </c>
      <c r="HJ157" s="142">
        <f t="shared" si="1101"/>
        <v>0</v>
      </c>
      <c r="HK157" s="142">
        <f t="shared" si="1102"/>
        <v>0</v>
      </c>
      <c r="HL157" s="142">
        <f t="shared" si="1102"/>
        <v>0</v>
      </c>
      <c r="HM157" s="142">
        <f t="shared" si="1102"/>
        <v>0</v>
      </c>
      <c r="HN157" s="142">
        <f t="shared" si="1102"/>
        <v>0</v>
      </c>
      <c r="HO157" s="142">
        <f t="shared" si="1102"/>
        <v>0</v>
      </c>
      <c r="HP157" s="142">
        <f t="shared" si="1102"/>
        <v>0</v>
      </c>
      <c r="HQ157" s="142">
        <f t="shared" si="1102"/>
        <v>0</v>
      </c>
      <c r="HR157" s="142">
        <f t="shared" si="1102"/>
        <v>0</v>
      </c>
      <c r="HS157" s="142">
        <f t="shared" si="1102"/>
        <v>0</v>
      </c>
      <c r="HT157" s="142">
        <f t="shared" si="1102"/>
        <v>0</v>
      </c>
      <c r="HU157" s="142">
        <f t="shared" si="1103"/>
        <v>0</v>
      </c>
      <c r="HV157" s="142">
        <f t="shared" si="1103"/>
        <v>0</v>
      </c>
      <c r="HW157" s="142">
        <f t="shared" si="1103"/>
        <v>0</v>
      </c>
      <c r="HX157" s="142">
        <f t="shared" si="1103"/>
        <v>0</v>
      </c>
      <c r="HY157" s="142">
        <f t="shared" si="1103"/>
        <v>0</v>
      </c>
      <c r="HZ157" s="142">
        <f t="shared" si="1103"/>
        <v>0</v>
      </c>
      <c r="IA157" s="142">
        <f t="shared" si="1103"/>
        <v>0</v>
      </c>
      <c r="IB157" s="142">
        <f t="shared" si="1103"/>
        <v>0</v>
      </c>
      <c r="IC157" s="142">
        <f t="shared" si="1103"/>
        <v>0</v>
      </c>
      <c r="ID157" s="142">
        <f t="shared" si="1103"/>
        <v>0</v>
      </c>
      <c r="IE157" s="142">
        <f t="shared" si="1104"/>
        <v>0</v>
      </c>
      <c r="IF157" s="142">
        <f t="shared" si="1104"/>
        <v>0</v>
      </c>
      <c r="IG157" s="142">
        <f t="shared" si="1104"/>
        <v>0</v>
      </c>
      <c r="IH157" s="142">
        <f t="shared" si="1104"/>
        <v>0</v>
      </c>
      <c r="II157" s="142">
        <f t="shared" si="1104"/>
        <v>0</v>
      </c>
      <c r="IJ157" s="142">
        <f t="shared" si="1104"/>
        <v>0</v>
      </c>
      <c r="IK157" s="142">
        <f t="shared" si="1104"/>
        <v>0</v>
      </c>
      <c r="IL157" s="142">
        <f t="shared" si="1104"/>
        <v>0</v>
      </c>
      <c r="IM157" s="142">
        <f t="shared" si="1104"/>
        <v>0</v>
      </c>
      <c r="IN157" s="142">
        <f t="shared" si="1104"/>
        <v>0</v>
      </c>
      <c r="IO157" s="142">
        <f t="shared" si="1105"/>
        <v>0</v>
      </c>
      <c r="IP157" s="142">
        <f t="shared" si="1105"/>
        <v>0</v>
      </c>
      <c r="IQ157" s="142">
        <f t="shared" si="1105"/>
        <v>0</v>
      </c>
      <c r="IR157" s="142">
        <f t="shared" si="1105"/>
        <v>0</v>
      </c>
      <c r="IS157" s="142">
        <f t="shared" si="1105"/>
        <v>0</v>
      </c>
      <c r="IT157" s="142">
        <f t="shared" si="1105"/>
        <v>0</v>
      </c>
      <c r="IU157" s="142">
        <f t="shared" si="1105"/>
        <v>0</v>
      </c>
      <c r="IV157" s="142">
        <f t="shared" si="1105"/>
        <v>0</v>
      </c>
      <c r="IW157" s="142">
        <f t="shared" si="1105"/>
        <v>0</v>
      </c>
      <c r="IX157" s="142">
        <f t="shared" si="1105"/>
        <v>0</v>
      </c>
      <c r="IY157" s="142">
        <f t="shared" si="1106"/>
        <v>0</v>
      </c>
      <c r="IZ157" s="142">
        <f t="shared" si="1106"/>
        <v>0</v>
      </c>
      <c r="JA157" s="142">
        <f t="shared" si="1106"/>
        <v>0</v>
      </c>
      <c r="JB157" s="142">
        <f t="shared" si="1106"/>
        <v>0</v>
      </c>
      <c r="JC157" s="142">
        <f t="shared" si="1106"/>
        <v>0</v>
      </c>
      <c r="JD157" s="142">
        <f t="shared" si="1106"/>
        <v>0</v>
      </c>
      <c r="JE157" s="142">
        <f t="shared" si="1106"/>
        <v>0</v>
      </c>
      <c r="JF157" s="142">
        <f t="shared" si="1106"/>
        <v>0</v>
      </c>
      <c r="JG157" s="142">
        <f t="shared" si="1106"/>
        <v>0</v>
      </c>
      <c r="JH157" s="142">
        <f t="shared" si="1106"/>
        <v>0</v>
      </c>
      <c r="JI157" s="142">
        <f t="shared" si="1107"/>
        <v>0</v>
      </c>
      <c r="JJ157" s="142">
        <f t="shared" si="1107"/>
        <v>0</v>
      </c>
      <c r="JK157" s="142">
        <f t="shared" si="1107"/>
        <v>0</v>
      </c>
      <c r="JL157" s="142">
        <f t="shared" si="1107"/>
        <v>0</v>
      </c>
      <c r="JM157" s="142">
        <f t="shared" si="1107"/>
        <v>0</v>
      </c>
      <c r="JN157" s="142">
        <f t="shared" si="1107"/>
        <v>0</v>
      </c>
      <c r="JO157" s="142">
        <f t="shared" si="1107"/>
        <v>0</v>
      </c>
      <c r="JP157" s="142">
        <f t="shared" si="1107"/>
        <v>0</v>
      </c>
      <c r="JQ157" s="142">
        <f t="shared" si="1107"/>
        <v>0</v>
      </c>
      <c r="JR157" s="142">
        <f t="shared" si="1107"/>
        <v>0</v>
      </c>
      <c r="JS157" s="142">
        <f t="shared" si="1108"/>
        <v>0</v>
      </c>
      <c r="JT157" s="142">
        <f t="shared" si="1108"/>
        <v>0</v>
      </c>
      <c r="JU157" s="142">
        <f t="shared" si="1108"/>
        <v>0</v>
      </c>
      <c r="JV157" s="142">
        <f t="shared" si="1108"/>
        <v>0</v>
      </c>
      <c r="JW157" s="142">
        <f t="shared" si="1108"/>
        <v>0</v>
      </c>
      <c r="JX157" s="142">
        <f t="shared" si="1108"/>
        <v>0</v>
      </c>
      <c r="JY157" s="142">
        <f t="shared" si="1108"/>
        <v>0</v>
      </c>
      <c r="JZ157" s="142">
        <f t="shared" si="1108"/>
        <v>0</v>
      </c>
      <c r="KA157" s="142">
        <f t="shared" si="1108"/>
        <v>0</v>
      </c>
      <c r="KB157" s="142">
        <f t="shared" si="1108"/>
        <v>0</v>
      </c>
      <c r="KC157" s="142">
        <f t="shared" si="1109"/>
        <v>0</v>
      </c>
      <c r="KD157" s="142">
        <f t="shared" si="1109"/>
        <v>0</v>
      </c>
      <c r="KE157" s="142">
        <f t="shared" si="1109"/>
        <v>0</v>
      </c>
      <c r="KF157" s="142">
        <f t="shared" si="1109"/>
        <v>0</v>
      </c>
      <c r="KG157" s="142">
        <f t="shared" si="1109"/>
        <v>0</v>
      </c>
      <c r="KH157" s="142">
        <f t="shared" si="1109"/>
        <v>0</v>
      </c>
      <c r="KI157" s="142">
        <f t="shared" si="1109"/>
        <v>0</v>
      </c>
      <c r="KJ157" s="142">
        <f t="shared" si="1109"/>
        <v>0</v>
      </c>
      <c r="KK157" s="142">
        <f t="shared" si="1109"/>
        <v>0</v>
      </c>
      <c r="KL157" s="142">
        <f t="shared" si="1109"/>
        <v>0</v>
      </c>
      <c r="KM157" s="142">
        <f t="shared" si="1110"/>
        <v>0</v>
      </c>
      <c r="KN157" s="142">
        <f t="shared" si="1110"/>
        <v>0</v>
      </c>
      <c r="KO157" s="142">
        <f t="shared" si="1110"/>
        <v>0</v>
      </c>
      <c r="KP157" s="142">
        <f t="shared" si="1110"/>
        <v>0</v>
      </c>
      <c r="KQ157" s="142">
        <f t="shared" si="1110"/>
        <v>0</v>
      </c>
      <c r="KR157" s="142">
        <f t="shared" si="1110"/>
        <v>0</v>
      </c>
      <c r="KS157" s="142">
        <f t="shared" si="1110"/>
        <v>0</v>
      </c>
      <c r="KT157" s="142">
        <f t="shared" si="1110"/>
        <v>0</v>
      </c>
      <c r="KU157" s="142">
        <f t="shared" si="1110"/>
        <v>0</v>
      </c>
      <c r="KV157" s="142">
        <f t="shared" si="1110"/>
        <v>0</v>
      </c>
      <c r="KW157" s="142">
        <f t="shared" si="1111"/>
        <v>0</v>
      </c>
      <c r="KX157" s="142">
        <f t="shared" si="1111"/>
        <v>0</v>
      </c>
      <c r="KY157" s="142">
        <f t="shared" si="1111"/>
        <v>0</v>
      </c>
      <c r="KZ157" s="142">
        <f t="shared" si="1111"/>
        <v>0</v>
      </c>
      <c r="LA157" s="142">
        <f t="shared" si="1111"/>
        <v>0</v>
      </c>
      <c r="LB157" s="142">
        <f t="shared" si="1111"/>
        <v>0</v>
      </c>
      <c r="LC157" s="142">
        <f t="shared" si="1111"/>
        <v>0</v>
      </c>
      <c r="LD157" s="142">
        <f t="shared" si="1111"/>
        <v>0</v>
      </c>
      <c r="LE157" s="142">
        <f t="shared" si="1111"/>
        <v>0</v>
      </c>
      <c r="LF157" s="142">
        <f t="shared" si="1111"/>
        <v>0</v>
      </c>
      <c r="LG157" s="142">
        <f t="shared" si="1112"/>
        <v>0</v>
      </c>
      <c r="LH157" s="142">
        <f t="shared" si="1112"/>
        <v>0</v>
      </c>
      <c r="LI157" s="142">
        <f t="shared" si="1112"/>
        <v>0</v>
      </c>
      <c r="LJ157" s="142">
        <f t="shared" si="1112"/>
        <v>0</v>
      </c>
      <c r="LK157" s="142">
        <f t="shared" si="1112"/>
        <v>0</v>
      </c>
      <c r="LL157" s="142">
        <f t="shared" si="1112"/>
        <v>0</v>
      </c>
      <c r="LM157" s="142">
        <f t="shared" si="1112"/>
        <v>0</v>
      </c>
      <c r="LN157" s="142">
        <f t="shared" si="1112"/>
        <v>0</v>
      </c>
      <c r="LO157" s="142">
        <f t="shared" si="1112"/>
        <v>0</v>
      </c>
      <c r="LP157" s="142">
        <f t="shared" si="1112"/>
        <v>0</v>
      </c>
      <c r="LQ157" s="142">
        <f t="shared" si="1113"/>
        <v>0</v>
      </c>
      <c r="LR157" s="142">
        <f t="shared" si="1113"/>
        <v>0</v>
      </c>
      <c r="LS157" s="142">
        <f t="shared" si="1113"/>
        <v>0</v>
      </c>
      <c r="LT157" s="142">
        <f t="shared" si="1113"/>
        <v>0</v>
      </c>
      <c r="LU157" s="142">
        <f t="shared" si="1113"/>
        <v>0</v>
      </c>
      <c r="LV157" s="142">
        <f t="shared" si="1113"/>
        <v>0</v>
      </c>
      <c r="LW157" s="142">
        <f t="shared" si="1113"/>
        <v>0</v>
      </c>
      <c r="LX157" s="142">
        <f t="shared" si="1113"/>
        <v>0</v>
      </c>
      <c r="LY157" s="142">
        <f t="shared" si="1113"/>
        <v>0</v>
      </c>
      <c r="LZ157" s="142">
        <f t="shared" si="1113"/>
        <v>0</v>
      </c>
      <c r="MA157" s="142">
        <f t="shared" si="1114"/>
        <v>0</v>
      </c>
      <c r="MB157" s="142">
        <f t="shared" si="1114"/>
        <v>0</v>
      </c>
      <c r="MC157" s="142">
        <f t="shared" si="1114"/>
        <v>0</v>
      </c>
      <c r="MD157" s="142">
        <f t="shared" si="1114"/>
        <v>0</v>
      </c>
      <c r="ME157" s="142">
        <f t="shared" si="1114"/>
        <v>0</v>
      </c>
      <c r="MF157" s="142">
        <f t="shared" si="1114"/>
        <v>0</v>
      </c>
      <c r="MG157" s="142">
        <f t="shared" si="1114"/>
        <v>0</v>
      </c>
      <c r="MH157" s="142">
        <f t="shared" si="1114"/>
        <v>0</v>
      </c>
      <c r="MI157" s="142">
        <f t="shared" si="1114"/>
        <v>0</v>
      </c>
      <c r="MJ157" s="142">
        <f t="shared" si="1114"/>
        <v>0</v>
      </c>
      <c r="MK157" s="142">
        <f t="shared" si="1115"/>
        <v>0</v>
      </c>
      <c r="ML157" s="142">
        <f t="shared" si="1115"/>
        <v>0</v>
      </c>
      <c r="MM157" s="142">
        <f t="shared" si="1115"/>
        <v>0</v>
      </c>
      <c r="MN157" s="142">
        <f t="shared" si="1115"/>
        <v>0</v>
      </c>
      <c r="MO157" s="142">
        <f t="shared" si="1115"/>
        <v>0</v>
      </c>
      <c r="MP157" s="142">
        <f t="shared" si="1115"/>
        <v>0</v>
      </c>
      <c r="MQ157" s="142">
        <f t="shared" si="1115"/>
        <v>0</v>
      </c>
      <c r="MR157" s="142">
        <f t="shared" si="1115"/>
        <v>0</v>
      </c>
      <c r="MS157" s="142">
        <f t="shared" si="1115"/>
        <v>0</v>
      </c>
      <c r="MT157" s="142">
        <f t="shared" si="1115"/>
        <v>0</v>
      </c>
      <c r="MU157" s="142">
        <f t="shared" si="1116"/>
        <v>0</v>
      </c>
      <c r="MV157" s="142">
        <f t="shared" si="1116"/>
        <v>0</v>
      </c>
      <c r="MW157" s="142">
        <f t="shared" si="1116"/>
        <v>0</v>
      </c>
      <c r="MX157" s="142">
        <f t="shared" si="1116"/>
        <v>0</v>
      </c>
      <c r="MY157" s="142">
        <f t="shared" si="1116"/>
        <v>0</v>
      </c>
      <c r="MZ157" s="142">
        <f t="shared" si="1116"/>
        <v>0</v>
      </c>
      <c r="NA157" s="142">
        <f t="shared" si="1116"/>
        <v>0</v>
      </c>
      <c r="NB157" s="142">
        <f t="shared" si="1116"/>
        <v>0</v>
      </c>
      <c r="NC157" s="142">
        <f t="shared" si="1116"/>
        <v>0</v>
      </c>
      <c r="ND157" s="142">
        <f t="shared" si="1116"/>
        <v>0</v>
      </c>
      <c r="NE157" s="142">
        <f t="shared" si="1117"/>
        <v>0</v>
      </c>
      <c r="NF157" s="142">
        <f t="shared" si="1117"/>
        <v>0</v>
      </c>
      <c r="NG157" s="142">
        <f t="shared" si="1117"/>
        <v>0</v>
      </c>
      <c r="NH157" s="142">
        <f t="shared" si="1117"/>
        <v>0</v>
      </c>
      <c r="NI157" s="142">
        <f t="shared" si="1117"/>
        <v>0</v>
      </c>
      <c r="NJ157" s="142">
        <f t="shared" si="1117"/>
        <v>0</v>
      </c>
      <c r="NK157" s="142">
        <f t="shared" si="1117"/>
        <v>0</v>
      </c>
      <c r="NL157" s="142">
        <f t="shared" si="1117"/>
        <v>0</v>
      </c>
      <c r="NM157" s="142">
        <f t="shared" si="1117"/>
        <v>0</v>
      </c>
      <c r="NN157" s="142">
        <f t="shared" si="1117"/>
        <v>0</v>
      </c>
      <c r="NO157" s="142">
        <f t="shared" si="1118"/>
        <v>0</v>
      </c>
      <c r="NP157" s="142">
        <f t="shared" si="1118"/>
        <v>0</v>
      </c>
      <c r="NQ157" s="142">
        <f t="shared" si="1118"/>
        <v>0</v>
      </c>
      <c r="NR157" s="142">
        <f t="shared" si="1118"/>
        <v>0</v>
      </c>
      <c r="NS157" s="142">
        <f t="shared" si="1118"/>
        <v>0</v>
      </c>
      <c r="NT157" s="142">
        <f t="shared" si="1118"/>
        <v>0</v>
      </c>
      <c r="NU157" s="142">
        <f t="shared" si="1118"/>
        <v>0</v>
      </c>
      <c r="NV157" s="142">
        <f t="shared" si="1118"/>
        <v>0</v>
      </c>
      <c r="NW157" s="142">
        <f t="shared" si="1118"/>
        <v>0</v>
      </c>
      <c r="NX157" s="142">
        <f t="shared" si="1118"/>
        <v>0</v>
      </c>
      <c r="NY157" s="142">
        <f t="shared" si="1119"/>
        <v>0</v>
      </c>
      <c r="NZ157" s="142">
        <f t="shared" si="1119"/>
        <v>0</v>
      </c>
      <c r="OA157" s="142">
        <f t="shared" si="1119"/>
        <v>0</v>
      </c>
      <c r="OB157" s="142">
        <f t="shared" si="1119"/>
        <v>0</v>
      </c>
      <c r="OC157" s="142">
        <f t="shared" si="1119"/>
        <v>0</v>
      </c>
      <c r="OD157" s="142">
        <f t="shared" si="1119"/>
        <v>0</v>
      </c>
      <c r="OE157" s="142">
        <f t="shared" si="1119"/>
        <v>0</v>
      </c>
      <c r="OF157" s="142">
        <f t="shared" si="1119"/>
        <v>0</v>
      </c>
      <c r="OG157" s="142">
        <f t="shared" si="1119"/>
        <v>0</v>
      </c>
      <c r="OH157" s="142">
        <f t="shared" si="1119"/>
        <v>0</v>
      </c>
      <c r="OI157" s="142">
        <f t="shared" si="1120"/>
        <v>0</v>
      </c>
      <c r="OJ157" s="142">
        <f t="shared" si="1120"/>
        <v>0</v>
      </c>
      <c r="OK157" s="142">
        <f t="shared" si="1120"/>
        <v>0</v>
      </c>
      <c r="OL157" s="142">
        <f t="shared" si="1120"/>
        <v>0</v>
      </c>
      <c r="OM157" s="142">
        <f t="shared" si="1120"/>
        <v>0</v>
      </c>
      <c r="ON157" s="142">
        <f t="shared" si="1120"/>
        <v>0</v>
      </c>
      <c r="OO157" s="142">
        <f t="shared" si="1120"/>
        <v>0</v>
      </c>
      <c r="OP157" s="142">
        <f t="shared" si="1120"/>
        <v>0</v>
      </c>
      <c r="OQ157" s="142">
        <f t="shared" si="1120"/>
        <v>0</v>
      </c>
      <c r="OR157" s="142">
        <f t="shared" si="1120"/>
        <v>0</v>
      </c>
      <c r="OS157" s="142">
        <f t="shared" si="1121"/>
        <v>0</v>
      </c>
      <c r="OT157" s="142">
        <f t="shared" si="1121"/>
        <v>0</v>
      </c>
      <c r="OU157" s="142">
        <f t="shared" si="1121"/>
        <v>0</v>
      </c>
      <c r="OV157" s="142">
        <f t="shared" si="1121"/>
        <v>0</v>
      </c>
      <c r="OW157" s="142">
        <f t="shared" si="1121"/>
        <v>0</v>
      </c>
      <c r="OX157" s="142">
        <f t="shared" si="1121"/>
        <v>0</v>
      </c>
      <c r="OY157" s="142">
        <f t="shared" si="1121"/>
        <v>0</v>
      </c>
      <c r="OZ157" s="142">
        <f t="shared" si="1121"/>
        <v>0</v>
      </c>
      <c r="PA157" s="142">
        <f t="shared" si="1121"/>
        <v>0</v>
      </c>
      <c r="PB157" s="142">
        <f t="shared" si="1121"/>
        <v>0</v>
      </c>
      <c r="PC157" s="142">
        <f t="shared" si="1122"/>
        <v>0</v>
      </c>
      <c r="PD157" s="142">
        <f t="shared" si="1122"/>
        <v>0</v>
      </c>
      <c r="PE157" s="142">
        <f t="shared" si="1122"/>
        <v>0</v>
      </c>
      <c r="PF157" s="142">
        <f t="shared" si="1122"/>
        <v>0</v>
      </c>
      <c r="PG157" s="142">
        <f t="shared" si="1122"/>
        <v>0</v>
      </c>
      <c r="PH157" s="142">
        <f t="shared" si="1122"/>
        <v>0</v>
      </c>
      <c r="PI157" s="142">
        <f t="shared" si="1122"/>
        <v>0</v>
      </c>
      <c r="PJ157" s="142">
        <f t="shared" si="1122"/>
        <v>0</v>
      </c>
      <c r="PK157" s="142">
        <f t="shared" si="1122"/>
        <v>0</v>
      </c>
      <c r="PL157" s="142">
        <f t="shared" si="1122"/>
        <v>0</v>
      </c>
      <c r="PM157" s="142">
        <f t="shared" si="1123"/>
        <v>0</v>
      </c>
      <c r="PN157" s="142">
        <f t="shared" si="1123"/>
        <v>0</v>
      </c>
      <c r="PO157" s="142">
        <f t="shared" si="1123"/>
        <v>0</v>
      </c>
      <c r="PP157" s="142">
        <f t="shared" si="1123"/>
        <v>0</v>
      </c>
      <c r="PQ157" s="142">
        <f t="shared" si="1123"/>
        <v>0</v>
      </c>
      <c r="PR157" s="142">
        <f t="shared" si="1123"/>
        <v>0</v>
      </c>
      <c r="PS157" s="142">
        <f t="shared" si="1123"/>
        <v>0</v>
      </c>
      <c r="PT157" s="142">
        <f t="shared" si="1123"/>
        <v>0</v>
      </c>
      <c r="PU157" s="142">
        <f t="shared" si="1123"/>
        <v>0</v>
      </c>
      <c r="PV157" s="142">
        <f t="shared" si="1123"/>
        <v>0</v>
      </c>
      <c r="PW157" s="142">
        <f t="shared" si="1124"/>
        <v>0</v>
      </c>
      <c r="PX157" s="142">
        <f t="shared" si="1124"/>
        <v>0</v>
      </c>
      <c r="PY157" s="142">
        <f t="shared" si="1124"/>
        <v>0</v>
      </c>
      <c r="PZ157" s="142">
        <f t="shared" si="1124"/>
        <v>0</v>
      </c>
      <c r="QA157" s="142">
        <f t="shared" si="1124"/>
        <v>0</v>
      </c>
      <c r="QB157" s="142">
        <f t="shared" si="1124"/>
        <v>0</v>
      </c>
      <c r="QC157" s="142">
        <f t="shared" si="1124"/>
        <v>0</v>
      </c>
      <c r="QD157" s="142">
        <f t="shared" si="1124"/>
        <v>0</v>
      </c>
      <c r="QE157" s="142">
        <f t="shared" si="1124"/>
        <v>0</v>
      </c>
      <c r="QF157" s="142">
        <f t="shared" si="1124"/>
        <v>0</v>
      </c>
      <c r="QG157" s="142">
        <f t="shared" si="1125"/>
        <v>0</v>
      </c>
      <c r="QH157" s="142">
        <f t="shared" si="1125"/>
        <v>0</v>
      </c>
      <c r="QI157" s="142">
        <f t="shared" si="1125"/>
        <v>0</v>
      </c>
      <c r="QJ157" s="142">
        <f t="shared" si="1125"/>
        <v>0</v>
      </c>
      <c r="QK157" s="142">
        <f t="shared" si="1125"/>
        <v>0</v>
      </c>
      <c r="QL157" s="142">
        <f t="shared" si="1125"/>
        <v>0</v>
      </c>
      <c r="QM157" s="142">
        <f t="shared" si="1125"/>
        <v>0</v>
      </c>
      <c r="QN157" s="142">
        <f t="shared" si="1125"/>
        <v>0</v>
      </c>
      <c r="QO157" s="142">
        <f t="shared" si="1125"/>
        <v>0</v>
      </c>
      <c r="QP157" s="142">
        <f t="shared" si="1125"/>
        <v>0</v>
      </c>
      <c r="QQ157" s="142">
        <f t="shared" si="1126"/>
        <v>0</v>
      </c>
      <c r="QR157" s="142">
        <f t="shared" si="1126"/>
        <v>0</v>
      </c>
      <c r="QS157" s="142">
        <f t="shared" si="1126"/>
        <v>0</v>
      </c>
      <c r="QT157" s="142">
        <f t="shared" si="1126"/>
        <v>0</v>
      </c>
      <c r="QU157" s="142">
        <f t="shared" si="1126"/>
        <v>0</v>
      </c>
      <c r="QV157" s="142">
        <f t="shared" si="1126"/>
        <v>0</v>
      </c>
      <c r="QW157" s="142">
        <f t="shared" si="1126"/>
        <v>0</v>
      </c>
      <c r="QX157" s="142">
        <f t="shared" si="1126"/>
        <v>0</v>
      </c>
      <c r="QY157" s="142">
        <f t="shared" si="1126"/>
        <v>0</v>
      </c>
      <c r="QZ157" s="142">
        <f t="shared" si="1126"/>
        <v>0</v>
      </c>
      <c r="RA157" s="142">
        <f t="shared" si="1127"/>
        <v>0</v>
      </c>
      <c r="RB157" s="142">
        <f t="shared" si="1127"/>
        <v>0</v>
      </c>
      <c r="RC157" s="142">
        <f t="shared" si="1127"/>
        <v>0</v>
      </c>
      <c r="RD157" s="142">
        <f t="shared" si="1127"/>
        <v>0</v>
      </c>
      <c r="RE157" s="142">
        <f t="shared" si="1127"/>
        <v>0</v>
      </c>
      <c r="RF157" s="142">
        <f t="shared" si="1127"/>
        <v>0</v>
      </c>
      <c r="RG157" s="142">
        <f t="shared" si="1127"/>
        <v>0</v>
      </c>
      <c r="RH157" s="142">
        <f t="shared" si="1127"/>
        <v>0</v>
      </c>
      <c r="RI157" s="142">
        <f t="shared" si="1127"/>
        <v>0</v>
      </c>
      <c r="RJ157" s="142">
        <f t="shared" si="1127"/>
        <v>0</v>
      </c>
      <c r="RK157" s="142">
        <f t="shared" si="1128"/>
        <v>0</v>
      </c>
      <c r="RL157" s="142">
        <f t="shared" si="1128"/>
        <v>0</v>
      </c>
      <c r="RM157" s="142">
        <f t="shared" si="1128"/>
        <v>0</v>
      </c>
      <c r="RN157" s="142">
        <f t="shared" si="1128"/>
        <v>0</v>
      </c>
      <c r="RO157" s="142">
        <f t="shared" si="1128"/>
        <v>0</v>
      </c>
      <c r="RP157" s="142">
        <f t="shared" si="1128"/>
        <v>0</v>
      </c>
      <c r="RQ157" s="142">
        <f t="shared" si="1128"/>
        <v>0</v>
      </c>
      <c r="RR157" s="142">
        <f t="shared" si="1128"/>
        <v>0</v>
      </c>
      <c r="RS157" s="142">
        <f t="shared" si="1128"/>
        <v>0</v>
      </c>
      <c r="RT157" s="142">
        <f t="shared" si="1128"/>
        <v>0</v>
      </c>
      <c r="RU157" s="142">
        <f t="shared" si="1129"/>
        <v>0</v>
      </c>
      <c r="RV157" s="142">
        <f t="shared" si="1129"/>
        <v>0</v>
      </c>
      <c r="RW157" s="142">
        <f t="shared" si="1129"/>
        <v>0</v>
      </c>
      <c r="RX157" s="142">
        <f t="shared" si="1129"/>
        <v>0</v>
      </c>
      <c r="RY157" s="142">
        <f t="shared" si="1129"/>
        <v>0</v>
      </c>
      <c r="RZ157" s="142">
        <f t="shared" si="1129"/>
        <v>0</v>
      </c>
      <c r="SA157" s="142">
        <f t="shared" si="1129"/>
        <v>0</v>
      </c>
      <c r="SB157" s="142">
        <f t="shared" si="1129"/>
        <v>0</v>
      </c>
      <c r="SC157" s="142">
        <f t="shared" si="1129"/>
        <v>0</v>
      </c>
      <c r="SD157" s="142">
        <f t="shared" si="1129"/>
        <v>0</v>
      </c>
      <c r="SE157" s="142">
        <f t="shared" si="1130"/>
        <v>0</v>
      </c>
      <c r="SF157" s="142">
        <f t="shared" si="1130"/>
        <v>0</v>
      </c>
      <c r="SG157" s="142">
        <f t="shared" si="1130"/>
        <v>0</v>
      </c>
      <c r="SH157" s="142">
        <f t="shared" si="1130"/>
        <v>0</v>
      </c>
      <c r="SI157" s="142">
        <f t="shared" si="1130"/>
        <v>0</v>
      </c>
      <c r="SJ157" s="142">
        <f t="shared" si="1130"/>
        <v>0</v>
      </c>
      <c r="SK157" s="142">
        <f t="shared" si="1130"/>
        <v>0</v>
      </c>
      <c r="SL157" s="142">
        <f t="shared" si="1130"/>
        <v>0</v>
      </c>
      <c r="SM157" s="142">
        <f t="shared" si="1130"/>
        <v>0</v>
      </c>
      <c r="SN157" s="142">
        <f t="shared" si="1130"/>
        <v>0</v>
      </c>
      <c r="SO157" s="142">
        <f t="shared" si="1131"/>
        <v>0</v>
      </c>
      <c r="SP157" s="142">
        <f t="shared" si="1131"/>
        <v>0</v>
      </c>
      <c r="SQ157" s="142">
        <f t="shared" si="1131"/>
        <v>0</v>
      </c>
      <c r="SR157" s="142">
        <f t="shared" si="1131"/>
        <v>0</v>
      </c>
      <c r="SS157" s="142">
        <f t="shared" si="1131"/>
        <v>0</v>
      </c>
      <c r="ST157" s="142">
        <f t="shared" si="1131"/>
        <v>0</v>
      </c>
      <c r="SU157" s="142">
        <f t="shared" si="1131"/>
        <v>0</v>
      </c>
      <c r="SV157" s="142">
        <f t="shared" si="1131"/>
        <v>0</v>
      </c>
      <c r="SW157" s="142">
        <f t="shared" si="1131"/>
        <v>0</v>
      </c>
      <c r="SX157" s="142">
        <f t="shared" si="1131"/>
        <v>0</v>
      </c>
      <c r="SY157" s="142">
        <f t="shared" si="1132"/>
        <v>0</v>
      </c>
      <c r="SZ157" s="142">
        <f t="shared" si="1132"/>
        <v>0</v>
      </c>
      <c r="TA157" s="142">
        <f t="shared" si="1132"/>
        <v>0</v>
      </c>
      <c r="TB157" s="142">
        <f t="shared" si="1132"/>
        <v>0</v>
      </c>
      <c r="TC157" s="142">
        <f t="shared" si="1132"/>
        <v>0</v>
      </c>
      <c r="TD157" s="142">
        <f t="shared" si="1132"/>
        <v>0</v>
      </c>
      <c r="TE157" s="142">
        <f t="shared" si="1132"/>
        <v>0</v>
      </c>
      <c r="TF157" s="142">
        <f t="shared" si="1132"/>
        <v>0</v>
      </c>
      <c r="TG157" s="142">
        <f t="shared" si="1132"/>
        <v>0</v>
      </c>
      <c r="TH157" s="142">
        <f t="shared" si="1132"/>
        <v>0</v>
      </c>
      <c r="TI157" s="142">
        <f t="shared" si="1132"/>
        <v>0</v>
      </c>
      <c r="TJ157" s="142">
        <f t="shared" si="1132"/>
        <v>0</v>
      </c>
      <c r="TK157" s="142">
        <f t="shared" si="1132"/>
        <v>0</v>
      </c>
      <c r="TL157" s="142">
        <f t="shared" si="1132"/>
        <v>0</v>
      </c>
      <c r="TM157" s="142">
        <f t="shared" si="1132"/>
        <v>0</v>
      </c>
      <c r="TN157" s="142">
        <f t="shared" si="1096"/>
        <v>0</v>
      </c>
      <c r="TO157" s="142">
        <f t="shared" si="959"/>
        <v>0</v>
      </c>
    </row>
    <row r="158" spans="77:535" x14ac:dyDescent="0.15">
      <c r="BY158" s="271"/>
      <c r="BZ158" s="272"/>
      <c r="CA158" s="222"/>
      <c r="CB158" s="246"/>
      <c r="CC158" s="247" t="str">
        <f t="shared" si="996"/>
        <v/>
      </c>
      <c r="CD158" s="219">
        <f t="shared" si="997"/>
        <v>0</v>
      </c>
      <c r="CE158" s="219" t="str">
        <f t="shared" si="998"/>
        <v/>
      </c>
      <c r="CF158" s="220" t="str">
        <f t="shared" si="999"/>
        <v/>
      </c>
      <c r="CG158" s="222"/>
      <c r="CH158" s="260"/>
      <c r="CI158" s="247" t="str">
        <f t="shared" si="1000"/>
        <v/>
      </c>
      <c r="CJ158" s="219">
        <f t="shared" si="1001"/>
        <v>0</v>
      </c>
      <c r="CK158" s="219" t="str">
        <f t="shared" si="1002"/>
        <v/>
      </c>
      <c r="CL158" s="220" t="str">
        <f t="shared" si="1003"/>
        <v/>
      </c>
      <c r="CM158" s="222"/>
      <c r="CN158" s="246"/>
      <c r="CO158" s="247" t="str">
        <f t="shared" si="1004"/>
        <v/>
      </c>
      <c r="CP158" s="219">
        <f t="shared" si="1005"/>
        <v>0</v>
      </c>
      <c r="CQ158" s="219" t="str">
        <f t="shared" si="1006"/>
        <v/>
      </c>
      <c r="CR158" s="220" t="str">
        <f t="shared" si="1007"/>
        <v/>
      </c>
      <c r="CS158" s="222"/>
      <c r="CT158" s="246"/>
      <c r="CU158" s="247" t="str">
        <f t="shared" si="1008"/>
        <v/>
      </c>
      <c r="CV158" s="219">
        <f t="shared" si="1009"/>
        <v>0</v>
      </c>
      <c r="CW158" s="219" t="str">
        <f t="shared" si="1010"/>
        <v/>
      </c>
      <c r="CX158" s="220" t="str">
        <f t="shared" si="1011"/>
        <v/>
      </c>
      <c r="CY158" s="222"/>
      <c r="CZ158" s="246"/>
      <c r="DA158" s="247" t="str">
        <f t="shared" si="1012"/>
        <v/>
      </c>
      <c r="DB158" s="219">
        <f t="shared" si="1013"/>
        <v>0</v>
      </c>
      <c r="DC158" s="219" t="str">
        <f t="shared" si="1014"/>
        <v/>
      </c>
      <c r="DD158" s="219" t="str">
        <f t="shared" si="1015"/>
        <v/>
      </c>
      <c r="DE158" s="222"/>
      <c r="DF158" s="246"/>
      <c r="DG158" s="247" t="str">
        <f t="shared" si="1016"/>
        <v/>
      </c>
      <c r="DH158" s="219">
        <f t="shared" si="1017"/>
        <v>0</v>
      </c>
      <c r="DI158" s="219" t="str">
        <f t="shared" si="1018"/>
        <v/>
      </c>
      <c r="DJ158" s="219" t="str">
        <f t="shared" si="1019"/>
        <v/>
      </c>
      <c r="DK158" s="222"/>
      <c r="DL158" s="246"/>
      <c r="DM158" s="247" t="str">
        <f t="shared" si="1020"/>
        <v/>
      </c>
      <c r="DN158" s="219">
        <f t="shared" si="1021"/>
        <v>0</v>
      </c>
      <c r="DO158" s="219" t="str">
        <f t="shared" si="1022"/>
        <v/>
      </c>
      <c r="DP158" s="220" t="str">
        <f t="shared" si="1023"/>
        <v/>
      </c>
      <c r="FK158" s="142">
        <v>45</v>
      </c>
      <c r="FL158" s="142">
        <v>45</v>
      </c>
      <c r="FM158" s="142">
        <f t="shared" si="1097"/>
        <v>0</v>
      </c>
      <c r="FN158" s="142">
        <f t="shared" si="1097"/>
        <v>0</v>
      </c>
      <c r="FO158" s="142">
        <f t="shared" si="1097"/>
        <v>0</v>
      </c>
      <c r="FP158" s="142">
        <f t="shared" si="1097"/>
        <v>0</v>
      </c>
      <c r="FQ158" s="142">
        <f t="shared" si="1097"/>
        <v>0</v>
      </c>
      <c r="FR158" s="142">
        <f t="shared" si="1097"/>
        <v>0</v>
      </c>
      <c r="FS158" s="142">
        <f t="shared" si="1097"/>
        <v>0</v>
      </c>
      <c r="FT158" s="142">
        <f t="shared" si="1097"/>
        <v>0</v>
      </c>
      <c r="FU158" s="142">
        <f t="shared" si="1097"/>
        <v>0</v>
      </c>
      <c r="FV158" s="142">
        <f t="shared" si="1097"/>
        <v>0</v>
      </c>
      <c r="FW158" s="142">
        <f t="shared" si="1098"/>
        <v>0</v>
      </c>
      <c r="FX158" s="142">
        <f t="shared" si="1098"/>
        <v>0</v>
      </c>
      <c r="FY158" s="142">
        <f t="shared" si="1098"/>
        <v>0</v>
      </c>
      <c r="FZ158" s="142">
        <f t="shared" si="1098"/>
        <v>0</v>
      </c>
      <c r="GA158" s="142">
        <f t="shared" si="1098"/>
        <v>0</v>
      </c>
      <c r="GB158" s="142">
        <f t="shared" si="1098"/>
        <v>0</v>
      </c>
      <c r="GC158" s="142">
        <f t="shared" si="1098"/>
        <v>0</v>
      </c>
      <c r="GD158" s="142">
        <f t="shared" si="1098"/>
        <v>0</v>
      </c>
      <c r="GE158" s="142">
        <f t="shared" si="1098"/>
        <v>0</v>
      </c>
      <c r="GF158" s="142">
        <f t="shared" si="1098"/>
        <v>0</v>
      </c>
      <c r="GG158" s="142">
        <f t="shared" si="1099"/>
        <v>0</v>
      </c>
      <c r="GH158" s="142">
        <f t="shared" si="1099"/>
        <v>0</v>
      </c>
      <c r="GI158" s="142">
        <f t="shared" si="1099"/>
        <v>0</v>
      </c>
      <c r="GJ158" s="142">
        <f t="shared" si="1099"/>
        <v>0</v>
      </c>
      <c r="GK158" s="142">
        <f t="shared" si="1099"/>
        <v>0</v>
      </c>
      <c r="GL158" s="142">
        <f t="shared" si="1099"/>
        <v>0</v>
      </c>
      <c r="GM158" s="142">
        <f t="shared" si="1099"/>
        <v>0</v>
      </c>
      <c r="GN158" s="142">
        <f t="shared" si="1099"/>
        <v>0</v>
      </c>
      <c r="GO158" s="142">
        <f t="shared" si="1099"/>
        <v>0</v>
      </c>
      <c r="GP158" s="142">
        <f t="shared" si="1099"/>
        <v>0</v>
      </c>
      <c r="GQ158" s="142">
        <f t="shared" si="1100"/>
        <v>0</v>
      </c>
      <c r="GR158" s="142">
        <f t="shared" si="1100"/>
        <v>0</v>
      </c>
      <c r="GS158" s="142">
        <f t="shared" si="1100"/>
        <v>0</v>
      </c>
      <c r="GT158" s="142">
        <f t="shared" si="1100"/>
        <v>0</v>
      </c>
      <c r="GU158" s="142">
        <f t="shared" si="1100"/>
        <v>0</v>
      </c>
      <c r="GV158" s="142">
        <f t="shared" si="1100"/>
        <v>0</v>
      </c>
      <c r="GW158" s="142">
        <f t="shared" si="1100"/>
        <v>0</v>
      </c>
      <c r="GX158" s="142">
        <f t="shared" si="1100"/>
        <v>0</v>
      </c>
      <c r="GY158" s="142">
        <f t="shared" si="1100"/>
        <v>0</v>
      </c>
      <c r="GZ158" s="142">
        <f t="shared" si="1100"/>
        <v>0</v>
      </c>
      <c r="HA158" s="142">
        <f t="shared" si="1101"/>
        <v>0</v>
      </c>
      <c r="HB158" s="142">
        <f t="shared" si="1101"/>
        <v>0</v>
      </c>
      <c r="HC158" s="142">
        <f t="shared" si="1101"/>
        <v>0</v>
      </c>
      <c r="HD158" s="142">
        <f t="shared" si="1101"/>
        <v>0</v>
      </c>
      <c r="HE158" s="142">
        <f t="shared" si="1101"/>
        <v>0</v>
      </c>
      <c r="HF158" s="142">
        <f t="shared" si="1101"/>
        <v>0</v>
      </c>
      <c r="HG158" s="142">
        <f t="shared" si="1101"/>
        <v>0</v>
      </c>
      <c r="HH158" s="142">
        <f t="shared" si="1101"/>
        <v>0</v>
      </c>
      <c r="HI158" s="142">
        <f t="shared" si="1101"/>
        <v>0</v>
      </c>
      <c r="HJ158" s="142">
        <f t="shared" si="1101"/>
        <v>0</v>
      </c>
      <c r="HK158" s="142">
        <f t="shared" si="1102"/>
        <v>0</v>
      </c>
      <c r="HL158" s="142">
        <f t="shared" si="1102"/>
        <v>0</v>
      </c>
      <c r="HM158" s="142">
        <f t="shared" si="1102"/>
        <v>0</v>
      </c>
      <c r="HN158" s="142">
        <f t="shared" si="1102"/>
        <v>0</v>
      </c>
      <c r="HO158" s="142">
        <f t="shared" si="1102"/>
        <v>0</v>
      </c>
      <c r="HP158" s="142">
        <f t="shared" si="1102"/>
        <v>0</v>
      </c>
      <c r="HQ158" s="142">
        <f t="shared" si="1102"/>
        <v>0</v>
      </c>
      <c r="HR158" s="142">
        <f t="shared" si="1102"/>
        <v>0</v>
      </c>
      <c r="HS158" s="142">
        <f t="shared" si="1102"/>
        <v>0</v>
      </c>
      <c r="HT158" s="142">
        <f t="shared" si="1102"/>
        <v>0</v>
      </c>
      <c r="HU158" s="142">
        <f t="shared" si="1103"/>
        <v>0</v>
      </c>
      <c r="HV158" s="142">
        <f t="shared" si="1103"/>
        <v>0</v>
      </c>
      <c r="HW158" s="142">
        <f t="shared" si="1103"/>
        <v>0</v>
      </c>
      <c r="HX158" s="142">
        <f t="shared" si="1103"/>
        <v>0</v>
      </c>
      <c r="HY158" s="142">
        <f t="shared" si="1103"/>
        <v>0</v>
      </c>
      <c r="HZ158" s="142">
        <f t="shared" si="1103"/>
        <v>0</v>
      </c>
      <c r="IA158" s="142">
        <f t="shared" si="1103"/>
        <v>0</v>
      </c>
      <c r="IB158" s="142">
        <f t="shared" si="1103"/>
        <v>0</v>
      </c>
      <c r="IC158" s="142">
        <f t="shared" si="1103"/>
        <v>0</v>
      </c>
      <c r="ID158" s="142">
        <f t="shared" si="1103"/>
        <v>0</v>
      </c>
      <c r="IE158" s="142">
        <f t="shared" si="1104"/>
        <v>0</v>
      </c>
      <c r="IF158" s="142">
        <f t="shared" si="1104"/>
        <v>0</v>
      </c>
      <c r="IG158" s="142">
        <f t="shared" si="1104"/>
        <v>0</v>
      </c>
      <c r="IH158" s="142">
        <f t="shared" si="1104"/>
        <v>0</v>
      </c>
      <c r="II158" s="142">
        <f t="shared" si="1104"/>
        <v>0</v>
      </c>
      <c r="IJ158" s="142">
        <f t="shared" si="1104"/>
        <v>0</v>
      </c>
      <c r="IK158" s="142">
        <f t="shared" si="1104"/>
        <v>0</v>
      </c>
      <c r="IL158" s="142">
        <f t="shared" si="1104"/>
        <v>0</v>
      </c>
      <c r="IM158" s="142">
        <f t="shared" si="1104"/>
        <v>0</v>
      </c>
      <c r="IN158" s="142">
        <f t="shared" si="1104"/>
        <v>0</v>
      </c>
      <c r="IO158" s="142">
        <f t="shared" si="1105"/>
        <v>0</v>
      </c>
      <c r="IP158" s="142">
        <f t="shared" si="1105"/>
        <v>0</v>
      </c>
      <c r="IQ158" s="142">
        <f t="shared" si="1105"/>
        <v>0</v>
      </c>
      <c r="IR158" s="142">
        <f t="shared" si="1105"/>
        <v>0</v>
      </c>
      <c r="IS158" s="142">
        <f t="shared" si="1105"/>
        <v>0</v>
      </c>
      <c r="IT158" s="142">
        <f t="shared" si="1105"/>
        <v>0</v>
      </c>
      <c r="IU158" s="142">
        <f t="shared" si="1105"/>
        <v>0</v>
      </c>
      <c r="IV158" s="142">
        <f t="shared" si="1105"/>
        <v>0</v>
      </c>
      <c r="IW158" s="142">
        <f t="shared" si="1105"/>
        <v>0</v>
      </c>
      <c r="IX158" s="142">
        <f t="shared" si="1105"/>
        <v>0</v>
      </c>
      <c r="IY158" s="142">
        <f t="shared" si="1106"/>
        <v>0</v>
      </c>
      <c r="IZ158" s="142">
        <f t="shared" si="1106"/>
        <v>0</v>
      </c>
      <c r="JA158" s="142">
        <f t="shared" si="1106"/>
        <v>0</v>
      </c>
      <c r="JB158" s="142">
        <f t="shared" si="1106"/>
        <v>0</v>
      </c>
      <c r="JC158" s="142">
        <f t="shared" si="1106"/>
        <v>0</v>
      </c>
      <c r="JD158" s="142">
        <f t="shared" si="1106"/>
        <v>0</v>
      </c>
      <c r="JE158" s="142">
        <f t="shared" si="1106"/>
        <v>0</v>
      </c>
      <c r="JF158" s="142">
        <f t="shared" si="1106"/>
        <v>0</v>
      </c>
      <c r="JG158" s="142">
        <f t="shared" si="1106"/>
        <v>0</v>
      </c>
      <c r="JH158" s="142">
        <f t="shared" si="1106"/>
        <v>0</v>
      </c>
      <c r="JI158" s="142">
        <f t="shared" si="1107"/>
        <v>0</v>
      </c>
      <c r="JJ158" s="142">
        <f t="shared" si="1107"/>
        <v>0</v>
      </c>
      <c r="JK158" s="142">
        <f t="shared" si="1107"/>
        <v>0</v>
      </c>
      <c r="JL158" s="142">
        <f t="shared" si="1107"/>
        <v>0</v>
      </c>
      <c r="JM158" s="142">
        <f t="shared" si="1107"/>
        <v>0</v>
      </c>
      <c r="JN158" s="142">
        <f t="shared" si="1107"/>
        <v>0</v>
      </c>
      <c r="JO158" s="142">
        <f t="shared" si="1107"/>
        <v>0</v>
      </c>
      <c r="JP158" s="142">
        <f t="shared" si="1107"/>
        <v>0</v>
      </c>
      <c r="JQ158" s="142">
        <f t="shared" si="1107"/>
        <v>0</v>
      </c>
      <c r="JR158" s="142">
        <f t="shared" si="1107"/>
        <v>0</v>
      </c>
      <c r="JS158" s="142">
        <f t="shared" si="1108"/>
        <v>0</v>
      </c>
      <c r="JT158" s="142">
        <f t="shared" si="1108"/>
        <v>0</v>
      </c>
      <c r="JU158" s="142">
        <f t="shared" si="1108"/>
        <v>0</v>
      </c>
      <c r="JV158" s="142">
        <f t="shared" si="1108"/>
        <v>0</v>
      </c>
      <c r="JW158" s="142">
        <f t="shared" si="1108"/>
        <v>0</v>
      </c>
      <c r="JX158" s="142">
        <f t="shared" si="1108"/>
        <v>0</v>
      </c>
      <c r="JY158" s="142">
        <f t="shared" si="1108"/>
        <v>0</v>
      </c>
      <c r="JZ158" s="142">
        <f t="shared" si="1108"/>
        <v>0</v>
      </c>
      <c r="KA158" s="142">
        <f t="shared" si="1108"/>
        <v>0</v>
      </c>
      <c r="KB158" s="142">
        <f t="shared" si="1108"/>
        <v>0</v>
      </c>
      <c r="KC158" s="142">
        <f t="shared" si="1109"/>
        <v>0</v>
      </c>
      <c r="KD158" s="142">
        <f t="shared" si="1109"/>
        <v>0</v>
      </c>
      <c r="KE158" s="142">
        <f t="shared" si="1109"/>
        <v>0</v>
      </c>
      <c r="KF158" s="142">
        <f t="shared" si="1109"/>
        <v>0</v>
      </c>
      <c r="KG158" s="142">
        <f t="shared" si="1109"/>
        <v>0</v>
      </c>
      <c r="KH158" s="142">
        <f t="shared" si="1109"/>
        <v>0</v>
      </c>
      <c r="KI158" s="142">
        <f t="shared" si="1109"/>
        <v>0</v>
      </c>
      <c r="KJ158" s="142">
        <f t="shared" si="1109"/>
        <v>0</v>
      </c>
      <c r="KK158" s="142">
        <f t="shared" si="1109"/>
        <v>0</v>
      </c>
      <c r="KL158" s="142">
        <f t="shared" si="1109"/>
        <v>0</v>
      </c>
      <c r="KM158" s="142">
        <f t="shared" si="1110"/>
        <v>0</v>
      </c>
      <c r="KN158" s="142">
        <f t="shared" si="1110"/>
        <v>0</v>
      </c>
      <c r="KO158" s="142">
        <f t="shared" si="1110"/>
        <v>0</v>
      </c>
      <c r="KP158" s="142">
        <f t="shared" si="1110"/>
        <v>0</v>
      </c>
      <c r="KQ158" s="142">
        <f t="shared" si="1110"/>
        <v>0</v>
      </c>
      <c r="KR158" s="142">
        <f t="shared" si="1110"/>
        <v>0</v>
      </c>
      <c r="KS158" s="142">
        <f t="shared" si="1110"/>
        <v>0</v>
      </c>
      <c r="KT158" s="142">
        <f t="shared" si="1110"/>
        <v>0</v>
      </c>
      <c r="KU158" s="142">
        <f t="shared" si="1110"/>
        <v>0</v>
      </c>
      <c r="KV158" s="142">
        <f t="shared" si="1110"/>
        <v>0</v>
      </c>
      <c r="KW158" s="142">
        <f t="shared" si="1111"/>
        <v>0</v>
      </c>
      <c r="KX158" s="142">
        <f t="shared" si="1111"/>
        <v>0</v>
      </c>
      <c r="KY158" s="142">
        <f t="shared" si="1111"/>
        <v>0</v>
      </c>
      <c r="KZ158" s="142">
        <f t="shared" si="1111"/>
        <v>0</v>
      </c>
      <c r="LA158" s="142">
        <f t="shared" si="1111"/>
        <v>0</v>
      </c>
      <c r="LB158" s="142">
        <f t="shared" si="1111"/>
        <v>0</v>
      </c>
      <c r="LC158" s="142">
        <f t="shared" si="1111"/>
        <v>0</v>
      </c>
      <c r="LD158" s="142">
        <f t="shared" si="1111"/>
        <v>0</v>
      </c>
      <c r="LE158" s="142">
        <f t="shared" si="1111"/>
        <v>0</v>
      </c>
      <c r="LF158" s="142">
        <f t="shared" si="1111"/>
        <v>0</v>
      </c>
      <c r="LG158" s="142">
        <f t="shared" si="1112"/>
        <v>0</v>
      </c>
      <c r="LH158" s="142">
        <f t="shared" si="1112"/>
        <v>0</v>
      </c>
      <c r="LI158" s="142">
        <f t="shared" si="1112"/>
        <v>0</v>
      </c>
      <c r="LJ158" s="142">
        <f t="shared" si="1112"/>
        <v>0</v>
      </c>
      <c r="LK158" s="142">
        <f t="shared" si="1112"/>
        <v>0</v>
      </c>
      <c r="LL158" s="142">
        <f t="shared" si="1112"/>
        <v>0</v>
      </c>
      <c r="LM158" s="142">
        <f t="shared" si="1112"/>
        <v>0</v>
      </c>
      <c r="LN158" s="142">
        <f t="shared" si="1112"/>
        <v>0</v>
      </c>
      <c r="LO158" s="142">
        <f t="shared" si="1112"/>
        <v>0</v>
      </c>
      <c r="LP158" s="142">
        <f t="shared" si="1112"/>
        <v>0</v>
      </c>
      <c r="LQ158" s="142">
        <f t="shared" si="1113"/>
        <v>0</v>
      </c>
      <c r="LR158" s="142">
        <f t="shared" si="1113"/>
        <v>0</v>
      </c>
      <c r="LS158" s="142">
        <f t="shared" si="1113"/>
        <v>0</v>
      </c>
      <c r="LT158" s="142">
        <f t="shared" si="1113"/>
        <v>0</v>
      </c>
      <c r="LU158" s="142">
        <f t="shared" si="1113"/>
        <v>0</v>
      </c>
      <c r="LV158" s="142">
        <f t="shared" si="1113"/>
        <v>0</v>
      </c>
      <c r="LW158" s="142">
        <f t="shared" si="1113"/>
        <v>0</v>
      </c>
      <c r="LX158" s="142">
        <f t="shared" si="1113"/>
        <v>0</v>
      </c>
      <c r="LY158" s="142">
        <f t="shared" si="1113"/>
        <v>0</v>
      </c>
      <c r="LZ158" s="142">
        <f t="shared" si="1113"/>
        <v>0</v>
      </c>
      <c r="MA158" s="142">
        <f t="shared" si="1114"/>
        <v>0</v>
      </c>
      <c r="MB158" s="142">
        <f t="shared" si="1114"/>
        <v>0</v>
      </c>
      <c r="MC158" s="142">
        <f t="shared" si="1114"/>
        <v>0</v>
      </c>
      <c r="MD158" s="142">
        <f t="shared" si="1114"/>
        <v>0</v>
      </c>
      <c r="ME158" s="142">
        <f t="shared" si="1114"/>
        <v>0</v>
      </c>
      <c r="MF158" s="142">
        <f t="shared" si="1114"/>
        <v>0</v>
      </c>
      <c r="MG158" s="142">
        <f t="shared" si="1114"/>
        <v>0</v>
      </c>
      <c r="MH158" s="142">
        <f t="shared" si="1114"/>
        <v>0</v>
      </c>
      <c r="MI158" s="142">
        <f t="shared" si="1114"/>
        <v>0</v>
      </c>
      <c r="MJ158" s="142">
        <f t="shared" si="1114"/>
        <v>0</v>
      </c>
      <c r="MK158" s="142">
        <f t="shared" si="1115"/>
        <v>0</v>
      </c>
      <c r="ML158" s="142">
        <f t="shared" si="1115"/>
        <v>0</v>
      </c>
      <c r="MM158" s="142">
        <f t="shared" si="1115"/>
        <v>0</v>
      </c>
      <c r="MN158" s="142">
        <f t="shared" si="1115"/>
        <v>0</v>
      </c>
      <c r="MO158" s="142">
        <f t="shared" si="1115"/>
        <v>0</v>
      </c>
      <c r="MP158" s="142">
        <f t="shared" si="1115"/>
        <v>0</v>
      </c>
      <c r="MQ158" s="142">
        <f t="shared" si="1115"/>
        <v>0</v>
      </c>
      <c r="MR158" s="142">
        <f t="shared" si="1115"/>
        <v>0</v>
      </c>
      <c r="MS158" s="142">
        <f t="shared" si="1115"/>
        <v>0</v>
      </c>
      <c r="MT158" s="142">
        <f t="shared" si="1115"/>
        <v>0</v>
      </c>
      <c r="MU158" s="142">
        <f t="shared" si="1116"/>
        <v>0</v>
      </c>
      <c r="MV158" s="142">
        <f t="shared" si="1116"/>
        <v>0</v>
      </c>
      <c r="MW158" s="142">
        <f t="shared" si="1116"/>
        <v>0</v>
      </c>
      <c r="MX158" s="142">
        <f t="shared" si="1116"/>
        <v>0</v>
      </c>
      <c r="MY158" s="142">
        <f t="shared" si="1116"/>
        <v>0</v>
      </c>
      <c r="MZ158" s="142">
        <f t="shared" si="1116"/>
        <v>0</v>
      </c>
      <c r="NA158" s="142">
        <f t="shared" si="1116"/>
        <v>0</v>
      </c>
      <c r="NB158" s="142">
        <f t="shared" si="1116"/>
        <v>0</v>
      </c>
      <c r="NC158" s="142">
        <f t="shared" si="1116"/>
        <v>0</v>
      </c>
      <c r="ND158" s="142">
        <f t="shared" si="1116"/>
        <v>0</v>
      </c>
      <c r="NE158" s="142">
        <f t="shared" si="1117"/>
        <v>0</v>
      </c>
      <c r="NF158" s="142">
        <f t="shared" si="1117"/>
        <v>0</v>
      </c>
      <c r="NG158" s="142">
        <f t="shared" si="1117"/>
        <v>0</v>
      </c>
      <c r="NH158" s="142">
        <f t="shared" si="1117"/>
        <v>0</v>
      </c>
      <c r="NI158" s="142">
        <f t="shared" si="1117"/>
        <v>0</v>
      </c>
      <c r="NJ158" s="142">
        <f t="shared" si="1117"/>
        <v>0</v>
      </c>
      <c r="NK158" s="142">
        <f t="shared" si="1117"/>
        <v>0</v>
      </c>
      <c r="NL158" s="142">
        <f t="shared" si="1117"/>
        <v>0</v>
      </c>
      <c r="NM158" s="142">
        <f t="shared" si="1117"/>
        <v>0</v>
      </c>
      <c r="NN158" s="142">
        <f t="shared" si="1117"/>
        <v>0</v>
      </c>
      <c r="NO158" s="142">
        <f t="shared" si="1118"/>
        <v>0</v>
      </c>
      <c r="NP158" s="142">
        <f t="shared" si="1118"/>
        <v>0</v>
      </c>
      <c r="NQ158" s="142">
        <f t="shared" si="1118"/>
        <v>0</v>
      </c>
      <c r="NR158" s="142">
        <f t="shared" si="1118"/>
        <v>0</v>
      </c>
      <c r="NS158" s="142">
        <f t="shared" si="1118"/>
        <v>0</v>
      </c>
      <c r="NT158" s="142">
        <f t="shared" si="1118"/>
        <v>0</v>
      </c>
      <c r="NU158" s="142">
        <f t="shared" si="1118"/>
        <v>0</v>
      </c>
      <c r="NV158" s="142">
        <f t="shared" si="1118"/>
        <v>0</v>
      </c>
      <c r="NW158" s="142">
        <f t="shared" si="1118"/>
        <v>0</v>
      </c>
      <c r="NX158" s="142">
        <f t="shared" si="1118"/>
        <v>0</v>
      </c>
      <c r="NY158" s="142">
        <f t="shared" si="1119"/>
        <v>0</v>
      </c>
      <c r="NZ158" s="142">
        <f t="shared" si="1119"/>
        <v>0</v>
      </c>
      <c r="OA158" s="142">
        <f t="shared" si="1119"/>
        <v>0</v>
      </c>
      <c r="OB158" s="142">
        <f t="shared" si="1119"/>
        <v>0</v>
      </c>
      <c r="OC158" s="142">
        <f t="shared" si="1119"/>
        <v>0</v>
      </c>
      <c r="OD158" s="142">
        <f t="shared" si="1119"/>
        <v>0</v>
      </c>
      <c r="OE158" s="142">
        <f t="shared" si="1119"/>
        <v>0</v>
      </c>
      <c r="OF158" s="142">
        <f t="shared" si="1119"/>
        <v>0</v>
      </c>
      <c r="OG158" s="142">
        <f t="shared" si="1119"/>
        <v>0</v>
      </c>
      <c r="OH158" s="142">
        <f t="shared" si="1119"/>
        <v>0</v>
      </c>
      <c r="OI158" s="142">
        <f t="shared" si="1120"/>
        <v>0</v>
      </c>
      <c r="OJ158" s="142">
        <f t="shared" si="1120"/>
        <v>0</v>
      </c>
      <c r="OK158" s="142">
        <f t="shared" si="1120"/>
        <v>0</v>
      </c>
      <c r="OL158" s="142">
        <f t="shared" si="1120"/>
        <v>0</v>
      </c>
      <c r="OM158" s="142">
        <f t="shared" si="1120"/>
        <v>0</v>
      </c>
      <c r="ON158" s="142">
        <f t="shared" si="1120"/>
        <v>0</v>
      </c>
      <c r="OO158" s="142">
        <f t="shared" si="1120"/>
        <v>0</v>
      </c>
      <c r="OP158" s="142">
        <f t="shared" si="1120"/>
        <v>0</v>
      </c>
      <c r="OQ158" s="142">
        <f t="shared" si="1120"/>
        <v>0</v>
      </c>
      <c r="OR158" s="142">
        <f t="shared" si="1120"/>
        <v>0</v>
      </c>
      <c r="OS158" s="142">
        <f t="shared" si="1121"/>
        <v>0</v>
      </c>
      <c r="OT158" s="142">
        <f t="shared" si="1121"/>
        <v>0</v>
      </c>
      <c r="OU158" s="142">
        <f t="shared" si="1121"/>
        <v>0</v>
      </c>
      <c r="OV158" s="142">
        <f t="shared" si="1121"/>
        <v>0</v>
      </c>
      <c r="OW158" s="142">
        <f t="shared" si="1121"/>
        <v>0</v>
      </c>
      <c r="OX158" s="142">
        <f t="shared" si="1121"/>
        <v>0</v>
      </c>
      <c r="OY158" s="142">
        <f t="shared" si="1121"/>
        <v>0</v>
      </c>
      <c r="OZ158" s="142">
        <f t="shared" si="1121"/>
        <v>0</v>
      </c>
      <c r="PA158" s="142">
        <f t="shared" si="1121"/>
        <v>0</v>
      </c>
      <c r="PB158" s="142">
        <f t="shared" si="1121"/>
        <v>0</v>
      </c>
      <c r="PC158" s="142">
        <f t="shared" si="1122"/>
        <v>0</v>
      </c>
      <c r="PD158" s="142">
        <f t="shared" si="1122"/>
        <v>0</v>
      </c>
      <c r="PE158" s="142">
        <f t="shared" si="1122"/>
        <v>0</v>
      </c>
      <c r="PF158" s="142">
        <f t="shared" si="1122"/>
        <v>0</v>
      </c>
      <c r="PG158" s="142">
        <f t="shared" si="1122"/>
        <v>0</v>
      </c>
      <c r="PH158" s="142">
        <f t="shared" si="1122"/>
        <v>0</v>
      </c>
      <c r="PI158" s="142">
        <f t="shared" si="1122"/>
        <v>0</v>
      </c>
      <c r="PJ158" s="142">
        <f t="shared" si="1122"/>
        <v>0</v>
      </c>
      <c r="PK158" s="142">
        <f t="shared" si="1122"/>
        <v>0</v>
      </c>
      <c r="PL158" s="142">
        <f t="shared" si="1122"/>
        <v>0</v>
      </c>
      <c r="PM158" s="142">
        <f t="shared" si="1123"/>
        <v>0</v>
      </c>
      <c r="PN158" s="142">
        <f t="shared" si="1123"/>
        <v>0</v>
      </c>
      <c r="PO158" s="142">
        <f t="shared" si="1123"/>
        <v>0</v>
      </c>
      <c r="PP158" s="142">
        <f t="shared" si="1123"/>
        <v>0</v>
      </c>
      <c r="PQ158" s="142">
        <f t="shared" si="1123"/>
        <v>0</v>
      </c>
      <c r="PR158" s="142">
        <f t="shared" si="1123"/>
        <v>0</v>
      </c>
      <c r="PS158" s="142">
        <f t="shared" si="1123"/>
        <v>0</v>
      </c>
      <c r="PT158" s="142">
        <f t="shared" si="1123"/>
        <v>0</v>
      </c>
      <c r="PU158" s="142">
        <f t="shared" si="1123"/>
        <v>0</v>
      </c>
      <c r="PV158" s="142">
        <f t="shared" si="1123"/>
        <v>0</v>
      </c>
      <c r="PW158" s="142">
        <f t="shared" si="1124"/>
        <v>0</v>
      </c>
      <c r="PX158" s="142">
        <f t="shared" si="1124"/>
        <v>0</v>
      </c>
      <c r="PY158" s="142">
        <f t="shared" si="1124"/>
        <v>0</v>
      </c>
      <c r="PZ158" s="142">
        <f t="shared" si="1124"/>
        <v>0</v>
      </c>
      <c r="QA158" s="142">
        <f t="shared" si="1124"/>
        <v>0</v>
      </c>
      <c r="QB158" s="142">
        <f t="shared" si="1124"/>
        <v>0</v>
      </c>
      <c r="QC158" s="142">
        <f t="shared" si="1124"/>
        <v>0</v>
      </c>
      <c r="QD158" s="142">
        <f t="shared" si="1124"/>
        <v>0</v>
      </c>
      <c r="QE158" s="142">
        <f t="shared" si="1124"/>
        <v>0</v>
      </c>
      <c r="QF158" s="142">
        <f t="shared" si="1124"/>
        <v>0</v>
      </c>
      <c r="QG158" s="142">
        <f t="shared" si="1125"/>
        <v>0</v>
      </c>
      <c r="QH158" s="142">
        <f t="shared" si="1125"/>
        <v>0</v>
      </c>
      <c r="QI158" s="142">
        <f t="shared" si="1125"/>
        <v>0</v>
      </c>
      <c r="QJ158" s="142">
        <f t="shared" si="1125"/>
        <v>0</v>
      </c>
      <c r="QK158" s="142">
        <f t="shared" si="1125"/>
        <v>0</v>
      </c>
      <c r="QL158" s="142">
        <f t="shared" si="1125"/>
        <v>0</v>
      </c>
      <c r="QM158" s="142">
        <f t="shared" si="1125"/>
        <v>0</v>
      </c>
      <c r="QN158" s="142">
        <f t="shared" si="1125"/>
        <v>0</v>
      </c>
      <c r="QO158" s="142">
        <f t="shared" si="1125"/>
        <v>0</v>
      </c>
      <c r="QP158" s="142">
        <f t="shared" si="1125"/>
        <v>0</v>
      </c>
      <c r="QQ158" s="142">
        <f t="shared" si="1126"/>
        <v>0</v>
      </c>
      <c r="QR158" s="142">
        <f t="shared" si="1126"/>
        <v>0</v>
      </c>
      <c r="QS158" s="142">
        <f t="shared" si="1126"/>
        <v>0</v>
      </c>
      <c r="QT158" s="142">
        <f t="shared" si="1126"/>
        <v>0</v>
      </c>
      <c r="QU158" s="142">
        <f t="shared" si="1126"/>
        <v>0</v>
      </c>
      <c r="QV158" s="142">
        <f t="shared" si="1126"/>
        <v>0</v>
      </c>
      <c r="QW158" s="142">
        <f t="shared" si="1126"/>
        <v>0</v>
      </c>
      <c r="QX158" s="142">
        <f t="shared" si="1126"/>
        <v>0</v>
      </c>
      <c r="QY158" s="142">
        <f t="shared" si="1126"/>
        <v>0</v>
      </c>
      <c r="QZ158" s="142">
        <f t="shared" si="1126"/>
        <v>0</v>
      </c>
      <c r="RA158" s="142">
        <f t="shared" si="1127"/>
        <v>0</v>
      </c>
      <c r="RB158" s="142">
        <f t="shared" si="1127"/>
        <v>0</v>
      </c>
      <c r="RC158" s="142">
        <f t="shared" si="1127"/>
        <v>0</v>
      </c>
      <c r="RD158" s="142">
        <f t="shared" si="1127"/>
        <v>0</v>
      </c>
      <c r="RE158" s="142">
        <f t="shared" si="1127"/>
        <v>0</v>
      </c>
      <c r="RF158" s="142">
        <f t="shared" si="1127"/>
        <v>0</v>
      </c>
      <c r="RG158" s="142">
        <f t="shared" si="1127"/>
        <v>0</v>
      </c>
      <c r="RH158" s="142">
        <f t="shared" si="1127"/>
        <v>0</v>
      </c>
      <c r="RI158" s="142">
        <f t="shared" si="1127"/>
        <v>0</v>
      </c>
      <c r="RJ158" s="142">
        <f t="shared" si="1127"/>
        <v>0</v>
      </c>
      <c r="RK158" s="142">
        <f t="shared" si="1128"/>
        <v>0</v>
      </c>
      <c r="RL158" s="142">
        <f t="shared" si="1128"/>
        <v>0</v>
      </c>
      <c r="RM158" s="142">
        <f t="shared" si="1128"/>
        <v>0</v>
      </c>
      <c r="RN158" s="142">
        <f t="shared" si="1128"/>
        <v>0</v>
      </c>
      <c r="RO158" s="142">
        <f t="shared" si="1128"/>
        <v>0</v>
      </c>
      <c r="RP158" s="142">
        <f t="shared" si="1128"/>
        <v>0</v>
      </c>
      <c r="RQ158" s="142">
        <f t="shared" si="1128"/>
        <v>0</v>
      </c>
      <c r="RR158" s="142">
        <f t="shared" si="1128"/>
        <v>0</v>
      </c>
      <c r="RS158" s="142">
        <f t="shared" si="1128"/>
        <v>0</v>
      </c>
      <c r="RT158" s="142">
        <f t="shared" si="1128"/>
        <v>0</v>
      </c>
      <c r="RU158" s="142">
        <f t="shared" si="1129"/>
        <v>0</v>
      </c>
      <c r="RV158" s="142">
        <f t="shared" si="1129"/>
        <v>0</v>
      </c>
      <c r="RW158" s="142">
        <f t="shared" si="1129"/>
        <v>0</v>
      </c>
      <c r="RX158" s="142">
        <f t="shared" si="1129"/>
        <v>0</v>
      </c>
      <c r="RY158" s="142">
        <f t="shared" si="1129"/>
        <v>0</v>
      </c>
      <c r="RZ158" s="142">
        <f t="shared" si="1129"/>
        <v>0</v>
      </c>
      <c r="SA158" s="142">
        <f t="shared" si="1129"/>
        <v>0</v>
      </c>
      <c r="SB158" s="142">
        <f t="shared" si="1129"/>
        <v>0</v>
      </c>
      <c r="SC158" s="142">
        <f t="shared" si="1129"/>
        <v>0</v>
      </c>
      <c r="SD158" s="142">
        <f t="shared" si="1129"/>
        <v>0</v>
      </c>
      <c r="SE158" s="142">
        <f t="shared" si="1130"/>
        <v>0</v>
      </c>
      <c r="SF158" s="142">
        <f t="shared" si="1130"/>
        <v>0</v>
      </c>
      <c r="SG158" s="142">
        <f t="shared" si="1130"/>
        <v>0</v>
      </c>
      <c r="SH158" s="142">
        <f t="shared" si="1130"/>
        <v>0</v>
      </c>
      <c r="SI158" s="142">
        <f t="shared" si="1130"/>
        <v>0</v>
      </c>
      <c r="SJ158" s="142">
        <f t="shared" si="1130"/>
        <v>0</v>
      </c>
      <c r="SK158" s="142">
        <f t="shared" si="1130"/>
        <v>0</v>
      </c>
      <c r="SL158" s="142">
        <f t="shared" si="1130"/>
        <v>0</v>
      </c>
      <c r="SM158" s="142">
        <f t="shared" si="1130"/>
        <v>0</v>
      </c>
      <c r="SN158" s="142">
        <f t="shared" si="1130"/>
        <v>0</v>
      </c>
      <c r="SO158" s="142">
        <f t="shared" si="1131"/>
        <v>0</v>
      </c>
      <c r="SP158" s="142">
        <f t="shared" si="1131"/>
        <v>0</v>
      </c>
      <c r="SQ158" s="142">
        <f t="shared" si="1131"/>
        <v>0</v>
      </c>
      <c r="SR158" s="142">
        <f t="shared" si="1131"/>
        <v>0</v>
      </c>
      <c r="SS158" s="142">
        <f t="shared" si="1131"/>
        <v>0</v>
      </c>
      <c r="ST158" s="142">
        <f t="shared" si="1131"/>
        <v>0</v>
      </c>
      <c r="SU158" s="142">
        <f t="shared" si="1131"/>
        <v>0</v>
      </c>
      <c r="SV158" s="142">
        <f t="shared" si="1131"/>
        <v>0</v>
      </c>
      <c r="SW158" s="142">
        <f t="shared" si="1131"/>
        <v>0</v>
      </c>
      <c r="SX158" s="142">
        <f t="shared" si="1131"/>
        <v>0</v>
      </c>
      <c r="SY158" s="142">
        <f t="shared" si="1132"/>
        <v>0</v>
      </c>
      <c r="SZ158" s="142">
        <f t="shared" si="1132"/>
        <v>0</v>
      </c>
      <c r="TA158" s="142">
        <f t="shared" si="1132"/>
        <v>0</v>
      </c>
      <c r="TB158" s="142">
        <f t="shared" si="1132"/>
        <v>0</v>
      </c>
      <c r="TC158" s="142">
        <f t="shared" si="1132"/>
        <v>0</v>
      </c>
      <c r="TD158" s="142">
        <f t="shared" si="1132"/>
        <v>0</v>
      </c>
      <c r="TE158" s="142">
        <f t="shared" si="1132"/>
        <v>0</v>
      </c>
      <c r="TF158" s="142">
        <f t="shared" si="1132"/>
        <v>0</v>
      </c>
      <c r="TG158" s="142">
        <f t="shared" si="1132"/>
        <v>0</v>
      </c>
      <c r="TH158" s="142">
        <f t="shared" si="1132"/>
        <v>0</v>
      </c>
      <c r="TI158" s="142">
        <f t="shared" si="1132"/>
        <v>0</v>
      </c>
      <c r="TJ158" s="142">
        <f t="shared" si="1132"/>
        <v>0</v>
      </c>
      <c r="TK158" s="142">
        <f t="shared" si="1132"/>
        <v>0</v>
      </c>
      <c r="TL158" s="142">
        <f t="shared" si="1132"/>
        <v>0</v>
      </c>
      <c r="TM158" s="142">
        <f t="shared" si="1132"/>
        <v>0</v>
      </c>
      <c r="TN158" s="142">
        <f t="shared" si="1096"/>
        <v>0</v>
      </c>
      <c r="TO158" s="142">
        <f t="shared" si="959"/>
        <v>0</v>
      </c>
    </row>
    <row r="159" spans="77:535" x14ac:dyDescent="0.15">
      <c r="BY159" s="271"/>
      <c r="BZ159" s="272"/>
      <c r="CA159" s="222"/>
      <c r="CB159" s="246"/>
      <c r="CC159" s="247" t="str">
        <f t="shared" si="996"/>
        <v/>
      </c>
      <c r="CD159" s="219">
        <f t="shared" si="997"/>
        <v>0</v>
      </c>
      <c r="CE159" s="219" t="str">
        <f t="shared" si="998"/>
        <v/>
      </c>
      <c r="CF159" s="220" t="str">
        <f t="shared" si="999"/>
        <v/>
      </c>
      <c r="CG159" s="222"/>
      <c r="CH159" s="260"/>
      <c r="CI159" s="247" t="str">
        <f t="shared" si="1000"/>
        <v/>
      </c>
      <c r="CJ159" s="219">
        <f t="shared" si="1001"/>
        <v>0</v>
      </c>
      <c r="CK159" s="219" t="str">
        <f t="shared" si="1002"/>
        <v/>
      </c>
      <c r="CL159" s="220" t="str">
        <f t="shared" si="1003"/>
        <v/>
      </c>
      <c r="CM159" s="222"/>
      <c r="CN159" s="246"/>
      <c r="CO159" s="247" t="str">
        <f t="shared" si="1004"/>
        <v/>
      </c>
      <c r="CP159" s="219">
        <f t="shared" si="1005"/>
        <v>0</v>
      </c>
      <c r="CQ159" s="219" t="str">
        <f t="shared" si="1006"/>
        <v/>
      </c>
      <c r="CR159" s="220" t="str">
        <f t="shared" si="1007"/>
        <v/>
      </c>
      <c r="CS159" s="222"/>
      <c r="CT159" s="246"/>
      <c r="CU159" s="247" t="str">
        <f t="shared" si="1008"/>
        <v/>
      </c>
      <c r="CV159" s="219">
        <f t="shared" si="1009"/>
        <v>0</v>
      </c>
      <c r="CW159" s="219" t="str">
        <f t="shared" si="1010"/>
        <v/>
      </c>
      <c r="CX159" s="220" t="str">
        <f t="shared" si="1011"/>
        <v/>
      </c>
      <c r="CY159" s="222"/>
      <c r="CZ159" s="246"/>
      <c r="DA159" s="247" t="str">
        <f t="shared" si="1012"/>
        <v/>
      </c>
      <c r="DB159" s="219">
        <f t="shared" si="1013"/>
        <v>0</v>
      </c>
      <c r="DC159" s="219" t="str">
        <f t="shared" si="1014"/>
        <v/>
      </c>
      <c r="DD159" s="219" t="str">
        <f t="shared" si="1015"/>
        <v/>
      </c>
      <c r="DE159" s="222"/>
      <c r="DF159" s="246"/>
      <c r="DG159" s="247" t="str">
        <f t="shared" si="1016"/>
        <v/>
      </c>
      <c r="DH159" s="219">
        <f t="shared" si="1017"/>
        <v>0</v>
      </c>
      <c r="DI159" s="219" t="str">
        <f t="shared" si="1018"/>
        <v/>
      </c>
      <c r="DJ159" s="219" t="str">
        <f t="shared" si="1019"/>
        <v/>
      </c>
      <c r="DK159" s="222"/>
      <c r="DL159" s="246"/>
      <c r="DM159" s="247" t="str">
        <f t="shared" si="1020"/>
        <v/>
      </c>
      <c r="DN159" s="219">
        <f t="shared" si="1021"/>
        <v>0</v>
      </c>
      <c r="DO159" s="219" t="str">
        <f t="shared" si="1022"/>
        <v/>
      </c>
      <c r="DP159" s="220" t="str">
        <f t="shared" si="1023"/>
        <v/>
      </c>
      <c r="FK159" s="142">
        <v>46</v>
      </c>
      <c r="FL159" s="142">
        <v>46</v>
      </c>
      <c r="FM159" s="142">
        <f t="shared" si="1097"/>
        <v>0</v>
      </c>
      <c r="FN159" s="142">
        <f t="shared" si="1097"/>
        <v>0</v>
      </c>
      <c r="FO159" s="142">
        <f t="shared" si="1097"/>
        <v>0</v>
      </c>
      <c r="FP159" s="142">
        <f t="shared" si="1097"/>
        <v>0</v>
      </c>
      <c r="FQ159" s="142">
        <f t="shared" si="1097"/>
        <v>0</v>
      </c>
      <c r="FR159" s="142">
        <f t="shared" si="1097"/>
        <v>0</v>
      </c>
      <c r="FS159" s="142">
        <f t="shared" si="1097"/>
        <v>0</v>
      </c>
      <c r="FT159" s="142">
        <f t="shared" si="1097"/>
        <v>0</v>
      </c>
      <c r="FU159" s="142">
        <f t="shared" si="1097"/>
        <v>0</v>
      </c>
      <c r="FV159" s="142">
        <f t="shared" si="1097"/>
        <v>0</v>
      </c>
      <c r="FW159" s="142">
        <f t="shared" si="1098"/>
        <v>0</v>
      </c>
      <c r="FX159" s="142">
        <f t="shared" si="1098"/>
        <v>0</v>
      </c>
      <c r="FY159" s="142">
        <f t="shared" si="1098"/>
        <v>0</v>
      </c>
      <c r="FZ159" s="142">
        <f t="shared" si="1098"/>
        <v>0</v>
      </c>
      <c r="GA159" s="142">
        <f t="shared" si="1098"/>
        <v>0</v>
      </c>
      <c r="GB159" s="142">
        <f t="shared" si="1098"/>
        <v>0</v>
      </c>
      <c r="GC159" s="142">
        <f t="shared" si="1098"/>
        <v>0</v>
      </c>
      <c r="GD159" s="142">
        <f t="shared" si="1098"/>
        <v>0</v>
      </c>
      <c r="GE159" s="142">
        <f t="shared" si="1098"/>
        <v>0</v>
      </c>
      <c r="GF159" s="142">
        <f t="shared" si="1098"/>
        <v>0</v>
      </c>
      <c r="GG159" s="142">
        <f t="shared" si="1099"/>
        <v>0</v>
      </c>
      <c r="GH159" s="142">
        <f t="shared" si="1099"/>
        <v>0</v>
      </c>
      <c r="GI159" s="142">
        <f t="shared" si="1099"/>
        <v>0</v>
      </c>
      <c r="GJ159" s="142">
        <f t="shared" si="1099"/>
        <v>0</v>
      </c>
      <c r="GK159" s="142">
        <f t="shared" si="1099"/>
        <v>0</v>
      </c>
      <c r="GL159" s="142">
        <f t="shared" si="1099"/>
        <v>0</v>
      </c>
      <c r="GM159" s="142">
        <f t="shared" si="1099"/>
        <v>0</v>
      </c>
      <c r="GN159" s="142">
        <f t="shared" si="1099"/>
        <v>0</v>
      </c>
      <c r="GO159" s="142">
        <f t="shared" si="1099"/>
        <v>0</v>
      </c>
      <c r="GP159" s="142">
        <f t="shared" si="1099"/>
        <v>0</v>
      </c>
      <c r="GQ159" s="142">
        <f t="shared" si="1100"/>
        <v>0</v>
      </c>
      <c r="GR159" s="142">
        <f t="shared" si="1100"/>
        <v>0</v>
      </c>
      <c r="GS159" s="142">
        <f t="shared" si="1100"/>
        <v>0</v>
      </c>
      <c r="GT159" s="142">
        <f t="shared" si="1100"/>
        <v>0</v>
      </c>
      <c r="GU159" s="142">
        <f t="shared" si="1100"/>
        <v>0</v>
      </c>
      <c r="GV159" s="142">
        <f t="shared" si="1100"/>
        <v>0</v>
      </c>
      <c r="GW159" s="142">
        <f t="shared" si="1100"/>
        <v>0</v>
      </c>
      <c r="GX159" s="142">
        <f t="shared" si="1100"/>
        <v>0</v>
      </c>
      <c r="GY159" s="142">
        <f t="shared" si="1100"/>
        <v>0</v>
      </c>
      <c r="GZ159" s="142">
        <f t="shared" si="1100"/>
        <v>0</v>
      </c>
      <c r="HA159" s="142">
        <f t="shared" si="1101"/>
        <v>0</v>
      </c>
      <c r="HB159" s="142">
        <f t="shared" si="1101"/>
        <v>0</v>
      </c>
      <c r="HC159" s="142">
        <f t="shared" si="1101"/>
        <v>0</v>
      </c>
      <c r="HD159" s="142">
        <f t="shared" si="1101"/>
        <v>0</v>
      </c>
      <c r="HE159" s="142">
        <f t="shared" si="1101"/>
        <v>0</v>
      </c>
      <c r="HF159" s="142">
        <f t="shared" si="1101"/>
        <v>0</v>
      </c>
      <c r="HG159" s="142">
        <f t="shared" si="1101"/>
        <v>0</v>
      </c>
      <c r="HH159" s="142">
        <f t="shared" si="1101"/>
        <v>0</v>
      </c>
      <c r="HI159" s="142">
        <f t="shared" si="1101"/>
        <v>0</v>
      </c>
      <c r="HJ159" s="142">
        <f t="shared" si="1101"/>
        <v>0</v>
      </c>
      <c r="HK159" s="142">
        <f t="shared" si="1102"/>
        <v>0</v>
      </c>
      <c r="HL159" s="142">
        <f t="shared" si="1102"/>
        <v>0</v>
      </c>
      <c r="HM159" s="142">
        <f t="shared" si="1102"/>
        <v>0</v>
      </c>
      <c r="HN159" s="142">
        <f t="shared" si="1102"/>
        <v>0</v>
      </c>
      <c r="HO159" s="142">
        <f t="shared" si="1102"/>
        <v>0</v>
      </c>
      <c r="HP159" s="142">
        <f t="shared" si="1102"/>
        <v>0</v>
      </c>
      <c r="HQ159" s="142">
        <f t="shared" si="1102"/>
        <v>0</v>
      </c>
      <c r="HR159" s="142">
        <f t="shared" si="1102"/>
        <v>0</v>
      </c>
      <c r="HS159" s="142">
        <f t="shared" si="1102"/>
        <v>0</v>
      </c>
      <c r="HT159" s="142">
        <f t="shared" si="1102"/>
        <v>0</v>
      </c>
      <c r="HU159" s="142">
        <f t="shared" si="1103"/>
        <v>0</v>
      </c>
      <c r="HV159" s="142">
        <f t="shared" si="1103"/>
        <v>0</v>
      </c>
      <c r="HW159" s="142">
        <f t="shared" si="1103"/>
        <v>0</v>
      </c>
      <c r="HX159" s="142">
        <f t="shared" si="1103"/>
        <v>0</v>
      </c>
      <c r="HY159" s="142">
        <f t="shared" si="1103"/>
        <v>0</v>
      </c>
      <c r="HZ159" s="142">
        <f t="shared" si="1103"/>
        <v>0</v>
      </c>
      <c r="IA159" s="142">
        <f t="shared" si="1103"/>
        <v>0</v>
      </c>
      <c r="IB159" s="142">
        <f t="shared" si="1103"/>
        <v>0</v>
      </c>
      <c r="IC159" s="142">
        <f t="shared" si="1103"/>
        <v>0</v>
      </c>
      <c r="ID159" s="142">
        <f t="shared" si="1103"/>
        <v>0</v>
      </c>
      <c r="IE159" s="142">
        <f t="shared" si="1104"/>
        <v>0</v>
      </c>
      <c r="IF159" s="142">
        <f t="shared" si="1104"/>
        <v>0</v>
      </c>
      <c r="IG159" s="142">
        <f t="shared" si="1104"/>
        <v>0</v>
      </c>
      <c r="IH159" s="142">
        <f t="shared" si="1104"/>
        <v>0</v>
      </c>
      <c r="II159" s="142">
        <f t="shared" si="1104"/>
        <v>0</v>
      </c>
      <c r="IJ159" s="142">
        <f t="shared" si="1104"/>
        <v>0</v>
      </c>
      <c r="IK159" s="142">
        <f t="shared" si="1104"/>
        <v>0</v>
      </c>
      <c r="IL159" s="142">
        <f t="shared" si="1104"/>
        <v>0</v>
      </c>
      <c r="IM159" s="142">
        <f t="shared" si="1104"/>
        <v>0</v>
      </c>
      <c r="IN159" s="142">
        <f t="shared" si="1104"/>
        <v>0</v>
      </c>
      <c r="IO159" s="142">
        <f t="shared" si="1105"/>
        <v>0</v>
      </c>
      <c r="IP159" s="142">
        <f t="shared" si="1105"/>
        <v>0</v>
      </c>
      <c r="IQ159" s="142">
        <f t="shared" si="1105"/>
        <v>0</v>
      </c>
      <c r="IR159" s="142">
        <f t="shared" si="1105"/>
        <v>0</v>
      </c>
      <c r="IS159" s="142">
        <f t="shared" si="1105"/>
        <v>0</v>
      </c>
      <c r="IT159" s="142">
        <f t="shared" si="1105"/>
        <v>0</v>
      </c>
      <c r="IU159" s="142">
        <f t="shared" si="1105"/>
        <v>0</v>
      </c>
      <c r="IV159" s="142">
        <f t="shared" si="1105"/>
        <v>0</v>
      </c>
      <c r="IW159" s="142">
        <f t="shared" si="1105"/>
        <v>0</v>
      </c>
      <c r="IX159" s="142">
        <f t="shared" si="1105"/>
        <v>0</v>
      </c>
      <c r="IY159" s="142">
        <f t="shared" si="1106"/>
        <v>0</v>
      </c>
      <c r="IZ159" s="142">
        <f t="shared" si="1106"/>
        <v>0</v>
      </c>
      <c r="JA159" s="142">
        <f t="shared" si="1106"/>
        <v>0</v>
      </c>
      <c r="JB159" s="142">
        <f t="shared" si="1106"/>
        <v>0</v>
      </c>
      <c r="JC159" s="142">
        <f t="shared" si="1106"/>
        <v>0</v>
      </c>
      <c r="JD159" s="142">
        <f t="shared" si="1106"/>
        <v>0</v>
      </c>
      <c r="JE159" s="142">
        <f t="shared" si="1106"/>
        <v>0</v>
      </c>
      <c r="JF159" s="142">
        <f t="shared" si="1106"/>
        <v>0</v>
      </c>
      <c r="JG159" s="142">
        <f t="shared" si="1106"/>
        <v>0</v>
      </c>
      <c r="JH159" s="142">
        <f t="shared" si="1106"/>
        <v>0</v>
      </c>
      <c r="JI159" s="142">
        <f t="shared" si="1107"/>
        <v>0</v>
      </c>
      <c r="JJ159" s="142">
        <f t="shared" si="1107"/>
        <v>0</v>
      </c>
      <c r="JK159" s="142">
        <f t="shared" si="1107"/>
        <v>0</v>
      </c>
      <c r="JL159" s="142">
        <f t="shared" si="1107"/>
        <v>0</v>
      </c>
      <c r="JM159" s="142">
        <f t="shared" si="1107"/>
        <v>0</v>
      </c>
      <c r="JN159" s="142">
        <f t="shared" si="1107"/>
        <v>0</v>
      </c>
      <c r="JO159" s="142">
        <f t="shared" si="1107"/>
        <v>0</v>
      </c>
      <c r="JP159" s="142">
        <f t="shared" si="1107"/>
        <v>0</v>
      </c>
      <c r="JQ159" s="142">
        <f t="shared" si="1107"/>
        <v>0</v>
      </c>
      <c r="JR159" s="142">
        <f t="shared" si="1107"/>
        <v>0</v>
      </c>
      <c r="JS159" s="142">
        <f t="shared" si="1108"/>
        <v>0</v>
      </c>
      <c r="JT159" s="142">
        <f t="shared" si="1108"/>
        <v>0</v>
      </c>
      <c r="JU159" s="142">
        <f t="shared" si="1108"/>
        <v>0</v>
      </c>
      <c r="JV159" s="142">
        <f t="shared" si="1108"/>
        <v>0</v>
      </c>
      <c r="JW159" s="142">
        <f t="shared" si="1108"/>
        <v>0</v>
      </c>
      <c r="JX159" s="142">
        <f t="shared" si="1108"/>
        <v>0</v>
      </c>
      <c r="JY159" s="142">
        <f t="shared" si="1108"/>
        <v>0</v>
      </c>
      <c r="JZ159" s="142">
        <f t="shared" si="1108"/>
        <v>0</v>
      </c>
      <c r="KA159" s="142">
        <f t="shared" si="1108"/>
        <v>0</v>
      </c>
      <c r="KB159" s="142">
        <f t="shared" si="1108"/>
        <v>0</v>
      </c>
      <c r="KC159" s="142">
        <f t="shared" si="1109"/>
        <v>0</v>
      </c>
      <c r="KD159" s="142">
        <f t="shared" si="1109"/>
        <v>0</v>
      </c>
      <c r="KE159" s="142">
        <f t="shared" si="1109"/>
        <v>0</v>
      </c>
      <c r="KF159" s="142">
        <f t="shared" si="1109"/>
        <v>0</v>
      </c>
      <c r="KG159" s="142">
        <f t="shared" si="1109"/>
        <v>0</v>
      </c>
      <c r="KH159" s="142">
        <f t="shared" si="1109"/>
        <v>0</v>
      </c>
      <c r="KI159" s="142">
        <f t="shared" si="1109"/>
        <v>0</v>
      </c>
      <c r="KJ159" s="142">
        <f t="shared" si="1109"/>
        <v>0</v>
      </c>
      <c r="KK159" s="142">
        <f t="shared" si="1109"/>
        <v>0</v>
      </c>
      <c r="KL159" s="142">
        <f t="shared" si="1109"/>
        <v>0</v>
      </c>
      <c r="KM159" s="142">
        <f t="shared" si="1110"/>
        <v>0</v>
      </c>
      <c r="KN159" s="142">
        <f t="shared" si="1110"/>
        <v>0</v>
      </c>
      <c r="KO159" s="142">
        <f t="shared" si="1110"/>
        <v>0</v>
      </c>
      <c r="KP159" s="142">
        <f t="shared" si="1110"/>
        <v>0</v>
      </c>
      <c r="KQ159" s="142">
        <f t="shared" si="1110"/>
        <v>0</v>
      </c>
      <c r="KR159" s="142">
        <f t="shared" si="1110"/>
        <v>0</v>
      </c>
      <c r="KS159" s="142">
        <f t="shared" si="1110"/>
        <v>0</v>
      </c>
      <c r="KT159" s="142">
        <f t="shared" si="1110"/>
        <v>0</v>
      </c>
      <c r="KU159" s="142">
        <f t="shared" si="1110"/>
        <v>0</v>
      </c>
      <c r="KV159" s="142">
        <f t="shared" si="1110"/>
        <v>0</v>
      </c>
      <c r="KW159" s="142">
        <f t="shared" si="1111"/>
        <v>0</v>
      </c>
      <c r="KX159" s="142">
        <f t="shared" si="1111"/>
        <v>0</v>
      </c>
      <c r="KY159" s="142">
        <f t="shared" si="1111"/>
        <v>0</v>
      </c>
      <c r="KZ159" s="142">
        <f t="shared" si="1111"/>
        <v>0</v>
      </c>
      <c r="LA159" s="142">
        <f t="shared" si="1111"/>
        <v>0</v>
      </c>
      <c r="LB159" s="142">
        <f t="shared" si="1111"/>
        <v>0</v>
      </c>
      <c r="LC159" s="142">
        <f t="shared" si="1111"/>
        <v>0</v>
      </c>
      <c r="LD159" s="142">
        <f t="shared" si="1111"/>
        <v>0</v>
      </c>
      <c r="LE159" s="142">
        <f t="shared" si="1111"/>
        <v>0</v>
      </c>
      <c r="LF159" s="142">
        <f t="shared" si="1111"/>
        <v>0</v>
      </c>
      <c r="LG159" s="142">
        <f t="shared" si="1112"/>
        <v>0</v>
      </c>
      <c r="LH159" s="142">
        <f t="shared" si="1112"/>
        <v>0</v>
      </c>
      <c r="LI159" s="142">
        <f t="shared" si="1112"/>
        <v>0</v>
      </c>
      <c r="LJ159" s="142">
        <f t="shared" si="1112"/>
        <v>0</v>
      </c>
      <c r="LK159" s="142">
        <f t="shared" si="1112"/>
        <v>0</v>
      </c>
      <c r="LL159" s="142">
        <f t="shared" si="1112"/>
        <v>0</v>
      </c>
      <c r="LM159" s="142">
        <f t="shared" si="1112"/>
        <v>0</v>
      </c>
      <c r="LN159" s="142">
        <f t="shared" si="1112"/>
        <v>0</v>
      </c>
      <c r="LO159" s="142">
        <f t="shared" si="1112"/>
        <v>0</v>
      </c>
      <c r="LP159" s="142">
        <f t="shared" si="1112"/>
        <v>0</v>
      </c>
      <c r="LQ159" s="142">
        <f t="shared" si="1113"/>
        <v>0</v>
      </c>
      <c r="LR159" s="142">
        <f t="shared" si="1113"/>
        <v>0</v>
      </c>
      <c r="LS159" s="142">
        <f t="shared" si="1113"/>
        <v>0</v>
      </c>
      <c r="LT159" s="142">
        <f t="shared" si="1113"/>
        <v>0</v>
      </c>
      <c r="LU159" s="142">
        <f t="shared" si="1113"/>
        <v>0</v>
      </c>
      <c r="LV159" s="142">
        <f t="shared" si="1113"/>
        <v>0</v>
      </c>
      <c r="LW159" s="142">
        <f t="shared" si="1113"/>
        <v>0</v>
      </c>
      <c r="LX159" s="142">
        <f t="shared" si="1113"/>
        <v>0</v>
      </c>
      <c r="LY159" s="142">
        <f t="shared" si="1113"/>
        <v>0</v>
      </c>
      <c r="LZ159" s="142">
        <f t="shared" si="1113"/>
        <v>0</v>
      </c>
      <c r="MA159" s="142">
        <f t="shared" si="1114"/>
        <v>0</v>
      </c>
      <c r="MB159" s="142">
        <f t="shared" si="1114"/>
        <v>0</v>
      </c>
      <c r="MC159" s="142">
        <f t="shared" si="1114"/>
        <v>0</v>
      </c>
      <c r="MD159" s="142">
        <f t="shared" si="1114"/>
        <v>0</v>
      </c>
      <c r="ME159" s="142">
        <f t="shared" si="1114"/>
        <v>0</v>
      </c>
      <c r="MF159" s="142">
        <f t="shared" si="1114"/>
        <v>0</v>
      </c>
      <c r="MG159" s="142">
        <f t="shared" si="1114"/>
        <v>0</v>
      </c>
      <c r="MH159" s="142">
        <f t="shared" si="1114"/>
        <v>0</v>
      </c>
      <c r="MI159" s="142">
        <f t="shared" si="1114"/>
        <v>0</v>
      </c>
      <c r="MJ159" s="142">
        <f t="shared" si="1114"/>
        <v>0</v>
      </c>
      <c r="MK159" s="142">
        <f t="shared" si="1115"/>
        <v>0</v>
      </c>
      <c r="ML159" s="142">
        <f t="shared" si="1115"/>
        <v>0</v>
      </c>
      <c r="MM159" s="142">
        <f t="shared" si="1115"/>
        <v>0</v>
      </c>
      <c r="MN159" s="142">
        <f t="shared" si="1115"/>
        <v>0</v>
      </c>
      <c r="MO159" s="142">
        <f t="shared" si="1115"/>
        <v>0</v>
      </c>
      <c r="MP159" s="142">
        <f t="shared" si="1115"/>
        <v>0</v>
      </c>
      <c r="MQ159" s="142">
        <f t="shared" si="1115"/>
        <v>0</v>
      </c>
      <c r="MR159" s="142">
        <f t="shared" si="1115"/>
        <v>0</v>
      </c>
      <c r="MS159" s="142">
        <f t="shared" si="1115"/>
        <v>0</v>
      </c>
      <c r="MT159" s="142">
        <f t="shared" si="1115"/>
        <v>0</v>
      </c>
      <c r="MU159" s="142">
        <f t="shared" si="1116"/>
        <v>0</v>
      </c>
      <c r="MV159" s="142">
        <f t="shared" si="1116"/>
        <v>0</v>
      </c>
      <c r="MW159" s="142">
        <f t="shared" si="1116"/>
        <v>0</v>
      </c>
      <c r="MX159" s="142">
        <f t="shared" si="1116"/>
        <v>0</v>
      </c>
      <c r="MY159" s="142">
        <f t="shared" si="1116"/>
        <v>0</v>
      </c>
      <c r="MZ159" s="142">
        <f t="shared" si="1116"/>
        <v>0</v>
      </c>
      <c r="NA159" s="142">
        <f t="shared" si="1116"/>
        <v>0</v>
      </c>
      <c r="NB159" s="142">
        <f t="shared" si="1116"/>
        <v>0</v>
      </c>
      <c r="NC159" s="142">
        <f t="shared" si="1116"/>
        <v>0</v>
      </c>
      <c r="ND159" s="142">
        <f t="shared" si="1116"/>
        <v>0</v>
      </c>
      <c r="NE159" s="142">
        <f t="shared" si="1117"/>
        <v>0</v>
      </c>
      <c r="NF159" s="142">
        <f t="shared" si="1117"/>
        <v>0</v>
      </c>
      <c r="NG159" s="142">
        <f t="shared" si="1117"/>
        <v>0</v>
      </c>
      <c r="NH159" s="142">
        <f t="shared" si="1117"/>
        <v>0</v>
      </c>
      <c r="NI159" s="142">
        <f t="shared" si="1117"/>
        <v>0</v>
      </c>
      <c r="NJ159" s="142">
        <f t="shared" si="1117"/>
        <v>0</v>
      </c>
      <c r="NK159" s="142">
        <f t="shared" si="1117"/>
        <v>0</v>
      </c>
      <c r="NL159" s="142">
        <f t="shared" si="1117"/>
        <v>0</v>
      </c>
      <c r="NM159" s="142">
        <f t="shared" si="1117"/>
        <v>0</v>
      </c>
      <c r="NN159" s="142">
        <f t="shared" si="1117"/>
        <v>0</v>
      </c>
      <c r="NO159" s="142">
        <f t="shared" si="1118"/>
        <v>0</v>
      </c>
      <c r="NP159" s="142">
        <f t="shared" si="1118"/>
        <v>0</v>
      </c>
      <c r="NQ159" s="142">
        <f t="shared" si="1118"/>
        <v>0</v>
      </c>
      <c r="NR159" s="142">
        <f t="shared" si="1118"/>
        <v>0</v>
      </c>
      <c r="NS159" s="142">
        <f t="shared" si="1118"/>
        <v>0</v>
      </c>
      <c r="NT159" s="142">
        <f t="shared" si="1118"/>
        <v>0</v>
      </c>
      <c r="NU159" s="142">
        <f t="shared" si="1118"/>
        <v>0</v>
      </c>
      <c r="NV159" s="142">
        <f t="shared" si="1118"/>
        <v>0</v>
      </c>
      <c r="NW159" s="142">
        <f t="shared" si="1118"/>
        <v>0</v>
      </c>
      <c r="NX159" s="142">
        <f t="shared" si="1118"/>
        <v>0</v>
      </c>
      <c r="NY159" s="142">
        <f t="shared" si="1119"/>
        <v>0</v>
      </c>
      <c r="NZ159" s="142">
        <f t="shared" si="1119"/>
        <v>0</v>
      </c>
      <c r="OA159" s="142">
        <f t="shared" si="1119"/>
        <v>0</v>
      </c>
      <c r="OB159" s="142">
        <f t="shared" si="1119"/>
        <v>0</v>
      </c>
      <c r="OC159" s="142">
        <f t="shared" si="1119"/>
        <v>0</v>
      </c>
      <c r="OD159" s="142">
        <f t="shared" si="1119"/>
        <v>0</v>
      </c>
      <c r="OE159" s="142">
        <f t="shared" si="1119"/>
        <v>0</v>
      </c>
      <c r="OF159" s="142">
        <f t="shared" si="1119"/>
        <v>0</v>
      </c>
      <c r="OG159" s="142">
        <f t="shared" si="1119"/>
        <v>0</v>
      </c>
      <c r="OH159" s="142">
        <f t="shared" si="1119"/>
        <v>0</v>
      </c>
      <c r="OI159" s="142">
        <f t="shared" si="1120"/>
        <v>0</v>
      </c>
      <c r="OJ159" s="142">
        <f t="shared" si="1120"/>
        <v>0</v>
      </c>
      <c r="OK159" s="142">
        <f t="shared" si="1120"/>
        <v>0</v>
      </c>
      <c r="OL159" s="142">
        <f t="shared" si="1120"/>
        <v>0</v>
      </c>
      <c r="OM159" s="142">
        <f t="shared" si="1120"/>
        <v>0</v>
      </c>
      <c r="ON159" s="142">
        <f t="shared" si="1120"/>
        <v>0</v>
      </c>
      <c r="OO159" s="142">
        <f t="shared" si="1120"/>
        <v>0</v>
      </c>
      <c r="OP159" s="142">
        <f t="shared" si="1120"/>
        <v>0</v>
      </c>
      <c r="OQ159" s="142">
        <f t="shared" si="1120"/>
        <v>0</v>
      </c>
      <c r="OR159" s="142">
        <f t="shared" si="1120"/>
        <v>0</v>
      </c>
      <c r="OS159" s="142">
        <f t="shared" si="1121"/>
        <v>0</v>
      </c>
      <c r="OT159" s="142">
        <f t="shared" si="1121"/>
        <v>0</v>
      </c>
      <c r="OU159" s="142">
        <f t="shared" si="1121"/>
        <v>0</v>
      </c>
      <c r="OV159" s="142">
        <f t="shared" si="1121"/>
        <v>0</v>
      </c>
      <c r="OW159" s="142">
        <f t="shared" si="1121"/>
        <v>0</v>
      </c>
      <c r="OX159" s="142">
        <f t="shared" si="1121"/>
        <v>0</v>
      </c>
      <c r="OY159" s="142">
        <f t="shared" si="1121"/>
        <v>0</v>
      </c>
      <c r="OZ159" s="142">
        <f t="shared" si="1121"/>
        <v>0</v>
      </c>
      <c r="PA159" s="142">
        <f t="shared" si="1121"/>
        <v>0</v>
      </c>
      <c r="PB159" s="142">
        <f t="shared" si="1121"/>
        <v>0</v>
      </c>
      <c r="PC159" s="142">
        <f t="shared" si="1122"/>
        <v>0</v>
      </c>
      <c r="PD159" s="142">
        <f t="shared" si="1122"/>
        <v>0</v>
      </c>
      <c r="PE159" s="142">
        <f t="shared" si="1122"/>
        <v>0</v>
      </c>
      <c r="PF159" s="142">
        <f t="shared" si="1122"/>
        <v>0</v>
      </c>
      <c r="PG159" s="142">
        <f t="shared" si="1122"/>
        <v>0</v>
      </c>
      <c r="PH159" s="142">
        <f t="shared" si="1122"/>
        <v>0</v>
      </c>
      <c r="PI159" s="142">
        <f t="shared" si="1122"/>
        <v>0</v>
      </c>
      <c r="PJ159" s="142">
        <f t="shared" si="1122"/>
        <v>0</v>
      </c>
      <c r="PK159" s="142">
        <f t="shared" si="1122"/>
        <v>0</v>
      </c>
      <c r="PL159" s="142">
        <f t="shared" si="1122"/>
        <v>0</v>
      </c>
      <c r="PM159" s="142">
        <f t="shared" si="1123"/>
        <v>0</v>
      </c>
      <c r="PN159" s="142">
        <f t="shared" si="1123"/>
        <v>0</v>
      </c>
      <c r="PO159" s="142">
        <f t="shared" si="1123"/>
        <v>0</v>
      </c>
      <c r="PP159" s="142">
        <f t="shared" si="1123"/>
        <v>0</v>
      </c>
      <c r="PQ159" s="142">
        <f t="shared" si="1123"/>
        <v>0</v>
      </c>
      <c r="PR159" s="142">
        <f t="shared" si="1123"/>
        <v>0</v>
      </c>
      <c r="PS159" s="142">
        <f t="shared" si="1123"/>
        <v>0</v>
      </c>
      <c r="PT159" s="142">
        <f t="shared" si="1123"/>
        <v>0</v>
      </c>
      <c r="PU159" s="142">
        <f t="shared" si="1123"/>
        <v>0</v>
      </c>
      <c r="PV159" s="142">
        <f t="shared" si="1123"/>
        <v>0</v>
      </c>
      <c r="PW159" s="142">
        <f t="shared" si="1124"/>
        <v>0</v>
      </c>
      <c r="PX159" s="142">
        <f t="shared" si="1124"/>
        <v>0</v>
      </c>
      <c r="PY159" s="142">
        <f t="shared" si="1124"/>
        <v>0</v>
      </c>
      <c r="PZ159" s="142">
        <f t="shared" si="1124"/>
        <v>0</v>
      </c>
      <c r="QA159" s="142">
        <f t="shared" si="1124"/>
        <v>0</v>
      </c>
      <c r="QB159" s="142">
        <f t="shared" si="1124"/>
        <v>0</v>
      </c>
      <c r="QC159" s="142">
        <f t="shared" si="1124"/>
        <v>0</v>
      </c>
      <c r="QD159" s="142">
        <f t="shared" si="1124"/>
        <v>0</v>
      </c>
      <c r="QE159" s="142">
        <f t="shared" si="1124"/>
        <v>0</v>
      </c>
      <c r="QF159" s="142">
        <f t="shared" si="1124"/>
        <v>0</v>
      </c>
      <c r="QG159" s="142">
        <f t="shared" si="1125"/>
        <v>0</v>
      </c>
      <c r="QH159" s="142">
        <f t="shared" si="1125"/>
        <v>0</v>
      </c>
      <c r="QI159" s="142">
        <f t="shared" si="1125"/>
        <v>0</v>
      </c>
      <c r="QJ159" s="142">
        <f t="shared" si="1125"/>
        <v>0</v>
      </c>
      <c r="QK159" s="142">
        <f t="shared" si="1125"/>
        <v>0</v>
      </c>
      <c r="QL159" s="142">
        <f t="shared" si="1125"/>
        <v>0</v>
      </c>
      <c r="QM159" s="142">
        <f t="shared" si="1125"/>
        <v>0</v>
      </c>
      <c r="QN159" s="142">
        <f t="shared" si="1125"/>
        <v>0</v>
      </c>
      <c r="QO159" s="142">
        <f t="shared" si="1125"/>
        <v>0</v>
      </c>
      <c r="QP159" s="142">
        <f t="shared" si="1125"/>
        <v>0</v>
      </c>
      <c r="QQ159" s="142">
        <f t="shared" si="1126"/>
        <v>0</v>
      </c>
      <c r="QR159" s="142">
        <f t="shared" si="1126"/>
        <v>0</v>
      </c>
      <c r="QS159" s="142">
        <f t="shared" si="1126"/>
        <v>0</v>
      </c>
      <c r="QT159" s="142">
        <f t="shared" si="1126"/>
        <v>0</v>
      </c>
      <c r="QU159" s="142">
        <f t="shared" si="1126"/>
        <v>0</v>
      </c>
      <c r="QV159" s="142">
        <f t="shared" si="1126"/>
        <v>0</v>
      </c>
      <c r="QW159" s="142">
        <f t="shared" si="1126"/>
        <v>0</v>
      </c>
      <c r="QX159" s="142">
        <f t="shared" si="1126"/>
        <v>0</v>
      </c>
      <c r="QY159" s="142">
        <f t="shared" si="1126"/>
        <v>0</v>
      </c>
      <c r="QZ159" s="142">
        <f t="shared" si="1126"/>
        <v>0</v>
      </c>
      <c r="RA159" s="142">
        <f t="shared" si="1127"/>
        <v>0</v>
      </c>
      <c r="RB159" s="142">
        <f t="shared" si="1127"/>
        <v>0</v>
      </c>
      <c r="RC159" s="142">
        <f t="shared" si="1127"/>
        <v>0</v>
      </c>
      <c r="RD159" s="142">
        <f t="shared" si="1127"/>
        <v>0</v>
      </c>
      <c r="RE159" s="142">
        <f t="shared" si="1127"/>
        <v>0</v>
      </c>
      <c r="RF159" s="142">
        <f t="shared" si="1127"/>
        <v>0</v>
      </c>
      <c r="RG159" s="142">
        <f t="shared" si="1127"/>
        <v>0</v>
      </c>
      <c r="RH159" s="142">
        <f t="shared" si="1127"/>
        <v>0</v>
      </c>
      <c r="RI159" s="142">
        <f t="shared" si="1127"/>
        <v>0</v>
      </c>
      <c r="RJ159" s="142">
        <f t="shared" si="1127"/>
        <v>0</v>
      </c>
      <c r="RK159" s="142">
        <f t="shared" si="1128"/>
        <v>0</v>
      </c>
      <c r="RL159" s="142">
        <f t="shared" si="1128"/>
        <v>0</v>
      </c>
      <c r="RM159" s="142">
        <f t="shared" si="1128"/>
        <v>0</v>
      </c>
      <c r="RN159" s="142">
        <f t="shared" si="1128"/>
        <v>0</v>
      </c>
      <c r="RO159" s="142">
        <f t="shared" si="1128"/>
        <v>0</v>
      </c>
      <c r="RP159" s="142">
        <f t="shared" si="1128"/>
        <v>0</v>
      </c>
      <c r="RQ159" s="142">
        <f t="shared" si="1128"/>
        <v>0</v>
      </c>
      <c r="RR159" s="142">
        <f t="shared" si="1128"/>
        <v>0</v>
      </c>
      <c r="RS159" s="142">
        <f t="shared" si="1128"/>
        <v>0</v>
      </c>
      <c r="RT159" s="142">
        <f t="shared" si="1128"/>
        <v>0</v>
      </c>
      <c r="RU159" s="142">
        <f t="shared" si="1129"/>
        <v>0</v>
      </c>
      <c r="RV159" s="142">
        <f t="shared" si="1129"/>
        <v>0</v>
      </c>
      <c r="RW159" s="142">
        <f t="shared" si="1129"/>
        <v>0</v>
      </c>
      <c r="RX159" s="142">
        <f t="shared" si="1129"/>
        <v>0</v>
      </c>
      <c r="RY159" s="142">
        <f t="shared" si="1129"/>
        <v>0</v>
      </c>
      <c r="RZ159" s="142">
        <f t="shared" si="1129"/>
        <v>0</v>
      </c>
      <c r="SA159" s="142">
        <f t="shared" si="1129"/>
        <v>0</v>
      </c>
      <c r="SB159" s="142">
        <f t="shared" si="1129"/>
        <v>0</v>
      </c>
      <c r="SC159" s="142">
        <f t="shared" si="1129"/>
        <v>0</v>
      </c>
      <c r="SD159" s="142">
        <f t="shared" si="1129"/>
        <v>0</v>
      </c>
      <c r="SE159" s="142">
        <f t="shared" si="1130"/>
        <v>0</v>
      </c>
      <c r="SF159" s="142">
        <f t="shared" si="1130"/>
        <v>0</v>
      </c>
      <c r="SG159" s="142">
        <f t="shared" si="1130"/>
        <v>0</v>
      </c>
      <c r="SH159" s="142">
        <f t="shared" si="1130"/>
        <v>0</v>
      </c>
      <c r="SI159" s="142">
        <f t="shared" si="1130"/>
        <v>0</v>
      </c>
      <c r="SJ159" s="142">
        <f t="shared" si="1130"/>
        <v>0</v>
      </c>
      <c r="SK159" s="142">
        <f t="shared" si="1130"/>
        <v>0</v>
      </c>
      <c r="SL159" s="142">
        <f t="shared" si="1130"/>
        <v>0</v>
      </c>
      <c r="SM159" s="142">
        <f t="shared" si="1130"/>
        <v>0</v>
      </c>
      <c r="SN159" s="142">
        <f t="shared" si="1130"/>
        <v>0</v>
      </c>
      <c r="SO159" s="142">
        <f t="shared" si="1131"/>
        <v>0</v>
      </c>
      <c r="SP159" s="142">
        <f t="shared" si="1131"/>
        <v>0</v>
      </c>
      <c r="SQ159" s="142">
        <f t="shared" si="1131"/>
        <v>0</v>
      </c>
      <c r="SR159" s="142">
        <f t="shared" si="1131"/>
        <v>0</v>
      </c>
      <c r="SS159" s="142">
        <f t="shared" si="1131"/>
        <v>0</v>
      </c>
      <c r="ST159" s="142">
        <f t="shared" si="1131"/>
        <v>0</v>
      </c>
      <c r="SU159" s="142">
        <f t="shared" si="1131"/>
        <v>0</v>
      </c>
      <c r="SV159" s="142">
        <f t="shared" si="1131"/>
        <v>0</v>
      </c>
      <c r="SW159" s="142">
        <f t="shared" si="1131"/>
        <v>0</v>
      </c>
      <c r="SX159" s="142">
        <f t="shared" si="1131"/>
        <v>0</v>
      </c>
      <c r="SY159" s="142">
        <f t="shared" si="1132"/>
        <v>0</v>
      </c>
      <c r="SZ159" s="142">
        <f t="shared" si="1132"/>
        <v>0</v>
      </c>
      <c r="TA159" s="142">
        <f t="shared" si="1132"/>
        <v>0</v>
      </c>
      <c r="TB159" s="142">
        <f t="shared" si="1132"/>
        <v>0</v>
      </c>
      <c r="TC159" s="142">
        <f t="shared" si="1132"/>
        <v>0</v>
      </c>
      <c r="TD159" s="142">
        <f t="shared" si="1132"/>
        <v>0</v>
      </c>
      <c r="TE159" s="142">
        <f t="shared" si="1132"/>
        <v>0</v>
      </c>
      <c r="TF159" s="142">
        <f t="shared" si="1132"/>
        <v>0</v>
      </c>
      <c r="TG159" s="142">
        <f t="shared" si="1132"/>
        <v>0</v>
      </c>
      <c r="TH159" s="142">
        <f t="shared" si="1132"/>
        <v>0</v>
      </c>
      <c r="TI159" s="142">
        <f t="shared" si="1132"/>
        <v>0</v>
      </c>
      <c r="TJ159" s="142">
        <f t="shared" si="1132"/>
        <v>0</v>
      </c>
      <c r="TK159" s="142">
        <f t="shared" si="1132"/>
        <v>0</v>
      </c>
      <c r="TL159" s="142">
        <f t="shared" si="1132"/>
        <v>0</v>
      </c>
      <c r="TM159" s="142">
        <f t="shared" si="1132"/>
        <v>0</v>
      </c>
      <c r="TN159" s="142">
        <f t="shared" si="1096"/>
        <v>0</v>
      </c>
      <c r="TO159" s="142">
        <f t="shared" si="959"/>
        <v>0</v>
      </c>
    </row>
    <row r="160" spans="77:535" x14ac:dyDescent="0.15">
      <c r="BY160" s="271"/>
      <c r="BZ160" s="272"/>
      <c r="CA160" s="222"/>
      <c r="CB160" s="246"/>
      <c r="CC160" s="247" t="str">
        <f t="shared" si="996"/>
        <v/>
      </c>
      <c r="CD160" s="219">
        <f t="shared" si="997"/>
        <v>0</v>
      </c>
      <c r="CE160" s="219" t="str">
        <f t="shared" si="998"/>
        <v/>
      </c>
      <c r="CF160" s="220" t="str">
        <f t="shared" si="999"/>
        <v/>
      </c>
      <c r="CG160" s="222"/>
      <c r="CH160" s="260"/>
      <c r="CI160" s="247" t="str">
        <f t="shared" si="1000"/>
        <v/>
      </c>
      <c r="CJ160" s="219">
        <f t="shared" si="1001"/>
        <v>0</v>
      </c>
      <c r="CK160" s="219" t="str">
        <f t="shared" si="1002"/>
        <v/>
      </c>
      <c r="CL160" s="220" t="str">
        <f t="shared" si="1003"/>
        <v/>
      </c>
      <c r="CM160" s="222"/>
      <c r="CN160" s="246"/>
      <c r="CO160" s="247" t="str">
        <f t="shared" si="1004"/>
        <v/>
      </c>
      <c r="CP160" s="219">
        <f t="shared" si="1005"/>
        <v>0</v>
      </c>
      <c r="CQ160" s="219" t="str">
        <f t="shared" si="1006"/>
        <v/>
      </c>
      <c r="CR160" s="220" t="str">
        <f t="shared" si="1007"/>
        <v/>
      </c>
      <c r="CS160" s="222"/>
      <c r="CT160" s="246"/>
      <c r="CU160" s="247" t="str">
        <f t="shared" si="1008"/>
        <v/>
      </c>
      <c r="CV160" s="219">
        <f t="shared" si="1009"/>
        <v>0</v>
      </c>
      <c r="CW160" s="219" t="str">
        <f t="shared" si="1010"/>
        <v/>
      </c>
      <c r="CX160" s="220" t="str">
        <f t="shared" si="1011"/>
        <v/>
      </c>
      <c r="CY160" s="222"/>
      <c r="CZ160" s="246"/>
      <c r="DA160" s="247" t="str">
        <f t="shared" si="1012"/>
        <v/>
      </c>
      <c r="DB160" s="219">
        <f t="shared" si="1013"/>
        <v>0</v>
      </c>
      <c r="DC160" s="219" t="str">
        <f t="shared" si="1014"/>
        <v/>
      </c>
      <c r="DD160" s="219" t="str">
        <f t="shared" si="1015"/>
        <v/>
      </c>
      <c r="DE160" s="222"/>
      <c r="DF160" s="246"/>
      <c r="DG160" s="247" t="str">
        <f t="shared" si="1016"/>
        <v/>
      </c>
      <c r="DH160" s="219">
        <f t="shared" si="1017"/>
        <v>0</v>
      </c>
      <c r="DI160" s="219" t="str">
        <f t="shared" si="1018"/>
        <v/>
      </c>
      <c r="DJ160" s="219" t="str">
        <f t="shared" si="1019"/>
        <v/>
      </c>
      <c r="DK160" s="222"/>
      <c r="DL160" s="246"/>
      <c r="DM160" s="247" t="str">
        <f t="shared" si="1020"/>
        <v/>
      </c>
      <c r="DN160" s="219">
        <f t="shared" si="1021"/>
        <v>0</v>
      </c>
      <c r="DO160" s="219" t="str">
        <f t="shared" si="1022"/>
        <v/>
      </c>
      <c r="DP160" s="220" t="str">
        <f t="shared" si="1023"/>
        <v/>
      </c>
      <c r="FK160" s="142">
        <v>47</v>
      </c>
      <c r="FL160" s="142">
        <v>47</v>
      </c>
      <c r="FM160" s="142">
        <f t="shared" si="1097"/>
        <v>0</v>
      </c>
      <c r="FN160" s="142">
        <f t="shared" si="1097"/>
        <v>0</v>
      </c>
      <c r="FO160" s="142">
        <f t="shared" si="1097"/>
        <v>0</v>
      </c>
      <c r="FP160" s="142">
        <f t="shared" si="1097"/>
        <v>0</v>
      </c>
      <c r="FQ160" s="142">
        <f t="shared" si="1097"/>
        <v>0</v>
      </c>
      <c r="FR160" s="142">
        <f t="shared" si="1097"/>
        <v>0</v>
      </c>
      <c r="FS160" s="142">
        <f t="shared" si="1097"/>
        <v>0</v>
      </c>
      <c r="FT160" s="142">
        <f t="shared" si="1097"/>
        <v>0</v>
      </c>
      <c r="FU160" s="142">
        <f t="shared" si="1097"/>
        <v>0</v>
      </c>
      <c r="FV160" s="142">
        <f t="shared" si="1097"/>
        <v>0</v>
      </c>
      <c r="FW160" s="142">
        <f t="shared" si="1098"/>
        <v>0</v>
      </c>
      <c r="FX160" s="142">
        <f t="shared" si="1098"/>
        <v>0</v>
      </c>
      <c r="FY160" s="142">
        <f t="shared" si="1098"/>
        <v>0</v>
      </c>
      <c r="FZ160" s="142">
        <f t="shared" si="1098"/>
        <v>0</v>
      </c>
      <c r="GA160" s="142">
        <f t="shared" si="1098"/>
        <v>0</v>
      </c>
      <c r="GB160" s="142">
        <f t="shared" si="1098"/>
        <v>0</v>
      </c>
      <c r="GC160" s="142">
        <f t="shared" si="1098"/>
        <v>0</v>
      </c>
      <c r="GD160" s="142">
        <f t="shared" si="1098"/>
        <v>0</v>
      </c>
      <c r="GE160" s="142">
        <f t="shared" si="1098"/>
        <v>0</v>
      </c>
      <c r="GF160" s="142">
        <f t="shared" si="1098"/>
        <v>0</v>
      </c>
      <c r="GG160" s="142">
        <f t="shared" si="1099"/>
        <v>0</v>
      </c>
      <c r="GH160" s="142">
        <f t="shared" si="1099"/>
        <v>0</v>
      </c>
      <c r="GI160" s="142">
        <f t="shared" si="1099"/>
        <v>0</v>
      </c>
      <c r="GJ160" s="142">
        <f t="shared" si="1099"/>
        <v>0</v>
      </c>
      <c r="GK160" s="142">
        <f t="shared" si="1099"/>
        <v>0</v>
      </c>
      <c r="GL160" s="142">
        <f t="shared" si="1099"/>
        <v>0</v>
      </c>
      <c r="GM160" s="142">
        <f t="shared" si="1099"/>
        <v>0</v>
      </c>
      <c r="GN160" s="142">
        <f t="shared" si="1099"/>
        <v>0</v>
      </c>
      <c r="GO160" s="142">
        <f t="shared" si="1099"/>
        <v>0</v>
      </c>
      <c r="GP160" s="142">
        <f t="shared" si="1099"/>
        <v>0</v>
      </c>
      <c r="GQ160" s="142">
        <f t="shared" si="1100"/>
        <v>0</v>
      </c>
      <c r="GR160" s="142">
        <f t="shared" si="1100"/>
        <v>0</v>
      </c>
      <c r="GS160" s="142">
        <f t="shared" si="1100"/>
        <v>0</v>
      </c>
      <c r="GT160" s="142">
        <f t="shared" si="1100"/>
        <v>0</v>
      </c>
      <c r="GU160" s="142">
        <f t="shared" si="1100"/>
        <v>0</v>
      </c>
      <c r="GV160" s="142">
        <f t="shared" si="1100"/>
        <v>0</v>
      </c>
      <c r="GW160" s="142">
        <f t="shared" si="1100"/>
        <v>0</v>
      </c>
      <c r="GX160" s="142">
        <f t="shared" si="1100"/>
        <v>0</v>
      </c>
      <c r="GY160" s="142">
        <f t="shared" si="1100"/>
        <v>0</v>
      </c>
      <c r="GZ160" s="142">
        <f t="shared" si="1100"/>
        <v>0</v>
      </c>
      <c r="HA160" s="142">
        <f t="shared" si="1101"/>
        <v>0</v>
      </c>
      <c r="HB160" s="142">
        <f t="shared" si="1101"/>
        <v>0</v>
      </c>
      <c r="HC160" s="142">
        <f t="shared" si="1101"/>
        <v>0</v>
      </c>
      <c r="HD160" s="142">
        <f t="shared" si="1101"/>
        <v>0</v>
      </c>
      <c r="HE160" s="142">
        <f t="shared" si="1101"/>
        <v>0</v>
      </c>
      <c r="HF160" s="142">
        <f t="shared" si="1101"/>
        <v>0</v>
      </c>
      <c r="HG160" s="142">
        <f t="shared" si="1101"/>
        <v>0</v>
      </c>
      <c r="HH160" s="142">
        <f t="shared" si="1101"/>
        <v>0</v>
      </c>
      <c r="HI160" s="142">
        <f t="shared" si="1101"/>
        <v>0</v>
      </c>
      <c r="HJ160" s="142">
        <f t="shared" si="1101"/>
        <v>0</v>
      </c>
      <c r="HK160" s="142">
        <f t="shared" si="1102"/>
        <v>0</v>
      </c>
      <c r="HL160" s="142">
        <f t="shared" si="1102"/>
        <v>0</v>
      </c>
      <c r="HM160" s="142">
        <f t="shared" si="1102"/>
        <v>0</v>
      </c>
      <c r="HN160" s="142">
        <f t="shared" si="1102"/>
        <v>0</v>
      </c>
      <c r="HO160" s="142">
        <f t="shared" si="1102"/>
        <v>0</v>
      </c>
      <c r="HP160" s="142">
        <f t="shared" si="1102"/>
        <v>0</v>
      </c>
      <c r="HQ160" s="142">
        <f t="shared" si="1102"/>
        <v>0</v>
      </c>
      <c r="HR160" s="142">
        <f t="shared" si="1102"/>
        <v>0</v>
      </c>
      <c r="HS160" s="142">
        <f t="shared" si="1102"/>
        <v>0</v>
      </c>
      <c r="HT160" s="142">
        <f t="shared" si="1102"/>
        <v>0</v>
      </c>
      <c r="HU160" s="142">
        <f t="shared" si="1103"/>
        <v>0</v>
      </c>
      <c r="HV160" s="142">
        <f t="shared" si="1103"/>
        <v>0</v>
      </c>
      <c r="HW160" s="142">
        <f t="shared" si="1103"/>
        <v>0</v>
      </c>
      <c r="HX160" s="142">
        <f t="shared" si="1103"/>
        <v>0</v>
      </c>
      <c r="HY160" s="142">
        <f t="shared" si="1103"/>
        <v>0</v>
      </c>
      <c r="HZ160" s="142">
        <f t="shared" si="1103"/>
        <v>0</v>
      </c>
      <c r="IA160" s="142">
        <f t="shared" si="1103"/>
        <v>0</v>
      </c>
      <c r="IB160" s="142">
        <f t="shared" si="1103"/>
        <v>0</v>
      </c>
      <c r="IC160" s="142">
        <f t="shared" si="1103"/>
        <v>0</v>
      </c>
      <c r="ID160" s="142">
        <f t="shared" si="1103"/>
        <v>0</v>
      </c>
      <c r="IE160" s="142">
        <f t="shared" si="1104"/>
        <v>0</v>
      </c>
      <c r="IF160" s="142">
        <f t="shared" si="1104"/>
        <v>0</v>
      </c>
      <c r="IG160" s="142">
        <f t="shared" si="1104"/>
        <v>0</v>
      </c>
      <c r="IH160" s="142">
        <f t="shared" si="1104"/>
        <v>0</v>
      </c>
      <c r="II160" s="142">
        <f t="shared" si="1104"/>
        <v>0</v>
      </c>
      <c r="IJ160" s="142">
        <f t="shared" si="1104"/>
        <v>0</v>
      </c>
      <c r="IK160" s="142">
        <f t="shared" si="1104"/>
        <v>0</v>
      </c>
      <c r="IL160" s="142">
        <f t="shared" si="1104"/>
        <v>0</v>
      </c>
      <c r="IM160" s="142">
        <f t="shared" si="1104"/>
        <v>0</v>
      </c>
      <c r="IN160" s="142">
        <f t="shared" si="1104"/>
        <v>0</v>
      </c>
      <c r="IO160" s="142">
        <f t="shared" si="1105"/>
        <v>0</v>
      </c>
      <c r="IP160" s="142">
        <f t="shared" si="1105"/>
        <v>0</v>
      </c>
      <c r="IQ160" s="142">
        <f t="shared" si="1105"/>
        <v>0</v>
      </c>
      <c r="IR160" s="142">
        <f t="shared" si="1105"/>
        <v>0</v>
      </c>
      <c r="IS160" s="142">
        <f t="shared" si="1105"/>
        <v>0</v>
      </c>
      <c r="IT160" s="142">
        <f t="shared" si="1105"/>
        <v>0</v>
      </c>
      <c r="IU160" s="142">
        <f t="shared" si="1105"/>
        <v>0</v>
      </c>
      <c r="IV160" s="142">
        <f t="shared" si="1105"/>
        <v>0</v>
      </c>
      <c r="IW160" s="142">
        <f t="shared" si="1105"/>
        <v>0</v>
      </c>
      <c r="IX160" s="142">
        <f t="shared" si="1105"/>
        <v>0</v>
      </c>
      <c r="IY160" s="142">
        <f t="shared" si="1106"/>
        <v>0</v>
      </c>
      <c r="IZ160" s="142">
        <f t="shared" si="1106"/>
        <v>0</v>
      </c>
      <c r="JA160" s="142">
        <f t="shared" si="1106"/>
        <v>0</v>
      </c>
      <c r="JB160" s="142">
        <f t="shared" si="1106"/>
        <v>0</v>
      </c>
      <c r="JC160" s="142">
        <f t="shared" si="1106"/>
        <v>0</v>
      </c>
      <c r="JD160" s="142">
        <f t="shared" si="1106"/>
        <v>0</v>
      </c>
      <c r="JE160" s="142">
        <f t="shared" si="1106"/>
        <v>0</v>
      </c>
      <c r="JF160" s="142">
        <f t="shared" si="1106"/>
        <v>0</v>
      </c>
      <c r="JG160" s="142">
        <f t="shared" si="1106"/>
        <v>0</v>
      </c>
      <c r="JH160" s="142">
        <f t="shared" si="1106"/>
        <v>0</v>
      </c>
      <c r="JI160" s="142">
        <f t="shared" si="1107"/>
        <v>0</v>
      </c>
      <c r="JJ160" s="142">
        <f t="shared" si="1107"/>
        <v>0</v>
      </c>
      <c r="JK160" s="142">
        <f t="shared" si="1107"/>
        <v>0</v>
      </c>
      <c r="JL160" s="142">
        <f t="shared" si="1107"/>
        <v>0</v>
      </c>
      <c r="JM160" s="142">
        <f t="shared" si="1107"/>
        <v>0</v>
      </c>
      <c r="JN160" s="142">
        <f t="shared" si="1107"/>
        <v>0</v>
      </c>
      <c r="JO160" s="142">
        <f t="shared" si="1107"/>
        <v>0</v>
      </c>
      <c r="JP160" s="142">
        <f t="shared" si="1107"/>
        <v>0</v>
      </c>
      <c r="JQ160" s="142">
        <f t="shared" si="1107"/>
        <v>0</v>
      </c>
      <c r="JR160" s="142">
        <f t="shared" si="1107"/>
        <v>0</v>
      </c>
      <c r="JS160" s="142">
        <f t="shared" si="1108"/>
        <v>0</v>
      </c>
      <c r="JT160" s="142">
        <f t="shared" si="1108"/>
        <v>0</v>
      </c>
      <c r="JU160" s="142">
        <f t="shared" si="1108"/>
        <v>0</v>
      </c>
      <c r="JV160" s="142">
        <f t="shared" si="1108"/>
        <v>0</v>
      </c>
      <c r="JW160" s="142">
        <f t="shared" si="1108"/>
        <v>0</v>
      </c>
      <c r="JX160" s="142">
        <f t="shared" si="1108"/>
        <v>0</v>
      </c>
      <c r="JY160" s="142">
        <f t="shared" si="1108"/>
        <v>0</v>
      </c>
      <c r="JZ160" s="142">
        <f t="shared" si="1108"/>
        <v>0</v>
      </c>
      <c r="KA160" s="142">
        <f t="shared" si="1108"/>
        <v>0</v>
      </c>
      <c r="KB160" s="142">
        <f t="shared" si="1108"/>
        <v>0</v>
      </c>
      <c r="KC160" s="142">
        <f t="shared" si="1109"/>
        <v>0</v>
      </c>
      <c r="KD160" s="142">
        <f t="shared" si="1109"/>
        <v>0</v>
      </c>
      <c r="KE160" s="142">
        <f t="shared" si="1109"/>
        <v>0</v>
      </c>
      <c r="KF160" s="142">
        <f t="shared" si="1109"/>
        <v>0</v>
      </c>
      <c r="KG160" s="142">
        <f t="shared" si="1109"/>
        <v>0</v>
      </c>
      <c r="KH160" s="142">
        <f t="shared" si="1109"/>
        <v>0</v>
      </c>
      <c r="KI160" s="142">
        <f t="shared" si="1109"/>
        <v>0</v>
      </c>
      <c r="KJ160" s="142">
        <f t="shared" si="1109"/>
        <v>0</v>
      </c>
      <c r="KK160" s="142">
        <f t="shared" si="1109"/>
        <v>0</v>
      </c>
      <c r="KL160" s="142">
        <f t="shared" si="1109"/>
        <v>0</v>
      </c>
      <c r="KM160" s="142">
        <f t="shared" si="1110"/>
        <v>0</v>
      </c>
      <c r="KN160" s="142">
        <f t="shared" si="1110"/>
        <v>0</v>
      </c>
      <c r="KO160" s="142">
        <f t="shared" si="1110"/>
        <v>0</v>
      </c>
      <c r="KP160" s="142">
        <f t="shared" si="1110"/>
        <v>0</v>
      </c>
      <c r="KQ160" s="142">
        <f t="shared" si="1110"/>
        <v>0</v>
      </c>
      <c r="KR160" s="142">
        <f t="shared" si="1110"/>
        <v>0</v>
      </c>
      <c r="KS160" s="142">
        <f t="shared" si="1110"/>
        <v>0</v>
      </c>
      <c r="KT160" s="142">
        <f t="shared" si="1110"/>
        <v>0</v>
      </c>
      <c r="KU160" s="142">
        <f t="shared" si="1110"/>
        <v>0</v>
      </c>
      <c r="KV160" s="142">
        <f t="shared" si="1110"/>
        <v>0</v>
      </c>
      <c r="KW160" s="142">
        <f t="shared" si="1111"/>
        <v>0</v>
      </c>
      <c r="KX160" s="142">
        <f t="shared" si="1111"/>
        <v>0</v>
      </c>
      <c r="KY160" s="142">
        <f t="shared" si="1111"/>
        <v>0</v>
      </c>
      <c r="KZ160" s="142">
        <f t="shared" si="1111"/>
        <v>0</v>
      </c>
      <c r="LA160" s="142">
        <f t="shared" si="1111"/>
        <v>0</v>
      </c>
      <c r="LB160" s="142">
        <f t="shared" si="1111"/>
        <v>0</v>
      </c>
      <c r="LC160" s="142">
        <f t="shared" si="1111"/>
        <v>0</v>
      </c>
      <c r="LD160" s="142">
        <f t="shared" si="1111"/>
        <v>0</v>
      </c>
      <c r="LE160" s="142">
        <f t="shared" si="1111"/>
        <v>0</v>
      </c>
      <c r="LF160" s="142">
        <f t="shared" si="1111"/>
        <v>0</v>
      </c>
      <c r="LG160" s="142">
        <f t="shared" si="1112"/>
        <v>0</v>
      </c>
      <c r="LH160" s="142">
        <f t="shared" si="1112"/>
        <v>0</v>
      </c>
      <c r="LI160" s="142">
        <f t="shared" si="1112"/>
        <v>0</v>
      </c>
      <c r="LJ160" s="142">
        <f t="shared" si="1112"/>
        <v>0</v>
      </c>
      <c r="LK160" s="142">
        <f t="shared" si="1112"/>
        <v>0</v>
      </c>
      <c r="LL160" s="142">
        <f t="shared" si="1112"/>
        <v>0</v>
      </c>
      <c r="LM160" s="142">
        <f t="shared" si="1112"/>
        <v>0</v>
      </c>
      <c r="LN160" s="142">
        <f t="shared" si="1112"/>
        <v>0</v>
      </c>
      <c r="LO160" s="142">
        <f t="shared" si="1112"/>
        <v>0</v>
      </c>
      <c r="LP160" s="142">
        <f t="shared" si="1112"/>
        <v>0</v>
      </c>
      <c r="LQ160" s="142">
        <f t="shared" si="1113"/>
        <v>0</v>
      </c>
      <c r="LR160" s="142">
        <f t="shared" si="1113"/>
        <v>0</v>
      </c>
      <c r="LS160" s="142">
        <f t="shared" si="1113"/>
        <v>0</v>
      </c>
      <c r="LT160" s="142">
        <f t="shared" si="1113"/>
        <v>0</v>
      </c>
      <c r="LU160" s="142">
        <f t="shared" si="1113"/>
        <v>0</v>
      </c>
      <c r="LV160" s="142">
        <f t="shared" si="1113"/>
        <v>0</v>
      </c>
      <c r="LW160" s="142">
        <f t="shared" si="1113"/>
        <v>0</v>
      </c>
      <c r="LX160" s="142">
        <f t="shared" si="1113"/>
        <v>0</v>
      </c>
      <c r="LY160" s="142">
        <f t="shared" si="1113"/>
        <v>0</v>
      </c>
      <c r="LZ160" s="142">
        <f t="shared" si="1113"/>
        <v>0</v>
      </c>
      <c r="MA160" s="142">
        <f t="shared" si="1114"/>
        <v>0</v>
      </c>
      <c r="MB160" s="142">
        <f t="shared" si="1114"/>
        <v>0</v>
      </c>
      <c r="MC160" s="142">
        <f t="shared" si="1114"/>
        <v>0</v>
      </c>
      <c r="MD160" s="142">
        <f t="shared" si="1114"/>
        <v>0</v>
      </c>
      <c r="ME160" s="142">
        <f t="shared" si="1114"/>
        <v>0</v>
      </c>
      <c r="MF160" s="142">
        <f t="shared" si="1114"/>
        <v>0</v>
      </c>
      <c r="MG160" s="142">
        <f t="shared" si="1114"/>
        <v>0</v>
      </c>
      <c r="MH160" s="142">
        <f t="shared" si="1114"/>
        <v>0</v>
      </c>
      <c r="MI160" s="142">
        <f t="shared" si="1114"/>
        <v>0</v>
      </c>
      <c r="MJ160" s="142">
        <f t="shared" si="1114"/>
        <v>0</v>
      </c>
      <c r="MK160" s="142">
        <f t="shared" si="1115"/>
        <v>0</v>
      </c>
      <c r="ML160" s="142">
        <f t="shared" si="1115"/>
        <v>0</v>
      </c>
      <c r="MM160" s="142">
        <f t="shared" si="1115"/>
        <v>0</v>
      </c>
      <c r="MN160" s="142">
        <f t="shared" si="1115"/>
        <v>0</v>
      </c>
      <c r="MO160" s="142">
        <f t="shared" si="1115"/>
        <v>0</v>
      </c>
      <c r="MP160" s="142">
        <f t="shared" si="1115"/>
        <v>0</v>
      </c>
      <c r="MQ160" s="142">
        <f t="shared" si="1115"/>
        <v>0</v>
      </c>
      <c r="MR160" s="142">
        <f t="shared" si="1115"/>
        <v>0</v>
      </c>
      <c r="MS160" s="142">
        <f t="shared" si="1115"/>
        <v>0</v>
      </c>
      <c r="MT160" s="142">
        <f t="shared" si="1115"/>
        <v>0</v>
      </c>
      <c r="MU160" s="142">
        <f t="shared" si="1116"/>
        <v>0</v>
      </c>
      <c r="MV160" s="142">
        <f t="shared" si="1116"/>
        <v>0</v>
      </c>
      <c r="MW160" s="142">
        <f t="shared" si="1116"/>
        <v>0</v>
      </c>
      <c r="MX160" s="142">
        <f t="shared" si="1116"/>
        <v>0</v>
      </c>
      <c r="MY160" s="142">
        <f t="shared" si="1116"/>
        <v>0</v>
      </c>
      <c r="MZ160" s="142">
        <f t="shared" si="1116"/>
        <v>0</v>
      </c>
      <c r="NA160" s="142">
        <f t="shared" si="1116"/>
        <v>0</v>
      </c>
      <c r="NB160" s="142">
        <f t="shared" si="1116"/>
        <v>0</v>
      </c>
      <c r="NC160" s="142">
        <f t="shared" si="1116"/>
        <v>0</v>
      </c>
      <c r="ND160" s="142">
        <f t="shared" si="1116"/>
        <v>0</v>
      </c>
      <c r="NE160" s="142">
        <f t="shared" si="1117"/>
        <v>0</v>
      </c>
      <c r="NF160" s="142">
        <f t="shared" si="1117"/>
        <v>0</v>
      </c>
      <c r="NG160" s="142">
        <f t="shared" si="1117"/>
        <v>0</v>
      </c>
      <c r="NH160" s="142">
        <f t="shared" si="1117"/>
        <v>0</v>
      </c>
      <c r="NI160" s="142">
        <f t="shared" si="1117"/>
        <v>0</v>
      </c>
      <c r="NJ160" s="142">
        <f t="shared" si="1117"/>
        <v>0</v>
      </c>
      <c r="NK160" s="142">
        <f t="shared" si="1117"/>
        <v>0</v>
      </c>
      <c r="NL160" s="142">
        <f t="shared" si="1117"/>
        <v>0</v>
      </c>
      <c r="NM160" s="142">
        <f t="shared" si="1117"/>
        <v>0</v>
      </c>
      <c r="NN160" s="142">
        <f t="shared" si="1117"/>
        <v>0</v>
      </c>
      <c r="NO160" s="142">
        <f t="shared" si="1118"/>
        <v>0</v>
      </c>
      <c r="NP160" s="142">
        <f t="shared" si="1118"/>
        <v>0</v>
      </c>
      <c r="NQ160" s="142">
        <f t="shared" si="1118"/>
        <v>0</v>
      </c>
      <c r="NR160" s="142">
        <f t="shared" si="1118"/>
        <v>0</v>
      </c>
      <c r="NS160" s="142">
        <f t="shared" si="1118"/>
        <v>0</v>
      </c>
      <c r="NT160" s="142">
        <f t="shared" si="1118"/>
        <v>0</v>
      </c>
      <c r="NU160" s="142">
        <f t="shared" si="1118"/>
        <v>0</v>
      </c>
      <c r="NV160" s="142">
        <f t="shared" si="1118"/>
        <v>0</v>
      </c>
      <c r="NW160" s="142">
        <f t="shared" si="1118"/>
        <v>0</v>
      </c>
      <c r="NX160" s="142">
        <f t="shared" si="1118"/>
        <v>0</v>
      </c>
      <c r="NY160" s="142">
        <f t="shared" si="1119"/>
        <v>0</v>
      </c>
      <c r="NZ160" s="142">
        <f t="shared" si="1119"/>
        <v>0</v>
      </c>
      <c r="OA160" s="142">
        <f t="shared" si="1119"/>
        <v>0</v>
      </c>
      <c r="OB160" s="142">
        <f t="shared" si="1119"/>
        <v>0</v>
      </c>
      <c r="OC160" s="142">
        <f t="shared" si="1119"/>
        <v>0</v>
      </c>
      <c r="OD160" s="142">
        <f t="shared" si="1119"/>
        <v>0</v>
      </c>
      <c r="OE160" s="142">
        <f t="shared" si="1119"/>
        <v>0</v>
      </c>
      <c r="OF160" s="142">
        <f t="shared" si="1119"/>
        <v>0</v>
      </c>
      <c r="OG160" s="142">
        <f t="shared" si="1119"/>
        <v>0</v>
      </c>
      <c r="OH160" s="142">
        <f t="shared" si="1119"/>
        <v>0</v>
      </c>
      <c r="OI160" s="142">
        <f t="shared" si="1120"/>
        <v>0</v>
      </c>
      <c r="OJ160" s="142">
        <f t="shared" si="1120"/>
        <v>0</v>
      </c>
      <c r="OK160" s="142">
        <f t="shared" si="1120"/>
        <v>0</v>
      </c>
      <c r="OL160" s="142">
        <f t="shared" si="1120"/>
        <v>0</v>
      </c>
      <c r="OM160" s="142">
        <f t="shared" si="1120"/>
        <v>0</v>
      </c>
      <c r="ON160" s="142">
        <f t="shared" si="1120"/>
        <v>0</v>
      </c>
      <c r="OO160" s="142">
        <f t="shared" si="1120"/>
        <v>0</v>
      </c>
      <c r="OP160" s="142">
        <f t="shared" si="1120"/>
        <v>0</v>
      </c>
      <c r="OQ160" s="142">
        <f t="shared" si="1120"/>
        <v>0</v>
      </c>
      <c r="OR160" s="142">
        <f t="shared" si="1120"/>
        <v>0</v>
      </c>
      <c r="OS160" s="142">
        <f t="shared" si="1121"/>
        <v>0</v>
      </c>
      <c r="OT160" s="142">
        <f t="shared" si="1121"/>
        <v>0</v>
      </c>
      <c r="OU160" s="142">
        <f t="shared" si="1121"/>
        <v>0</v>
      </c>
      <c r="OV160" s="142">
        <f t="shared" si="1121"/>
        <v>0</v>
      </c>
      <c r="OW160" s="142">
        <f t="shared" si="1121"/>
        <v>0</v>
      </c>
      <c r="OX160" s="142">
        <f t="shared" si="1121"/>
        <v>0</v>
      </c>
      <c r="OY160" s="142">
        <f t="shared" si="1121"/>
        <v>0</v>
      </c>
      <c r="OZ160" s="142">
        <f t="shared" si="1121"/>
        <v>0</v>
      </c>
      <c r="PA160" s="142">
        <f t="shared" si="1121"/>
        <v>0</v>
      </c>
      <c r="PB160" s="142">
        <f t="shared" si="1121"/>
        <v>0</v>
      </c>
      <c r="PC160" s="142">
        <f t="shared" si="1122"/>
        <v>0</v>
      </c>
      <c r="PD160" s="142">
        <f t="shared" si="1122"/>
        <v>0</v>
      </c>
      <c r="PE160" s="142">
        <f t="shared" si="1122"/>
        <v>0</v>
      </c>
      <c r="PF160" s="142">
        <f t="shared" si="1122"/>
        <v>0</v>
      </c>
      <c r="PG160" s="142">
        <f t="shared" si="1122"/>
        <v>0</v>
      </c>
      <c r="PH160" s="142">
        <f t="shared" si="1122"/>
        <v>0</v>
      </c>
      <c r="PI160" s="142">
        <f t="shared" si="1122"/>
        <v>0</v>
      </c>
      <c r="PJ160" s="142">
        <f t="shared" si="1122"/>
        <v>0</v>
      </c>
      <c r="PK160" s="142">
        <f t="shared" si="1122"/>
        <v>0</v>
      </c>
      <c r="PL160" s="142">
        <f t="shared" si="1122"/>
        <v>0</v>
      </c>
      <c r="PM160" s="142">
        <f t="shared" si="1123"/>
        <v>0</v>
      </c>
      <c r="PN160" s="142">
        <f t="shared" si="1123"/>
        <v>0</v>
      </c>
      <c r="PO160" s="142">
        <f t="shared" si="1123"/>
        <v>0</v>
      </c>
      <c r="PP160" s="142">
        <f t="shared" si="1123"/>
        <v>0</v>
      </c>
      <c r="PQ160" s="142">
        <f t="shared" si="1123"/>
        <v>0</v>
      </c>
      <c r="PR160" s="142">
        <f t="shared" si="1123"/>
        <v>0</v>
      </c>
      <c r="PS160" s="142">
        <f t="shared" si="1123"/>
        <v>0</v>
      </c>
      <c r="PT160" s="142">
        <f t="shared" si="1123"/>
        <v>0</v>
      </c>
      <c r="PU160" s="142">
        <f t="shared" si="1123"/>
        <v>0</v>
      </c>
      <c r="PV160" s="142">
        <f t="shared" si="1123"/>
        <v>0</v>
      </c>
      <c r="PW160" s="142">
        <f t="shared" si="1124"/>
        <v>0</v>
      </c>
      <c r="PX160" s="142">
        <f t="shared" si="1124"/>
        <v>0</v>
      </c>
      <c r="PY160" s="142">
        <f t="shared" si="1124"/>
        <v>0</v>
      </c>
      <c r="PZ160" s="142">
        <f t="shared" si="1124"/>
        <v>0</v>
      </c>
      <c r="QA160" s="142">
        <f t="shared" si="1124"/>
        <v>0</v>
      </c>
      <c r="QB160" s="142">
        <f t="shared" si="1124"/>
        <v>0</v>
      </c>
      <c r="QC160" s="142">
        <f t="shared" si="1124"/>
        <v>0</v>
      </c>
      <c r="QD160" s="142">
        <f t="shared" si="1124"/>
        <v>0</v>
      </c>
      <c r="QE160" s="142">
        <f t="shared" si="1124"/>
        <v>0</v>
      </c>
      <c r="QF160" s="142">
        <f t="shared" si="1124"/>
        <v>0</v>
      </c>
      <c r="QG160" s="142">
        <f t="shared" si="1125"/>
        <v>0</v>
      </c>
      <c r="QH160" s="142">
        <f t="shared" si="1125"/>
        <v>0</v>
      </c>
      <c r="QI160" s="142">
        <f t="shared" si="1125"/>
        <v>0</v>
      </c>
      <c r="QJ160" s="142">
        <f t="shared" si="1125"/>
        <v>0</v>
      </c>
      <c r="QK160" s="142">
        <f t="shared" si="1125"/>
        <v>0</v>
      </c>
      <c r="QL160" s="142">
        <f t="shared" si="1125"/>
        <v>0</v>
      </c>
      <c r="QM160" s="142">
        <f t="shared" si="1125"/>
        <v>0</v>
      </c>
      <c r="QN160" s="142">
        <f t="shared" si="1125"/>
        <v>0</v>
      </c>
      <c r="QO160" s="142">
        <f t="shared" si="1125"/>
        <v>0</v>
      </c>
      <c r="QP160" s="142">
        <f t="shared" si="1125"/>
        <v>0</v>
      </c>
      <c r="QQ160" s="142">
        <f t="shared" si="1126"/>
        <v>0</v>
      </c>
      <c r="QR160" s="142">
        <f t="shared" si="1126"/>
        <v>0</v>
      </c>
      <c r="QS160" s="142">
        <f t="shared" si="1126"/>
        <v>0</v>
      </c>
      <c r="QT160" s="142">
        <f t="shared" si="1126"/>
        <v>0</v>
      </c>
      <c r="QU160" s="142">
        <f t="shared" si="1126"/>
        <v>0</v>
      </c>
      <c r="QV160" s="142">
        <f t="shared" si="1126"/>
        <v>0</v>
      </c>
      <c r="QW160" s="142">
        <f t="shared" si="1126"/>
        <v>0</v>
      </c>
      <c r="QX160" s="142">
        <f t="shared" si="1126"/>
        <v>0</v>
      </c>
      <c r="QY160" s="142">
        <f t="shared" si="1126"/>
        <v>0</v>
      </c>
      <c r="QZ160" s="142">
        <f t="shared" si="1126"/>
        <v>0</v>
      </c>
      <c r="RA160" s="142">
        <f t="shared" si="1127"/>
        <v>0</v>
      </c>
      <c r="RB160" s="142">
        <f t="shared" si="1127"/>
        <v>0</v>
      </c>
      <c r="RC160" s="142">
        <f t="shared" si="1127"/>
        <v>0</v>
      </c>
      <c r="RD160" s="142">
        <f t="shared" si="1127"/>
        <v>0</v>
      </c>
      <c r="RE160" s="142">
        <f t="shared" si="1127"/>
        <v>0</v>
      </c>
      <c r="RF160" s="142">
        <f t="shared" si="1127"/>
        <v>0</v>
      </c>
      <c r="RG160" s="142">
        <f t="shared" si="1127"/>
        <v>0</v>
      </c>
      <c r="RH160" s="142">
        <f t="shared" si="1127"/>
        <v>0</v>
      </c>
      <c r="RI160" s="142">
        <f t="shared" si="1127"/>
        <v>0</v>
      </c>
      <c r="RJ160" s="142">
        <f t="shared" si="1127"/>
        <v>0</v>
      </c>
      <c r="RK160" s="142">
        <f t="shared" si="1128"/>
        <v>0</v>
      </c>
      <c r="RL160" s="142">
        <f t="shared" si="1128"/>
        <v>0</v>
      </c>
      <c r="RM160" s="142">
        <f t="shared" si="1128"/>
        <v>0</v>
      </c>
      <c r="RN160" s="142">
        <f t="shared" si="1128"/>
        <v>0</v>
      </c>
      <c r="RO160" s="142">
        <f t="shared" si="1128"/>
        <v>0</v>
      </c>
      <c r="RP160" s="142">
        <f t="shared" si="1128"/>
        <v>0</v>
      </c>
      <c r="RQ160" s="142">
        <f t="shared" si="1128"/>
        <v>0</v>
      </c>
      <c r="RR160" s="142">
        <f t="shared" si="1128"/>
        <v>0</v>
      </c>
      <c r="RS160" s="142">
        <f t="shared" si="1128"/>
        <v>0</v>
      </c>
      <c r="RT160" s="142">
        <f t="shared" si="1128"/>
        <v>0</v>
      </c>
      <c r="RU160" s="142">
        <f t="shared" si="1129"/>
        <v>0</v>
      </c>
      <c r="RV160" s="142">
        <f t="shared" si="1129"/>
        <v>0</v>
      </c>
      <c r="RW160" s="142">
        <f t="shared" si="1129"/>
        <v>0</v>
      </c>
      <c r="RX160" s="142">
        <f t="shared" si="1129"/>
        <v>0</v>
      </c>
      <c r="RY160" s="142">
        <f t="shared" si="1129"/>
        <v>0</v>
      </c>
      <c r="RZ160" s="142">
        <f t="shared" si="1129"/>
        <v>0</v>
      </c>
      <c r="SA160" s="142">
        <f t="shared" si="1129"/>
        <v>0</v>
      </c>
      <c r="SB160" s="142">
        <f t="shared" si="1129"/>
        <v>0</v>
      </c>
      <c r="SC160" s="142">
        <f t="shared" si="1129"/>
        <v>0</v>
      </c>
      <c r="SD160" s="142">
        <f t="shared" si="1129"/>
        <v>0</v>
      </c>
      <c r="SE160" s="142">
        <f t="shared" si="1130"/>
        <v>0</v>
      </c>
      <c r="SF160" s="142">
        <f t="shared" si="1130"/>
        <v>0</v>
      </c>
      <c r="SG160" s="142">
        <f t="shared" si="1130"/>
        <v>0</v>
      </c>
      <c r="SH160" s="142">
        <f t="shared" si="1130"/>
        <v>0</v>
      </c>
      <c r="SI160" s="142">
        <f t="shared" si="1130"/>
        <v>0</v>
      </c>
      <c r="SJ160" s="142">
        <f t="shared" si="1130"/>
        <v>0</v>
      </c>
      <c r="SK160" s="142">
        <f t="shared" si="1130"/>
        <v>0</v>
      </c>
      <c r="SL160" s="142">
        <f t="shared" si="1130"/>
        <v>0</v>
      </c>
      <c r="SM160" s="142">
        <f t="shared" si="1130"/>
        <v>0</v>
      </c>
      <c r="SN160" s="142">
        <f t="shared" si="1130"/>
        <v>0</v>
      </c>
      <c r="SO160" s="142">
        <f t="shared" si="1131"/>
        <v>0</v>
      </c>
      <c r="SP160" s="142">
        <f t="shared" si="1131"/>
        <v>0</v>
      </c>
      <c r="SQ160" s="142">
        <f t="shared" si="1131"/>
        <v>0</v>
      </c>
      <c r="SR160" s="142">
        <f t="shared" si="1131"/>
        <v>0</v>
      </c>
      <c r="SS160" s="142">
        <f t="shared" si="1131"/>
        <v>0</v>
      </c>
      <c r="ST160" s="142">
        <f t="shared" si="1131"/>
        <v>0</v>
      </c>
      <c r="SU160" s="142">
        <f t="shared" si="1131"/>
        <v>0</v>
      </c>
      <c r="SV160" s="142">
        <f t="shared" si="1131"/>
        <v>0</v>
      </c>
      <c r="SW160" s="142">
        <f t="shared" si="1131"/>
        <v>0</v>
      </c>
      <c r="SX160" s="142">
        <f t="shared" si="1131"/>
        <v>0</v>
      </c>
      <c r="SY160" s="142">
        <f t="shared" si="1132"/>
        <v>0</v>
      </c>
      <c r="SZ160" s="142">
        <f t="shared" si="1132"/>
        <v>0</v>
      </c>
      <c r="TA160" s="142">
        <f t="shared" si="1132"/>
        <v>0</v>
      </c>
      <c r="TB160" s="142">
        <f t="shared" si="1132"/>
        <v>0</v>
      </c>
      <c r="TC160" s="142">
        <f t="shared" si="1132"/>
        <v>0</v>
      </c>
      <c r="TD160" s="142">
        <f t="shared" si="1132"/>
        <v>0</v>
      </c>
      <c r="TE160" s="142">
        <f t="shared" si="1132"/>
        <v>0</v>
      </c>
      <c r="TF160" s="142">
        <f t="shared" si="1132"/>
        <v>0</v>
      </c>
      <c r="TG160" s="142">
        <f t="shared" si="1132"/>
        <v>0</v>
      </c>
      <c r="TH160" s="142">
        <f t="shared" si="1132"/>
        <v>0</v>
      </c>
      <c r="TI160" s="142">
        <f t="shared" si="1132"/>
        <v>0</v>
      </c>
      <c r="TJ160" s="142">
        <f t="shared" si="1132"/>
        <v>0</v>
      </c>
      <c r="TK160" s="142">
        <f t="shared" si="1132"/>
        <v>0</v>
      </c>
      <c r="TL160" s="142">
        <f t="shared" si="1132"/>
        <v>0</v>
      </c>
      <c r="TM160" s="142">
        <f t="shared" si="1132"/>
        <v>0</v>
      </c>
      <c r="TN160" s="142">
        <f t="shared" si="1096"/>
        <v>0</v>
      </c>
      <c r="TO160" s="142">
        <f t="shared" si="959"/>
        <v>0</v>
      </c>
    </row>
    <row r="161" spans="77:535" x14ac:dyDescent="0.15">
      <c r="BY161" s="271"/>
      <c r="BZ161" s="272"/>
      <c r="CA161" s="222"/>
      <c r="CB161" s="246"/>
      <c r="CC161" s="247" t="str">
        <f t="shared" si="996"/>
        <v/>
      </c>
      <c r="CD161" s="219">
        <f t="shared" si="997"/>
        <v>0</v>
      </c>
      <c r="CE161" s="219" t="str">
        <f t="shared" si="998"/>
        <v/>
      </c>
      <c r="CF161" s="220" t="str">
        <f t="shared" si="999"/>
        <v/>
      </c>
      <c r="CG161" s="222"/>
      <c r="CH161" s="260"/>
      <c r="CI161" s="247" t="str">
        <f t="shared" si="1000"/>
        <v/>
      </c>
      <c r="CJ161" s="219">
        <f t="shared" si="1001"/>
        <v>0</v>
      </c>
      <c r="CK161" s="219" t="str">
        <f t="shared" si="1002"/>
        <v/>
      </c>
      <c r="CL161" s="220" t="str">
        <f t="shared" si="1003"/>
        <v/>
      </c>
      <c r="CM161" s="222"/>
      <c r="CN161" s="246"/>
      <c r="CO161" s="247" t="str">
        <f t="shared" si="1004"/>
        <v/>
      </c>
      <c r="CP161" s="219">
        <f t="shared" si="1005"/>
        <v>0</v>
      </c>
      <c r="CQ161" s="219" t="str">
        <f t="shared" si="1006"/>
        <v/>
      </c>
      <c r="CR161" s="220" t="str">
        <f t="shared" si="1007"/>
        <v/>
      </c>
      <c r="CS161" s="222"/>
      <c r="CT161" s="246"/>
      <c r="CU161" s="247" t="str">
        <f t="shared" si="1008"/>
        <v/>
      </c>
      <c r="CV161" s="219">
        <f t="shared" si="1009"/>
        <v>0</v>
      </c>
      <c r="CW161" s="219" t="str">
        <f t="shared" si="1010"/>
        <v/>
      </c>
      <c r="CX161" s="220" t="str">
        <f t="shared" si="1011"/>
        <v/>
      </c>
      <c r="CY161" s="222"/>
      <c r="CZ161" s="246"/>
      <c r="DA161" s="247" t="str">
        <f t="shared" si="1012"/>
        <v/>
      </c>
      <c r="DB161" s="219">
        <f t="shared" si="1013"/>
        <v>0</v>
      </c>
      <c r="DC161" s="219" t="str">
        <f t="shared" si="1014"/>
        <v/>
      </c>
      <c r="DD161" s="219" t="str">
        <f t="shared" si="1015"/>
        <v/>
      </c>
      <c r="DE161" s="222"/>
      <c r="DF161" s="246"/>
      <c r="DG161" s="247" t="str">
        <f t="shared" si="1016"/>
        <v/>
      </c>
      <c r="DH161" s="219">
        <f t="shared" si="1017"/>
        <v>0</v>
      </c>
      <c r="DI161" s="219" t="str">
        <f t="shared" si="1018"/>
        <v/>
      </c>
      <c r="DJ161" s="219" t="str">
        <f t="shared" si="1019"/>
        <v/>
      </c>
      <c r="DK161" s="222"/>
      <c r="DL161" s="246"/>
      <c r="DM161" s="247" t="str">
        <f t="shared" si="1020"/>
        <v/>
      </c>
      <c r="DN161" s="219">
        <f t="shared" si="1021"/>
        <v>0</v>
      </c>
      <c r="DO161" s="219" t="str">
        <f t="shared" si="1022"/>
        <v/>
      </c>
      <c r="DP161" s="220" t="str">
        <f t="shared" si="1023"/>
        <v/>
      </c>
      <c r="FK161" s="142">
        <v>48</v>
      </c>
      <c r="FL161" s="142">
        <v>48</v>
      </c>
      <c r="FM161" s="142">
        <f t="shared" si="1097"/>
        <v>0</v>
      </c>
      <c r="FN161" s="142">
        <f t="shared" si="1097"/>
        <v>0</v>
      </c>
      <c r="FO161" s="142">
        <f t="shared" si="1097"/>
        <v>0</v>
      </c>
      <c r="FP161" s="142">
        <f t="shared" si="1097"/>
        <v>0</v>
      </c>
      <c r="FQ161" s="142">
        <f t="shared" si="1097"/>
        <v>0</v>
      </c>
      <c r="FR161" s="142">
        <f t="shared" si="1097"/>
        <v>0</v>
      </c>
      <c r="FS161" s="142">
        <f t="shared" si="1097"/>
        <v>0</v>
      </c>
      <c r="FT161" s="142">
        <f t="shared" si="1097"/>
        <v>0</v>
      </c>
      <c r="FU161" s="142">
        <f t="shared" si="1097"/>
        <v>0</v>
      </c>
      <c r="FV161" s="142">
        <f t="shared" si="1097"/>
        <v>0</v>
      </c>
      <c r="FW161" s="142">
        <f t="shared" si="1098"/>
        <v>0</v>
      </c>
      <c r="FX161" s="142">
        <f t="shared" si="1098"/>
        <v>0</v>
      </c>
      <c r="FY161" s="142">
        <f t="shared" si="1098"/>
        <v>0</v>
      </c>
      <c r="FZ161" s="142">
        <f t="shared" si="1098"/>
        <v>0</v>
      </c>
      <c r="GA161" s="142">
        <f t="shared" si="1098"/>
        <v>0</v>
      </c>
      <c r="GB161" s="142">
        <f t="shared" si="1098"/>
        <v>0</v>
      </c>
      <c r="GC161" s="142">
        <f t="shared" si="1098"/>
        <v>0</v>
      </c>
      <c r="GD161" s="142">
        <f t="shared" si="1098"/>
        <v>0</v>
      </c>
      <c r="GE161" s="142">
        <f t="shared" si="1098"/>
        <v>0</v>
      </c>
      <c r="GF161" s="142">
        <f t="shared" si="1098"/>
        <v>0</v>
      </c>
      <c r="GG161" s="142">
        <f t="shared" si="1099"/>
        <v>0</v>
      </c>
      <c r="GH161" s="142">
        <f t="shared" si="1099"/>
        <v>0</v>
      </c>
      <c r="GI161" s="142">
        <f t="shared" si="1099"/>
        <v>0</v>
      </c>
      <c r="GJ161" s="142">
        <f t="shared" si="1099"/>
        <v>0</v>
      </c>
      <c r="GK161" s="142">
        <f t="shared" si="1099"/>
        <v>0</v>
      </c>
      <c r="GL161" s="142">
        <f t="shared" si="1099"/>
        <v>0</v>
      </c>
      <c r="GM161" s="142">
        <f t="shared" si="1099"/>
        <v>0</v>
      </c>
      <c r="GN161" s="142">
        <f t="shared" si="1099"/>
        <v>0</v>
      </c>
      <c r="GO161" s="142">
        <f t="shared" si="1099"/>
        <v>0</v>
      </c>
      <c r="GP161" s="142">
        <f t="shared" si="1099"/>
        <v>0</v>
      </c>
      <c r="GQ161" s="142">
        <f t="shared" si="1100"/>
        <v>0</v>
      </c>
      <c r="GR161" s="142">
        <f t="shared" si="1100"/>
        <v>0</v>
      </c>
      <c r="GS161" s="142">
        <f t="shared" si="1100"/>
        <v>0</v>
      </c>
      <c r="GT161" s="142">
        <f t="shared" si="1100"/>
        <v>0</v>
      </c>
      <c r="GU161" s="142">
        <f t="shared" si="1100"/>
        <v>0</v>
      </c>
      <c r="GV161" s="142">
        <f t="shared" si="1100"/>
        <v>0</v>
      </c>
      <c r="GW161" s="142">
        <f t="shared" si="1100"/>
        <v>0</v>
      </c>
      <c r="GX161" s="142">
        <f t="shared" si="1100"/>
        <v>0</v>
      </c>
      <c r="GY161" s="142">
        <f t="shared" si="1100"/>
        <v>0</v>
      </c>
      <c r="GZ161" s="142">
        <f t="shared" si="1100"/>
        <v>0</v>
      </c>
      <c r="HA161" s="142">
        <f t="shared" si="1101"/>
        <v>0</v>
      </c>
      <c r="HB161" s="142">
        <f t="shared" si="1101"/>
        <v>0</v>
      </c>
      <c r="HC161" s="142">
        <f t="shared" si="1101"/>
        <v>0</v>
      </c>
      <c r="HD161" s="142">
        <f t="shared" si="1101"/>
        <v>0</v>
      </c>
      <c r="HE161" s="142">
        <f t="shared" si="1101"/>
        <v>0</v>
      </c>
      <c r="HF161" s="142">
        <f t="shared" si="1101"/>
        <v>0</v>
      </c>
      <c r="HG161" s="142">
        <f t="shared" si="1101"/>
        <v>0</v>
      </c>
      <c r="HH161" s="142">
        <f t="shared" si="1101"/>
        <v>0</v>
      </c>
      <c r="HI161" s="142">
        <f t="shared" si="1101"/>
        <v>0</v>
      </c>
      <c r="HJ161" s="142">
        <f t="shared" si="1101"/>
        <v>0</v>
      </c>
      <c r="HK161" s="142">
        <f t="shared" si="1102"/>
        <v>0</v>
      </c>
      <c r="HL161" s="142">
        <f t="shared" si="1102"/>
        <v>0</v>
      </c>
      <c r="HM161" s="142">
        <f t="shared" si="1102"/>
        <v>0</v>
      </c>
      <c r="HN161" s="142">
        <f t="shared" si="1102"/>
        <v>0</v>
      </c>
      <c r="HO161" s="142">
        <f t="shared" si="1102"/>
        <v>0</v>
      </c>
      <c r="HP161" s="142">
        <f t="shared" si="1102"/>
        <v>0</v>
      </c>
      <c r="HQ161" s="142">
        <f t="shared" si="1102"/>
        <v>0</v>
      </c>
      <c r="HR161" s="142">
        <f t="shared" si="1102"/>
        <v>0</v>
      </c>
      <c r="HS161" s="142">
        <f t="shared" si="1102"/>
        <v>0</v>
      </c>
      <c r="HT161" s="142">
        <f t="shared" si="1102"/>
        <v>0</v>
      </c>
      <c r="HU161" s="142">
        <f t="shared" si="1103"/>
        <v>0</v>
      </c>
      <c r="HV161" s="142">
        <f t="shared" si="1103"/>
        <v>0</v>
      </c>
      <c r="HW161" s="142">
        <f t="shared" si="1103"/>
        <v>0</v>
      </c>
      <c r="HX161" s="142">
        <f t="shared" si="1103"/>
        <v>0</v>
      </c>
      <c r="HY161" s="142">
        <f t="shared" si="1103"/>
        <v>0</v>
      </c>
      <c r="HZ161" s="142">
        <f t="shared" si="1103"/>
        <v>0</v>
      </c>
      <c r="IA161" s="142">
        <f t="shared" si="1103"/>
        <v>0</v>
      </c>
      <c r="IB161" s="142">
        <f t="shared" si="1103"/>
        <v>0</v>
      </c>
      <c r="IC161" s="142">
        <f t="shared" si="1103"/>
        <v>0</v>
      </c>
      <c r="ID161" s="142">
        <f t="shared" si="1103"/>
        <v>0</v>
      </c>
      <c r="IE161" s="142">
        <f t="shared" si="1104"/>
        <v>0</v>
      </c>
      <c r="IF161" s="142">
        <f t="shared" si="1104"/>
        <v>0</v>
      </c>
      <c r="IG161" s="142">
        <f t="shared" si="1104"/>
        <v>0</v>
      </c>
      <c r="IH161" s="142">
        <f t="shared" si="1104"/>
        <v>0</v>
      </c>
      <c r="II161" s="142">
        <f t="shared" si="1104"/>
        <v>0</v>
      </c>
      <c r="IJ161" s="142">
        <f t="shared" si="1104"/>
        <v>0</v>
      </c>
      <c r="IK161" s="142">
        <f t="shared" si="1104"/>
        <v>0</v>
      </c>
      <c r="IL161" s="142">
        <f t="shared" si="1104"/>
        <v>0</v>
      </c>
      <c r="IM161" s="142">
        <f t="shared" si="1104"/>
        <v>0</v>
      </c>
      <c r="IN161" s="142">
        <f t="shared" si="1104"/>
        <v>0</v>
      </c>
      <c r="IO161" s="142">
        <f t="shared" si="1105"/>
        <v>0</v>
      </c>
      <c r="IP161" s="142">
        <f t="shared" si="1105"/>
        <v>0</v>
      </c>
      <c r="IQ161" s="142">
        <f t="shared" si="1105"/>
        <v>0</v>
      </c>
      <c r="IR161" s="142">
        <f t="shared" si="1105"/>
        <v>0</v>
      </c>
      <c r="IS161" s="142">
        <f t="shared" si="1105"/>
        <v>0</v>
      </c>
      <c r="IT161" s="142">
        <f t="shared" si="1105"/>
        <v>0</v>
      </c>
      <c r="IU161" s="142">
        <f t="shared" si="1105"/>
        <v>0</v>
      </c>
      <c r="IV161" s="142">
        <f t="shared" si="1105"/>
        <v>0</v>
      </c>
      <c r="IW161" s="142">
        <f t="shared" si="1105"/>
        <v>0</v>
      </c>
      <c r="IX161" s="142">
        <f t="shared" si="1105"/>
        <v>0</v>
      </c>
      <c r="IY161" s="142">
        <f t="shared" si="1106"/>
        <v>0</v>
      </c>
      <c r="IZ161" s="142">
        <f t="shared" si="1106"/>
        <v>0</v>
      </c>
      <c r="JA161" s="142">
        <f t="shared" si="1106"/>
        <v>0</v>
      </c>
      <c r="JB161" s="142">
        <f t="shared" si="1106"/>
        <v>0</v>
      </c>
      <c r="JC161" s="142">
        <f t="shared" si="1106"/>
        <v>0</v>
      </c>
      <c r="JD161" s="142">
        <f t="shared" si="1106"/>
        <v>0</v>
      </c>
      <c r="JE161" s="142">
        <f t="shared" si="1106"/>
        <v>0</v>
      </c>
      <c r="JF161" s="142">
        <f t="shared" si="1106"/>
        <v>0</v>
      </c>
      <c r="JG161" s="142">
        <f t="shared" si="1106"/>
        <v>0</v>
      </c>
      <c r="JH161" s="142">
        <f t="shared" si="1106"/>
        <v>0</v>
      </c>
      <c r="JI161" s="142">
        <f t="shared" si="1107"/>
        <v>0</v>
      </c>
      <c r="JJ161" s="142">
        <f t="shared" si="1107"/>
        <v>0</v>
      </c>
      <c r="JK161" s="142">
        <f t="shared" si="1107"/>
        <v>0</v>
      </c>
      <c r="JL161" s="142">
        <f t="shared" si="1107"/>
        <v>0</v>
      </c>
      <c r="JM161" s="142">
        <f t="shared" si="1107"/>
        <v>0</v>
      </c>
      <c r="JN161" s="142">
        <f t="shared" si="1107"/>
        <v>0</v>
      </c>
      <c r="JO161" s="142">
        <f t="shared" si="1107"/>
        <v>0</v>
      </c>
      <c r="JP161" s="142">
        <f t="shared" si="1107"/>
        <v>0</v>
      </c>
      <c r="JQ161" s="142">
        <f t="shared" si="1107"/>
        <v>0</v>
      </c>
      <c r="JR161" s="142">
        <f t="shared" si="1107"/>
        <v>0</v>
      </c>
      <c r="JS161" s="142">
        <f t="shared" si="1108"/>
        <v>0</v>
      </c>
      <c r="JT161" s="142">
        <f t="shared" si="1108"/>
        <v>0</v>
      </c>
      <c r="JU161" s="142">
        <f t="shared" si="1108"/>
        <v>0</v>
      </c>
      <c r="JV161" s="142">
        <f t="shared" si="1108"/>
        <v>0</v>
      </c>
      <c r="JW161" s="142">
        <f t="shared" si="1108"/>
        <v>0</v>
      </c>
      <c r="JX161" s="142">
        <f t="shared" si="1108"/>
        <v>0</v>
      </c>
      <c r="JY161" s="142">
        <f t="shared" si="1108"/>
        <v>0</v>
      </c>
      <c r="JZ161" s="142">
        <f t="shared" si="1108"/>
        <v>0</v>
      </c>
      <c r="KA161" s="142">
        <f t="shared" si="1108"/>
        <v>0</v>
      </c>
      <c r="KB161" s="142">
        <f t="shared" si="1108"/>
        <v>0</v>
      </c>
      <c r="KC161" s="142">
        <f t="shared" si="1109"/>
        <v>0</v>
      </c>
      <c r="KD161" s="142">
        <f t="shared" si="1109"/>
        <v>0</v>
      </c>
      <c r="KE161" s="142">
        <f t="shared" si="1109"/>
        <v>0</v>
      </c>
      <c r="KF161" s="142">
        <f t="shared" si="1109"/>
        <v>0</v>
      </c>
      <c r="KG161" s="142">
        <f t="shared" si="1109"/>
        <v>0</v>
      </c>
      <c r="KH161" s="142">
        <f t="shared" si="1109"/>
        <v>0</v>
      </c>
      <c r="KI161" s="142">
        <f t="shared" si="1109"/>
        <v>0</v>
      </c>
      <c r="KJ161" s="142">
        <f t="shared" si="1109"/>
        <v>0</v>
      </c>
      <c r="KK161" s="142">
        <f t="shared" si="1109"/>
        <v>0</v>
      </c>
      <c r="KL161" s="142">
        <f t="shared" si="1109"/>
        <v>0</v>
      </c>
      <c r="KM161" s="142">
        <f t="shared" si="1110"/>
        <v>0</v>
      </c>
      <c r="KN161" s="142">
        <f t="shared" si="1110"/>
        <v>0</v>
      </c>
      <c r="KO161" s="142">
        <f t="shared" si="1110"/>
        <v>0</v>
      </c>
      <c r="KP161" s="142">
        <f t="shared" si="1110"/>
        <v>0</v>
      </c>
      <c r="KQ161" s="142">
        <f t="shared" si="1110"/>
        <v>0</v>
      </c>
      <c r="KR161" s="142">
        <f t="shared" si="1110"/>
        <v>0</v>
      </c>
      <c r="KS161" s="142">
        <f t="shared" si="1110"/>
        <v>0</v>
      </c>
      <c r="KT161" s="142">
        <f t="shared" si="1110"/>
        <v>0</v>
      </c>
      <c r="KU161" s="142">
        <f t="shared" si="1110"/>
        <v>0</v>
      </c>
      <c r="KV161" s="142">
        <f t="shared" si="1110"/>
        <v>0</v>
      </c>
      <c r="KW161" s="142">
        <f t="shared" si="1111"/>
        <v>0</v>
      </c>
      <c r="KX161" s="142">
        <f t="shared" si="1111"/>
        <v>0</v>
      </c>
      <c r="KY161" s="142">
        <f t="shared" si="1111"/>
        <v>0</v>
      </c>
      <c r="KZ161" s="142">
        <f t="shared" si="1111"/>
        <v>0</v>
      </c>
      <c r="LA161" s="142">
        <f t="shared" si="1111"/>
        <v>0</v>
      </c>
      <c r="LB161" s="142">
        <f t="shared" si="1111"/>
        <v>0</v>
      </c>
      <c r="LC161" s="142">
        <f t="shared" si="1111"/>
        <v>0</v>
      </c>
      <c r="LD161" s="142">
        <f t="shared" si="1111"/>
        <v>0</v>
      </c>
      <c r="LE161" s="142">
        <f t="shared" si="1111"/>
        <v>0</v>
      </c>
      <c r="LF161" s="142">
        <f t="shared" si="1111"/>
        <v>0</v>
      </c>
      <c r="LG161" s="142">
        <f t="shared" si="1112"/>
        <v>0</v>
      </c>
      <c r="LH161" s="142">
        <f t="shared" si="1112"/>
        <v>0</v>
      </c>
      <c r="LI161" s="142">
        <f t="shared" si="1112"/>
        <v>0</v>
      </c>
      <c r="LJ161" s="142">
        <f t="shared" si="1112"/>
        <v>0</v>
      </c>
      <c r="LK161" s="142">
        <f t="shared" si="1112"/>
        <v>0</v>
      </c>
      <c r="LL161" s="142">
        <f t="shared" si="1112"/>
        <v>0</v>
      </c>
      <c r="LM161" s="142">
        <f t="shared" si="1112"/>
        <v>0</v>
      </c>
      <c r="LN161" s="142">
        <f t="shared" si="1112"/>
        <v>0</v>
      </c>
      <c r="LO161" s="142">
        <f t="shared" si="1112"/>
        <v>0</v>
      </c>
      <c r="LP161" s="142">
        <f t="shared" si="1112"/>
        <v>0</v>
      </c>
      <c r="LQ161" s="142">
        <f t="shared" si="1113"/>
        <v>0</v>
      </c>
      <c r="LR161" s="142">
        <f t="shared" si="1113"/>
        <v>0</v>
      </c>
      <c r="LS161" s="142">
        <f t="shared" si="1113"/>
        <v>0</v>
      </c>
      <c r="LT161" s="142">
        <f t="shared" si="1113"/>
        <v>0</v>
      </c>
      <c r="LU161" s="142">
        <f t="shared" si="1113"/>
        <v>0</v>
      </c>
      <c r="LV161" s="142">
        <f t="shared" si="1113"/>
        <v>0</v>
      </c>
      <c r="LW161" s="142">
        <f t="shared" si="1113"/>
        <v>0</v>
      </c>
      <c r="LX161" s="142">
        <f t="shared" si="1113"/>
        <v>0</v>
      </c>
      <c r="LY161" s="142">
        <f t="shared" si="1113"/>
        <v>0</v>
      </c>
      <c r="LZ161" s="142">
        <f t="shared" si="1113"/>
        <v>0</v>
      </c>
      <c r="MA161" s="142">
        <f t="shared" si="1114"/>
        <v>0</v>
      </c>
      <c r="MB161" s="142">
        <f t="shared" si="1114"/>
        <v>0</v>
      </c>
      <c r="MC161" s="142">
        <f t="shared" si="1114"/>
        <v>0</v>
      </c>
      <c r="MD161" s="142">
        <f t="shared" si="1114"/>
        <v>0</v>
      </c>
      <c r="ME161" s="142">
        <f t="shared" si="1114"/>
        <v>0</v>
      </c>
      <c r="MF161" s="142">
        <f t="shared" si="1114"/>
        <v>0</v>
      </c>
      <c r="MG161" s="142">
        <f t="shared" si="1114"/>
        <v>0</v>
      </c>
      <c r="MH161" s="142">
        <f t="shared" si="1114"/>
        <v>0</v>
      </c>
      <c r="MI161" s="142">
        <f t="shared" si="1114"/>
        <v>0</v>
      </c>
      <c r="MJ161" s="142">
        <f t="shared" si="1114"/>
        <v>0</v>
      </c>
      <c r="MK161" s="142">
        <f t="shared" si="1115"/>
        <v>0</v>
      </c>
      <c r="ML161" s="142">
        <f t="shared" si="1115"/>
        <v>0</v>
      </c>
      <c r="MM161" s="142">
        <f t="shared" si="1115"/>
        <v>0</v>
      </c>
      <c r="MN161" s="142">
        <f t="shared" si="1115"/>
        <v>0</v>
      </c>
      <c r="MO161" s="142">
        <f t="shared" si="1115"/>
        <v>0</v>
      </c>
      <c r="MP161" s="142">
        <f t="shared" si="1115"/>
        <v>0</v>
      </c>
      <c r="MQ161" s="142">
        <f t="shared" si="1115"/>
        <v>0</v>
      </c>
      <c r="MR161" s="142">
        <f t="shared" si="1115"/>
        <v>0</v>
      </c>
      <c r="MS161" s="142">
        <f t="shared" si="1115"/>
        <v>0</v>
      </c>
      <c r="MT161" s="142">
        <f t="shared" si="1115"/>
        <v>0</v>
      </c>
      <c r="MU161" s="142">
        <f t="shared" si="1116"/>
        <v>0</v>
      </c>
      <c r="MV161" s="142">
        <f t="shared" si="1116"/>
        <v>0</v>
      </c>
      <c r="MW161" s="142">
        <f t="shared" si="1116"/>
        <v>0</v>
      </c>
      <c r="MX161" s="142">
        <f t="shared" si="1116"/>
        <v>0</v>
      </c>
      <c r="MY161" s="142">
        <f t="shared" si="1116"/>
        <v>0</v>
      </c>
      <c r="MZ161" s="142">
        <f t="shared" si="1116"/>
        <v>0</v>
      </c>
      <c r="NA161" s="142">
        <f t="shared" si="1116"/>
        <v>0</v>
      </c>
      <c r="NB161" s="142">
        <f t="shared" si="1116"/>
        <v>0</v>
      </c>
      <c r="NC161" s="142">
        <f t="shared" si="1116"/>
        <v>0</v>
      </c>
      <c r="ND161" s="142">
        <f t="shared" si="1116"/>
        <v>0</v>
      </c>
      <c r="NE161" s="142">
        <f t="shared" si="1117"/>
        <v>0</v>
      </c>
      <c r="NF161" s="142">
        <f t="shared" si="1117"/>
        <v>0</v>
      </c>
      <c r="NG161" s="142">
        <f t="shared" si="1117"/>
        <v>0</v>
      </c>
      <c r="NH161" s="142">
        <f t="shared" si="1117"/>
        <v>0</v>
      </c>
      <c r="NI161" s="142">
        <f t="shared" si="1117"/>
        <v>0</v>
      </c>
      <c r="NJ161" s="142">
        <f t="shared" si="1117"/>
        <v>0</v>
      </c>
      <c r="NK161" s="142">
        <f t="shared" si="1117"/>
        <v>0</v>
      </c>
      <c r="NL161" s="142">
        <f t="shared" si="1117"/>
        <v>0</v>
      </c>
      <c r="NM161" s="142">
        <f t="shared" si="1117"/>
        <v>0</v>
      </c>
      <c r="NN161" s="142">
        <f t="shared" si="1117"/>
        <v>0</v>
      </c>
      <c r="NO161" s="142">
        <f t="shared" si="1118"/>
        <v>0</v>
      </c>
      <c r="NP161" s="142">
        <f t="shared" si="1118"/>
        <v>0</v>
      </c>
      <c r="NQ161" s="142">
        <f t="shared" si="1118"/>
        <v>0</v>
      </c>
      <c r="NR161" s="142">
        <f t="shared" si="1118"/>
        <v>0</v>
      </c>
      <c r="NS161" s="142">
        <f t="shared" si="1118"/>
        <v>0</v>
      </c>
      <c r="NT161" s="142">
        <f t="shared" si="1118"/>
        <v>0</v>
      </c>
      <c r="NU161" s="142">
        <f t="shared" si="1118"/>
        <v>0</v>
      </c>
      <c r="NV161" s="142">
        <f t="shared" si="1118"/>
        <v>0</v>
      </c>
      <c r="NW161" s="142">
        <f t="shared" si="1118"/>
        <v>0</v>
      </c>
      <c r="NX161" s="142">
        <f t="shared" si="1118"/>
        <v>0</v>
      </c>
      <c r="NY161" s="142">
        <f t="shared" si="1119"/>
        <v>0</v>
      </c>
      <c r="NZ161" s="142">
        <f t="shared" si="1119"/>
        <v>0</v>
      </c>
      <c r="OA161" s="142">
        <f t="shared" si="1119"/>
        <v>0</v>
      </c>
      <c r="OB161" s="142">
        <f t="shared" si="1119"/>
        <v>0</v>
      </c>
      <c r="OC161" s="142">
        <f t="shared" si="1119"/>
        <v>0</v>
      </c>
      <c r="OD161" s="142">
        <f t="shared" si="1119"/>
        <v>0</v>
      </c>
      <c r="OE161" s="142">
        <f t="shared" si="1119"/>
        <v>0</v>
      </c>
      <c r="OF161" s="142">
        <f t="shared" si="1119"/>
        <v>0</v>
      </c>
      <c r="OG161" s="142">
        <f t="shared" si="1119"/>
        <v>0</v>
      </c>
      <c r="OH161" s="142">
        <f t="shared" si="1119"/>
        <v>0</v>
      </c>
      <c r="OI161" s="142">
        <f t="shared" si="1120"/>
        <v>0</v>
      </c>
      <c r="OJ161" s="142">
        <f t="shared" si="1120"/>
        <v>0</v>
      </c>
      <c r="OK161" s="142">
        <f t="shared" si="1120"/>
        <v>0</v>
      </c>
      <c r="OL161" s="142">
        <f t="shared" si="1120"/>
        <v>0</v>
      </c>
      <c r="OM161" s="142">
        <f t="shared" si="1120"/>
        <v>0</v>
      </c>
      <c r="ON161" s="142">
        <f t="shared" si="1120"/>
        <v>0</v>
      </c>
      <c r="OO161" s="142">
        <f t="shared" si="1120"/>
        <v>0</v>
      </c>
      <c r="OP161" s="142">
        <f t="shared" si="1120"/>
        <v>0</v>
      </c>
      <c r="OQ161" s="142">
        <f t="shared" si="1120"/>
        <v>0</v>
      </c>
      <c r="OR161" s="142">
        <f t="shared" si="1120"/>
        <v>0</v>
      </c>
      <c r="OS161" s="142">
        <f t="shared" si="1121"/>
        <v>0</v>
      </c>
      <c r="OT161" s="142">
        <f t="shared" si="1121"/>
        <v>0</v>
      </c>
      <c r="OU161" s="142">
        <f t="shared" si="1121"/>
        <v>0</v>
      </c>
      <c r="OV161" s="142">
        <f t="shared" si="1121"/>
        <v>0</v>
      </c>
      <c r="OW161" s="142">
        <f t="shared" si="1121"/>
        <v>0</v>
      </c>
      <c r="OX161" s="142">
        <f t="shared" si="1121"/>
        <v>0</v>
      </c>
      <c r="OY161" s="142">
        <f t="shared" si="1121"/>
        <v>0</v>
      </c>
      <c r="OZ161" s="142">
        <f t="shared" si="1121"/>
        <v>0</v>
      </c>
      <c r="PA161" s="142">
        <f t="shared" si="1121"/>
        <v>0</v>
      </c>
      <c r="PB161" s="142">
        <f t="shared" si="1121"/>
        <v>0</v>
      </c>
      <c r="PC161" s="142">
        <f t="shared" si="1122"/>
        <v>0</v>
      </c>
      <c r="PD161" s="142">
        <f t="shared" si="1122"/>
        <v>0</v>
      </c>
      <c r="PE161" s="142">
        <f t="shared" si="1122"/>
        <v>0</v>
      </c>
      <c r="PF161" s="142">
        <f t="shared" si="1122"/>
        <v>0</v>
      </c>
      <c r="PG161" s="142">
        <f t="shared" si="1122"/>
        <v>0</v>
      </c>
      <c r="PH161" s="142">
        <f t="shared" si="1122"/>
        <v>0</v>
      </c>
      <c r="PI161" s="142">
        <f t="shared" si="1122"/>
        <v>0</v>
      </c>
      <c r="PJ161" s="142">
        <f t="shared" si="1122"/>
        <v>0</v>
      </c>
      <c r="PK161" s="142">
        <f t="shared" si="1122"/>
        <v>0</v>
      </c>
      <c r="PL161" s="142">
        <f t="shared" si="1122"/>
        <v>0</v>
      </c>
      <c r="PM161" s="142">
        <f t="shared" si="1123"/>
        <v>0</v>
      </c>
      <c r="PN161" s="142">
        <f t="shared" si="1123"/>
        <v>0</v>
      </c>
      <c r="PO161" s="142">
        <f t="shared" si="1123"/>
        <v>0</v>
      </c>
      <c r="PP161" s="142">
        <f t="shared" si="1123"/>
        <v>0</v>
      </c>
      <c r="PQ161" s="142">
        <f t="shared" si="1123"/>
        <v>0</v>
      </c>
      <c r="PR161" s="142">
        <f t="shared" si="1123"/>
        <v>0</v>
      </c>
      <c r="PS161" s="142">
        <f t="shared" si="1123"/>
        <v>0</v>
      </c>
      <c r="PT161" s="142">
        <f t="shared" si="1123"/>
        <v>0</v>
      </c>
      <c r="PU161" s="142">
        <f t="shared" si="1123"/>
        <v>0</v>
      </c>
      <c r="PV161" s="142">
        <f t="shared" si="1123"/>
        <v>0</v>
      </c>
      <c r="PW161" s="142">
        <f t="shared" si="1124"/>
        <v>0</v>
      </c>
      <c r="PX161" s="142">
        <f t="shared" si="1124"/>
        <v>0</v>
      </c>
      <c r="PY161" s="142">
        <f t="shared" si="1124"/>
        <v>0</v>
      </c>
      <c r="PZ161" s="142">
        <f t="shared" si="1124"/>
        <v>0</v>
      </c>
      <c r="QA161" s="142">
        <f t="shared" si="1124"/>
        <v>0</v>
      </c>
      <c r="QB161" s="142">
        <f t="shared" si="1124"/>
        <v>0</v>
      </c>
      <c r="QC161" s="142">
        <f t="shared" si="1124"/>
        <v>0</v>
      </c>
      <c r="QD161" s="142">
        <f t="shared" si="1124"/>
        <v>0</v>
      </c>
      <c r="QE161" s="142">
        <f t="shared" si="1124"/>
        <v>0</v>
      </c>
      <c r="QF161" s="142">
        <f t="shared" si="1124"/>
        <v>0</v>
      </c>
      <c r="QG161" s="142">
        <f t="shared" si="1125"/>
        <v>0</v>
      </c>
      <c r="QH161" s="142">
        <f t="shared" si="1125"/>
        <v>0</v>
      </c>
      <c r="QI161" s="142">
        <f t="shared" si="1125"/>
        <v>0</v>
      </c>
      <c r="QJ161" s="142">
        <f t="shared" si="1125"/>
        <v>0</v>
      </c>
      <c r="QK161" s="142">
        <f t="shared" si="1125"/>
        <v>0</v>
      </c>
      <c r="QL161" s="142">
        <f t="shared" si="1125"/>
        <v>0</v>
      </c>
      <c r="QM161" s="142">
        <f t="shared" si="1125"/>
        <v>0</v>
      </c>
      <c r="QN161" s="142">
        <f t="shared" si="1125"/>
        <v>0</v>
      </c>
      <c r="QO161" s="142">
        <f t="shared" si="1125"/>
        <v>0</v>
      </c>
      <c r="QP161" s="142">
        <f t="shared" si="1125"/>
        <v>0</v>
      </c>
      <c r="QQ161" s="142">
        <f t="shared" si="1126"/>
        <v>0</v>
      </c>
      <c r="QR161" s="142">
        <f t="shared" si="1126"/>
        <v>0</v>
      </c>
      <c r="QS161" s="142">
        <f t="shared" si="1126"/>
        <v>0</v>
      </c>
      <c r="QT161" s="142">
        <f t="shared" si="1126"/>
        <v>0</v>
      </c>
      <c r="QU161" s="142">
        <f t="shared" si="1126"/>
        <v>0</v>
      </c>
      <c r="QV161" s="142">
        <f t="shared" si="1126"/>
        <v>0</v>
      </c>
      <c r="QW161" s="142">
        <f t="shared" si="1126"/>
        <v>0</v>
      </c>
      <c r="QX161" s="142">
        <f t="shared" si="1126"/>
        <v>0</v>
      </c>
      <c r="QY161" s="142">
        <f t="shared" si="1126"/>
        <v>0</v>
      </c>
      <c r="QZ161" s="142">
        <f t="shared" si="1126"/>
        <v>0</v>
      </c>
      <c r="RA161" s="142">
        <f t="shared" si="1127"/>
        <v>0</v>
      </c>
      <c r="RB161" s="142">
        <f t="shared" si="1127"/>
        <v>0</v>
      </c>
      <c r="RC161" s="142">
        <f t="shared" si="1127"/>
        <v>0</v>
      </c>
      <c r="RD161" s="142">
        <f t="shared" si="1127"/>
        <v>0</v>
      </c>
      <c r="RE161" s="142">
        <f t="shared" si="1127"/>
        <v>0</v>
      </c>
      <c r="RF161" s="142">
        <f t="shared" si="1127"/>
        <v>0</v>
      </c>
      <c r="RG161" s="142">
        <f t="shared" si="1127"/>
        <v>0</v>
      </c>
      <c r="RH161" s="142">
        <f t="shared" si="1127"/>
        <v>0</v>
      </c>
      <c r="RI161" s="142">
        <f t="shared" si="1127"/>
        <v>0</v>
      </c>
      <c r="RJ161" s="142">
        <f t="shared" si="1127"/>
        <v>0</v>
      </c>
      <c r="RK161" s="142">
        <f t="shared" si="1128"/>
        <v>0</v>
      </c>
      <c r="RL161" s="142">
        <f t="shared" si="1128"/>
        <v>0</v>
      </c>
      <c r="RM161" s="142">
        <f t="shared" si="1128"/>
        <v>0</v>
      </c>
      <c r="RN161" s="142">
        <f t="shared" si="1128"/>
        <v>0</v>
      </c>
      <c r="RO161" s="142">
        <f t="shared" si="1128"/>
        <v>0</v>
      </c>
      <c r="RP161" s="142">
        <f t="shared" si="1128"/>
        <v>0</v>
      </c>
      <c r="RQ161" s="142">
        <f t="shared" si="1128"/>
        <v>0</v>
      </c>
      <c r="RR161" s="142">
        <f t="shared" si="1128"/>
        <v>0</v>
      </c>
      <c r="RS161" s="142">
        <f t="shared" si="1128"/>
        <v>0</v>
      </c>
      <c r="RT161" s="142">
        <f t="shared" si="1128"/>
        <v>0</v>
      </c>
      <c r="RU161" s="142">
        <f t="shared" si="1129"/>
        <v>0</v>
      </c>
      <c r="RV161" s="142">
        <f t="shared" si="1129"/>
        <v>0</v>
      </c>
      <c r="RW161" s="142">
        <f t="shared" si="1129"/>
        <v>0</v>
      </c>
      <c r="RX161" s="142">
        <f t="shared" si="1129"/>
        <v>0</v>
      </c>
      <c r="RY161" s="142">
        <f t="shared" si="1129"/>
        <v>0</v>
      </c>
      <c r="RZ161" s="142">
        <f t="shared" si="1129"/>
        <v>0</v>
      </c>
      <c r="SA161" s="142">
        <f t="shared" si="1129"/>
        <v>0</v>
      </c>
      <c r="SB161" s="142">
        <f t="shared" si="1129"/>
        <v>0</v>
      </c>
      <c r="SC161" s="142">
        <f t="shared" si="1129"/>
        <v>0</v>
      </c>
      <c r="SD161" s="142">
        <f t="shared" si="1129"/>
        <v>0</v>
      </c>
      <c r="SE161" s="142">
        <f t="shared" si="1130"/>
        <v>0</v>
      </c>
      <c r="SF161" s="142">
        <f t="shared" si="1130"/>
        <v>0</v>
      </c>
      <c r="SG161" s="142">
        <f t="shared" si="1130"/>
        <v>0</v>
      </c>
      <c r="SH161" s="142">
        <f t="shared" si="1130"/>
        <v>0</v>
      </c>
      <c r="SI161" s="142">
        <f t="shared" si="1130"/>
        <v>0</v>
      </c>
      <c r="SJ161" s="142">
        <f t="shared" si="1130"/>
        <v>0</v>
      </c>
      <c r="SK161" s="142">
        <f t="shared" si="1130"/>
        <v>0</v>
      </c>
      <c r="SL161" s="142">
        <f t="shared" si="1130"/>
        <v>0</v>
      </c>
      <c r="SM161" s="142">
        <f t="shared" si="1130"/>
        <v>0</v>
      </c>
      <c r="SN161" s="142">
        <f t="shared" si="1130"/>
        <v>0</v>
      </c>
      <c r="SO161" s="142">
        <f t="shared" si="1131"/>
        <v>0</v>
      </c>
      <c r="SP161" s="142">
        <f t="shared" si="1131"/>
        <v>0</v>
      </c>
      <c r="SQ161" s="142">
        <f t="shared" si="1131"/>
        <v>0</v>
      </c>
      <c r="SR161" s="142">
        <f t="shared" si="1131"/>
        <v>0</v>
      </c>
      <c r="SS161" s="142">
        <f t="shared" si="1131"/>
        <v>0</v>
      </c>
      <c r="ST161" s="142">
        <f t="shared" si="1131"/>
        <v>0</v>
      </c>
      <c r="SU161" s="142">
        <f t="shared" si="1131"/>
        <v>0</v>
      </c>
      <c r="SV161" s="142">
        <f t="shared" si="1131"/>
        <v>0</v>
      </c>
      <c r="SW161" s="142">
        <f t="shared" si="1131"/>
        <v>0</v>
      </c>
      <c r="SX161" s="142">
        <f t="shared" si="1131"/>
        <v>0</v>
      </c>
      <c r="SY161" s="142">
        <f t="shared" si="1132"/>
        <v>0</v>
      </c>
      <c r="SZ161" s="142">
        <f t="shared" si="1132"/>
        <v>0</v>
      </c>
      <c r="TA161" s="142">
        <f t="shared" si="1132"/>
        <v>0</v>
      </c>
      <c r="TB161" s="142">
        <f t="shared" si="1132"/>
        <v>0</v>
      </c>
      <c r="TC161" s="142">
        <f t="shared" si="1132"/>
        <v>0</v>
      </c>
      <c r="TD161" s="142">
        <f t="shared" si="1132"/>
        <v>0</v>
      </c>
      <c r="TE161" s="142">
        <f t="shared" si="1132"/>
        <v>0</v>
      </c>
      <c r="TF161" s="142">
        <f t="shared" si="1132"/>
        <v>0</v>
      </c>
      <c r="TG161" s="142">
        <f t="shared" si="1132"/>
        <v>0</v>
      </c>
      <c r="TH161" s="142">
        <f t="shared" si="1132"/>
        <v>0</v>
      </c>
      <c r="TI161" s="142">
        <f t="shared" si="1132"/>
        <v>0</v>
      </c>
      <c r="TJ161" s="142">
        <f t="shared" si="1132"/>
        <v>0</v>
      </c>
      <c r="TK161" s="142">
        <f t="shared" si="1132"/>
        <v>0</v>
      </c>
      <c r="TL161" s="142">
        <f t="shared" si="1132"/>
        <v>0</v>
      </c>
      <c r="TM161" s="142">
        <f t="shared" si="1132"/>
        <v>0</v>
      </c>
      <c r="TN161" s="142">
        <f t="shared" si="1096"/>
        <v>0</v>
      </c>
      <c r="TO161" s="142">
        <f t="shared" si="959"/>
        <v>0</v>
      </c>
    </row>
    <row r="162" spans="77:535" x14ac:dyDescent="0.15">
      <c r="BY162" s="271"/>
      <c r="BZ162" s="272"/>
      <c r="CA162" s="222"/>
      <c r="CB162" s="246"/>
      <c r="CC162" s="247" t="str">
        <f t="shared" si="996"/>
        <v/>
      </c>
      <c r="CD162" s="219">
        <f t="shared" si="997"/>
        <v>0</v>
      </c>
      <c r="CE162" s="219" t="str">
        <f t="shared" si="998"/>
        <v/>
      </c>
      <c r="CF162" s="220" t="str">
        <f t="shared" si="999"/>
        <v/>
      </c>
      <c r="CG162" s="222"/>
      <c r="CH162" s="260"/>
      <c r="CI162" s="247" t="str">
        <f t="shared" si="1000"/>
        <v/>
      </c>
      <c r="CJ162" s="219">
        <f t="shared" si="1001"/>
        <v>0</v>
      </c>
      <c r="CK162" s="219" t="str">
        <f t="shared" si="1002"/>
        <v/>
      </c>
      <c r="CL162" s="220" t="str">
        <f t="shared" si="1003"/>
        <v/>
      </c>
      <c r="CM162" s="222"/>
      <c r="CN162" s="246"/>
      <c r="CO162" s="247" t="str">
        <f t="shared" si="1004"/>
        <v/>
      </c>
      <c r="CP162" s="219">
        <f t="shared" si="1005"/>
        <v>0</v>
      </c>
      <c r="CQ162" s="219" t="str">
        <f t="shared" si="1006"/>
        <v/>
      </c>
      <c r="CR162" s="220" t="str">
        <f t="shared" si="1007"/>
        <v/>
      </c>
      <c r="CS162" s="222"/>
      <c r="CT162" s="246"/>
      <c r="CU162" s="247" t="str">
        <f t="shared" si="1008"/>
        <v/>
      </c>
      <c r="CV162" s="219">
        <f t="shared" si="1009"/>
        <v>0</v>
      </c>
      <c r="CW162" s="219" t="str">
        <f t="shared" si="1010"/>
        <v/>
      </c>
      <c r="CX162" s="220" t="str">
        <f t="shared" si="1011"/>
        <v/>
      </c>
      <c r="CY162" s="222"/>
      <c r="CZ162" s="246"/>
      <c r="DA162" s="247" t="str">
        <f t="shared" si="1012"/>
        <v/>
      </c>
      <c r="DB162" s="219">
        <f t="shared" si="1013"/>
        <v>0</v>
      </c>
      <c r="DC162" s="219" t="str">
        <f t="shared" si="1014"/>
        <v/>
      </c>
      <c r="DD162" s="219" t="str">
        <f t="shared" si="1015"/>
        <v/>
      </c>
      <c r="DE162" s="222"/>
      <c r="DF162" s="246"/>
      <c r="DG162" s="247" t="str">
        <f t="shared" si="1016"/>
        <v/>
      </c>
      <c r="DH162" s="219">
        <f t="shared" si="1017"/>
        <v>0</v>
      </c>
      <c r="DI162" s="219" t="str">
        <f t="shared" si="1018"/>
        <v/>
      </c>
      <c r="DJ162" s="219" t="str">
        <f t="shared" si="1019"/>
        <v/>
      </c>
      <c r="DK162" s="222"/>
      <c r="DL162" s="246"/>
      <c r="DM162" s="247" t="str">
        <f t="shared" si="1020"/>
        <v/>
      </c>
      <c r="DN162" s="219">
        <f t="shared" si="1021"/>
        <v>0</v>
      </c>
      <c r="DO162" s="219" t="str">
        <f t="shared" si="1022"/>
        <v/>
      </c>
      <c r="DP162" s="220" t="str">
        <f t="shared" si="1023"/>
        <v/>
      </c>
      <c r="FK162" s="142">
        <v>49</v>
      </c>
      <c r="FL162" s="142">
        <v>49</v>
      </c>
      <c r="FM162" s="142">
        <f t="shared" si="1097"/>
        <v>0</v>
      </c>
      <c r="FN162" s="142">
        <f t="shared" si="1097"/>
        <v>0</v>
      </c>
      <c r="FO162" s="142">
        <f t="shared" si="1097"/>
        <v>0</v>
      </c>
      <c r="FP162" s="142">
        <f t="shared" si="1097"/>
        <v>0</v>
      </c>
      <c r="FQ162" s="142">
        <f t="shared" si="1097"/>
        <v>0</v>
      </c>
      <c r="FR162" s="142">
        <f t="shared" si="1097"/>
        <v>0</v>
      </c>
      <c r="FS162" s="142">
        <f t="shared" si="1097"/>
        <v>0</v>
      </c>
      <c r="FT162" s="142">
        <f t="shared" si="1097"/>
        <v>0</v>
      </c>
      <c r="FU162" s="142">
        <f t="shared" si="1097"/>
        <v>0</v>
      </c>
      <c r="FV162" s="142">
        <f t="shared" si="1097"/>
        <v>0</v>
      </c>
      <c r="FW162" s="142">
        <f t="shared" si="1098"/>
        <v>0</v>
      </c>
      <c r="FX162" s="142">
        <f t="shared" si="1098"/>
        <v>0</v>
      </c>
      <c r="FY162" s="142">
        <f t="shared" si="1098"/>
        <v>0</v>
      </c>
      <c r="FZ162" s="142">
        <f t="shared" si="1098"/>
        <v>0</v>
      </c>
      <c r="GA162" s="142">
        <f t="shared" si="1098"/>
        <v>0</v>
      </c>
      <c r="GB162" s="142">
        <f t="shared" si="1098"/>
        <v>0</v>
      </c>
      <c r="GC162" s="142">
        <f t="shared" si="1098"/>
        <v>0</v>
      </c>
      <c r="GD162" s="142">
        <f t="shared" si="1098"/>
        <v>0</v>
      </c>
      <c r="GE162" s="142">
        <f t="shared" si="1098"/>
        <v>0</v>
      </c>
      <c r="GF162" s="142">
        <f t="shared" si="1098"/>
        <v>0</v>
      </c>
      <c r="GG162" s="142">
        <f t="shared" si="1099"/>
        <v>0</v>
      </c>
      <c r="GH162" s="142">
        <f t="shared" si="1099"/>
        <v>0</v>
      </c>
      <c r="GI162" s="142">
        <f t="shared" si="1099"/>
        <v>0</v>
      </c>
      <c r="GJ162" s="142">
        <f t="shared" si="1099"/>
        <v>0</v>
      </c>
      <c r="GK162" s="142">
        <f t="shared" si="1099"/>
        <v>0</v>
      </c>
      <c r="GL162" s="142">
        <f t="shared" si="1099"/>
        <v>0</v>
      </c>
      <c r="GM162" s="142">
        <f t="shared" si="1099"/>
        <v>0</v>
      </c>
      <c r="GN162" s="142">
        <f t="shared" si="1099"/>
        <v>0</v>
      </c>
      <c r="GO162" s="142">
        <f t="shared" si="1099"/>
        <v>0</v>
      </c>
      <c r="GP162" s="142">
        <f t="shared" si="1099"/>
        <v>0</v>
      </c>
      <c r="GQ162" s="142">
        <f t="shared" si="1100"/>
        <v>0</v>
      </c>
      <c r="GR162" s="142">
        <f t="shared" si="1100"/>
        <v>0</v>
      </c>
      <c r="GS162" s="142">
        <f t="shared" si="1100"/>
        <v>0</v>
      </c>
      <c r="GT162" s="142">
        <f t="shared" si="1100"/>
        <v>0</v>
      </c>
      <c r="GU162" s="142">
        <f t="shared" si="1100"/>
        <v>0</v>
      </c>
      <c r="GV162" s="142">
        <f t="shared" si="1100"/>
        <v>0</v>
      </c>
      <c r="GW162" s="142">
        <f t="shared" si="1100"/>
        <v>0</v>
      </c>
      <c r="GX162" s="142">
        <f t="shared" si="1100"/>
        <v>0</v>
      </c>
      <c r="GY162" s="142">
        <f t="shared" si="1100"/>
        <v>0</v>
      </c>
      <c r="GZ162" s="142">
        <f t="shared" si="1100"/>
        <v>0</v>
      </c>
      <c r="HA162" s="142">
        <f t="shared" si="1101"/>
        <v>0</v>
      </c>
      <c r="HB162" s="142">
        <f t="shared" si="1101"/>
        <v>0</v>
      </c>
      <c r="HC162" s="142">
        <f t="shared" si="1101"/>
        <v>0</v>
      </c>
      <c r="HD162" s="142">
        <f t="shared" si="1101"/>
        <v>0</v>
      </c>
      <c r="HE162" s="142">
        <f t="shared" si="1101"/>
        <v>0</v>
      </c>
      <c r="HF162" s="142">
        <f t="shared" si="1101"/>
        <v>0</v>
      </c>
      <c r="HG162" s="142">
        <f t="shared" si="1101"/>
        <v>0</v>
      </c>
      <c r="HH162" s="142">
        <f t="shared" si="1101"/>
        <v>0</v>
      </c>
      <c r="HI162" s="142">
        <f t="shared" si="1101"/>
        <v>0</v>
      </c>
      <c r="HJ162" s="142">
        <f t="shared" si="1101"/>
        <v>0</v>
      </c>
      <c r="HK162" s="142">
        <f t="shared" si="1102"/>
        <v>0</v>
      </c>
      <c r="HL162" s="142">
        <f t="shared" si="1102"/>
        <v>0</v>
      </c>
      <c r="HM162" s="142">
        <f t="shared" si="1102"/>
        <v>0</v>
      </c>
      <c r="HN162" s="142">
        <f t="shared" si="1102"/>
        <v>0</v>
      </c>
      <c r="HO162" s="142">
        <f t="shared" si="1102"/>
        <v>0</v>
      </c>
      <c r="HP162" s="142">
        <f t="shared" si="1102"/>
        <v>0</v>
      </c>
      <c r="HQ162" s="142">
        <f t="shared" si="1102"/>
        <v>0</v>
      </c>
      <c r="HR162" s="142">
        <f t="shared" si="1102"/>
        <v>0</v>
      </c>
      <c r="HS162" s="142">
        <f t="shared" si="1102"/>
        <v>0</v>
      </c>
      <c r="HT162" s="142">
        <f t="shared" si="1102"/>
        <v>0</v>
      </c>
      <c r="HU162" s="142">
        <f t="shared" si="1103"/>
        <v>0</v>
      </c>
      <c r="HV162" s="142">
        <f t="shared" si="1103"/>
        <v>0</v>
      </c>
      <c r="HW162" s="142">
        <f t="shared" si="1103"/>
        <v>0</v>
      </c>
      <c r="HX162" s="142">
        <f t="shared" si="1103"/>
        <v>0</v>
      </c>
      <c r="HY162" s="142">
        <f t="shared" si="1103"/>
        <v>0</v>
      </c>
      <c r="HZ162" s="142">
        <f t="shared" si="1103"/>
        <v>0</v>
      </c>
      <c r="IA162" s="142">
        <f t="shared" si="1103"/>
        <v>0</v>
      </c>
      <c r="IB162" s="142">
        <f t="shared" si="1103"/>
        <v>0</v>
      </c>
      <c r="IC162" s="142">
        <f t="shared" si="1103"/>
        <v>0</v>
      </c>
      <c r="ID162" s="142">
        <f t="shared" si="1103"/>
        <v>0</v>
      </c>
      <c r="IE162" s="142">
        <f t="shared" si="1104"/>
        <v>0</v>
      </c>
      <c r="IF162" s="142">
        <f t="shared" si="1104"/>
        <v>0</v>
      </c>
      <c r="IG162" s="142">
        <f t="shared" si="1104"/>
        <v>0</v>
      </c>
      <c r="IH162" s="142">
        <f t="shared" si="1104"/>
        <v>0</v>
      </c>
      <c r="II162" s="142">
        <f t="shared" si="1104"/>
        <v>0</v>
      </c>
      <c r="IJ162" s="142">
        <f t="shared" si="1104"/>
        <v>0</v>
      </c>
      <c r="IK162" s="142">
        <f t="shared" si="1104"/>
        <v>0</v>
      </c>
      <c r="IL162" s="142">
        <f t="shared" si="1104"/>
        <v>0</v>
      </c>
      <c r="IM162" s="142">
        <f t="shared" si="1104"/>
        <v>0</v>
      </c>
      <c r="IN162" s="142">
        <f t="shared" si="1104"/>
        <v>0</v>
      </c>
      <c r="IO162" s="142">
        <f t="shared" si="1105"/>
        <v>0</v>
      </c>
      <c r="IP162" s="142">
        <f t="shared" si="1105"/>
        <v>0</v>
      </c>
      <c r="IQ162" s="142">
        <f t="shared" si="1105"/>
        <v>0</v>
      </c>
      <c r="IR162" s="142">
        <f t="shared" si="1105"/>
        <v>0</v>
      </c>
      <c r="IS162" s="142">
        <f t="shared" si="1105"/>
        <v>0</v>
      </c>
      <c r="IT162" s="142">
        <f t="shared" si="1105"/>
        <v>0</v>
      </c>
      <c r="IU162" s="142">
        <f t="shared" si="1105"/>
        <v>0</v>
      </c>
      <c r="IV162" s="142">
        <f t="shared" si="1105"/>
        <v>0</v>
      </c>
      <c r="IW162" s="142">
        <f t="shared" si="1105"/>
        <v>0</v>
      </c>
      <c r="IX162" s="142">
        <f t="shared" si="1105"/>
        <v>0</v>
      </c>
      <c r="IY162" s="142">
        <f t="shared" si="1106"/>
        <v>0</v>
      </c>
      <c r="IZ162" s="142">
        <f t="shared" si="1106"/>
        <v>0</v>
      </c>
      <c r="JA162" s="142">
        <f t="shared" si="1106"/>
        <v>0</v>
      </c>
      <c r="JB162" s="142">
        <f t="shared" si="1106"/>
        <v>0</v>
      </c>
      <c r="JC162" s="142">
        <f t="shared" si="1106"/>
        <v>0</v>
      </c>
      <c r="JD162" s="142">
        <f t="shared" si="1106"/>
        <v>0</v>
      </c>
      <c r="JE162" s="142">
        <f t="shared" si="1106"/>
        <v>0</v>
      </c>
      <c r="JF162" s="142">
        <f t="shared" si="1106"/>
        <v>0</v>
      </c>
      <c r="JG162" s="142">
        <f t="shared" si="1106"/>
        <v>0</v>
      </c>
      <c r="JH162" s="142">
        <f t="shared" si="1106"/>
        <v>0</v>
      </c>
      <c r="JI162" s="142">
        <f t="shared" si="1107"/>
        <v>0</v>
      </c>
      <c r="JJ162" s="142">
        <f t="shared" si="1107"/>
        <v>0</v>
      </c>
      <c r="JK162" s="142">
        <f t="shared" si="1107"/>
        <v>0</v>
      </c>
      <c r="JL162" s="142">
        <f t="shared" si="1107"/>
        <v>0</v>
      </c>
      <c r="JM162" s="142">
        <f t="shared" si="1107"/>
        <v>0</v>
      </c>
      <c r="JN162" s="142">
        <f t="shared" si="1107"/>
        <v>0</v>
      </c>
      <c r="JO162" s="142">
        <f t="shared" si="1107"/>
        <v>0</v>
      </c>
      <c r="JP162" s="142">
        <f t="shared" si="1107"/>
        <v>0</v>
      </c>
      <c r="JQ162" s="142">
        <f t="shared" si="1107"/>
        <v>0</v>
      </c>
      <c r="JR162" s="142">
        <f t="shared" si="1107"/>
        <v>0</v>
      </c>
      <c r="JS162" s="142">
        <f t="shared" si="1108"/>
        <v>0</v>
      </c>
      <c r="JT162" s="142">
        <f t="shared" si="1108"/>
        <v>0</v>
      </c>
      <c r="JU162" s="142">
        <f t="shared" si="1108"/>
        <v>0</v>
      </c>
      <c r="JV162" s="142">
        <f t="shared" si="1108"/>
        <v>0</v>
      </c>
      <c r="JW162" s="142">
        <f t="shared" si="1108"/>
        <v>0</v>
      </c>
      <c r="JX162" s="142">
        <f t="shared" si="1108"/>
        <v>0</v>
      </c>
      <c r="JY162" s="142">
        <f t="shared" si="1108"/>
        <v>0</v>
      </c>
      <c r="JZ162" s="142">
        <f t="shared" si="1108"/>
        <v>0</v>
      </c>
      <c r="KA162" s="142">
        <f t="shared" si="1108"/>
        <v>0</v>
      </c>
      <c r="KB162" s="142">
        <f t="shared" si="1108"/>
        <v>0</v>
      </c>
      <c r="KC162" s="142">
        <f t="shared" si="1109"/>
        <v>0</v>
      </c>
      <c r="KD162" s="142">
        <f t="shared" si="1109"/>
        <v>0</v>
      </c>
      <c r="KE162" s="142">
        <f t="shared" si="1109"/>
        <v>0</v>
      </c>
      <c r="KF162" s="142">
        <f t="shared" si="1109"/>
        <v>0</v>
      </c>
      <c r="KG162" s="142">
        <f t="shared" si="1109"/>
        <v>0</v>
      </c>
      <c r="KH162" s="142">
        <f t="shared" si="1109"/>
        <v>0</v>
      </c>
      <c r="KI162" s="142">
        <f t="shared" si="1109"/>
        <v>0</v>
      </c>
      <c r="KJ162" s="142">
        <f t="shared" si="1109"/>
        <v>0</v>
      </c>
      <c r="KK162" s="142">
        <f t="shared" si="1109"/>
        <v>0</v>
      </c>
      <c r="KL162" s="142">
        <f t="shared" si="1109"/>
        <v>0</v>
      </c>
      <c r="KM162" s="142">
        <f t="shared" si="1110"/>
        <v>0</v>
      </c>
      <c r="KN162" s="142">
        <f t="shared" si="1110"/>
        <v>0</v>
      </c>
      <c r="KO162" s="142">
        <f t="shared" si="1110"/>
        <v>0</v>
      </c>
      <c r="KP162" s="142">
        <f t="shared" si="1110"/>
        <v>0</v>
      </c>
      <c r="KQ162" s="142">
        <f t="shared" si="1110"/>
        <v>0</v>
      </c>
      <c r="KR162" s="142">
        <f t="shared" si="1110"/>
        <v>0</v>
      </c>
      <c r="KS162" s="142">
        <f t="shared" si="1110"/>
        <v>0</v>
      </c>
      <c r="KT162" s="142">
        <f t="shared" si="1110"/>
        <v>0</v>
      </c>
      <c r="KU162" s="142">
        <f t="shared" si="1110"/>
        <v>0</v>
      </c>
      <c r="KV162" s="142">
        <f t="shared" si="1110"/>
        <v>0</v>
      </c>
      <c r="KW162" s="142">
        <f t="shared" si="1111"/>
        <v>0</v>
      </c>
      <c r="KX162" s="142">
        <f t="shared" si="1111"/>
        <v>0</v>
      </c>
      <c r="KY162" s="142">
        <f t="shared" si="1111"/>
        <v>0</v>
      </c>
      <c r="KZ162" s="142">
        <f t="shared" si="1111"/>
        <v>0</v>
      </c>
      <c r="LA162" s="142">
        <f t="shared" si="1111"/>
        <v>0</v>
      </c>
      <c r="LB162" s="142">
        <f t="shared" si="1111"/>
        <v>0</v>
      </c>
      <c r="LC162" s="142">
        <f t="shared" si="1111"/>
        <v>0</v>
      </c>
      <c r="LD162" s="142">
        <f t="shared" si="1111"/>
        <v>0</v>
      </c>
      <c r="LE162" s="142">
        <f t="shared" si="1111"/>
        <v>0</v>
      </c>
      <c r="LF162" s="142">
        <f t="shared" si="1111"/>
        <v>0</v>
      </c>
      <c r="LG162" s="142">
        <f t="shared" si="1112"/>
        <v>0</v>
      </c>
      <c r="LH162" s="142">
        <f t="shared" si="1112"/>
        <v>0</v>
      </c>
      <c r="LI162" s="142">
        <f t="shared" si="1112"/>
        <v>0</v>
      </c>
      <c r="LJ162" s="142">
        <f t="shared" si="1112"/>
        <v>0</v>
      </c>
      <c r="LK162" s="142">
        <f t="shared" si="1112"/>
        <v>0</v>
      </c>
      <c r="LL162" s="142">
        <f t="shared" si="1112"/>
        <v>0</v>
      </c>
      <c r="LM162" s="142">
        <f t="shared" si="1112"/>
        <v>0</v>
      </c>
      <c r="LN162" s="142">
        <f t="shared" si="1112"/>
        <v>0</v>
      </c>
      <c r="LO162" s="142">
        <f t="shared" si="1112"/>
        <v>0</v>
      </c>
      <c r="LP162" s="142">
        <f t="shared" si="1112"/>
        <v>0</v>
      </c>
      <c r="LQ162" s="142">
        <f t="shared" si="1113"/>
        <v>0</v>
      </c>
      <c r="LR162" s="142">
        <f t="shared" si="1113"/>
        <v>0</v>
      </c>
      <c r="LS162" s="142">
        <f t="shared" si="1113"/>
        <v>0</v>
      </c>
      <c r="LT162" s="142">
        <f t="shared" si="1113"/>
        <v>0</v>
      </c>
      <c r="LU162" s="142">
        <f t="shared" si="1113"/>
        <v>0</v>
      </c>
      <c r="LV162" s="142">
        <f t="shared" si="1113"/>
        <v>0</v>
      </c>
      <c r="LW162" s="142">
        <f t="shared" si="1113"/>
        <v>0</v>
      </c>
      <c r="LX162" s="142">
        <f t="shared" si="1113"/>
        <v>0</v>
      </c>
      <c r="LY162" s="142">
        <f t="shared" si="1113"/>
        <v>0</v>
      </c>
      <c r="LZ162" s="142">
        <f t="shared" si="1113"/>
        <v>0</v>
      </c>
      <c r="MA162" s="142">
        <f t="shared" si="1114"/>
        <v>0</v>
      </c>
      <c r="MB162" s="142">
        <f t="shared" si="1114"/>
        <v>0</v>
      </c>
      <c r="MC162" s="142">
        <f t="shared" si="1114"/>
        <v>0</v>
      </c>
      <c r="MD162" s="142">
        <f t="shared" si="1114"/>
        <v>0</v>
      </c>
      <c r="ME162" s="142">
        <f t="shared" si="1114"/>
        <v>0</v>
      </c>
      <c r="MF162" s="142">
        <f t="shared" si="1114"/>
        <v>0</v>
      </c>
      <c r="MG162" s="142">
        <f t="shared" si="1114"/>
        <v>0</v>
      </c>
      <c r="MH162" s="142">
        <f t="shared" si="1114"/>
        <v>0</v>
      </c>
      <c r="MI162" s="142">
        <f t="shared" si="1114"/>
        <v>0</v>
      </c>
      <c r="MJ162" s="142">
        <f t="shared" si="1114"/>
        <v>0</v>
      </c>
      <c r="MK162" s="142">
        <f t="shared" si="1115"/>
        <v>0</v>
      </c>
      <c r="ML162" s="142">
        <f t="shared" si="1115"/>
        <v>0</v>
      </c>
      <c r="MM162" s="142">
        <f t="shared" si="1115"/>
        <v>0</v>
      </c>
      <c r="MN162" s="142">
        <f t="shared" si="1115"/>
        <v>0</v>
      </c>
      <c r="MO162" s="142">
        <f t="shared" si="1115"/>
        <v>0</v>
      </c>
      <c r="MP162" s="142">
        <f t="shared" si="1115"/>
        <v>0</v>
      </c>
      <c r="MQ162" s="142">
        <f t="shared" si="1115"/>
        <v>0</v>
      </c>
      <c r="MR162" s="142">
        <f t="shared" si="1115"/>
        <v>0</v>
      </c>
      <c r="MS162" s="142">
        <f t="shared" si="1115"/>
        <v>0</v>
      </c>
      <c r="MT162" s="142">
        <f t="shared" si="1115"/>
        <v>0</v>
      </c>
      <c r="MU162" s="142">
        <f t="shared" si="1116"/>
        <v>0</v>
      </c>
      <c r="MV162" s="142">
        <f t="shared" si="1116"/>
        <v>0</v>
      </c>
      <c r="MW162" s="142">
        <f t="shared" si="1116"/>
        <v>0</v>
      </c>
      <c r="MX162" s="142">
        <f t="shared" si="1116"/>
        <v>0</v>
      </c>
      <c r="MY162" s="142">
        <f t="shared" si="1116"/>
        <v>0</v>
      </c>
      <c r="MZ162" s="142">
        <f t="shared" si="1116"/>
        <v>0</v>
      </c>
      <c r="NA162" s="142">
        <f t="shared" si="1116"/>
        <v>0</v>
      </c>
      <c r="NB162" s="142">
        <f t="shared" si="1116"/>
        <v>0</v>
      </c>
      <c r="NC162" s="142">
        <f t="shared" si="1116"/>
        <v>0</v>
      </c>
      <c r="ND162" s="142">
        <f t="shared" si="1116"/>
        <v>0</v>
      </c>
      <c r="NE162" s="142">
        <f t="shared" si="1117"/>
        <v>0</v>
      </c>
      <c r="NF162" s="142">
        <f t="shared" si="1117"/>
        <v>0</v>
      </c>
      <c r="NG162" s="142">
        <f t="shared" si="1117"/>
        <v>0</v>
      </c>
      <c r="NH162" s="142">
        <f t="shared" si="1117"/>
        <v>0</v>
      </c>
      <c r="NI162" s="142">
        <f t="shared" si="1117"/>
        <v>0</v>
      </c>
      <c r="NJ162" s="142">
        <f t="shared" si="1117"/>
        <v>0</v>
      </c>
      <c r="NK162" s="142">
        <f t="shared" si="1117"/>
        <v>0</v>
      </c>
      <c r="NL162" s="142">
        <f t="shared" si="1117"/>
        <v>0</v>
      </c>
      <c r="NM162" s="142">
        <f t="shared" si="1117"/>
        <v>0</v>
      </c>
      <c r="NN162" s="142">
        <f t="shared" si="1117"/>
        <v>0</v>
      </c>
      <c r="NO162" s="142">
        <f t="shared" si="1118"/>
        <v>0</v>
      </c>
      <c r="NP162" s="142">
        <f t="shared" si="1118"/>
        <v>0</v>
      </c>
      <c r="NQ162" s="142">
        <f t="shared" si="1118"/>
        <v>0</v>
      </c>
      <c r="NR162" s="142">
        <f t="shared" si="1118"/>
        <v>0</v>
      </c>
      <c r="NS162" s="142">
        <f t="shared" si="1118"/>
        <v>0</v>
      </c>
      <c r="NT162" s="142">
        <f t="shared" si="1118"/>
        <v>0</v>
      </c>
      <c r="NU162" s="142">
        <f t="shared" si="1118"/>
        <v>0</v>
      </c>
      <c r="NV162" s="142">
        <f t="shared" si="1118"/>
        <v>0</v>
      </c>
      <c r="NW162" s="142">
        <f t="shared" si="1118"/>
        <v>0</v>
      </c>
      <c r="NX162" s="142">
        <f t="shared" si="1118"/>
        <v>0</v>
      </c>
      <c r="NY162" s="142">
        <f t="shared" si="1119"/>
        <v>0</v>
      </c>
      <c r="NZ162" s="142">
        <f t="shared" si="1119"/>
        <v>0</v>
      </c>
      <c r="OA162" s="142">
        <f t="shared" si="1119"/>
        <v>0</v>
      </c>
      <c r="OB162" s="142">
        <f t="shared" si="1119"/>
        <v>0</v>
      </c>
      <c r="OC162" s="142">
        <f t="shared" si="1119"/>
        <v>0</v>
      </c>
      <c r="OD162" s="142">
        <f t="shared" si="1119"/>
        <v>0</v>
      </c>
      <c r="OE162" s="142">
        <f t="shared" si="1119"/>
        <v>0</v>
      </c>
      <c r="OF162" s="142">
        <f t="shared" si="1119"/>
        <v>0</v>
      </c>
      <c r="OG162" s="142">
        <f t="shared" si="1119"/>
        <v>0</v>
      </c>
      <c r="OH162" s="142">
        <f t="shared" si="1119"/>
        <v>0</v>
      </c>
      <c r="OI162" s="142">
        <f t="shared" si="1120"/>
        <v>0</v>
      </c>
      <c r="OJ162" s="142">
        <f t="shared" si="1120"/>
        <v>0</v>
      </c>
      <c r="OK162" s="142">
        <f t="shared" si="1120"/>
        <v>0</v>
      </c>
      <c r="OL162" s="142">
        <f t="shared" si="1120"/>
        <v>0</v>
      </c>
      <c r="OM162" s="142">
        <f t="shared" si="1120"/>
        <v>0</v>
      </c>
      <c r="ON162" s="142">
        <f t="shared" si="1120"/>
        <v>0</v>
      </c>
      <c r="OO162" s="142">
        <f t="shared" si="1120"/>
        <v>0</v>
      </c>
      <c r="OP162" s="142">
        <f t="shared" si="1120"/>
        <v>0</v>
      </c>
      <c r="OQ162" s="142">
        <f t="shared" si="1120"/>
        <v>0</v>
      </c>
      <c r="OR162" s="142">
        <f t="shared" si="1120"/>
        <v>0</v>
      </c>
      <c r="OS162" s="142">
        <f t="shared" si="1121"/>
        <v>0</v>
      </c>
      <c r="OT162" s="142">
        <f t="shared" si="1121"/>
        <v>0</v>
      </c>
      <c r="OU162" s="142">
        <f t="shared" si="1121"/>
        <v>0</v>
      </c>
      <c r="OV162" s="142">
        <f t="shared" si="1121"/>
        <v>0</v>
      </c>
      <c r="OW162" s="142">
        <f t="shared" si="1121"/>
        <v>0</v>
      </c>
      <c r="OX162" s="142">
        <f t="shared" si="1121"/>
        <v>0</v>
      </c>
      <c r="OY162" s="142">
        <f t="shared" si="1121"/>
        <v>0</v>
      </c>
      <c r="OZ162" s="142">
        <f t="shared" si="1121"/>
        <v>0</v>
      </c>
      <c r="PA162" s="142">
        <f t="shared" si="1121"/>
        <v>0</v>
      </c>
      <c r="PB162" s="142">
        <f t="shared" si="1121"/>
        <v>0</v>
      </c>
      <c r="PC162" s="142">
        <f t="shared" si="1122"/>
        <v>0</v>
      </c>
      <c r="PD162" s="142">
        <f t="shared" si="1122"/>
        <v>0</v>
      </c>
      <c r="PE162" s="142">
        <f t="shared" si="1122"/>
        <v>0</v>
      </c>
      <c r="PF162" s="142">
        <f t="shared" si="1122"/>
        <v>0</v>
      </c>
      <c r="PG162" s="142">
        <f t="shared" si="1122"/>
        <v>0</v>
      </c>
      <c r="PH162" s="142">
        <f t="shared" si="1122"/>
        <v>0</v>
      </c>
      <c r="PI162" s="142">
        <f t="shared" si="1122"/>
        <v>0</v>
      </c>
      <c r="PJ162" s="142">
        <f t="shared" si="1122"/>
        <v>0</v>
      </c>
      <c r="PK162" s="142">
        <f t="shared" si="1122"/>
        <v>0</v>
      </c>
      <c r="PL162" s="142">
        <f t="shared" si="1122"/>
        <v>0</v>
      </c>
      <c r="PM162" s="142">
        <f t="shared" si="1123"/>
        <v>0</v>
      </c>
      <c r="PN162" s="142">
        <f t="shared" si="1123"/>
        <v>0</v>
      </c>
      <c r="PO162" s="142">
        <f t="shared" si="1123"/>
        <v>0</v>
      </c>
      <c r="PP162" s="142">
        <f t="shared" si="1123"/>
        <v>0</v>
      </c>
      <c r="PQ162" s="142">
        <f t="shared" si="1123"/>
        <v>0</v>
      </c>
      <c r="PR162" s="142">
        <f t="shared" si="1123"/>
        <v>0</v>
      </c>
      <c r="PS162" s="142">
        <f t="shared" si="1123"/>
        <v>0</v>
      </c>
      <c r="PT162" s="142">
        <f t="shared" si="1123"/>
        <v>0</v>
      </c>
      <c r="PU162" s="142">
        <f t="shared" si="1123"/>
        <v>0</v>
      </c>
      <c r="PV162" s="142">
        <f t="shared" si="1123"/>
        <v>0</v>
      </c>
      <c r="PW162" s="142">
        <f t="shared" si="1124"/>
        <v>0</v>
      </c>
      <c r="PX162" s="142">
        <f t="shared" si="1124"/>
        <v>0</v>
      </c>
      <c r="PY162" s="142">
        <f t="shared" si="1124"/>
        <v>0</v>
      </c>
      <c r="PZ162" s="142">
        <f t="shared" si="1124"/>
        <v>0</v>
      </c>
      <c r="QA162" s="142">
        <f t="shared" si="1124"/>
        <v>0</v>
      </c>
      <c r="QB162" s="142">
        <f t="shared" si="1124"/>
        <v>0</v>
      </c>
      <c r="QC162" s="142">
        <f t="shared" si="1124"/>
        <v>0</v>
      </c>
      <c r="QD162" s="142">
        <f t="shared" si="1124"/>
        <v>0</v>
      </c>
      <c r="QE162" s="142">
        <f t="shared" si="1124"/>
        <v>0</v>
      </c>
      <c r="QF162" s="142">
        <f t="shared" si="1124"/>
        <v>0</v>
      </c>
      <c r="QG162" s="142">
        <f t="shared" si="1125"/>
        <v>0</v>
      </c>
      <c r="QH162" s="142">
        <f t="shared" si="1125"/>
        <v>0</v>
      </c>
      <c r="QI162" s="142">
        <f t="shared" si="1125"/>
        <v>0</v>
      </c>
      <c r="QJ162" s="142">
        <f t="shared" si="1125"/>
        <v>0</v>
      </c>
      <c r="QK162" s="142">
        <f t="shared" si="1125"/>
        <v>0</v>
      </c>
      <c r="QL162" s="142">
        <f t="shared" si="1125"/>
        <v>0</v>
      </c>
      <c r="QM162" s="142">
        <f t="shared" si="1125"/>
        <v>0</v>
      </c>
      <c r="QN162" s="142">
        <f t="shared" si="1125"/>
        <v>0</v>
      </c>
      <c r="QO162" s="142">
        <f t="shared" si="1125"/>
        <v>0</v>
      </c>
      <c r="QP162" s="142">
        <f t="shared" si="1125"/>
        <v>0</v>
      </c>
      <c r="QQ162" s="142">
        <f t="shared" si="1126"/>
        <v>0</v>
      </c>
      <c r="QR162" s="142">
        <f t="shared" si="1126"/>
        <v>0</v>
      </c>
      <c r="QS162" s="142">
        <f t="shared" si="1126"/>
        <v>0</v>
      </c>
      <c r="QT162" s="142">
        <f t="shared" si="1126"/>
        <v>0</v>
      </c>
      <c r="QU162" s="142">
        <f t="shared" si="1126"/>
        <v>0</v>
      </c>
      <c r="QV162" s="142">
        <f t="shared" si="1126"/>
        <v>0</v>
      </c>
      <c r="QW162" s="142">
        <f t="shared" si="1126"/>
        <v>0</v>
      </c>
      <c r="QX162" s="142">
        <f t="shared" si="1126"/>
        <v>0</v>
      </c>
      <c r="QY162" s="142">
        <f t="shared" si="1126"/>
        <v>0</v>
      </c>
      <c r="QZ162" s="142">
        <f t="shared" si="1126"/>
        <v>0</v>
      </c>
      <c r="RA162" s="142">
        <f t="shared" si="1127"/>
        <v>0</v>
      </c>
      <c r="RB162" s="142">
        <f t="shared" si="1127"/>
        <v>0</v>
      </c>
      <c r="RC162" s="142">
        <f t="shared" si="1127"/>
        <v>0</v>
      </c>
      <c r="RD162" s="142">
        <f t="shared" si="1127"/>
        <v>0</v>
      </c>
      <c r="RE162" s="142">
        <f t="shared" si="1127"/>
        <v>0</v>
      </c>
      <c r="RF162" s="142">
        <f t="shared" si="1127"/>
        <v>0</v>
      </c>
      <c r="RG162" s="142">
        <f t="shared" si="1127"/>
        <v>0</v>
      </c>
      <c r="RH162" s="142">
        <f t="shared" si="1127"/>
        <v>0</v>
      </c>
      <c r="RI162" s="142">
        <f t="shared" si="1127"/>
        <v>0</v>
      </c>
      <c r="RJ162" s="142">
        <f t="shared" si="1127"/>
        <v>0</v>
      </c>
      <c r="RK162" s="142">
        <f t="shared" si="1128"/>
        <v>0</v>
      </c>
      <c r="RL162" s="142">
        <f t="shared" si="1128"/>
        <v>0</v>
      </c>
      <c r="RM162" s="142">
        <f t="shared" si="1128"/>
        <v>0</v>
      </c>
      <c r="RN162" s="142">
        <f t="shared" si="1128"/>
        <v>0</v>
      </c>
      <c r="RO162" s="142">
        <f t="shared" si="1128"/>
        <v>0</v>
      </c>
      <c r="RP162" s="142">
        <f t="shared" si="1128"/>
        <v>0</v>
      </c>
      <c r="RQ162" s="142">
        <f t="shared" si="1128"/>
        <v>0</v>
      </c>
      <c r="RR162" s="142">
        <f t="shared" si="1128"/>
        <v>0</v>
      </c>
      <c r="RS162" s="142">
        <f t="shared" si="1128"/>
        <v>0</v>
      </c>
      <c r="RT162" s="142">
        <f t="shared" si="1128"/>
        <v>0</v>
      </c>
      <c r="RU162" s="142">
        <f t="shared" si="1129"/>
        <v>0</v>
      </c>
      <c r="RV162" s="142">
        <f t="shared" si="1129"/>
        <v>0</v>
      </c>
      <c r="RW162" s="142">
        <f t="shared" si="1129"/>
        <v>0</v>
      </c>
      <c r="RX162" s="142">
        <f t="shared" si="1129"/>
        <v>0</v>
      </c>
      <c r="RY162" s="142">
        <f t="shared" si="1129"/>
        <v>0</v>
      </c>
      <c r="RZ162" s="142">
        <f t="shared" si="1129"/>
        <v>0</v>
      </c>
      <c r="SA162" s="142">
        <f t="shared" si="1129"/>
        <v>0</v>
      </c>
      <c r="SB162" s="142">
        <f t="shared" si="1129"/>
        <v>0</v>
      </c>
      <c r="SC162" s="142">
        <f t="shared" si="1129"/>
        <v>0</v>
      </c>
      <c r="SD162" s="142">
        <f t="shared" si="1129"/>
        <v>0</v>
      </c>
      <c r="SE162" s="142">
        <f t="shared" si="1130"/>
        <v>0</v>
      </c>
      <c r="SF162" s="142">
        <f t="shared" si="1130"/>
        <v>0</v>
      </c>
      <c r="SG162" s="142">
        <f t="shared" si="1130"/>
        <v>0</v>
      </c>
      <c r="SH162" s="142">
        <f t="shared" si="1130"/>
        <v>0</v>
      </c>
      <c r="SI162" s="142">
        <f t="shared" si="1130"/>
        <v>0</v>
      </c>
      <c r="SJ162" s="142">
        <f t="shared" si="1130"/>
        <v>0</v>
      </c>
      <c r="SK162" s="142">
        <f t="shared" si="1130"/>
        <v>0</v>
      </c>
      <c r="SL162" s="142">
        <f t="shared" si="1130"/>
        <v>0</v>
      </c>
      <c r="SM162" s="142">
        <f t="shared" si="1130"/>
        <v>0</v>
      </c>
      <c r="SN162" s="142">
        <f t="shared" si="1130"/>
        <v>0</v>
      </c>
      <c r="SO162" s="142">
        <f t="shared" si="1131"/>
        <v>0</v>
      </c>
      <c r="SP162" s="142">
        <f t="shared" si="1131"/>
        <v>0</v>
      </c>
      <c r="SQ162" s="142">
        <f t="shared" si="1131"/>
        <v>0</v>
      </c>
      <c r="SR162" s="142">
        <f t="shared" si="1131"/>
        <v>0</v>
      </c>
      <c r="SS162" s="142">
        <f t="shared" si="1131"/>
        <v>0</v>
      </c>
      <c r="ST162" s="142">
        <f t="shared" si="1131"/>
        <v>0</v>
      </c>
      <c r="SU162" s="142">
        <f t="shared" si="1131"/>
        <v>0</v>
      </c>
      <c r="SV162" s="142">
        <f t="shared" si="1131"/>
        <v>0</v>
      </c>
      <c r="SW162" s="142">
        <f t="shared" si="1131"/>
        <v>0</v>
      </c>
      <c r="SX162" s="142">
        <f t="shared" si="1131"/>
        <v>0</v>
      </c>
      <c r="SY162" s="142">
        <f t="shared" si="1132"/>
        <v>0</v>
      </c>
      <c r="SZ162" s="142">
        <f t="shared" si="1132"/>
        <v>0</v>
      </c>
      <c r="TA162" s="142">
        <f t="shared" si="1132"/>
        <v>0</v>
      </c>
      <c r="TB162" s="142">
        <f t="shared" si="1132"/>
        <v>0</v>
      </c>
      <c r="TC162" s="142">
        <f t="shared" si="1132"/>
        <v>0</v>
      </c>
      <c r="TD162" s="142">
        <f t="shared" si="1132"/>
        <v>0</v>
      </c>
      <c r="TE162" s="142">
        <f t="shared" si="1132"/>
        <v>0</v>
      </c>
      <c r="TF162" s="142">
        <f t="shared" si="1132"/>
        <v>0</v>
      </c>
      <c r="TG162" s="142">
        <f t="shared" si="1132"/>
        <v>0</v>
      </c>
      <c r="TH162" s="142">
        <f t="shared" si="1132"/>
        <v>0</v>
      </c>
      <c r="TI162" s="142">
        <f t="shared" si="1132"/>
        <v>0</v>
      </c>
      <c r="TJ162" s="142">
        <f t="shared" si="1132"/>
        <v>0</v>
      </c>
      <c r="TK162" s="142">
        <f t="shared" si="1132"/>
        <v>0</v>
      </c>
      <c r="TL162" s="142">
        <f t="shared" si="1132"/>
        <v>0</v>
      </c>
      <c r="TM162" s="142">
        <f t="shared" si="1132"/>
        <v>0</v>
      </c>
      <c r="TN162" s="142">
        <f t="shared" si="1096"/>
        <v>0</v>
      </c>
      <c r="TO162" s="142">
        <f t="shared" si="959"/>
        <v>0</v>
      </c>
    </row>
    <row r="163" spans="77:535" x14ac:dyDescent="0.15">
      <c r="BY163" s="271"/>
      <c r="BZ163" s="272"/>
      <c r="CA163" s="222"/>
      <c r="CB163" s="246"/>
      <c r="CC163" s="247" t="str">
        <f t="shared" si="996"/>
        <v/>
      </c>
      <c r="CD163" s="219">
        <f t="shared" si="997"/>
        <v>0</v>
      </c>
      <c r="CE163" s="219" t="str">
        <f t="shared" si="998"/>
        <v/>
      </c>
      <c r="CF163" s="220" t="str">
        <f t="shared" si="999"/>
        <v/>
      </c>
      <c r="CG163" s="222"/>
      <c r="CH163" s="260"/>
      <c r="CI163" s="247" t="str">
        <f t="shared" si="1000"/>
        <v/>
      </c>
      <c r="CJ163" s="219">
        <f t="shared" si="1001"/>
        <v>0</v>
      </c>
      <c r="CK163" s="219" t="str">
        <f t="shared" si="1002"/>
        <v/>
      </c>
      <c r="CL163" s="220" t="str">
        <f t="shared" si="1003"/>
        <v/>
      </c>
      <c r="CM163" s="222"/>
      <c r="CN163" s="246"/>
      <c r="CO163" s="247" t="str">
        <f t="shared" si="1004"/>
        <v/>
      </c>
      <c r="CP163" s="219">
        <f t="shared" si="1005"/>
        <v>0</v>
      </c>
      <c r="CQ163" s="219" t="str">
        <f t="shared" si="1006"/>
        <v/>
      </c>
      <c r="CR163" s="220" t="str">
        <f t="shared" si="1007"/>
        <v/>
      </c>
      <c r="CS163" s="222"/>
      <c r="CT163" s="246"/>
      <c r="CU163" s="247" t="str">
        <f t="shared" si="1008"/>
        <v/>
      </c>
      <c r="CV163" s="219">
        <f t="shared" si="1009"/>
        <v>0</v>
      </c>
      <c r="CW163" s="219" t="str">
        <f t="shared" si="1010"/>
        <v/>
      </c>
      <c r="CX163" s="220" t="str">
        <f t="shared" si="1011"/>
        <v/>
      </c>
      <c r="CY163" s="222"/>
      <c r="CZ163" s="246"/>
      <c r="DA163" s="247" t="str">
        <f t="shared" si="1012"/>
        <v/>
      </c>
      <c r="DB163" s="219">
        <f t="shared" si="1013"/>
        <v>0</v>
      </c>
      <c r="DC163" s="219" t="str">
        <f t="shared" si="1014"/>
        <v/>
      </c>
      <c r="DD163" s="219" t="str">
        <f t="shared" si="1015"/>
        <v/>
      </c>
      <c r="DE163" s="222"/>
      <c r="DF163" s="246"/>
      <c r="DG163" s="247" t="str">
        <f t="shared" si="1016"/>
        <v/>
      </c>
      <c r="DH163" s="219">
        <f t="shared" si="1017"/>
        <v>0</v>
      </c>
      <c r="DI163" s="219" t="str">
        <f t="shared" si="1018"/>
        <v/>
      </c>
      <c r="DJ163" s="219" t="str">
        <f t="shared" si="1019"/>
        <v/>
      </c>
      <c r="DK163" s="222"/>
      <c r="DL163" s="246"/>
      <c r="DM163" s="247" t="str">
        <f t="shared" si="1020"/>
        <v/>
      </c>
      <c r="DN163" s="219">
        <f t="shared" si="1021"/>
        <v>0</v>
      </c>
      <c r="DO163" s="219" t="str">
        <f t="shared" si="1022"/>
        <v/>
      </c>
      <c r="DP163" s="220" t="str">
        <f t="shared" si="1023"/>
        <v/>
      </c>
      <c r="FK163" s="142">
        <v>50</v>
      </c>
      <c r="FL163" s="142">
        <v>50</v>
      </c>
      <c r="FM163" s="142">
        <f t="shared" si="1097"/>
        <v>0</v>
      </c>
      <c r="FN163" s="142">
        <f t="shared" si="1097"/>
        <v>0</v>
      </c>
      <c r="FO163" s="142">
        <f t="shared" si="1097"/>
        <v>0</v>
      </c>
      <c r="FP163" s="142">
        <f t="shared" si="1097"/>
        <v>0</v>
      </c>
      <c r="FQ163" s="142">
        <f t="shared" si="1097"/>
        <v>0</v>
      </c>
      <c r="FR163" s="142">
        <f t="shared" si="1097"/>
        <v>0</v>
      </c>
      <c r="FS163" s="142">
        <f t="shared" si="1097"/>
        <v>0</v>
      </c>
      <c r="FT163" s="142">
        <f t="shared" si="1097"/>
        <v>0</v>
      </c>
      <c r="FU163" s="142">
        <f t="shared" si="1097"/>
        <v>0</v>
      </c>
      <c r="FV163" s="142">
        <f t="shared" si="1097"/>
        <v>0</v>
      </c>
      <c r="FW163" s="142">
        <f t="shared" si="1098"/>
        <v>0</v>
      </c>
      <c r="FX163" s="142">
        <f t="shared" si="1098"/>
        <v>0</v>
      </c>
      <c r="FY163" s="142">
        <f t="shared" si="1098"/>
        <v>0</v>
      </c>
      <c r="FZ163" s="142">
        <f t="shared" si="1098"/>
        <v>0</v>
      </c>
      <c r="GA163" s="142">
        <f t="shared" si="1098"/>
        <v>0</v>
      </c>
      <c r="GB163" s="142">
        <f t="shared" si="1098"/>
        <v>0</v>
      </c>
      <c r="GC163" s="142">
        <f t="shared" si="1098"/>
        <v>0</v>
      </c>
      <c r="GD163" s="142">
        <f t="shared" si="1098"/>
        <v>0</v>
      </c>
      <c r="GE163" s="142">
        <f t="shared" si="1098"/>
        <v>0</v>
      </c>
      <c r="GF163" s="142">
        <f t="shared" si="1098"/>
        <v>0</v>
      </c>
      <c r="GG163" s="142">
        <f t="shared" si="1099"/>
        <v>0</v>
      </c>
      <c r="GH163" s="142">
        <f t="shared" si="1099"/>
        <v>0</v>
      </c>
      <c r="GI163" s="142">
        <f t="shared" si="1099"/>
        <v>0</v>
      </c>
      <c r="GJ163" s="142">
        <f t="shared" si="1099"/>
        <v>0</v>
      </c>
      <c r="GK163" s="142">
        <f t="shared" si="1099"/>
        <v>0</v>
      </c>
      <c r="GL163" s="142">
        <f t="shared" si="1099"/>
        <v>0</v>
      </c>
      <c r="GM163" s="142">
        <f t="shared" si="1099"/>
        <v>0</v>
      </c>
      <c r="GN163" s="142">
        <f t="shared" si="1099"/>
        <v>0</v>
      </c>
      <c r="GO163" s="142">
        <f t="shared" si="1099"/>
        <v>0</v>
      </c>
      <c r="GP163" s="142">
        <f t="shared" si="1099"/>
        <v>0</v>
      </c>
      <c r="GQ163" s="142">
        <f t="shared" si="1100"/>
        <v>0</v>
      </c>
      <c r="GR163" s="142">
        <f t="shared" si="1100"/>
        <v>0</v>
      </c>
      <c r="GS163" s="142">
        <f t="shared" si="1100"/>
        <v>0</v>
      </c>
      <c r="GT163" s="142">
        <f t="shared" si="1100"/>
        <v>0</v>
      </c>
      <c r="GU163" s="142">
        <f t="shared" si="1100"/>
        <v>0</v>
      </c>
      <c r="GV163" s="142">
        <f t="shared" si="1100"/>
        <v>0</v>
      </c>
      <c r="GW163" s="142">
        <f t="shared" si="1100"/>
        <v>0</v>
      </c>
      <c r="GX163" s="142">
        <f t="shared" si="1100"/>
        <v>0</v>
      </c>
      <c r="GY163" s="142">
        <f t="shared" si="1100"/>
        <v>0</v>
      </c>
      <c r="GZ163" s="142">
        <f t="shared" si="1100"/>
        <v>0</v>
      </c>
      <c r="HA163" s="142">
        <f t="shared" si="1101"/>
        <v>0</v>
      </c>
      <c r="HB163" s="142">
        <f t="shared" si="1101"/>
        <v>0</v>
      </c>
      <c r="HC163" s="142">
        <f t="shared" si="1101"/>
        <v>0</v>
      </c>
      <c r="HD163" s="142">
        <f t="shared" si="1101"/>
        <v>0</v>
      </c>
      <c r="HE163" s="142">
        <f t="shared" si="1101"/>
        <v>0</v>
      </c>
      <c r="HF163" s="142">
        <f t="shared" si="1101"/>
        <v>0</v>
      </c>
      <c r="HG163" s="142">
        <f t="shared" si="1101"/>
        <v>0</v>
      </c>
      <c r="HH163" s="142">
        <f t="shared" si="1101"/>
        <v>0</v>
      </c>
      <c r="HI163" s="142">
        <f t="shared" si="1101"/>
        <v>0</v>
      </c>
      <c r="HJ163" s="142">
        <f t="shared" si="1101"/>
        <v>0</v>
      </c>
      <c r="HK163" s="142">
        <f t="shared" si="1102"/>
        <v>0</v>
      </c>
      <c r="HL163" s="142">
        <f t="shared" si="1102"/>
        <v>0</v>
      </c>
      <c r="HM163" s="142">
        <f t="shared" si="1102"/>
        <v>0</v>
      </c>
      <c r="HN163" s="142">
        <f t="shared" si="1102"/>
        <v>0</v>
      </c>
      <c r="HO163" s="142">
        <f t="shared" si="1102"/>
        <v>0</v>
      </c>
      <c r="HP163" s="142">
        <f t="shared" si="1102"/>
        <v>0</v>
      </c>
      <c r="HQ163" s="142">
        <f t="shared" si="1102"/>
        <v>0</v>
      </c>
      <c r="HR163" s="142">
        <f t="shared" si="1102"/>
        <v>0</v>
      </c>
      <c r="HS163" s="142">
        <f t="shared" si="1102"/>
        <v>0</v>
      </c>
      <c r="HT163" s="142">
        <f t="shared" si="1102"/>
        <v>0</v>
      </c>
      <c r="HU163" s="142">
        <f t="shared" si="1103"/>
        <v>0</v>
      </c>
      <c r="HV163" s="142">
        <f t="shared" si="1103"/>
        <v>0</v>
      </c>
      <c r="HW163" s="142">
        <f t="shared" si="1103"/>
        <v>0</v>
      </c>
      <c r="HX163" s="142">
        <f t="shared" si="1103"/>
        <v>0</v>
      </c>
      <c r="HY163" s="142">
        <f t="shared" si="1103"/>
        <v>0</v>
      </c>
      <c r="HZ163" s="142">
        <f t="shared" si="1103"/>
        <v>0</v>
      </c>
      <c r="IA163" s="142">
        <f t="shared" si="1103"/>
        <v>0</v>
      </c>
      <c r="IB163" s="142">
        <f t="shared" si="1103"/>
        <v>0</v>
      </c>
      <c r="IC163" s="142">
        <f t="shared" si="1103"/>
        <v>0</v>
      </c>
      <c r="ID163" s="142">
        <f t="shared" si="1103"/>
        <v>0</v>
      </c>
      <c r="IE163" s="142">
        <f t="shared" si="1104"/>
        <v>0</v>
      </c>
      <c r="IF163" s="142">
        <f t="shared" si="1104"/>
        <v>0</v>
      </c>
      <c r="IG163" s="142">
        <f t="shared" si="1104"/>
        <v>0</v>
      </c>
      <c r="IH163" s="142">
        <f t="shared" si="1104"/>
        <v>0</v>
      </c>
      <c r="II163" s="142">
        <f t="shared" si="1104"/>
        <v>0</v>
      </c>
      <c r="IJ163" s="142">
        <f t="shared" si="1104"/>
        <v>0</v>
      </c>
      <c r="IK163" s="142">
        <f t="shared" si="1104"/>
        <v>0</v>
      </c>
      <c r="IL163" s="142">
        <f t="shared" si="1104"/>
        <v>0</v>
      </c>
      <c r="IM163" s="142">
        <f t="shared" si="1104"/>
        <v>0</v>
      </c>
      <c r="IN163" s="142">
        <f t="shared" si="1104"/>
        <v>0</v>
      </c>
      <c r="IO163" s="142">
        <f t="shared" si="1105"/>
        <v>0</v>
      </c>
      <c r="IP163" s="142">
        <f t="shared" si="1105"/>
        <v>0</v>
      </c>
      <c r="IQ163" s="142">
        <f t="shared" si="1105"/>
        <v>0</v>
      </c>
      <c r="IR163" s="142">
        <f t="shared" si="1105"/>
        <v>0</v>
      </c>
      <c r="IS163" s="142">
        <f t="shared" si="1105"/>
        <v>0</v>
      </c>
      <c r="IT163" s="142">
        <f t="shared" si="1105"/>
        <v>0</v>
      </c>
      <c r="IU163" s="142">
        <f t="shared" si="1105"/>
        <v>0</v>
      </c>
      <c r="IV163" s="142">
        <f t="shared" si="1105"/>
        <v>0</v>
      </c>
      <c r="IW163" s="142">
        <f t="shared" si="1105"/>
        <v>0</v>
      </c>
      <c r="IX163" s="142">
        <f t="shared" si="1105"/>
        <v>0</v>
      </c>
      <c r="IY163" s="142">
        <f t="shared" si="1106"/>
        <v>0</v>
      </c>
      <c r="IZ163" s="142">
        <f t="shared" si="1106"/>
        <v>0</v>
      </c>
      <c r="JA163" s="142">
        <f t="shared" si="1106"/>
        <v>0</v>
      </c>
      <c r="JB163" s="142">
        <f t="shared" si="1106"/>
        <v>0</v>
      </c>
      <c r="JC163" s="142">
        <f t="shared" si="1106"/>
        <v>0</v>
      </c>
      <c r="JD163" s="142">
        <f t="shared" si="1106"/>
        <v>0</v>
      </c>
      <c r="JE163" s="142">
        <f t="shared" si="1106"/>
        <v>0</v>
      </c>
      <c r="JF163" s="142">
        <f t="shared" si="1106"/>
        <v>0</v>
      </c>
      <c r="JG163" s="142">
        <f t="shared" si="1106"/>
        <v>0</v>
      </c>
      <c r="JH163" s="142">
        <f t="shared" si="1106"/>
        <v>0</v>
      </c>
      <c r="JI163" s="142">
        <f t="shared" si="1107"/>
        <v>0</v>
      </c>
      <c r="JJ163" s="142">
        <f t="shared" si="1107"/>
        <v>0</v>
      </c>
      <c r="JK163" s="142">
        <f t="shared" si="1107"/>
        <v>0</v>
      </c>
      <c r="JL163" s="142">
        <f t="shared" si="1107"/>
        <v>0</v>
      </c>
      <c r="JM163" s="142">
        <f t="shared" si="1107"/>
        <v>0</v>
      </c>
      <c r="JN163" s="142">
        <f t="shared" si="1107"/>
        <v>0</v>
      </c>
      <c r="JO163" s="142">
        <f t="shared" si="1107"/>
        <v>0</v>
      </c>
      <c r="JP163" s="142">
        <f t="shared" si="1107"/>
        <v>0</v>
      </c>
      <c r="JQ163" s="142">
        <f t="shared" si="1107"/>
        <v>0</v>
      </c>
      <c r="JR163" s="142">
        <f t="shared" si="1107"/>
        <v>0</v>
      </c>
      <c r="JS163" s="142">
        <f t="shared" si="1108"/>
        <v>0</v>
      </c>
      <c r="JT163" s="142">
        <f t="shared" si="1108"/>
        <v>0</v>
      </c>
      <c r="JU163" s="142">
        <f t="shared" si="1108"/>
        <v>0</v>
      </c>
      <c r="JV163" s="142">
        <f t="shared" si="1108"/>
        <v>0</v>
      </c>
      <c r="JW163" s="142">
        <f t="shared" si="1108"/>
        <v>0</v>
      </c>
      <c r="JX163" s="142">
        <f t="shared" si="1108"/>
        <v>0</v>
      </c>
      <c r="JY163" s="142">
        <f t="shared" si="1108"/>
        <v>0</v>
      </c>
      <c r="JZ163" s="142">
        <f t="shared" si="1108"/>
        <v>0</v>
      </c>
      <c r="KA163" s="142">
        <f t="shared" si="1108"/>
        <v>0</v>
      </c>
      <c r="KB163" s="142">
        <f t="shared" si="1108"/>
        <v>0</v>
      </c>
      <c r="KC163" s="142">
        <f t="shared" si="1109"/>
        <v>0</v>
      </c>
      <c r="KD163" s="142">
        <f t="shared" si="1109"/>
        <v>0</v>
      </c>
      <c r="KE163" s="142">
        <f t="shared" si="1109"/>
        <v>0</v>
      </c>
      <c r="KF163" s="142">
        <f t="shared" si="1109"/>
        <v>0</v>
      </c>
      <c r="KG163" s="142">
        <f t="shared" si="1109"/>
        <v>0</v>
      </c>
      <c r="KH163" s="142">
        <f t="shared" si="1109"/>
        <v>0</v>
      </c>
      <c r="KI163" s="142">
        <f t="shared" si="1109"/>
        <v>0</v>
      </c>
      <c r="KJ163" s="142">
        <f t="shared" si="1109"/>
        <v>0</v>
      </c>
      <c r="KK163" s="142">
        <f t="shared" si="1109"/>
        <v>0</v>
      </c>
      <c r="KL163" s="142">
        <f t="shared" si="1109"/>
        <v>0</v>
      </c>
      <c r="KM163" s="142">
        <f t="shared" si="1110"/>
        <v>0</v>
      </c>
      <c r="KN163" s="142">
        <f t="shared" si="1110"/>
        <v>0</v>
      </c>
      <c r="KO163" s="142">
        <f t="shared" si="1110"/>
        <v>0</v>
      </c>
      <c r="KP163" s="142">
        <f t="shared" si="1110"/>
        <v>0</v>
      </c>
      <c r="KQ163" s="142">
        <f t="shared" si="1110"/>
        <v>0</v>
      </c>
      <c r="KR163" s="142">
        <f t="shared" si="1110"/>
        <v>0</v>
      </c>
      <c r="KS163" s="142">
        <f t="shared" si="1110"/>
        <v>0</v>
      </c>
      <c r="KT163" s="142">
        <f t="shared" si="1110"/>
        <v>0</v>
      </c>
      <c r="KU163" s="142">
        <f t="shared" si="1110"/>
        <v>0</v>
      </c>
      <c r="KV163" s="142">
        <f t="shared" si="1110"/>
        <v>0</v>
      </c>
      <c r="KW163" s="142">
        <f t="shared" si="1111"/>
        <v>0</v>
      </c>
      <c r="KX163" s="142">
        <f t="shared" si="1111"/>
        <v>0</v>
      </c>
      <c r="KY163" s="142">
        <f t="shared" si="1111"/>
        <v>0</v>
      </c>
      <c r="KZ163" s="142">
        <f t="shared" si="1111"/>
        <v>0</v>
      </c>
      <c r="LA163" s="142">
        <f t="shared" si="1111"/>
        <v>0</v>
      </c>
      <c r="LB163" s="142">
        <f t="shared" si="1111"/>
        <v>0</v>
      </c>
      <c r="LC163" s="142">
        <f t="shared" si="1111"/>
        <v>0</v>
      </c>
      <c r="LD163" s="142">
        <f t="shared" si="1111"/>
        <v>0</v>
      </c>
      <c r="LE163" s="142">
        <f t="shared" si="1111"/>
        <v>0</v>
      </c>
      <c r="LF163" s="142">
        <f t="shared" si="1111"/>
        <v>0</v>
      </c>
      <c r="LG163" s="142">
        <f t="shared" si="1112"/>
        <v>0</v>
      </c>
      <c r="LH163" s="142">
        <f t="shared" si="1112"/>
        <v>0</v>
      </c>
      <c r="LI163" s="142">
        <f t="shared" si="1112"/>
        <v>0</v>
      </c>
      <c r="LJ163" s="142">
        <f t="shared" si="1112"/>
        <v>0</v>
      </c>
      <c r="LK163" s="142">
        <f t="shared" si="1112"/>
        <v>0</v>
      </c>
      <c r="LL163" s="142">
        <f t="shared" si="1112"/>
        <v>0</v>
      </c>
      <c r="LM163" s="142">
        <f t="shared" si="1112"/>
        <v>0</v>
      </c>
      <c r="LN163" s="142">
        <f t="shared" si="1112"/>
        <v>0</v>
      </c>
      <c r="LO163" s="142">
        <f t="shared" si="1112"/>
        <v>0</v>
      </c>
      <c r="LP163" s="142">
        <f t="shared" si="1112"/>
        <v>0</v>
      </c>
      <c r="LQ163" s="142">
        <f t="shared" si="1113"/>
        <v>0</v>
      </c>
      <c r="LR163" s="142">
        <f t="shared" si="1113"/>
        <v>0</v>
      </c>
      <c r="LS163" s="142">
        <f t="shared" si="1113"/>
        <v>0</v>
      </c>
      <c r="LT163" s="142">
        <f t="shared" si="1113"/>
        <v>0</v>
      </c>
      <c r="LU163" s="142">
        <f t="shared" si="1113"/>
        <v>0</v>
      </c>
      <c r="LV163" s="142">
        <f t="shared" si="1113"/>
        <v>0</v>
      </c>
      <c r="LW163" s="142">
        <f t="shared" si="1113"/>
        <v>0</v>
      </c>
      <c r="LX163" s="142">
        <f t="shared" si="1113"/>
        <v>0</v>
      </c>
      <c r="LY163" s="142">
        <f t="shared" si="1113"/>
        <v>0</v>
      </c>
      <c r="LZ163" s="142">
        <f t="shared" si="1113"/>
        <v>0</v>
      </c>
      <c r="MA163" s="142">
        <f t="shared" si="1114"/>
        <v>0</v>
      </c>
      <c r="MB163" s="142">
        <f t="shared" si="1114"/>
        <v>0</v>
      </c>
      <c r="MC163" s="142">
        <f t="shared" si="1114"/>
        <v>0</v>
      </c>
      <c r="MD163" s="142">
        <f t="shared" si="1114"/>
        <v>0</v>
      </c>
      <c r="ME163" s="142">
        <f t="shared" si="1114"/>
        <v>0</v>
      </c>
      <c r="MF163" s="142">
        <f t="shared" si="1114"/>
        <v>0</v>
      </c>
      <c r="MG163" s="142">
        <f t="shared" si="1114"/>
        <v>0</v>
      </c>
      <c r="MH163" s="142">
        <f t="shared" si="1114"/>
        <v>0</v>
      </c>
      <c r="MI163" s="142">
        <f t="shared" si="1114"/>
        <v>0</v>
      </c>
      <c r="MJ163" s="142">
        <f t="shared" si="1114"/>
        <v>0</v>
      </c>
      <c r="MK163" s="142">
        <f t="shared" si="1115"/>
        <v>0</v>
      </c>
      <c r="ML163" s="142">
        <f t="shared" si="1115"/>
        <v>0</v>
      </c>
      <c r="MM163" s="142">
        <f t="shared" si="1115"/>
        <v>0</v>
      </c>
      <c r="MN163" s="142">
        <f t="shared" si="1115"/>
        <v>0</v>
      </c>
      <c r="MO163" s="142">
        <f t="shared" si="1115"/>
        <v>0</v>
      </c>
      <c r="MP163" s="142">
        <f t="shared" si="1115"/>
        <v>0</v>
      </c>
      <c r="MQ163" s="142">
        <f t="shared" si="1115"/>
        <v>0</v>
      </c>
      <c r="MR163" s="142">
        <f t="shared" si="1115"/>
        <v>0</v>
      </c>
      <c r="MS163" s="142">
        <f t="shared" si="1115"/>
        <v>0</v>
      </c>
      <c r="MT163" s="142">
        <f t="shared" si="1115"/>
        <v>0</v>
      </c>
      <c r="MU163" s="142">
        <f t="shared" si="1116"/>
        <v>0</v>
      </c>
      <c r="MV163" s="142">
        <f t="shared" si="1116"/>
        <v>0</v>
      </c>
      <c r="MW163" s="142">
        <f t="shared" si="1116"/>
        <v>0</v>
      </c>
      <c r="MX163" s="142">
        <f t="shared" si="1116"/>
        <v>0</v>
      </c>
      <c r="MY163" s="142">
        <f t="shared" si="1116"/>
        <v>0</v>
      </c>
      <c r="MZ163" s="142">
        <f t="shared" si="1116"/>
        <v>0</v>
      </c>
      <c r="NA163" s="142">
        <f t="shared" si="1116"/>
        <v>0</v>
      </c>
      <c r="NB163" s="142">
        <f t="shared" si="1116"/>
        <v>0</v>
      </c>
      <c r="NC163" s="142">
        <f t="shared" si="1116"/>
        <v>0</v>
      </c>
      <c r="ND163" s="142">
        <f t="shared" si="1116"/>
        <v>0</v>
      </c>
      <c r="NE163" s="142">
        <f t="shared" si="1117"/>
        <v>0</v>
      </c>
      <c r="NF163" s="142">
        <f t="shared" si="1117"/>
        <v>0</v>
      </c>
      <c r="NG163" s="142">
        <f t="shared" si="1117"/>
        <v>0</v>
      </c>
      <c r="NH163" s="142">
        <f t="shared" si="1117"/>
        <v>0</v>
      </c>
      <c r="NI163" s="142">
        <f t="shared" si="1117"/>
        <v>0</v>
      </c>
      <c r="NJ163" s="142">
        <f t="shared" si="1117"/>
        <v>0</v>
      </c>
      <c r="NK163" s="142">
        <f t="shared" si="1117"/>
        <v>0</v>
      </c>
      <c r="NL163" s="142">
        <f t="shared" si="1117"/>
        <v>0</v>
      </c>
      <c r="NM163" s="142">
        <f t="shared" si="1117"/>
        <v>0</v>
      </c>
      <c r="NN163" s="142">
        <f t="shared" si="1117"/>
        <v>0</v>
      </c>
      <c r="NO163" s="142">
        <f t="shared" si="1118"/>
        <v>0</v>
      </c>
      <c r="NP163" s="142">
        <f t="shared" si="1118"/>
        <v>0</v>
      </c>
      <c r="NQ163" s="142">
        <f t="shared" si="1118"/>
        <v>0</v>
      </c>
      <c r="NR163" s="142">
        <f t="shared" si="1118"/>
        <v>0</v>
      </c>
      <c r="NS163" s="142">
        <f t="shared" si="1118"/>
        <v>0</v>
      </c>
      <c r="NT163" s="142">
        <f t="shared" si="1118"/>
        <v>0</v>
      </c>
      <c r="NU163" s="142">
        <f t="shared" si="1118"/>
        <v>0</v>
      </c>
      <c r="NV163" s="142">
        <f t="shared" si="1118"/>
        <v>0</v>
      </c>
      <c r="NW163" s="142">
        <f t="shared" si="1118"/>
        <v>0</v>
      </c>
      <c r="NX163" s="142">
        <f t="shared" si="1118"/>
        <v>0</v>
      </c>
      <c r="NY163" s="142">
        <f t="shared" si="1119"/>
        <v>0</v>
      </c>
      <c r="NZ163" s="142">
        <f t="shared" si="1119"/>
        <v>0</v>
      </c>
      <c r="OA163" s="142">
        <f t="shared" si="1119"/>
        <v>0</v>
      </c>
      <c r="OB163" s="142">
        <f t="shared" si="1119"/>
        <v>0</v>
      </c>
      <c r="OC163" s="142">
        <f t="shared" si="1119"/>
        <v>0</v>
      </c>
      <c r="OD163" s="142">
        <f t="shared" si="1119"/>
        <v>0</v>
      </c>
      <c r="OE163" s="142">
        <f t="shared" si="1119"/>
        <v>0</v>
      </c>
      <c r="OF163" s="142">
        <f t="shared" si="1119"/>
        <v>0</v>
      </c>
      <c r="OG163" s="142">
        <f t="shared" si="1119"/>
        <v>0</v>
      </c>
      <c r="OH163" s="142">
        <f t="shared" si="1119"/>
        <v>0</v>
      </c>
      <c r="OI163" s="142">
        <f t="shared" si="1120"/>
        <v>0</v>
      </c>
      <c r="OJ163" s="142">
        <f t="shared" si="1120"/>
        <v>0</v>
      </c>
      <c r="OK163" s="142">
        <f t="shared" si="1120"/>
        <v>0</v>
      </c>
      <c r="OL163" s="142">
        <f t="shared" si="1120"/>
        <v>0</v>
      </c>
      <c r="OM163" s="142">
        <f t="shared" si="1120"/>
        <v>0</v>
      </c>
      <c r="ON163" s="142">
        <f t="shared" si="1120"/>
        <v>0</v>
      </c>
      <c r="OO163" s="142">
        <f t="shared" si="1120"/>
        <v>0</v>
      </c>
      <c r="OP163" s="142">
        <f t="shared" si="1120"/>
        <v>0</v>
      </c>
      <c r="OQ163" s="142">
        <f t="shared" si="1120"/>
        <v>0</v>
      </c>
      <c r="OR163" s="142">
        <f t="shared" si="1120"/>
        <v>0</v>
      </c>
      <c r="OS163" s="142">
        <f t="shared" si="1121"/>
        <v>0</v>
      </c>
      <c r="OT163" s="142">
        <f t="shared" si="1121"/>
        <v>0</v>
      </c>
      <c r="OU163" s="142">
        <f t="shared" si="1121"/>
        <v>0</v>
      </c>
      <c r="OV163" s="142">
        <f t="shared" si="1121"/>
        <v>0</v>
      </c>
      <c r="OW163" s="142">
        <f t="shared" si="1121"/>
        <v>0</v>
      </c>
      <c r="OX163" s="142">
        <f t="shared" si="1121"/>
        <v>0</v>
      </c>
      <c r="OY163" s="142">
        <f t="shared" si="1121"/>
        <v>0</v>
      </c>
      <c r="OZ163" s="142">
        <f t="shared" si="1121"/>
        <v>0</v>
      </c>
      <c r="PA163" s="142">
        <f t="shared" si="1121"/>
        <v>0</v>
      </c>
      <c r="PB163" s="142">
        <f t="shared" si="1121"/>
        <v>0</v>
      </c>
      <c r="PC163" s="142">
        <f t="shared" si="1122"/>
        <v>0</v>
      </c>
      <c r="PD163" s="142">
        <f t="shared" si="1122"/>
        <v>0</v>
      </c>
      <c r="PE163" s="142">
        <f t="shared" si="1122"/>
        <v>0</v>
      </c>
      <c r="PF163" s="142">
        <f t="shared" si="1122"/>
        <v>0</v>
      </c>
      <c r="PG163" s="142">
        <f t="shared" si="1122"/>
        <v>0</v>
      </c>
      <c r="PH163" s="142">
        <f t="shared" si="1122"/>
        <v>0</v>
      </c>
      <c r="PI163" s="142">
        <f t="shared" si="1122"/>
        <v>0</v>
      </c>
      <c r="PJ163" s="142">
        <f t="shared" si="1122"/>
        <v>0</v>
      </c>
      <c r="PK163" s="142">
        <f t="shared" si="1122"/>
        <v>0</v>
      </c>
      <c r="PL163" s="142">
        <f t="shared" si="1122"/>
        <v>0</v>
      </c>
      <c r="PM163" s="142">
        <f t="shared" si="1123"/>
        <v>0</v>
      </c>
      <c r="PN163" s="142">
        <f t="shared" si="1123"/>
        <v>0</v>
      </c>
      <c r="PO163" s="142">
        <f t="shared" si="1123"/>
        <v>0</v>
      </c>
      <c r="PP163" s="142">
        <f t="shared" si="1123"/>
        <v>0</v>
      </c>
      <c r="PQ163" s="142">
        <f t="shared" si="1123"/>
        <v>0</v>
      </c>
      <c r="PR163" s="142">
        <f t="shared" si="1123"/>
        <v>0</v>
      </c>
      <c r="PS163" s="142">
        <f t="shared" si="1123"/>
        <v>0</v>
      </c>
      <c r="PT163" s="142">
        <f t="shared" si="1123"/>
        <v>0</v>
      </c>
      <c r="PU163" s="142">
        <f t="shared" si="1123"/>
        <v>0</v>
      </c>
      <c r="PV163" s="142">
        <f t="shared" si="1123"/>
        <v>0</v>
      </c>
      <c r="PW163" s="142">
        <f t="shared" si="1124"/>
        <v>0</v>
      </c>
      <c r="PX163" s="142">
        <f t="shared" si="1124"/>
        <v>0</v>
      </c>
      <c r="PY163" s="142">
        <f t="shared" si="1124"/>
        <v>0</v>
      </c>
      <c r="PZ163" s="142">
        <f t="shared" si="1124"/>
        <v>0</v>
      </c>
      <c r="QA163" s="142">
        <f t="shared" si="1124"/>
        <v>0</v>
      </c>
      <c r="QB163" s="142">
        <f t="shared" si="1124"/>
        <v>0</v>
      </c>
      <c r="QC163" s="142">
        <f t="shared" si="1124"/>
        <v>0</v>
      </c>
      <c r="QD163" s="142">
        <f t="shared" si="1124"/>
        <v>0</v>
      </c>
      <c r="QE163" s="142">
        <f t="shared" si="1124"/>
        <v>0</v>
      </c>
      <c r="QF163" s="142">
        <f t="shared" si="1124"/>
        <v>0</v>
      </c>
      <c r="QG163" s="142">
        <f t="shared" si="1125"/>
        <v>0</v>
      </c>
      <c r="QH163" s="142">
        <f t="shared" si="1125"/>
        <v>0</v>
      </c>
      <c r="QI163" s="142">
        <f t="shared" si="1125"/>
        <v>0</v>
      </c>
      <c r="QJ163" s="142">
        <f t="shared" si="1125"/>
        <v>0</v>
      </c>
      <c r="QK163" s="142">
        <f t="shared" si="1125"/>
        <v>0</v>
      </c>
      <c r="QL163" s="142">
        <f t="shared" si="1125"/>
        <v>0</v>
      </c>
      <c r="QM163" s="142">
        <f t="shared" si="1125"/>
        <v>0</v>
      </c>
      <c r="QN163" s="142">
        <f t="shared" si="1125"/>
        <v>0</v>
      </c>
      <c r="QO163" s="142">
        <f t="shared" si="1125"/>
        <v>0</v>
      </c>
      <c r="QP163" s="142">
        <f t="shared" si="1125"/>
        <v>0</v>
      </c>
      <c r="QQ163" s="142">
        <f t="shared" si="1126"/>
        <v>0</v>
      </c>
      <c r="QR163" s="142">
        <f t="shared" si="1126"/>
        <v>0</v>
      </c>
      <c r="QS163" s="142">
        <f t="shared" si="1126"/>
        <v>0</v>
      </c>
      <c r="QT163" s="142">
        <f t="shared" si="1126"/>
        <v>0</v>
      </c>
      <c r="QU163" s="142">
        <f t="shared" si="1126"/>
        <v>0</v>
      </c>
      <c r="QV163" s="142">
        <f t="shared" si="1126"/>
        <v>0</v>
      </c>
      <c r="QW163" s="142">
        <f t="shared" si="1126"/>
        <v>0</v>
      </c>
      <c r="QX163" s="142">
        <f t="shared" si="1126"/>
        <v>0</v>
      </c>
      <c r="QY163" s="142">
        <f t="shared" si="1126"/>
        <v>0</v>
      </c>
      <c r="QZ163" s="142">
        <f t="shared" si="1126"/>
        <v>0</v>
      </c>
      <c r="RA163" s="142">
        <f t="shared" si="1127"/>
        <v>0</v>
      </c>
      <c r="RB163" s="142">
        <f t="shared" si="1127"/>
        <v>0</v>
      </c>
      <c r="RC163" s="142">
        <f t="shared" si="1127"/>
        <v>0</v>
      </c>
      <c r="RD163" s="142">
        <f t="shared" si="1127"/>
        <v>0</v>
      </c>
      <c r="RE163" s="142">
        <f t="shared" si="1127"/>
        <v>0</v>
      </c>
      <c r="RF163" s="142">
        <f t="shared" si="1127"/>
        <v>0</v>
      </c>
      <c r="RG163" s="142">
        <f t="shared" si="1127"/>
        <v>0</v>
      </c>
      <c r="RH163" s="142">
        <f t="shared" si="1127"/>
        <v>0</v>
      </c>
      <c r="RI163" s="142">
        <f t="shared" si="1127"/>
        <v>0</v>
      </c>
      <c r="RJ163" s="142">
        <f t="shared" si="1127"/>
        <v>0</v>
      </c>
      <c r="RK163" s="142">
        <f t="shared" si="1128"/>
        <v>0</v>
      </c>
      <c r="RL163" s="142">
        <f t="shared" si="1128"/>
        <v>0</v>
      </c>
      <c r="RM163" s="142">
        <f t="shared" si="1128"/>
        <v>0</v>
      </c>
      <c r="RN163" s="142">
        <f t="shared" si="1128"/>
        <v>0</v>
      </c>
      <c r="RO163" s="142">
        <f t="shared" si="1128"/>
        <v>0</v>
      </c>
      <c r="RP163" s="142">
        <f t="shared" si="1128"/>
        <v>0</v>
      </c>
      <c r="RQ163" s="142">
        <f t="shared" si="1128"/>
        <v>0</v>
      </c>
      <c r="RR163" s="142">
        <f t="shared" si="1128"/>
        <v>0</v>
      </c>
      <c r="RS163" s="142">
        <f t="shared" si="1128"/>
        <v>0</v>
      </c>
      <c r="RT163" s="142">
        <f t="shared" si="1128"/>
        <v>0</v>
      </c>
      <c r="RU163" s="142">
        <f t="shared" si="1129"/>
        <v>0</v>
      </c>
      <c r="RV163" s="142">
        <f t="shared" si="1129"/>
        <v>0</v>
      </c>
      <c r="RW163" s="142">
        <f t="shared" si="1129"/>
        <v>0</v>
      </c>
      <c r="RX163" s="142">
        <f t="shared" si="1129"/>
        <v>0</v>
      </c>
      <c r="RY163" s="142">
        <f t="shared" si="1129"/>
        <v>0</v>
      </c>
      <c r="RZ163" s="142">
        <f t="shared" si="1129"/>
        <v>0</v>
      </c>
      <c r="SA163" s="142">
        <f t="shared" si="1129"/>
        <v>0</v>
      </c>
      <c r="SB163" s="142">
        <f t="shared" si="1129"/>
        <v>0</v>
      </c>
      <c r="SC163" s="142">
        <f t="shared" si="1129"/>
        <v>0</v>
      </c>
      <c r="SD163" s="142">
        <f t="shared" si="1129"/>
        <v>0</v>
      </c>
      <c r="SE163" s="142">
        <f t="shared" si="1130"/>
        <v>0</v>
      </c>
      <c r="SF163" s="142">
        <f t="shared" si="1130"/>
        <v>0</v>
      </c>
      <c r="SG163" s="142">
        <f t="shared" si="1130"/>
        <v>0</v>
      </c>
      <c r="SH163" s="142">
        <f t="shared" si="1130"/>
        <v>0</v>
      </c>
      <c r="SI163" s="142">
        <f t="shared" si="1130"/>
        <v>0</v>
      </c>
      <c r="SJ163" s="142">
        <f t="shared" si="1130"/>
        <v>0</v>
      </c>
      <c r="SK163" s="142">
        <f t="shared" si="1130"/>
        <v>0</v>
      </c>
      <c r="SL163" s="142">
        <f t="shared" si="1130"/>
        <v>0</v>
      </c>
      <c r="SM163" s="142">
        <f t="shared" si="1130"/>
        <v>0</v>
      </c>
      <c r="SN163" s="142">
        <f t="shared" si="1130"/>
        <v>0</v>
      </c>
      <c r="SO163" s="142">
        <f t="shared" si="1131"/>
        <v>0</v>
      </c>
      <c r="SP163" s="142">
        <f t="shared" si="1131"/>
        <v>0</v>
      </c>
      <c r="SQ163" s="142">
        <f t="shared" si="1131"/>
        <v>0</v>
      </c>
      <c r="SR163" s="142">
        <f t="shared" si="1131"/>
        <v>0</v>
      </c>
      <c r="SS163" s="142">
        <f t="shared" si="1131"/>
        <v>0</v>
      </c>
      <c r="ST163" s="142">
        <f t="shared" si="1131"/>
        <v>0</v>
      </c>
      <c r="SU163" s="142">
        <f t="shared" si="1131"/>
        <v>0</v>
      </c>
      <c r="SV163" s="142">
        <f t="shared" si="1131"/>
        <v>0</v>
      </c>
      <c r="SW163" s="142">
        <f t="shared" si="1131"/>
        <v>0</v>
      </c>
      <c r="SX163" s="142">
        <f t="shared" si="1131"/>
        <v>0</v>
      </c>
      <c r="SY163" s="142">
        <f t="shared" si="1132"/>
        <v>0</v>
      </c>
      <c r="SZ163" s="142">
        <f t="shared" si="1132"/>
        <v>0</v>
      </c>
      <c r="TA163" s="142">
        <f t="shared" si="1132"/>
        <v>0</v>
      </c>
      <c r="TB163" s="142">
        <f t="shared" si="1132"/>
        <v>0</v>
      </c>
      <c r="TC163" s="142">
        <f t="shared" si="1132"/>
        <v>0</v>
      </c>
      <c r="TD163" s="142">
        <f t="shared" si="1132"/>
        <v>0</v>
      </c>
      <c r="TE163" s="142">
        <f t="shared" si="1132"/>
        <v>0</v>
      </c>
      <c r="TF163" s="142">
        <f t="shared" si="1132"/>
        <v>0</v>
      </c>
      <c r="TG163" s="142">
        <f t="shared" si="1132"/>
        <v>0</v>
      </c>
      <c r="TH163" s="142">
        <f t="shared" si="1132"/>
        <v>0</v>
      </c>
      <c r="TI163" s="142">
        <f t="shared" si="1132"/>
        <v>0</v>
      </c>
      <c r="TJ163" s="142">
        <f t="shared" si="1132"/>
        <v>0</v>
      </c>
      <c r="TK163" s="142">
        <f t="shared" si="1132"/>
        <v>0</v>
      </c>
      <c r="TL163" s="142">
        <f t="shared" si="1132"/>
        <v>0</v>
      </c>
      <c r="TM163" s="142">
        <f t="shared" si="1132"/>
        <v>0</v>
      </c>
      <c r="TN163" s="142">
        <f t="shared" si="1096"/>
        <v>0</v>
      </c>
      <c r="TO163" s="142">
        <f t="shared" si="959"/>
        <v>0</v>
      </c>
    </row>
    <row r="164" spans="77:535" x14ac:dyDescent="0.15">
      <c r="BY164" s="271"/>
      <c r="BZ164" s="272"/>
      <c r="CA164" s="222"/>
      <c r="CB164" s="246"/>
      <c r="CC164" s="247" t="str">
        <f t="shared" si="996"/>
        <v/>
      </c>
      <c r="CD164" s="219">
        <f t="shared" si="997"/>
        <v>0</v>
      </c>
      <c r="CE164" s="219" t="str">
        <f t="shared" si="998"/>
        <v/>
      </c>
      <c r="CF164" s="220" t="str">
        <f t="shared" si="999"/>
        <v/>
      </c>
      <c r="CG164" s="222"/>
      <c r="CH164" s="260"/>
      <c r="CI164" s="247" t="str">
        <f t="shared" si="1000"/>
        <v/>
      </c>
      <c r="CJ164" s="219">
        <f t="shared" si="1001"/>
        <v>0</v>
      </c>
      <c r="CK164" s="219" t="str">
        <f t="shared" si="1002"/>
        <v/>
      </c>
      <c r="CL164" s="220" t="str">
        <f t="shared" si="1003"/>
        <v/>
      </c>
      <c r="CM164" s="222"/>
      <c r="CN164" s="246"/>
      <c r="CO164" s="247" t="str">
        <f t="shared" si="1004"/>
        <v/>
      </c>
      <c r="CP164" s="219">
        <f t="shared" si="1005"/>
        <v>0</v>
      </c>
      <c r="CQ164" s="219" t="str">
        <f t="shared" si="1006"/>
        <v/>
      </c>
      <c r="CR164" s="220" t="str">
        <f t="shared" si="1007"/>
        <v/>
      </c>
      <c r="CS164" s="222"/>
      <c r="CT164" s="246"/>
      <c r="CU164" s="247" t="str">
        <f t="shared" si="1008"/>
        <v/>
      </c>
      <c r="CV164" s="219">
        <f t="shared" si="1009"/>
        <v>0</v>
      </c>
      <c r="CW164" s="219" t="str">
        <f t="shared" si="1010"/>
        <v/>
      </c>
      <c r="CX164" s="220" t="str">
        <f t="shared" si="1011"/>
        <v/>
      </c>
      <c r="CY164" s="222"/>
      <c r="CZ164" s="246"/>
      <c r="DA164" s="247" t="str">
        <f t="shared" si="1012"/>
        <v/>
      </c>
      <c r="DB164" s="219">
        <f t="shared" si="1013"/>
        <v>0</v>
      </c>
      <c r="DC164" s="219" t="str">
        <f t="shared" si="1014"/>
        <v/>
      </c>
      <c r="DD164" s="219" t="str">
        <f t="shared" si="1015"/>
        <v/>
      </c>
      <c r="DE164" s="222"/>
      <c r="DF164" s="246"/>
      <c r="DG164" s="247" t="str">
        <f t="shared" si="1016"/>
        <v/>
      </c>
      <c r="DH164" s="219">
        <f t="shared" si="1017"/>
        <v>0</v>
      </c>
      <c r="DI164" s="219" t="str">
        <f t="shared" si="1018"/>
        <v/>
      </c>
      <c r="DJ164" s="219" t="str">
        <f t="shared" si="1019"/>
        <v/>
      </c>
      <c r="DK164" s="222"/>
      <c r="DL164" s="246"/>
      <c r="DM164" s="247" t="str">
        <f t="shared" si="1020"/>
        <v/>
      </c>
      <c r="DN164" s="219">
        <f t="shared" si="1021"/>
        <v>0</v>
      </c>
      <c r="DO164" s="219" t="str">
        <f t="shared" si="1022"/>
        <v/>
      </c>
      <c r="DP164" s="220" t="str">
        <f t="shared" si="1023"/>
        <v/>
      </c>
    </row>
    <row r="165" spans="77:535" x14ac:dyDescent="0.15">
      <c r="BY165" s="271"/>
      <c r="BZ165" s="272"/>
      <c r="CA165" s="222"/>
      <c r="CB165" s="246"/>
      <c r="CC165" s="247" t="str">
        <f t="shared" si="996"/>
        <v/>
      </c>
      <c r="CD165" s="219">
        <f t="shared" si="997"/>
        <v>0</v>
      </c>
      <c r="CE165" s="219" t="str">
        <f t="shared" si="998"/>
        <v/>
      </c>
      <c r="CF165" s="220" t="str">
        <f t="shared" si="999"/>
        <v/>
      </c>
      <c r="CG165" s="222"/>
      <c r="CH165" s="260"/>
      <c r="CI165" s="247" t="str">
        <f t="shared" si="1000"/>
        <v/>
      </c>
      <c r="CJ165" s="219">
        <f t="shared" si="1001"/>
        <v>0</v>
      </c>
      <c r="CK165" s="219" t="str">
        <f t="shared" si="1002"/>
        <v/>
      </c>
      <c r="CL165" s="220" t="str">
        <f t="shared" si="1003"/>
        <v/>
      </c>
      <c r="CM165" s="222"/>
      <c r="CN165" s="246"/>
      <c r="CO165" s="247" t="str">
        <f t="shared" si="1004"/>
        <v/>
      </c>
      <c r="CP165" s="219">
        <f t="shared" si="1005"/>
        <v>0</v>
      </c>
      <c r="CQ165" s="219" t="str">
        <f t="shared" si="1006"/>
        <v/>
      </c>
      <c r="CR165" s="220" t="str">
        <f t="shared" si="1007"/>
        <v/>
      </c>
      <c r="CS165" s="222"/>
      <c r="CT165" s="246"/>
      <c r="CU165" s="247" t="str">
        <f t="shared" si="1008"/>
        <v/>
      </c>
      <c r="CV165" s="219">
        <f t="shared" si="1009"/>
        <v>0</v>
      </c>
      <c r="CW165" s="219" t="str">
        <f t="shared" si="1010"/>
        <v/>
      </c>
      <c r="CX165" s="220" t="str">
        <f t="shared" si="1011"/>
        <v/>
      </c>
      <c r="CY165" s="222"/>
      <c r="CZ165" s="246"/>
      <c r="DA165" s="247" t="str">
        <f t="shared" si="1012"/>
        <v/>
      </c>
      <c r="DB165" s="219">
        <f t="shared" si="1013"/>
        <v>0</v>
      </c>
      <c r="DC165" s="219" t="str">
        <f t="shared" si="1014"/>
        <v/>
      </c>
      <c r="DD165" s="219" t="str">
        <f t="shared" si="1015"/>
        <v/>
      </c>
      <c r="DE165" s="222"/>
      <c r="DF165" s="246"/>
      <c r="DG165" s="247" t="str">
        <f t="shared" si="1016"/>
        <v/>
      </c>
      <c r="DH165" s="219">
        <f t="shared" si="1017"/>
        <v>0</v>
      </c>
      <c r="DI165" s="219" t="str">
        <f t="shared" si="1018"/>
        <v/>
      </c>
      <c r="DJ165" s="219" t="str">
        <f t="shared" si="1019"/>
        <v/>
      </c>
      <c r="DK165" s="222"/>
      <c r="DL165" s="246"/>
      <c r="DM165" s="247" t="str">
        <f t="shared" si="1020"/>
        <v/>
      </c>
      <c r="DN165" s="219">
        <f t="shared" si="1021"/>
        <v>0</v>
      </c>
      <c r="DO165" s="219" t="str">
        <f t="shared" si="1022"/>
        <v/>
      </c>
      <c r="DP165" s="220" t="str">
        <f t="shared" si="1023"/>
        <v/>
      </c>
    </row>
    <row r="166" spans="77:535" x14ac:dyDescent="0.15">
      <c r="BY166" s="271"/>
      <c r="BZ166" s="272"/>
      <c r="CA166" s="222"/>
      <c r="CB166" s="246"/>
      <c r="CC166" s="247" t="str">
        <f t="shared" si="996"/>
        <v/>
      </c>
      <c r="CD166" s="219">
        <f t="shared" si="997"/>
        <v>0</v>
      </c>
      <c r="CE166" s="219" t="str">
        <f t="shared" si="998"/>
        <v/>
      </c>
      <c r="CF166" s="220" t="str">
        <f t="shared" si="999"/>
        <v/>
      </c>
      <c r="CG166" s="222"/>
      <c r="CH166" s="260"/>
      <c r="CI166" s="247" t="str">
        <f t="shared" si="1000"/>
        <v/>
      </c>
      <c r="CJ166" s="219">
        <f t="shared" si="1001"/>
        <v>0</v>
      </c>
      <c r="CK166" s="219" t="str">
        <f t="shared" si="1002"/>
        <v/>
      </c>
      <c r="CL166" s="220" t="str">
        <f t="shared" si="1003"/>
        <v/>
      </c>
      <c r="CM166" s="222"/>
      <c r="CN166" s="246"/>
      <c r="CO166" s="247" t="str">
        <f t="shared" si="1004"/>
        <v/>
      </c>
      <c r="CP166" s="219">
        <f t="shared" si="1005"/>
        <v>0</v>
      </c>
      <c r="CQ166" s="219" t="str">
        <f t="shared" si="1006"/>
        <v/>
      </c>
      <c r="CR166" s="220" t="str">
        <f t="shared" si="1007"/>
        <v/>
      </c>
      <c r="CS166" s="222"/>
      <c r="CT166" s="246"/>
      <c r="CU166" s="247" t="str">
        <f t="shared" si="1008"/>
        <v/>
      </c>
      <c r="CV166" s="219">
        <f t="shared" si="1009"/>
        <v>0</v>
      </c>
      <c r="CW166" s="219" t="str">
        <f t="shared" si="1010"/>
        <v/>
      </c>
      <c r="CX166" s="220" t="str">
        <f t="shared" si="1011"/>
        <v/>
      </c>
      <c r="CY166" s="222"/>
      <c r="CZ166" s="246"/>
      <c r="DA166" s="247" t="str">
        <f t="shared" si="1012"/>
        <v/>
      </c>
      <c r="DB166" s="219">
        <f t="shared" si="1013"/>
        <v>0</v>
      </c>
      <c r="DC166" s="219" t="str">
        <f t="shared" si="1014"/>
        <v/>
      </c>
      <c r="DD166" s="219" t="str">
        <f t="shared" si="1015"/>
        <v/>
      </c>
      <c r="DE166" s="222"/>
      <c r="DF166" s="246"/>
      <c r="DG166" s="247" t="str">
        <f t="shared" si="1016"/>
        <v/>
      </c>
      <c r="DH166" s="219">
        <f t="shared" si="1017"/>
        <v>0</v>
      </c>
      <c r="DI166" s="219" t="str">
        <f t="shared" si="1018"/>
        <v/>
      </c>
      <c r="DJ166" s="219" t="str">
        <f t="shared" si="1019"/>
        <v/>
      </c>
      <c r="DK166" s="222"/>
      <c r="DL166" s="246"/>
      <c r="DM166" s="247" t="str">
        <f t="shared" si="1020"/>
        <v/>
      </c>
      <c r="DN166" s="219">
        <f t="shared" si="1021"/>
        <v>0</v>
      </c>
      <c r="DO166" s="219" t="str">
        <f t="shared" si="1022"/>
        <v/>
      </c>
      <c r="DP166" s="220" t="str">
        <f t="shared" si="1023"/>
        <v/>
      </c>
    </row>
    <row r="167" spans="77:535" x14ac:dyDescent="0.15">
      <c r="BY167" s="271"/>
      <c r="BZ167" s="272"/>
      <c r="CA167" s="222"/>
      <c r="CB167" s="246"/>
      <c r="CC167" s="247" t="str">
        <f t="shared" si="996"/>
        <v/>
      </c>
      <c r="CD167" s="219">
        <f t="shared" si="997"/>
        <v>0</v>
      </c>
      <c r="CE167" s="219" t="str">
        <f t="shared" si="998"/>
        <v/>
      </c>
      <c r="CF167" s="220" t="str">
        <f t="shared" si="999"/>
        <v/>
      </c>
      <c r="CG167" s="222"/>
      <c r="CH167" s="260"/>
      <c r="CI167" s="247" t="str">
        <f t="shared" si="1000"/>
        <v/>
      </c>
      <c r="CJ167" s="219">
        <f t="shared" si="1001"/>
        <v>0</v>
      </c>
      <c r="CK167" s="219" t="str">
        <f t="shared" si="1002"/>
        <v/>
      </c>
      <c r="CL167" s="220" t="str">
        <f t="shared" si="1003"/>
        <v/>
      </c>
      <c r="CM167" s="222"/>
      <c r="CN167" s="246"/>
      <c r="CO167" s="247" t="str">
        <f t="shared" si="1004"/>
        <v/>
      </c>
      <c r="CP167" s="219">
        <f t="shared" si="1005"/>
        <v>0</v>
      </c>
      <c r="CQ167" s="219" t="str">
        <f t="shared" si="1006"/>
        <v/>
      </c>
      <c r="CR167" s="220" t="str">
        <f t="shared" si="1007"/>
        <v/>
      </c>
      <c r="CS167" s="222"/>
      <c r="CT167" s="246"/>
      <c r="CU167" s="247" t="str">
        <f t="shared" si="1008"/>
        <v/>
      </c>
      <c r="CV167" s="219">
        <f t="shared" si="1009"/>
        <v>0</v>
      </c>
      <c r="CW167" s="219" t="str">
        <f t="shared" si="1010"/>
        <v/>
      </c>
      <c r="CX167" s="220" t="str">
        <f t="shared" si="1011"/>
        <v/>
      </c>
      <c r="CY167" s="222"/>
      <c r="CZ167" s="246"/>
      <c r="DA167" s="247" t="str">
        <f t="shared" si="1012"/>
        <v/>
      </c>
      <c r="DB167" s="219">
        <f t="shared" si="1013"/>
        <v>0</v>
      </c>
      <c r="DC167" s="219" t="str">
        <f t="shared" si="1014"/>
        <v/>
      </c>
      <c r="DD167" s="219" t="str">
        <f t="shared" si="1015"/>
        <v/>
      </c>
      <c r="DE167" s="222"/>
      <c r="DF167" s="246"/>
      <c r="DG167" s="247" t="str">
        <f t="shared" si="1016"/>
        <v/>
      </c>
      <c r="DH167" s="219">
        <f t="shared" si="1017"/>
        <v>0</v>
      </c>
      <c r="DI167" s="219" t="str">
        <f t="shared" si="1018"/>
        <v/>
      </c>
      <c r="DJ167" s="219" t="str">
        <f t="shared" si="1019"/>
        <v/>
      </c>
      <c r="DK167" s="222"/>
      <c r="DL167" s="246"/>
      <c r="DM167" s="247" t="str">
        <f t="shared" si="1020"/>
        <v/>
      </c>
      <c r="DN167" s="219">
        <f t="shared" si="1021"/>
        <v>0</v>
      </c>
      <c r="DO167" s="219" t="str">
        <f t="shared" si="1022"/>
        <v/>
      </c>
      <c r="DP167" s="220" t="str">
        <f t="shared" si="1023"/>
        <v/>
      </c>
    </row>
    <row r="168" spans="77:535" x14ac:dyDescent="0.15">
      <c r="BY168" s="271"/>
      <c r="BZ168" s="272"/>
      <c r="CA168" s="222"/>
      <c r="CB168" s="246"/>
      <c r="CC168" s="247" t="str">
        <f t="shared" si="996"/>
        <v/>
      </c>
      <c r="CD168" s="219">
        <f t="shared" si="997"/>
        <v>0</v>
      </c>
      <c r="CE168" s="219" t="str">
        <f t="shared" si="998"/>
        <v/>
      </c>
      <c r="CF168" s="220" t="str">
        <f t="shared" si="999"/>
        <v/>
      </c>
      <c r="CG168" s="222"/>
      <c r="CH168" s="260"/>
      <c r="CI168" s="247" t="str">
        <f t="shared" si="1000"/>
        <v/>
      </c>
      <c r="CJ168" s="219">
        <f t="shared" si="1001"/>
        <v>0</v>
      </c>
      <c r="CK168" s="219" t="str">
        <f t="shared" si="1002"/>
        <v/>
      </c>
      <c r="CL168" s="220" t="str">
        <f t="shared" si="1003"/>
        <v/>
      </c>
      <c r="CM168" s="222"/>
      <c r="CN168" s="246"/>
      <c r="CO168" s="247" t="str">
        <f t="shared" si="1004"/>
        <v/>
      </c>
      <c r="CP168" s="219">
        <f t="shared" si="1005"/>
        <v>0</v>
      </c>
      <c r="CQ168" s="219" t="str">
        <f t="shared" si="1006"/>
        <v/>
      </c>
      <c r="CR168" s="220" t="str">
        <f t="shared" si="1007"/>
        <v/>
      </c>
      <c r="CS168" s="222"/>
      <c r="CT168" s="246"/>
      <c r="CU168" s="247" t="str">
        <f t="shared" si="1008"/>
        <v/>
      </c>
      <c r="CV168" s="219">
        <f t="shared" si="1009"/>
        <v>0</v>
      </c>
      <c r="CW168" s="219" t="str">
        <f t="shared" si="1010"/>
        <v/>
      </c>
      <c r="CX168" s="220" t="str">
        <f t="shared" si="1011"/>
        <v/>
      </c>
      <c r="CY168" s="222"/>
      <c r="CZ168" s="246"/>
      <c r="DA168" s="247" t="str">
        <f t="shared" si="1012"/>
        <v/>
      </c>
      <c r="DB168" s="219">
        <f t="shared" si="1013"/>
        <v>0</v>
      </c>
      <c r="DC168" s="219" t="str">
        <f t="shared" si="1014"/>
        <v/>
      </c>
      <c r="DD168" s="219" t="str">
        <f t="shared" si="1015"/>
        <v/>
      </c>
      <c r="DE168" s="222"/>
      <c r="DF168" s="246"/>
      <c r="DG168" s="247" t="str">
        <f t="shared" si="1016"/>
        <v/>
      </c>
      <c r="DH168" s="219">
        <f t="shared" si="1017"/>
        <v>0</v>
      </c>
      <c r="DI168" s="219" t="str">
        <f t="shared" si="1018"/>
        <v/>
      </c>
      <c r="DJ168" s="219" t="str">
        <f t="shared" si="1019"/>
        <v/>
      </c>
      <c r="DK168" s="222"/>
      <c r="DL168" s="246"/>
      <c r="DM168" s="247" t="str">
        <f t="shared" si="1020"/>
        <v/>
      </c>
      <c r="DN168" s="219">
        <f t="shared" si="1021"/>
        <v>0</v>
      </c>
      <c r="DO168" s="219" t="str">
        <f t="shared" si="1022"/>
        <v/>
      </c>
      <c r="DP168" s="220" t="str">
        <f t="shared" si="1023"/>
        <v/>
      </c>
    </row>
    <row r="169" spans="77:535" x14ac:dyDescent="0.15">
      <c r="BY169" s="271"/>
      <c r="BZ169" s="272"/>
      <c r="CA169" s="222"/>
      <c r="CB169" s="246"/>
      <c r="CC169" s="247" t="str">
        <f t="shared" si="996"/>
        <v/>
      </c>
      <c r="CD169" s="219">
        <f t="shared" si="997"/>
        <v>0</v>
      </c>
      <c r="CE169" s="219" t="str">
        <f t="shared" si="998"/>
        <v/>
      </c>
      <c r="CF169" s="220" t="str">
        <f t="shared" si="999"/>
        <v/>
      </c>
      <c r="CG169" s="222"/>
      <c r="CH169" s="260"/>
      <c r="CI169" s="247" t="str">
        <f t="shared" si="1000"/>
        <v/>
      </c>
      <c r="CJ169" s="219">
        <f t="shared" si="1001"/>
        <v>0</v>
      </c>
      <c r="CK169" s="219" t="str">
        <f t="shared" si="1002"/>
        <v/>
      </c>
      <c r="CL169" s="220" t="str">
        <f t="shared" si="1003"/>
        <v/>
      </c>
      <c r="CM169" s="222"/>
      <c r="CN169" s="246"/>
      <c r="CO169" s="247" t="str">
        <f t="shared" si="1004"/>
        <v/>
      </c>
      <c r="CP169" s="219">
        <f t="shared" si="1005"/>
        <v>0</v>
      </c>
      <c r="CQ169" s="219" t="str">
        <f t="shared" si="1006"/>
        <v/>
      </c>
      <c r="CR169" s="220" t="str">
        <f t="shared" si="1007"/>
        <v/>
      </c>
      <c r="CS169" s="222"/>
      <c r="CT169" s="246"/>
      <c r="CU169" s="247" t="str">
        <f t="shared" si="1008"/>
        <v/>
      </c>
      <c r="CV169" s="219">
        <f t="shared" si="1009"/>
        <v>0</v>
      </c>
      <c r="CW169" s="219" t="str">
        <f t="shared" si="1010"/>
        <v/>
      </c>
      <c r="CX169" s="220" t="str">
        <f t="shared" si="1011"/>
        <v/>
      </c>
      <c r="CY169" s="222"/>
      <c r="CZ169" s="246"/>
      <c r="DA169" s="247" t="str">
        <f t="shared" si="1012"/>
        <v/>
      </c>
      <c r="DB169" s="219">
        <f t="shared" si="1013"/>
        <v>0</v>
      </c>
      <c r="DC169" s="219" t="str">
        <f t="shared" si="1014"/>
        <v/>
      </c>
      <c r="DD169" s="219" t="str">
        <f t="shared" si="1015"/>
        <v/>
      </c>
      <c r="DE169" s="222"/>
      <c r="DF169" s="246"/>
      <c r="DG169" s="247" t="str">
        <f t="shared" si="1016"/>
        <v/>
      </c>
      <c r="DH169" s="219">
        <f t="shared" si="1017"/>
        <v>0</v>
      </c>
      <c r="DI169" s="219" t="str">
        <f t="shared" si="1018"/>
        <v/>
      </c>
      <c r="DJ169" s="219" t="str">
        <f t="shared" si="1019"/>
        <v/>
      </c>
      <c r="DK169" s="222"/>
      <c r="DL169" s="246"/>
      <c r="DM169" s="247" t="str">
        <f t="shared" si="1020"/>
        <v/>
      </c>
      <c r="DN169" s="219">
        <f t="shared" si="1021"/>
        <v>0</v>
      </c>
      <c r="DO169" s="219" t="str">
        <f t="shared" si="1022"/>
        <v/>
      </c>
      <c r="DP169" s="220" t="str">
        <f t="shared" si="1023"/>
        <v/>
      </c>
    </row>
    <row r="170" spans="77:535" x14ac:dyDescent="0.15">
      <c r="BY170" s="271"/>
      <c r="BZ170" s="272"/>
      <c r="CA170" s="222"/>
      <c r="CB170" s="246"/>
      <c r="CC170" s="247" t="str">
        <f t="shared" si="996"/>
        <v/>
      </c>
      <c r="CD170" s="219">
        <f t="shared" si="997"/>
        <v>0</v>
      </c>
      <c r="CE170" s="219" t="str">
        <f t="shared" si="998"/>
        <v/>
      </c>
      <c r="CF170" s="220" t="str">
        <f t="shared" si="999"/>
        <v/>
      </c>
      <c r="CG170" s="222"/>
      <c r="CH170" s="260"/>
      <c r="CI170" s="247" t="str">
        <f t="shared" si="1000"/>
        <v/>
      </c>
      <c r="CJ170" s="219">
        <f t="shared" si="1001"/>
        <v>0</v>
      </c>
      <c r="CK170" s="219" t="str">
        <f t="shared" si="1002"/>
        <v/>
      </c>
      <c r="CL170" s="220" t="str">
        <f t="shared" si="1003"/>
        <v/>
      </c>
      <c r="CM170" s="222"/>
      <c r="CN170" s="246"/>
      <c r="CO170" s="247" t="str">
        <f t="shared" si="1004"/>
        <v/>
      </c>
      <c r="CP170" s="219">
        <f t="shared" si="1005"/>
        <v>0</v>
      </c>
      <c r="CQ170" s="219" t="str">
        <f t="shared" si="1006"/>
        <v/>
      </c>
      <c r="CR170" s="220" t="str">
        <f t="shared" si="1007"/>
        <v/>
      </c>
      <c r="CS170" s="222"/>
      <c r="CT170" s="246"/>
      <c r="CU170" s="247" t="str">
        <f t="shared" si="1008"/>
        <v/>
      </c>
      <c r="CV170" s="219">
        <f t="shared" si="1009"/>
        <v>0</v>
      </c>
      <c r="CW170" s="219" t="str">
        <f t="shared" si="1010"/>
        <v/>
      </c>
      <c r="CX170" s="220" t="str">
        <f t="shared" si="1011"/>
        <v/>
      </c>
      <c r="CY170" s="222"/>
      <c r="CZ170" s="246"/>
      <c r="DA170" s="247" t="str">
        <f t="shared" si="1012"/>
        <v/>
      </c>
      <c r="DB170" s="219">
        <f t="shared" si="1013"/>
        <v>0</v>
      </c>
      <c r="DC170" s="219" t="str">
        <f t="shared" si="1014"/>
        <v/>
      </c>
      <c r="DD170" s="219" t="str">
        <f t="shared" si="1015"/>
        <v/>
      </c>
      <c r="DE170" s="222"/>
      <c r="DF170" s="246"/>
      <c r="DG170" s="247" t="str">
        <f t="shared" si="1016"/>
        <v/>
      </c>
      <c r="DH170" s="219">
        <f t="shared" si="1017"/>
        <v>0</v>
      </c>
      <c r="DI170" s="219" t="str">
        <f t="shared" si="1018"/>
        <v/>
      </c>
      <c r="DJ170" s="219" t="str">
        <f t="shared" si="1019"/>
        <v/>
      </c>
      <c r="DK170" s="222"/>
      <c r="DL170" s="246"/>
      <c r="DM170" s="247" t="str">
        <f t="shared" si="1020"/>
        <v/>
      </c>
      <c r="DN170" s="219">
        <f t="shared" si="1021"/>
        <v>0</v>
      </c>
      <c r="DO170" s="219" t="str">
        <f t="shared" si="1022"/>
        <v/>
      </c>
      <c r="DP170" s="220" t="str">
        <f t="shared" si="1023"/>
        <v/>
      </c>
    </row>
    <row r="171" spans="77:535" x14ac:dyDescent="0.15">
      <c r="BY171" s="271"/>
      <c r="BZ171" s="272"/>
      <c r="CA171" s="222"/>
      <c r="CB171" s="246"/>
      <c r="CC171" s="247" t="str">
        <f t="shared" si="996"/>
        <v/>
      </c>
      <c r="CD171" s="219">
        <f t="shared" si="997"/>
        <v>0</v>
      </c>
      <c r="CE171" s="219" t="str">
        <f t="shared" si="998"/>
        <v/>
      </c>
      <c r="CF171" s="220" t="str">
        <f t="shared" si="999"/>
        <v/>
      </c>
      <c r="CG171" s="222"/>
      <c r="CH171" s="260"/>
      <c r="CI171" s="247" t="str">
        <f t="shared" si="1000"/>
        <v/>
      </c>
      <c r="CJ171" s="219">
        <f t="shared" si="1001"/>
        <v>0</v>
      </c>
      <c r="CK171" s="219" t="str">
        <f t="shared" si="1002"/>
        <v/>
      </c>
      <c r="CL171" s="220" t="str">
        <f t="shared" si="1003"/>
        <v/>
      </c>
      <c r="CM171" s="222"/>
      <c r="CN171" s="246"/>
      <c r="CO171" s="247" t="str">
        <f t="shared" si="1004"/>
        <v/>
      </c>
      <c r="CP171" s="219">
        <f t="shared" si="1005"/>
        <v>0</v>
      </c>
      <c r="CQ171" s="219" t="str">
        <f t="shared" si="1006"/>
        <v/>
      </c>
      <c r="CR171" s="220" t="str">
        <f t="shared" si="1007"/>
        <v/>
      </c>
      <c r="CS171" s="222"/>
      <c r="CT171" s="246"/>
      <c r="CU171" s="247" t="str">
        <f t="shared" si="1008"/>
        <v/>
      </c>
      <c r="CV171" s="219">
        <f t="shared" si="1009"/>
        <v>0</v>
      </c>
      <c r="CW171" s="219" t="str">
        <f t="shared" si="1010"/>
        <v/>
      </c>
      <c r="CX171" s="220" t="str">
        <f t="shared" si="1011"/>
        <v/>
      </c>
      <c r="CY171" s="222"/>
      <c r="CZ171" s="246"/>
      <c r="DA171" s="247" t="str">
        <f t="shared" si="1012"/>
        <v/>
      </c>
      <c r="DB171" s="219">
        <f t="shared" si="1013"/>
        <v>0</v>
      </c>
      <c r="DC171" s="219" t="str">
        <f t="shared" si="1014"/>
        <v/>
      </c>
      <c r="DD171" s="219" t="str">
        <f t="shared" si="1015"/>
        <v/>
      </c>
      <c r="DE171" s="222"/>
      <c r="DF171" s="246"/>
      <c r="DG171" s="247" t="str">
        <f t="shared" si="1016"/>
        <v/>
      </c>
      <c r="DH171" s="219">
        <f t="shared" si="1017"/>
        <v>0</v>
      </c>
      <c r="DI171" s="219" t="str">
        <f t="shared" si="1018"/>
        <v/>
      </c>
      <c r="DJ171" s="219" t="str">
        <f t="shared" si="1019"/>
        <v/>
      </c>
      <c r="DK171" s="222"/>
      <c r="DL171" s="246"/>
      <c r="DM171" s="247" t="str">
        <f t="shared" si="1020"/>
        <v/>
      </c>
      <c r="DN171" s="219">
        <f t="shared" si="1021"/>
        <v>0</v>
      </c>
      <c r="DO171" s="219" t="str">
        <f t="shared" si="1022"/>
        <v/>
      </c>
      <c r="DP171" s="220" t="str">
        <f t="shared" si="1023"/>
        <v/>
      </c>
    </row>
    <row r="172" spans="77:535" x14ac:dyDescent="0.15">
      <c r="BY172" s="271"/>
      <c r="BZ172" s="272"/>
      <c r="CA172" s="222"/>
      <c r="CB172" s="246"/>
      <c r="CC172" s="247" t="str">
        <f t="shared" si="996"/>
        <v/>
      </c>
      <c r="CD172" s="219">
        <f t="shared" si="997"/>
        <v>0</v>
      </c>
      <c r="CE172" s="219" t="str">
        <f t="shared" si="998"/>
        <v/>
      </c>
      <c r="CF172" s="220" t="str">
        <f t="shared" si="999"/>
        <v/>
      </c>
      <c r="CG172" s="222"/>
      <c r="CH172" s="260"/>
      <c r="CI172" s="247" t="str">
        <f t="shared" si="1000"/>
        <v/>
      </c>
      <c r="CJ172" s="219">
        <f t="shared" si="1001"/>
        <v>0</v>
      </c>
      <c r="CK172" s="219" t="str">
        <f t="shared" si="1002"/>
        <v/>
      </c>
      <c r="CL172" s="220" t="str">
        <f t="shared" si="1003"/>
        <v/>
      </c>
      <c r="CM172" s="222"/>
      <c r="CN172" s="246"/>
      <c r="CO172" s="247" t="str">
        <f t="shared" si="1004"/>
        <v/>
      </c>
      <c r="CP172" s="219">
        <f t="shared" si="1005"/>
        <v>0</v>
      </c>
      <c r="CQ172" s="219" t="str">
        <f t="shared" si="1006"/>
        <v/>
      </c>
      <c r="CR172" s="220" t="str">
        <f t="shared" si="1007"/>
        <v/>
      </c>
      <c r="CS172" s="222"/>
      <c r="CT172" s="246"/>
      <c r="CU172" s="247" t="str">
        <f t="shared" si="1008"/>
        <v/>
      </c>
      <c r="CV172" s="219">
        <f t="shared" si="1009"/>
        <v>0</v>
      </c>
      <c r="CW172" s="219" t="str">
        <f t="shared" si="1010"/>
        <v/>
      </c>
      <c r="CX172" s="220" t="str">
        <f t="shared" si="1011"/>
        <v/>
      </c>
      <c r="CY172" s="222"/>
      <c r="CZ172" s="246"/>
      <c r="DA172" s="247" t="str">
        <f t="shared" si="1012"/>
        <v/>
      </c>
      <c r="DB172" s="219">
        <f t="shared" si="1013"/>
        <v>0</v>
      </c>
      <c r="DC172" s="219" t="str">
        <f t="shared" si="1014"/>
        <v/>
      </c>
      <c r="DD172" s="219" t="str">
        <f t="shared" si="1015"/>
        <v/>
      </c>
      <c r="DE172" s="222"/>
      <c r="DF172" s="246"/>
      <c r="DG172" s="247" t="str">
        <f t="shared" si="1016"/>
        <v/>
      </c>
      <c r="DH172" s="219">
        <f t="shared" si="1017"/>
        <v>0</v>
      </c>
      <c r="DI172" s="219" t="str">
        <f t="shared" si="1018"/>
        <v/>
      </c>
      <c r="DJ172" s="219" t="str">
        <f t="shared" si="1019"/>
        <v/>
      </c>
      <c r="DK172" s="222"/>
      <c r="DL172" s="246"/>
      <c r="DM172" s="247" t="str">
        <f t="shared" si="1020"/>
        <v/>
      </c>
      <c r="DN172" s="219">
        <f t="shared" si="1021"/>
        <v>0</v>
      </c>
      <c r="DO172" s="219" t="str">
        <f t="shared" si="1022"/>
        <v/>
      </c>
      <c r="DP172" s="220" t="str">
        <f t="shared" si="1023"/>
        <v/>
      </c>
    </row>
    <row r="173" spans="77:535" x14ac:dyDescent="0.15">
      <c r="BY173" s="271"/>
      <c r="BZ173" s="272"/>
      <c r="CA173" s="222"/>
      <c r="CB173" s="246"/>
      <c r="CC173" s="247" t="str">
        <f t="shared" si="996"/>
        <v/>
      </c>
      <c r="CD173" s="219">
        <f t="shared" si="997"/>
        <v>0</v>
      </c>
      <c r="CE173" s="219" t="str">
        <f t="shared" si="998"/>
        <v/>
      </c>
      <c r="CF173" s="220" t="str">
        <f t="shared" si="999"/>
        <v/>
      </c>
      <c r="CG173" s="222"/>
      <c r="CH173" s="260"/>
      <c r="CI173" s="247" t="str">
        <f t="shared" si="1000"/>
        <v/>
      </c>
      <c r="CJ173" s="219">
        <f t="shared" si="1001"/>
        <v>0</v>
      </c>
      <c r="CK173" s="219" t="str">
        <f t="shared" si="1002"/>
        <v/>
      </c>
      <c r="CL173" s="220" t="str">
        <f t="shared" si="1003"/>
        <v/>
      </c>
      <c r="CM173" s="222"/>
      <c r="CN173" s="246"/>
      <c r="CO173" s="247" t="str">
        <f t="shared" si="1004"/>
        <v/>
      </c>
      <c r="CP173" s="219">
        <f t="shared" si="1005"/>
        <v>0</v>
      </c>
      <c r="CQ173" s="219" t="str">
        <f t="shared" si="1006"/>
        <v/>
      </c>
      <c r="CR173" s="220" t="str">
        <f t="shared" si="1007"/>
        <v/>
      </c>
      <c r="CS173" s="222"/>
      <c r="CT173" s="246"/>
      <c r="CU173" s="247" t="str">
        <f t="shared" si="1008"/>
        <v/>
      </c>
      <c r="CV173" s="219">
        <f t="shared" si="1009"/>
        <v>0</v>
      </c>
      <c r="CW173" s="219" t="str">
        <f t="shared" si="1010"/>
        <v/>
      </c>
      <c r="CX173" s="220" t="str">
        <f t="shared" si="1011"/>
        <v/>
      </c>
      <c r="CY173" s="222"/>
      <c r="CZ173" s="246"/>
      <c r="DA173" s="247" t="str">
        <f t="shared" si="1012"/>
        <v/>
      </c>
      <c r="DB173" s="219">
        <f t="shared" si="1013"/>
        <v>0</v>
      </c>
      <c r="DC173" s="219" t="str">
        <f t="shared" si="1014"/>
        <v/>
      </c>
      <c r="DD173" s="219" t="str">
        <f t="shared" si="1015"/>
        <v/>
      </c>
      <c r="DE173" s="222"/>
      <c r="DF173" s="246"/>
      <c r="DG173" s="247" t="str">
        <f t="shared" si="1016"/>
        <v/>
      </c>
      <c r="DH173" s="219">
        <f t="shared" si="1017"/>
        <v>0</v>
      </c>
      <c r="DI173" s="219" t="str">
        <f t="shared" si="1018"/>
        <v/>
      </c>
      <c r="DJ173" s="219" t="str">
        <f t="shared" si="1019"/>
        <v/>
      </c>
      <c r="DK173" s="222"/>
      <c r="DL173" s="246"/>
      <c r="DM173" s="247" t="str">
        <f t="shared" si="1020"/>
        <v/>
      </c>
      <c r="DN173" s="219">
        <f t="shared" si="1021"/>
        <v>0</v>
      </c>
      <c r="DO173" s="219" t="str">
        <f t="shared" si="1022"/>
        <v/>
      </c>
      <c r="DP173" s="220" t="str">
        <f t="shared" si="1023"/>
        <v/>
      </c>
    </row>
    <row r="174" spans="77:535" x14ac:dyDescent="0.15">
      <c r="BY174" s="271"/>
      <c r="BZ174" s="272"/>
      <c r="CA174" s="222"/>
      <c r="CB174" s="246"/>
      <c r="CC174" s="247" t="str">
        <f t="shared" si="996"/>
        <v/>
      </c>
      <c r="CD174" s="219">
        <f t="shared" si="997"/>
        <v>0</v>
      </c>
      <c r="CE174" s="219" t="str">
        <f t="shared" si="998"/>
        <v/>
      </c>
      <c r="CF174" s="220" t="str">
        <f t="shared" si="999"/>
        <v/>
      </c>
      <c r="CG174" s="222"/>
      <c r="CH174" s="260"/>
      <c r="CI174" s="247" t="str">
        <f t="shared" si="1000"/>
        <v/>
      </c>
      <c r="CJ174" s="219">
        <f t="shared" si="1001"/>
        <v>0</v>
      </c>
      <c r="CK174" s="219" t="str">
        <f t="shared" si="1002"/>
        <v/>
      </c>
      <c r="CL174" s="220" t="str">
        <f t="shared" si="1003"/>
        <v/>
      </c>
      <c r="CM174" s="222"/>
      <c r="CN174" s="246"/>
      <c r="CO174" s="247" t="str">
        <f t="shared" si="1004"/>
        <v/>
      </c>
      <c r="CP174" s="219">
        <f t="shared" si="1005"/>
        <v>0</v>
      </c>
      <c r="CQ174" s="219" t="str">
        <f t="shared" si="1006"/>
        <v/>
      </c>
      <c r="CR174" s="220" t="str">
        <f t="shared" si="1007"/>
        <v/>
      </c>
      <c r="CS174" s="222"/>
      <c r="CT174" s="246"/>
      <c r="CU174" s="247" t="str">
        <f t="shared" si="1008"/>
        <v/>
      </c>
      <c r="CV174" s="219">
        <f t="shared" si="1009"/>
        <v>0</v>
      </c>
      <c r="CW174" s="219" t="str">
        <f t="shared" si="1010"/>
        <v/>
      </c>
      <c r="CX174" s="220" t="str">
        <f t="shared" si="1011"/>
        <v/>
      </c>
      <c r="CY174" s="222"/>
      <c r="CZ174" s="246"/>
      <c r="DA174" s="247" t="str">
        <f t="shared" si="1012"/>
        <v/>
      </c>
      <c r="DB174" s="219">
        <f t="shared" si="1013"/>
        <v>0</v>
      </c>
      <c r="DC174" s="219" t="str">
        <f t="shared" si="1014"/>
        <v/>
      </c>
      <c r="DD174" s="219" t="str">
        <f t="shared" si="1015"/>
        <v/>
      </c>
      <c r="DE174" s="222"/>
      <c r="DF174" s="246"/>
      <c r="DG174" s="247" t="str">
        <f t="shared" si="1016"/>
        <v/>
      </c>
      <c r="DH174" s="219">
        <f t="shared" si="1017"/>
        <v>0</v>
      </c>
      <c r="DI174" s="219" t="str">
        <f t="shared" si="1018"/>
        <v/>
      </c>
      <c r="DJ174" s="219" t="str">
        <f t="shared" si="1019"/>
        <v/>
      </c>
      <c r="DK174" s="222"/>
      <c r="DL174" s="246"/>
      <c r="DM174" s="247" t="str">
        <f t="shared" si="1020"/>
        <v/>
      </c>
      <c r="DN174" s="219">
        <f t="shared" si="1021"/>
        <v>0</v>
      </c>
      <c r="DO174" s="219" t="str">
        <f t="shared" si="1022"/>
        <v/>
      </c>
      <c r="DP174" s="220" t="str">
        <f t="shared" si="1023"/>
        <v/>
      </c>
    </row>
    <row r="175" spans="77:535" x14ac:dyDescent="0.15">
      <c r="BY175" s="271"/>
      <c r="BZ175" s="272"/>
      <c r="CA175" s="222"/>
      <c r="CB175" s="246"/>
      <c r="CC175" s="247" t="str">
        <f t="shared" si="996"/>
        <v/>
      </c>
      <c r="CD175" s="219">
        <f t="shared" si="997"/>
        <v>0</v>
      </c>
      <c r="CE175" s="219" t="str">
        <f t="shared" si="998"/>
        <v/>
      </c>
      <c r="CF175" s="220" t="str">
        <f t="shared" si="999"/>
        <v/>
      </c>
      <c r="CG175" s="222"/>
      <c r="CH175" s="260"/>
      <c r="CI175" s="247" t="str">
        <f t="shared" si="1000"/>
        <v/>
      </c>
      <c r="CJ175" s="219">
        <f t="shared" si="1001"/>
        <v>0</v>
      </c>
      <c r="CK175" s="219" t="str">
        <f t="shared" si="1002"/>
        <v/>
      </c>
      <c r="CL175" s="220" t="str">
        <f t="shared" si="1003"/>
        <v/>
      </c>
      <c r="CM175" s="222"/>
      <c r="CN175" s="246"/>
      <c r="CO175" s="247" t="str">
        <f t="shared" si="1004"/>
        <v/>
      </c>
      <c r="CP175" s="219">
        <f t="shared" si="1005"/>
        <v>0</v>
      </c>
      <c r="CQ175" s="219" t="str">
        <f t="shared" si="1006"/>
        <v/>
      </c>
      <c r="CR175" s="220" t="str">
        <f t="shared" si="1007"/>
        <v/>
      </c>
      <c r="CS175" s="222"/>
      <c r="CT175" s="246"/>
      <c r="CU175" s="247" t="str">
        <f t="shared" si="1008"/>
        <v/>
      </c>
      <c r="CV175" s="219">
        <f t="shared" si="1009"/>
        <v>0</v>
      </c>
      <c r="CW175" s="219" t="str">
        <f t="shared" si="1010"/>
        <v/>
      </c>
      <c r="CX175" s="220" t="str">
        <f t="shared" si="1011"/>
        <v/>
      </c>
      <c r="CY175" s="222"/>
      <c r="CZ175" s="246"/>
      <c r="DA175" s="247" t="str">
        <f t="shared" si="1012"/>
        <v/>
      </c>
      <c r="DB175" s="219">
        <f t="shared" si="1013"/>
        <v>0</v>
      </c>
      <c r="DC175" s="219" t="str">
        <f t="shared" si="1014"/>
        <v/>
      </c>
      <c r="DD175" s="219" t="str">
        <f t="shared" si="1015"/>
        <v/>
      </c>
      <c r="DE175" s="222"/>
      <c r="DF175" s="246"/>
      <c r="DG175" s="247" t="str">
        <f t="shared" si="1016"/>
        <v/>
      </c>
      <c r="DH175" s="219">
        <f t="shared" si="1017"/>
        <v>0</v>
      </c>
      <c r="DI175" s="219" t="str">
        <f t="shared" si="1018"/>
        <v/>
      </c>
      <c r="DJ175" s="219" t="str">
        <f t="shared" si="1019"/>
        <v/>
      </c>
      <c r="DK175" s="222"/>
      <c r="DL175" s="246"/>
      <c r="DM175" s="247" t="str">
        <f t="shared" si="1020"/>
        <v/>
      </c>
      <c r="DN175" s="219">
        <f t="shared" si="1021"/>
        <v>0</v>
      </c>
      <c r="DO175" s="219" t="str">
        <f t="shared" si="1022"/>
        <v/>
      </c>
      <c r="DP175" s="220" t="str">
        <f t="shared" si="1023"/>
        <v/>
      </c>
    </row>
    <row r="176" spans="77:535" x14ac:dyDescent="0.15">
      <c r="BY176" s="271"/>
      <c r="BZ176" s="272"/>
      <c r="CA176" s="222"/>
      <c r="CB176" s="246"/>
      <c r="CC176" s="247" t="str">
        <f t="shared" si="996"/>
        <v/>
      </c>
      <c r="CD176" s="219">
        <f t="shared" si="997"/>
        <v>0</v>
      </c>
      <c r="CE176" s="219" t="str">
        <f t="shared" si="998"/>
        <v/>
      </c>
      <c r="CF176" s="220" t="str">
        <f t="shared" si="999"/>
        <v/>
      </c>
      <c r="CG176" s="222"/>
      <c r="CH176" s="260"/>
      <c r="CI176" s="247" t="str">
        <f t="shared" si="1000"/>
        <v/>
      </c>
      <c r="CJ176" s="219">
        <f t="shared" si="1001"/>
        <v>0</v>
      </c>
      <c r="CK176" s="219" t="str">
        <f t="shared" si="1002"/>
        <v/>
      </c>
      <c r="CL176" s="220" t="str">
        <f t="shared" si="1003"/>
        <v/>
      </c>
      <c r="CM176" s="222"/>
      <c r="CN176" s="246"/>
      <c r="CO176" s="247" t="str">
        <f t="shared" si="1004"/>
        <v/>
      </c>
      <c r="CP176" s="219">
        <f t="shared" si="1005"/>
        <v>0</v>
      </c>
      <c r="CQ176" s="219" t="str">
        <f t="shared" si="1006"/>
        <v/>
      </c>
      <c r="CR176" s="220" t="str">
        <f t="shared" si="1007"/>
        <v/>
      </c>
      <c r="CS176" s="222"/>
      <c r="CT176" s="246"/>
      <c r="CU176" s="247" t="str">
        <f t="shared" si="1008"/>
        <v/>
      </c>
      <c r="CV176" s="219">
        <f t="shared" si="1009"/>
        <v>0</v>
      </c>
      <c r="CW176" s="219" t="str">
        <f t="shared" si="1010"/>
        <v/>
      </c>
      <c r="CX176" s="220" t="str">
        <f t="shared" si="1011"/>
        <v/>
      </c>
      <c r="CY176" s="222"/>
      <c r="CZ176" s="246"/>
      <c r="DA176" s="247" t="str">
        <f t="shared" si="1012"/>
        <v/>
      </c>
      <c r="DB176" s="219">
        <f t="shared" si="1013"/>
        <v>0</v>
      </c>
      <c r="DC176" s="219" t="str">
        <f t="shared" si="1014"/>
        <v/>
      </c>
      <c r="DD176" s="219" t="str">
        <f t="shared" si="1015"/>
        <v/>
      </c>
      <c r="DE176" s="222"/>
      <c r="DF176" s="246"/>
      <c r="DG176" s="247" t="str">
        <f t="shared" si="1016"/>
        <v/>
      </c>
      <c r="DH176" s="219">
        <f t="shared" si="1017"/>
        <v>0</v>
      </c>
      <c r="DI176" s="219" t="str">
        <f t="shared" si="1018"/>
        <v/>
      </c>
      <c r="DJ176" s="219" t="str">
        <f t="shared" si="1019"/>
        <v/>
      </c>
      <c r="DK176" s="222"/>
      <c r="DL176" s="246"/>
      <c r="DM176" s="247" t="str">
        <f t="shared" si="1020"/>
        <v/>
      </c>
      <c r="DN176" s="219">
        <f t="shared" si="1021"/>
        <v>0</v>
      </c>
      <c r="DO176" s="219" t="str">
        <f t="shared" si="1022"/>
        <v/>
      </c>
      <c r="DP176" s="220" t="str">
        <f t="shared" si="1023"/>
        <v/>
      </c>
    </row>
    <row r="177" spans="77:120" x14ac:dyDescent="0.15">
      <c r="BY177" s="271"/>
      <c r="BZ177" s="272"/>
      <c r="CA177" s="222"/>
      <c r="CB177" s="246"/>
      <c r="CC177" s="247" t="str">
        <f t="shared" si="996"/>
        <v/>
      </c>
      <c r="CD177" s="219">
        <f t="shared" si="997"/>
        <v>0</v>
      </c>
      <c r="CE177" s="219" t="str">
        <f t="shared" si="998"/>
        <v/>
      </c>
      <c r="CF177" s="220" t="str">
        <f t="shared" si="999"/>
        <v/>
      </c>
      <c r="CG177" s="222"/>
      <c r="CH177" s="260"/>
      <c r="CI177" s="247" t="str">
        <f t="shared" si="1000"/>
        <v/>
      </c>
      <c r="CJ177" s="219">
        <f t="shared" si="1001"/>
        <v>0</v>
      </c>
      <c r="CK177" s="219" t="str">
        <f t="shared" si="1002"/>
        <v/>
      </c>
      <c r="CL177" s="220" t="str">
        <f t="shared" si="1003"/>
        <v/>
      </c>
      <c r="CM177" s="222"/>
      <c r="CN177" s="246"/>
      <c r="CO177" s="247" t="str">
        <f t="shared" si="1004"/>
        <v/>
      </c>
      <c r="CP177" s="219">
        <f t="shared" si="1005"/>
        <v>0</v>
      </c>
      <c r="CQ177" s="219" t="str">
        <f t="shared" si="1006"/>
        <v/>
      </c>
      <c r="CR177" s="220" t="str">
        <f t="shared" si="1007"/>
        <v/>
      </c>
      <c r="CS177" s="222"/>
      <c r="CT177" s="246"/>
      <c r="CU177" s="247" t="str">
        <f t="shared" si="1008"/>
        <v/>
      </c>
      <c r="CV177" s="219">
        <f t="shared" si="1009"/>
        <v>0</v>
      </c>
      <c r="CW177" s="219" t="str">
        <f t="shared" si="1010"/>
        <v/>
      </c>
      <c r="CX177" s="220" t="str">
        <f t="shared" si="1011"/>
        <v/>
      </c>
      <c r="CY177" s="222"/>
      <c r="CZ177" s="246"/>
      <c r="DA177" s="247" t="str">
        <f t="shared" si="1012"/>
        <v/>
      </c>
      <c r="DB177" s="219">
        <f t="shared" si="1013"/>
        <v>0</v>
      </c>
      <c r="DC177" s="219" t="str">
        <f t="shared" si="1014"/>
        <v/>
      </c>
      <c r="DD177" s="219" t="str">
        <f t="shared" si="1015"/>
        <v/>
      </c>
      <c r="DE177" s="222"/>
      <c r="DF177" s="246"/>
      <c r="DG177" s="247" t="str">
        <f t="shared" si="1016"/>
        <v/>
      </c>
      <c r="DH177" s="219">
        <f t="shared" si="1017"/>
        <v>0</v>
      </c>
      <c r="DI177" s="219" t="str">
        <f t="shared" si="1018"/>
        <v/>
      </c>
      <c r="DJ177" s="219" t="str">
        <f t="shared" si="1019"/>
        <v/>
      </c>
      <c r="DK177" s="222"/>
      <c r="DL177" s="246"/>
      <c r="DM177" s="247" t="str">
        <f t="shared" si="1020"/>
        <v/>
      </c>
      <c r="DN177" s="219">
        <f t="shared" si="1021"/>
        <v>0</v>
      </c>
      <c r="DO177" s="219" t="str">
        <f t="shared" si="1022"/>
        <v/>
      </c>
      <c r="DP177" s="220" t="str">
        <f t="shared" si="1023"/>
        <v/>
      </c>
    </row>
    <row r="178" spans="77:120" x14ac:dyDescent="0.15">
      <c r="BY178" s="271"/>
      <c r="BZ178" s="272"/>
      <c r="CA178" s="222"/>
      <c r="CB178" s="246"/>
      <c r="CC178" s="247" t="str">
        <f t="shared" si="996"/>
        <v/>
      </c>
      <c r="CD178" s="219">
        <f t="shared" si="997"/>
        <v>0</v>
      </c>
      <c r="CE178" s="219" t="str">
        <f t="shared" si="998"/>
        <v/>
      </c>
      <c r="CF178" s="220" t="str">
        <f t="shared" si="999"/>
        <v/>
      </c>
      <c r="CG178" s="222"/>
      <c r="CH178" s="260"/>
      <c r="CI178" s="247" t="str">
        <f t="shared" si="1000"/>
        <v/>
      </c>
      <c r="CJ178" s="219">
        <f t="shared" si="1001"/>
        <v>0</v>
      </c>
      <c r="CK178" s="219" t="str">
        <f t="shared" si="1002"/>
        <v/>
      </c>
      <c r="CL178" s="220" t="str">
        <f t="shared" si="1003"/>
        <v/>
      </c>
      <c r="CM178" s="222"/>
      <c r="CN178" s="246"/>
      <c r="CO178" s="247" t="str">
        <f t="shared" si="1004"/>
        <v/>
      </c>
      <c r="CP178" s="219">
        <f t="shared" si="1005"/>
        <v>0</v>
      </c>
      <c r="CQ178" s="219" t="str">
        <f t="shared" si="1006"/>
        <v/>
      </c>
      <c r="CR178" s="220" t="str">
        <f t="shared" si="1007"/>
        <v/>
      </c>
      <c r="CS178" s="222"/>
      <c r="CT178" s="246"/>
      <c r="CU178" s="247" t="str">
        <f t="shared" si="1008"/>
        <v/>
      </c>
      <c r="CV178" s="219">
        <f t="shared" si="1009"/>
        <v>0</v>
      </c>
      <c r="CW178" s="219" t="str">
        <f t="shared" si="1010"/>
        <v/>
      </c>
      <c r="CX178" s="220" t="str">
        <f t="shared" si="1011"/>
        <v/>
      </c>
      <c r="CY178" s="222"/>
      <c r="CZ178" s="246"/>
      <c r="DA178" s="247" t="str">
        <f t="shared" si="1012"/>
        <v/>
      </c>
      <c r="DB178" s="219">
        <f t="shared" si="1013"/>
        <v>0</v>
      </c>
      <c r="DC178" s="219" t="str">
        <f t="shared" si="1014"/>
        <v/>
      </c>
      <c r="DD178" s="219" t="str">
        <f t="shared" si="1015"/>
        <v/>
      </c>
      <c r="DE178" s="222"/>
      <c r="DF178" s="246"/>
      <c r="DG178" s="247" t="str">
        <f t="shared" si="1016"/>
        <v/>
      </c>
      <c r="DH178" s="219">
        <f t="shared" si="1017"/>
        <v>0</v>
      </c>
      <c r="DI178" s="219" t="str">
        <f t="shared" si="1018"/>
        <v/>
      </c>
      <c r="DJ178" s="219" t="str">
        <f t="shared" si="1019"/>
        <v/>
      </c>
      <c r="DK178" s="222"/>
      <c r="DL178" s="246"/>
      <c r="DM178" s="247" t="str">
        <f t="shared" si="1020"/>
        <v/>
      </c>
      <c r="DN178" s="219">
        <f t="shared" si="1021"/>
        <v>0</v>
      </c>
      <c r="DO178" s="219" t="str">
        <f t="shared" si="1022"/>
        <v/>
      </c>
      <c r="DP178" s="220" t="str">
        <f t="shared" si="1023"/>
        <v/>
      </c>
    </row>
    <row r="179" spans="77:120" x14ac:dyDescent="0.15">
      <c r="BY179" s="271"/>
      <c r="BZ179" s="272"/>
      <c r="CA179" s="222"/>
      <c r="CB179" s="246"/>
      <c r="CC179" s="247" t="str">
        <f t="shared" si="996"/>
        <v/>
      </c>
      <c r="CD179" s="219">
        <f t="shared" si="997"/>
        <v>0</v>
      </c>
      <c r="CE179" s="219" t="str">
        <f t="shared" si="998"/>
        <v/>
      </c>
      <c r="CF179" s="220" t="str">
        <f t="shared" si="999"/>
        <v/>
      </c>
      <c r="CG179" s="222"/>
      <c r="CH179" s="260"/>
      <c r="CI179" s="247" t="str">
        <f t="shared" si="1000"/>
        <v/>
      </c>
      <c r="CJ179" s="219">
        <f t="shared" si="1001"/>
        <v>0</v>
      </c>
      <c r="CK179" s="219" t="str">
        <f t="shared" si="1002"/>
        <v/>
      </c>
      <c r="CL179" s="220" t="str">
        <f t="shared" si="1003"/>
        <v/>
      </c>
      <c r="CM179" s="222"/>
      <c r="CN179" s="246"/>
      <c r="CO179" s="247" t="str">
        <f t="shared" si="1004"/>
        <v/>
      </c>
      <c r="CP179" s="219">
        <f t="shared" si="1005"/>
        <v>0</v>
      </c>
      <c r="CQ179" s="219" t="str">
        <f t="shared" si="1006"/>
        <v/>
      </c>
      <c r="CR179" s="220" t="str">
        <f t="shared" si="1007"/>
        <v/>
      </c>
      <c r="CS179" s="222"/>
      <c r="CT179" s="246"/>
      <c r="CU179" s="247" t="str">
        <f t="shared" si="1008"/>
        <v/>
      </c>
      <c r="CV179" s="219">
        <f t="shared" si="1009"/>
        <v>0</v>
      </c>
      <c r="CW179" s="219" t="str">
        <f t="shared" si="1010"/>
        <v/>
      </c>
      <c r="CX179" s="220" t="str">
        <f t="shared" si="1011"/>
        <v/>
      </c>
      <c r="CY179" s="222"/>
      <c r="CZ179" s="246"/>
      <c r="DA179" s="247" t="str">
        <f t="shared" si="1012"/>
        <v/>
      </c>
      <c r="DB179" s="219">
        <f t="shared" si="1013"/>
        <v>0</v>
      </c>
      <c r="DC179" s="219" t="str">
        <f t="shared" si="1014"/>
        <v/>
      </c>
      <c r="DD179" s="219" t="str">
        <f t="shared" si="1015"/>
        <v/>
      </c>
      <c r="DE179" s="222"/>
      <c r="DF179" s="246"/>
      <c r="DG179" s="247" t="str">
        <f t="shared" si="1016"/>
        <v/>
      </c>
      <c r="DH179" s="219">
        <f t="shared" si="1017"/>
        <v>0</v>
      </c>
      <c r="DI179" s="219" t="str">
        <f t="shared" si="1018"/>
        <v/>
      </c>
      <c r="DJ179" s="219" t="str">
        <f t="shared" si="1019"/>
        <v/>
      </c>
      <c r="DK179" s="222"/>
      <c r="DL179" s="246"/>
      <c r="DM179" s="247" t="str">
        <f t="shared" si="1020"/>
        <v/>
      </c>
      <c r="DN179" s="219">
        <f t="shared" si="1021"/>
        <v>0</v>
      </c>
      <c r="DO179" s="219" t="str">
        <f t="shared" si="1022"/>
        <v/>
      </c>
      <c r="DP179" s="220" t="str">
        <f t="shared" si="1023"/>
        <v/>
      </c>
    </row>
    <row r="180" spans="77:120" x14ac:dyDescent="0.15">
      <c r="BY180" s="271"/>
      <c r="BZ180" s="272"/>
      <c r="CA180" s="222"/>
      <c r="CB180" s="246"/>
      <c r="CC180" s="247" t="str">
        <f t="shared" si="996"/>
        <v/>
      </c>
      <c r="CD180" s="219">
        <f t="shared" si="997"/>
        <v>0</v>
      </c>
      <c r="CE180" s="219" t="str">
        <f t="shared" si="998"/>
        <v/>
      </c>
      <c r="CF180" s="220" t="str">
        <f t="shared" si="999"/>
        <v/>
      </c>
      <c r="CG180" s="222"/>
      <c r="CH180" s="260"/>
      <c r="CI180" s="247" t="str">
        <f t="shared" si="1000"/>
        <v/>
      </c>
      <c r="CJ180" s="219">
        <f t="shared" si="1001"/>
        <v>0</v>
      </c>
      <c r="CK180" s="219" t="str">
        <f t="shared" si="1002"/>
        <v/>
      </c>
      <c r="CL180" s="220" t="str">
        <f t="shared" si="1003"/>
        <v/>
      </c>
      <c r="CM180" s="222"/>
      <c r="CN180" s="246"/>
      <c r="CO180" s="247" t="str">
        <f t="shared" si="1004"/>
        <v/>
      </c>
      <c r="CP180" s="219">
        <f t="shared" si="1005"/>
        <v>0</v>
      </c>
      <c r="CQ180" s="219" t="str">
        <f t="shared" si="1006"/>
        <v/>
      </c>
      <c r="CR180" s="220" t="str">
        <f t="shared" si="1007"/>
        <v/>
      </c>
      <c r="CS180" s="222"/>
      <c r="CT180" s="246"/>
      <c r="CU180" s="247" t="str">
        <f t="shared" si="1008"/>
        <v/>
      </c>
      <c r="CV180" s="219">
        <f t="shared" si="1009"/>
        <v>0</v>
      </c>
      <c r="CW180" s="219" t="str">
        <f t="shared" si="1010"/>
        <v/>
      </c>
      <c r="CX180" s="220" t="str">
        <f t="shared" si="1011"/>
        <v/>
      </c>
      <c r="CY180" s="222"/>
      <c r="CZ180" s="246"/>
      <c r="DA180" s="247" t="str">
        <f t="shared" si="1012"/>
        <v/>
      </c>
      <c r="DB180" s="219">
        <f t="shared" si="1013"/>
        <v>0</v>
      </c>
      <c r="DC180" s="219" t="str">
        <f t="shared" si="1014"/>
        <v/>
      </c>
      <c r="DD180" s="219" t="str">
        <f t="shared" si="1015"/>
        <v/>
      </c>
      <c r="DE180" s="222"/>
      <c r="DF180" s="246"/>
      <c r="DG180" s="247" t="str">
        <f t="shared" si="1016"/>
        <v/>
      </c>
      <c r="DH180" s="219">
        <f t="shared" si="1017"/>
        <v>0</v>
      </c>
      <c r="DI180" s="219" t="str">
        <f t="shared" si="1018"/>
        <v/>
      </c>
      <c r="DJ180" s="219" t="str">
        <f t="shared" si="1019"/>
        <v/>
      </c>
      <c r="DK180" s="222"/>
      <c r="DL180" s="246"/>
      <c r="DM180" s="247" t="str">
        <f t="shared" si="1020"/>
        <v/>
      </c>
      <c r="DN180" s="219">
        <f t="shared" si="1021"/>
        <v>0</v>
      </c>
      <c r="DO180" s="219" t="str">
        <f t="shared" si="1022"/>
        <v/>
      </c>
      <c r="DP180" s="220" t="str">
        <f t="shared" si="1023"/>
        <v/>
      </c>
    </row>
    <row r="181" spans="77:120" x14ac:dyDescent="0.15">
      <c r="BY181" s="271"/>
      <c r="BZ181" s="272"/>
      <c r="CA181" s="222"/>
      <c r="CB181" s="246"/>
      <c r="CC181" s="247" t="str">
        <f t="shared" si="996"/>
        <v/>
      </c>
      <c r="CD181" s="219">
        <f t="shared" si="997"/>
        <v>0</v>
      </c>
      <c r="CE181" s="219" t="str">
        <f t="shared" si="998"/>
        <v/>
      </c>
      <c r="CF181" s="220" t="str">
        <f t="shared" si="999"/>
        <v/>
      </c>
      <c r="CG181" s="222"/>
      <c r="CH181" s="260"/>
      <c r="CI181" s="247" t="str">
        <f t="shared" si="1000"/>
        <v/>
      </c>
      <c r="CJ181" s="219">
        <f t="shared" si="1001"/>
        <v>0</v>
      </c>
      <c r="CK181" s="219" t="str">
        <f t="shared" si="1002"/>
        <v/>
      </c>
      <c r="CL181" s="220" t="str">
        <f t="shared" si="1003"/>
        <v/>
      </c>
      <c r="CM181" s="222"/>
      <c r="CN181" s="246"/>
      <c r="CO181" s="247" t="str">
        <f t="shared" si="1004"/>
        <v/>
      </c>
      <c r="CP181" s="219">
        <f t="shared" si="1005"/>
        <v>0</v>
      </c>
      <c r="CQ181" s="219" t="str">
        <f t="shared" si="1006"/>
        <v/>
      </c>
      <c r="CR181" s="220" t="str">
        <f t="shared" si="1007"/>
        <v/>
      </c>
      <c r="CS181" s="222"/>
      <c r="CT181" s="246"/>
      <c r="CU181" s="247" t="str">
        <f t="shared" si="1008"/>
        <v/>
      </c>
      <c r="CV181" s="219">
        <f t="shared" si="1009"/>
        <v>0</v>
      </c>
      <c r="CW181" s="219" t="str">
        <f t="shared" si="1010"/>
        <v/>
      </c>
      <c r="CX181" s="220" t="str">
        <f t="shared" si="1011"/>
        <v/>
      </c>
      <c r="CY181" s="222"/>
      <c r="CZ181" s="246"/>
      <c r="DA181" s="247" t="str">
        <f t="shared" si="1012"/>
        <v/>
      </c>
      <c r="DB181" s="219">
        <f t="shared" si="1013"/>
        <v>0</v>
      </c>
      <c r="DC181" s="219" t="str">
        <f t="shared" si="1014"/>
        <v/>
      </c>
      <c r="DD181" s="219" t="str">
        <f t="shared" si="1015"/>
        <v/>
      </c>
      <c r="DE181" s="222"/>
      <c r="DF181" s="246"/>
      <c r="DG181" s="247" t="str">
        <f t="shared" si="1016"/>
        <v/>
      </c>
      <c r="DH181" s="219">
        <f t="shared" si="1017"/>
        <v>0</v>
      </c>
      <c r="DI181" s="219" t="str">
        <f t="shared" si="1018"/>
        <v/>
      </c>
      <c r="DJ181" s="219" t="str">
        <f t="shared" si="1019"/>
        <v/>
      </c>
      <c r="DK181" s="222"/>
      <c r="DL181" s="246"/>
      <c r="DM181" s="247" t="str">
        <f t="shared" si="1020"/>
        <v/>
      </c>
      <c r="DN181" s="219">
        <f t="shared" si="1021"/>
        <v>0</v>
      </c>
      <c r="DO181" s="219" t="str">
        <f t="shared" si="1022"/>
        <v/>
      </c>
      <c r="DP181" s="220" t="str">
        <f t="shared" si="1023"/>
        <v/>
      </c>
    </row>
    <row r="182" spans="77:120" x14ac:dyDescent="0.15">
      <c r="BY182" s="271"/>
      <c r="BZ182" s="272"/>
      <c r="CA182" s="222"/>
      <c r="CB182" s="246"/>
      <c r="CC182" s="247" t="str">
        <f t="shared" si="996"/>
        <v/>
      </c>
      <c r="CD182" s="219">
        <f t="shared" si="997"/>
        <v>0</v>
      </c>
      <c r="CE182" s="219" t="str">
        <f t="shared" si="998"/>
        <v/>
      </c>
      <c r="CF182" s="220" t="str">
        <f t="shared" si="999"/>
        <v/>
      </c>
      <c r="CG182" s="222"/>
      <c r="CH182" s="260"/>
      <c r="CI182" s="247" t="str">
        <f t="shared" si="1000"/>
        <v/>
      </c>
      <c r="CJ182" s="219">
        <f t="shared" si="1001"/>
        <v>0</v>
      </c>
      <c r="CK182" s="219" t="str">
        <f t="shared" si="1002"/>
        <v/>
      </c>
      <c r="CL182" s="220" t="str">
        <f t="shared" si="1003"/>
        <v/>
      </c>
      <c r="CM182" s="222"/>
      <c r="CN182" s="246"/>
      <c r="CO182" s="247" t="str">
        <f t="shared" si="1004"/>
        <v/>
      </c>
      <c r="CP182" s="219">
        <f t="shared" si="1005"/>
        <v>0</v>
      </c>
      <c r="CQ182" s="219" t="str">
        <f t="shared" si="1006"/>
        <v/>
      </c>
      <c r="CR182" s="220" t="str">
        <f t="shared" si="1007"/>
        <v/>
      </c>
      <c r="CS182" s="222"/>
      <c r="CT182" s="246"/>
      <c r="CU182" s="247" t="str">
        <f t="shared" si="1008"/>
        <v/>
      </c>
      <c r="CV182" s="219">
        <f t="shared" si="1009"/>
        <v>0</v>
      </c>
      <c r="CW182" s="219" t="str">
        <f t="shared" si="1010"/>
        <v/>
      </c>
      <c r="CX182" s="220" t="str">
        <f t="shared" si="1011"/>
        <v/>
      </c>
      <c r="CY182" s="222"/>
      <c r="CZ182" s="246"/>
      <c r="DA182" s="247" t="str">
        <f t="shared" si="1012"/>
        <v/>
      </c>
      <c r="DB182" s="219">
        <f t="shared" si="1013"/>
        <v>0</v>
      </c>
      <c r="DC182" s="219" t="str">
        <f t="shared" si="1014"/>
        <v/>
      </c>
      <c r="DD182" s="219" t="str">
        <f t="shared" si="1015"/>
        <v/>
      </c>
      <c r="DE182" s="222"/>
      <c r="DF182" s="246"/>
      <c r="DG182" s="247" t="str">
        <f t="shared" si="1016"/>
        <v/>
      </c>
      <c r="DH182" s="219">
        <f t="shared" si="1017"/>
        <v>0</v>
      </c>
      <c r="DI182" s="219" t="str">
        <f t="shared" si="1018"/>
        <v/>
      </c>
      <c r="DJ182" s="219" t="str">
        <f t="shared" si="1019"/>
        <v/>
      </c>
      <c r="DK182" s="222"/>
      <c r="DL182" s="246"/>
      <c r="DM182" s="247" t="str">
        <f t="shared" si="1020"/>
        <v/>
      </c>
      <c r="DN182" s="219">
        <f t="shared" si="1021"/>
        <v>0</v>
      </c>
      <c r="DO182" s="219" t="str">
        <f t="shared" si="1022"/>
        <v/>
      </c>
      <c r="DP182" s="220" t="str">
        <f t="shared" si="1023"/>
        <v/>
      </c>
    </row>
    <row r="183" spans="77:120" x14ac:dyDescent="0.15">
      <c r="BY183" s="271"/>
      <c r="BZ183" s="272"/>
      <c r="CA183" s="222"/>
      <c r="CB183" s="246"/>
      <c r="CC183" s="247" t="str">
        <f t="shared" si="996"/>
        <v/>
      </c>
      <c r="CD183" s="219">
        <f t="shared" si="997"/>
        <v>0</v>
      </c>
      <c r="CE183" s="219" t="str">
        <f t="shared" si="998"/>
        <v/>
      </c>
      <c r="CF183" s="220" t="str">
        <f t="shared" si="999"/>
        <v/>
      </c>
      <c r="CG183" s="222"/>
      <c r="CH183" s="260"/>
      <c r="CI183" s="247" t="str">
        <f t="shared" si="1000"/>
        <v/>
      </c>
      <c r="CJ183" s="219">
        <f t="shared" si="1001"/>
        <v>0</v>
      </c>
      <c r="CK183" s="219" t="str">
        <f t="shared" si="1002"/>
        <v/>
      </c>
      <c r="CL183" s="220" t="str">
        <f t="shared" si="1003"/>
        <v/>
      </c>
      <c r="CM183" s="222"/>
      <c r="CN183" s="246"/>
      <c r="CO183" s="247" t="str">
        <f t="shared" si="1004"/>
        <v/>
      </c>
      <c r="CP183" s="219">
        <f t="shared" si="1005"/>
        <v>0</v>
      </c>
      <c r="CQ183" s="219" t="str">
        <f t="shared" si="1006"/>
        <v/>
      </c>
      <c r="CR183" s="220" t="str">
        <f t="shared" si="1007"/>
        <v/>
      </c>
      <c r="CS183" s="222"/>
      <c r="CT183" s="246"/>
      <c r="CU183" s="247" t="str">
        <f t="shared" si="1008"/>
        <v/>
      </c>
      <c r="CV183" s="219">
        <f t="shared" si="1009"/>
        <v>0</v>
      </c>
      <c r="CW183" s="219" t="str">
        <f t="shared" si="1010"/>
        <v/>
      </c>
      <c r="CX183" s="220" t="str">
        <f t="shared" si="1011"/>
        <v/>
      </c>
      <c r="CY183" s="222"/>
      <c r="CZ183" s="246"/>
      <c r="DA183" s="247" t="str">
        <f t="shared" si="1012"/>
        <v/>
      </c>
      <c r="DB183" s="219">
        <f t="shared" si="1013"/>
        <v>0</v>
      </c>
      <c r="DC183" s="219" t="str">
        <f t="shared" si="1014"/>
        <v/>
      </c>
      <c r="DD183" s="219" t="str">
        <f t="shared" si="1015"/>
        <v/>
      </c>
      <c r="DE183" s="222"/>
      <c r="DF183" s="246"/>
      <c r="DG183" s="247" t="str">
        <f t="shared" si="1016"/>
        <v/>
      </c>
      <c r="DH183" s="219">
        <f t="shared" si="1017"/>
        <v>0</v>
      </c>
      <c r="DI183" s="219" t="str">
        <f t="shared" si="1018"/>
        <v/>
      </c>
      <c r="DJ183" s="219" t="str">
        <f t="shared" si="1019"/>
        <v/>
      </c>
      <c r="DK183" s="222"/>
      <c r="DL183" s="246"/>
      <c r="DM183" s="247" t="str">
        <f t="shared" si="1020"/>
        <v/>
      </c>
      <c r="DN183" s="219">
        <f t="shared" si="1021"/>
        <v>0</v>
      </c>
      <c r="DO183" s="219" t="str">
        <f t="shared" si="1022"/>
        <v/>
      </c>
      <c r="DP183" s="220" t="str">
        <f t="shared" si="1023"/>
        <v/>
      </c>
    </row>
    <row r="184" spans="77:120" x14ac:dyDescent="0.15">
      <c r="BY184" s="271"/>
      <c r="BZ184" s="272"/>
      <c r="CA184" s="222"/>
      <c r="CB184" s="246"/>
      <c r="CC184" s="247" t="str">
        <f t="shared" si="996"/>
        <v/>
      </c>
      <c r="CD184" s="219">
        <f t="shared" si="997"/>
        <v>0</v>
      </c>
      <c r="CE184" s="219" t="str">
        <f t="shared" si="998"/>
        <v/>
      </c>
      <c r="CF184" s="220" t="str">
        <f t="shared" si="999"/>
        <v/>
      </c>
      <c r="CG184" s="222"/>
      <c r="CH184" s="260"/>
      <c r="CI184" s="247" t="str">
        <f t="shared" si="1000"/>
        <v/>
      </c>
      <c r="CJ184" s="219">
        <f t="shared" si="1001"/>
        <v>0</v>
      </c>
      <c r="CK184" s="219" t="str">
        <f t="shared" si="1002"/>
        <v/>
      </c>
      <c r="CL184" s="220" t="str">
        <f t="shared" si="1003"/>
        <v/>
      </c>
      <c r="CM184" s="222"/>
      <c r="CN184" s="246"/>
      <c r="CO184" s="247" t="str">
        <f t="shared" si="1004"/>
        <v/>
      </c>
      <c r="CP184" s="219">
        <f t="shared" si="1005"/>
        <v>0</v>
      </c>
      <c r="CQ184" s="219" t="str">
        <f t="shared" si="1006"/>
        <v/>
      </c>
      <c r="CR184" s="220" t="str">
        <f t="shared" si="1007"/>
        <v/>
      </c>
      <c r="CS184" s="222"/>
      <c r="CT184" s="246"/>
      <c r="CU184" s="247" t="str">
        <f t="shared" si="1008"/>
        <v/>
      </c>
      <c r="CV184" s="219">
        <f t="shared" si="1009"/>
        <v>0</v>
      </c>
      <c r="CW184" s="219" t="str">
        <f t="shared" si="1010"/>
        <v/>
      </c>
      <c r="CX184" s="220" t="str">
        <f t="shared" si="1011"/>
        <v/>
      </c>
      <c r="CY184" s="222"/>
      <c r="CZ184" s="246"/>
      <c r="DA184" s="247" t="str">
        <f t="shared" si="1012"/>
        <v/>
      </c>
      <c r="DB184" s="219">
        <f t="shared" si="1013"/>
        <v>0</v>
      </c>
      <c r="DC184" s="219" t="str">
        <f t="shared" si="1014"/>
        <v/>
      </c>
      <c r="DD184" s="219" t="str">
        <f t="shared" si="1015"/>
        <v/>
      </c>
      <c r="DE184" s="222"/>
      <c r="DF184" s="246"/>
      <c r="DG184" s="247" t="str">
        <f t="shared" si="1016"/>
        <v/>
      </c>
      <c r="DH184" s="219">
        <f t="shared" si="1017"/>
        <v>0</v>
      </c>
      <c r="DI184" s="219" t="str">
        <f t="shared" si="1018"/>
        <v/>
      </c>
      <c r="DJ184" s="219" t="str">
        <f t="shared" si="1019"/>
        <v/>
      </c>
      <c r="DK184" s="222"/>
      <c r="DL184" s="246"/>
      <c r="DM184" s="247" t="str">
        <f t="shared" si="1020"/>
        <v/>
      </c>
      <c r="DN184" s="219">
        <f t="shared" si="1021"/>
        <v>0</v>
      </c>
      <c r="DO184" s="219" t="str">
        <f t="shared" si="1022"/>
        <v/>
      </c>
      <c r="DP184" s="220" t="str">
        <f t="shared" si="1023"/>
        <v/>
      </c>
    </row>
    <row r="185" spans="77:120" x14ac:dyDescent="0.15">
      <c r="BY185" s="271"/>
      <c r="BZ185" s="272"/>
      <c r="CA185" s="222"/>
      <c r="CB185" s="246"/>
      <c r="CC185" s="247" t="str">
        <f t="shared" si="996"/>
        <v/>
      </c>
      <c r="CD185" s="219">
        <f t="shared" si="997"/>
        <v>0</v>
      </c>
      <c r="CE185" s="219" t="str">
        <f t="shared" si="998"/>
        <v/>
      </c>
      <c r="CF185" s="220" t="str">
        <f t="shared" si="999"/>
        <v/>
      </c>
      <c r="CG185" s="222"/>
      <c r="CH185" s="260"/>
      <c r="CI185" s="247" t="str">
        <f t="shared" si="1000"/>
        <v/>
      </c>
      <c r="CJ185" s="219">
        <f t="shared" si="1001"/>
        <v>0</v>
      </c>
      <c r="CK185" s="219" t="str">
        <f t="shared" si="1002"/>
        <v/>
      </c>
      <c r="CL185" s="220" t="str">
        <f t="shared" si="1003"/>
        <v/>
      </c>
      <c r="CM185" s="222"/>
      <c r="CN185" s="246"/>
      <c r="CO185" s="247" t="str">
        <f t="shared" si="1004"/>
        <v/>
      </c>
      <c r="CP185" s="219">
        <f t="shared" si="1005"/>
        <v>0</v>
      </c>
      <c r="CQ185" s="219" t="str">
        <f t="shared" si="1006"/>
        <v/>
      </c>
      <c r="CR185" s="220" t="str">
        <f t="shared" si="1007"/>
        <v/>
      </c>
      <c r="CS185" s="222"/>
      <c r="CT185" s="246"/>
      <c r="CU185" s="247" t="str">
        <f t="shared" si="1008"/>
        <v/>
      </c>
      <c r="CV185" s="219">
        <f t="shared" si="1009"/>
        <v>0</v>
      </c>
      <c r="CW185" s="219" t="str">
        <f t="shared" si="1010"/>
        <v/>
      </c>
      <c r="CX185" s="220" t="str">
        <f t="shared" si="1011"/>
        <v/>
      </c>
      <c r="CY185" s="222"/>
      <c r="CZ185" s="246"/>
      <c r="DA185" s="247" t="str">
        <f t="shared" si="1012"/>
        <v/>
      </c>
      <c r="DB185" s="219">
        <f t="shared" si="1013"/>
        <v>0</v>
      </c>
      <c r="DC185" s="219" t="str">
        <f t="shared" si="1014"/>
        <v/>
      </c>
      <c r="DD185" s="219" t="str">
        <f t="shared" si="1015"/>
        <v/>
      </c>
      <c r="DE185" s="222"/>
      <c r="DF185" s="246"/>
      <c r="DG185" s="247" t="str">
        <f t="shared" si="1016"/>
        <v/>
      </c>
      <c r="DH185" s="219">
        <f t="shared" si="1017"/>
        <v>0</v>
      </c>
      <c r="DI185" s="219" t="str">
        <f t="shared" si="1018"/>
        <v/>
      </c>
      <c r="DJ185" s="219" t="str">
        <f t="shared" si="1019"/>
        <v/>
      </c>
      <c r="DK185" s="222"/>
      <c r="DL185" s="246"/>
      <c r="DM185" s="247" t="str">
        <f t="shared" si="1020"/>
        <v/>
      </c>
      <c r="DN185" s="219">
        <f t="shared" si="1021"/>
        <v>0</v>
      </c>
      <c r="DO185" s="219" t="str">
        <f t="shared" si="1022"/>
        <v/>
      </c>
      <c r="DP185" s="220" t="str">
        <f t="shared" si="1023"/>
        <v/>
      </c>
    </row>
    <row r="186" spans="77:120" x14ac:dyDescent="0.15">
      <c r="BY186" s="271"/>
      <c r="BZ186" s="272"/>
      <c r="CA186" s="222"/>
      <c r="CB186" s="246"/>
      <c r="CC186" s="247" t="str">
        <f t="shared" si="996"/>
        <v/>
      </c>
      <c r="CD186" s="219">
        <f t="shared" si="997"/>
        <v>0</v>
      </c>
      <c r="CE186" s="219" t="str">
        <f t="shared" si="998"/>
        <v/>
      </c>
      <c r="CF186" s="220" t="str">
        <f t="shared" si="999"/>
        <v/>
      </c>
      <c r="CG186" s="222"/>
      <c r="CH186" s="260"/>
      <c r="CI186" s="247" t="str">
        <f t="shared" si="1000"/>
        <v/>
      </c>
      <c r="CJ186" s="219">
        <f t="shared" si="1001"/>
        <v>0</v>
      </c>
      <c r="CK186" s="219" t="str">
        <f t="shared" si="1002"/>
        <v/>
      </c>
      <c r="CL186" s="220" t="str">
        <f t="shared" si="1003"/>
        <v/>
      </c>
      <c r="CM186" s="222"/>
      <c r="CN186" s="246"/>
      <c r="CO186" s="247" t="str">
        <f t="shared" si="1004"/>
        <v/>
      </c>
      <c r="CP186" s="219">
        <f t="shared" si="1005"/>
        <v>0</v>
      </c>
      <c r="CQ186" s="219" t="str">
        <f t="shared" si="1006"/>
        <v/>
      </c>
      <c r="CR186" s="220" t="str">
        <f t="shared" si="1007"/>
        <v/>
      </c>
      <c r="CS186" s="222"/>
      <c r="CT186" s="246"/>
      <c r="CU186" s="247" t="str">
        <f t="shared" si="1008"/>
        <v/>
      </c>
      <c r="CV186" s="219">
        <f t="shared" si="1009"/>
        <v>0</v>
      </c>
      <c r="CW186" s="219" t="str">
        <f t="shared" si="1010"/>
        <v/>
      </c>
      <c r="CX186" s="220" t="str">
        <f t="shared" si="1011"/>
        <v/>
      </c>
      <c r="CY186" s="222"/>
      <c r="CZ186" s="246"/>
      <c r="DA186" s="247" t="str">
        <f t="shared" si="1012"/>
        <v/>
      </c>
      <c r="DB186" s="219">
        <f t="shared" si="1013"/>
        <v>0</v>
      </c>
      <c r="DC186" s="219" t="str">
        <f t="shared" si="1014"/>
        <v/>
      </c>
      <c r="DD186" s="219" t="str">
        <f t="shared" si="1015"/>
        <v/>
      </c>
      <c r="DE186" s="222"/>
      <c r="DF186" s="246"/>
      <c r="DG186" s="247" t="str">
        <f t="shared" si="1016"/>
        <v/>
      </c>
      <c r="DH186" s="219">
        <f t="shared" si="1017"/>
        <v>0</v>
      </c>
      <c r="DI186" s="219" t="str">
        <f t="shared" si="1018"/>
        <v/>
      </c>
      <c r="DJ186" s="219" t="str">
        <f t="shared" si="1019"/>
        <v/>
      </c>
      <c r="DK186" s="222"/>
      <c r="DL186" s="246"/>
      <c r="DM186" s="247" t="str">
        <f t="shared" si="1020"/>
        <v/>
      </c>
      <c r="DN186" s="219">
        <f t="shared" si="1021"/>
        <v>0</v>
      </c>
      <c r="DO186" s="219" t="str">
        <f t="shared" si="1022"/>
        <v/>
      </c>
      <c r="DP186" s="220" t="str">
        <f t="shared" si="1023"/>
        <v/>
      </c>
    </row>
    <row r="187" spans="77:120" x14ac:dyDescent="0.15">
      <c r="BY187" s="271"/>
      <c r="BZ187" s="272"/>
      <c r="CA187" s="222"/>
      <c r="CB187" s="246"/>
      <c r="CC187" s="247" t="str">
        <f t="shared" si="996"/>
        <v/>
      </c>
      <c r="CD187" s="219">
        <f t="shared" si="997"/>
        <v>0</v>
      </c>
      <c r="CE187" s="219" t="str">
        <f t="shared" si="998"/>
        <v/>
      </c>
      <c r="CF187" s="220" t="str">
        <f t="shared" si="999"/>
        <v/>
      </c>
      <c r="CG187" s="222"/>
      <c r="CH187" s="260"/>
      <c r="CI187" s="247" t="str">
        <f t="shared" si="1000"/>
        <v/>
      </c>
      <c r="CJ187" s="219">
        <f t="shared" si="1001"/>
        <v>0</v>
      </c>
      <c r="CK187" s="219" t="str">
        <f t="shared" si="1002"/>
        <v/>
      </c>
      <c r="CL187" s="220" t="str">
        <f t="shared" si="1003"/>
        <v/>
      </c>
      <c r="CM187" s="222"/>
      <c r="CN187" s="246"/>
      <c r="CO187" s="247" t="str">
        <f t="shared" si="1004"/>
        <v/>
      </c>
      <c r="CP187" s="219">
        <f t="shared" si="1005"/>
        <v>0</v>
      </c>
      <c r="CQ187" s="219" t="str">
        <f t="shared" si="1006"/>
        <v/>
      </c>
      <c r="CR187" s="220" t="str">
        <f t="shared" si="1007"/>
        <v/>
      </c>
      <c r="CS187" s="222"/>
      <c r="CT187" s="246"/>
      <c r="CU187" s="247" t="str">
        <f t="shared" si="1008"/>
        <v/>
      </c>
      <c r="CV187" s="219">
        <f t="shared" si="1009"/>
        <v>0</v>
      </c>
      <c r="CW187" s="219" t="str">
        <f t="shared" si="1010"/>
        <v/>
      </c>
      <c r="CX187" s="220" t="str">
        <f t="shared" si="1011"/>
        <v/>
      </c>
      <c r="CY187" s="222"/>
      <c r="CZ187" s="246"/>
      <c r="DA187" s="247" t="str">
        <f t="shared" si="1012"/>
        <v/>
      </c>
      <c r="DB187" s="219">
        <f t="shared" si="1013"/>
        <v>0</v>
      </c>
      <c r="DC187" s="219" t="str">
        <f t="shared" si="1014"/>
        <v/>
      </c>
      <c r="DD187" s="219" t="str">
        <f t="shared" si="1015"/>
        <v/>
      </c>
      <c r="DE187" s="222"/>
      <c r="DF187" s="246"/>
      <c r="DG187" s="247" t="str">
        <f t="shared" si="1016"/>
        <v/>
      </c>
      <c r="DH187" s="219">
        <f t="shared" si="1017"/>
        <v>0</v>
      </c>
      <c r="DI187" s="219" t="str">
        <f t="shared" si="1018"/>
        <v/>
      </c>
      <c r="DJ187" s="219" t="str">
        <f t="shared" si="1019"/>
        <v/>
      </c>
      <c r="DK187" s="222"/>
      <c r="DL187" s="246"/>
      <c r="DM187" s="247" t="str">
        <f t="shared" si="1020"/>
        <v/>
      </c>
      <c r="DN187" s="219">
        <f t="shared" si="1021"/>
        <v>0</v>
      </c>
      <c r="DO187" s="219" t="str">
        <f t="shared" si="1022"/>
        <v/>
      </c>
      <c r="DP187" s="220" t="str">
        <f t="shared" si="1023"/>
        <v/>
      </c>
    </row>
    <row r="188" spans="77:120" x14ac:dyDescent="0.15">
      <c r="BY188" s="271"/>
      <c r="BZ188" s="272"/>
      <c r="CA188" s="222"/>
      <c r="CB188" s="246"/>
      <c r="CC188" s="247" t="str">
        <f t="shared" si="996"/>
        <v/>
      </c>
      <c r="CD188" s="219">
        <f t="shared" si="997"/>
        <v>0</v>
      </c>
      <c r="CE188" s="219" t="str">
        <f t="shared" si="998"/>
        <v/>
      </c>
      <c r="CF188" s="220" t="str">
        <f t="shared" si="999"/>
        <v/>
      </c>
      <c r="CG188" s="222"/>
      <c r="CH188" s="260"/>
      <c r="CI188" s="247" t="str">
        <f t="shared" si="1000"/>
        <v/>
      </c>
      <c r="CJ188" s="219">
        <f t="shared" si="1001"/>
        <v>0</v>
      </c>
      <c r="CK188" s="219" t="str">
        <f t="shared" si="1002"/>
        <v/>
      </c>
      <c r="CL188" s="220" t="str">
        <f t="shared" si="1003"/>
        <v/>
      </c>
      <c r="CM188" s="222"/>
      <c r="CN188" s="246"/>
      <c r="CO188" s="247" t="str">
        <f t="shared" si="1004"/>
        <v/>
      </c>
      <c r="CP188" s="219">
        <f t="shared" si="1005"/>
        <v>0</v>
      </c>
      <c r="CQ188" s="219" t="str">
        <f t="shared" si="1006"/>
        <v/>
      </c>
      <c r="CR188" s="220" t="str">
        <f t="shared" si="1007"/>
        <v/>
      </c>
      <c r="CS188" s="222"/>
      <c r="CT188" s="246"/>
      <c r="CU188" s="247" t="str">
        <f t="shared" si="1008"/>
        <v/>
      </c>
      <c r="CV188" s="219">
        <f t="shared" si="1009"/>
        <v>0</v>
      </c>
      <c r="CW188" s="219" t="str">
        <f t="shared" si="1010"/>
        <v/>
      </c>
      <c r="CX188" s="220" t="str">
        <f t="shared" si="1011"/>
        <v/>
      </c>
      <c r="CY188" s="222"/>
      <c r="CZ188" s="246"/>
      <c r="DA188" s="247" t="str">
        <f t="shared" si="1012"/>
        <v/>
      </c>
      <c r="DB188" s="219">
        <f t="shared" si="1013"/>
        <v>0</v>
      </c>
      <c r="DC188" s="219" t="str">
        <f t="shared" si="1014"/>
        <v/>
      </c>
      <c r="DD188" s="219" t="str">
        <f t="shared" si="1015"/>
        <v/>
      </c>
      <c r="DE188" s="222"/>
      <c r="DF188" s="246"/>
      <c r="DG188" s="247" t="str">
        <f t="shared" si="1016"/>
        <v/>
      </c>
      <c r="DH188" s="219">
        <f t="shared" si="1017"/>
        <v>0</v>
      </c>
      <c r="DI188" s="219" t="str">
        <f t="shared" si="1018"/>
        <v/>
      </c>
      <c r="DJ188" s="219" t="str">
        <f t="shared" si="1019"/>
        <v/>
      </c>
      <c r="DK188" s="222"/>
      <c r="DL188" s="246"/>
      <c r="DM188" s="247" t="str">
        <f t="shared" si="1020"/>
        <v/>
      </c>
      <c r="DN188" s="219">
        <f t="shared" si="1021"/>
        <v>0</v>
      </c>
      <c r="DO188" s="219" t="str">
        <f t="shared" si="1022"/>
        <v/>
      </c>
      <c r="DP188" s="220" t="str">
        <f t="shared" si="1023"/>
        <v/>
      </c>
    </row>
    <row r="189" spans="77:120" x14ac:dyDescent="0.15">
      <c r="BY189" s="271"/>
      <c r="BZ189" s="272"/>
      <c r="CA189" s="222"/>
      <c r="CB189" s="246"/>
      <c r="CC189" s="247" t="str">
        <f t="shared" si="996"/>
        <v/>
      </c>
      <c r="CD189" s="219">
        <f t="shared" si="997"/>
        <v>0</v>
      </c>
      <c r="CE189" s="219" t="str">
        <f t="shared" si="998"/>
        <v/>
      </c>
      <c r="CF189" s="220" t="str">
        <f t="shared" si="999"/>
        <v/>
      </c>
      <c r="CG189" s="222"/>
      <c r="CH189" s="260"/>
      <c r="CI189" s="247" t="str">
        <f t="shared" si="1000"/>
        <v/>
      </c>
      <c r="CJ189" s="219">
        <f t="shared" si="1001"/>
        <v>0</v>
      </c>
      <c r="CK189" s="219" t="str">
        <f t="shared" si="1002"/>
        <v/>
      </c>
      <c r="CL189" s="220" t="str">
        <f t="shared" si="1003"/>
        <v/>
      </c>
      <c r="CM189" s="222"/>
      <c r="CN189" s="246"/>
      <c r="CO189" s="247" t="str">
        <f t="shared" si="1004"/>
        <v/>
      </c>
      <c r="CP189" s="219">
        <f t="shared" si="1005"/>
        <v>0</v>
      </c>
      <c r="CQ189" s="219" t="str">
        <f t="shared" si="1006"/>
        <v/>
      </c>
      <c r="CR189" s="220" t="str">
        <f t="shared" si="1007"/>
        <v/>
      </c>
      <c r="CS189" s="222"/>
      <c r="CT189" s="246"/>
      <c r="CU189" s="247" t="str">
        <f t="shared" si="1008"/>
        <v/>
      </c>
      <c r="CV189" s="219">
        <f t="shared" si="1009"/>
        <v>0</v>
      </c>
      <c r="CW189" s="219" t="str">
        <f t="shared" si="1010"/>
        <v/>
      </c>
      <c r="CX189" s="220" t="str">
        <f t="shared" si="1011"/>
        <v/>
      </c>
      <c r="CY189" s="222"/>
      <c r="CZ189" s="246"/>
      <c r="DA189" s="247" t="str">
        <f t="shared" si="1012"/>
        <v/>
      </c>
      <c r="DB189" s="219">
        <f t="shared" si="1013"/>
        <v>0</v>
      </c>
      <c r="DC189" s="219" t="str">
        <f t="shared" si="1014"/>
        <v/>
      </c>
      <c r="DD189" s="219" t="str">
        <f t="shared" si="1015"/>
        <v/>
      </c>
      <c r="DE189" s="222"/>
      <c r="DF189" s="246"/>
      <c r="DG189" s="247" t="str">
        <f t="shared" si="1016"/>
        <v/>
      </c>
      <c r="DH189" s="219">
        <f t="shared" si="1017"/>
        <v>0</v>
      </c>
      <c r="DI189" s="219" t="str">
        <f t="shared" si="1018"/>
        <v/>
      </c>
      <c r="DJ189" s="219" t="str">
        <f t="shared" si="1019"/>
        <v/>
      </c>
      <c r="DK189" s="222"/>
      <c r="DL189" s="246"/>
      <c r="DM189" s="247" t="str">
        <f t="shared" si="1020"/>
        <v/>
      </c>
      <c r="DN189" s="219">
        <f t="shared" si="1021"/>
        <v>0</v>
      </c>
      <c r="DO189" s="219" t="str">
        <f t="shared" si="1022"/>
        <v/>
      </c>
      <c r="DP189" s="220" t="str">
        <f t="shared" si="1023"/>
        <v/>
      </c>
    </row>
    <row r="190" spans="77:120" x14ac:dyDescent="0.15">
      <c r="BY190" s="271"/>
      <c r="BZ190" s="272"/>
      <c r="CA190" s="222"/>
      <c r="CB190" s="246"/>
      <c r="CC190" s="247" t="str">
        <f t="shared" si="996"/>
        <v/>
      </c>
      <c r="CD190" s="219">
        <f t="shared" si="997"/>
        <v>0</v>
      </c>
      <c r="CE190" s="219" t="str">
        <f t="shared" si="998"/>
        <v/>
      </c>
      <c r="CF190" s="220" t="str">
        <f t="shared" si="999"/>
        <v/>
      </c>
      <c r="CG190" s="222"/>
      <c r="CH190" s="260"/>
      <c r="CI190" s="247" t="str">
        <f t="shared" si="1000"/>
        <v/>
      </c>
      <c r="CJ190" s="219">
        <f t="shared" si="1001"/>
        <v>0</v>
      </c>
      <c r="CK190" s="219" t="str">
        <f t="shared" si="1002"/>
        <v/>
      </c>
      <c r="CL190" s="220" t="str">
        <f t="shared" si="1003"/>
        <v/>
      </c>
      <c r="CM190" s="222"/>
      <c r="CN190" s="246"/>
      <c r="CO190" s="247" t="str">
        <f t="shared" si="1004"/>
        <v/>
      </c>
      <c r="CP190" s="219">
        <f t="shared" si="1005"/>
        <v>0</v>
      </c>
      <c r="CQ190" s="219" t="str">
        <f t="shared" si="1006"/>
        <v/>
      </c>
      <c r="CR190" s="220" t="str">
        <f t="shared" si="1007"/>
        <v/>
      </c>
      <c r="CS190" s="222"/>
      <c r="CT190" s="246"/>
      <c r="CU190" s="247" t="str">
        <f t="shared" si="1008"/>
        <v/>
      </c>
      <c r="CV190" s="219">
        <f t="shared" si="1009"/>
        <v>0</v>
      </c>
      <c r="CW190" s="219" t="str">
        <f t="shared" si="1010"/>
        <v/>
      </c>
      <c r="CX190" s="220" t="str">
        <f t="shared" si="1011"/>
        <v/>
      </c>
      <c r="CY190" s="222"/>
      <c r="CZ190" s="246"/>
      <c r="DA190" s="247" t="str">
        <f t="shared" si="1012"/>
        <v/>
      </c>
      <c r="DB190" s="219">
        <f t="shared" si="1013"/>
        <v>0</v>
      </c>
      <c r="DC190" s="219" t="str">
        <f t="shared" si="1014"/>
        <v/>
      </c>
      <c r="DD190" s="219" t="str">
        <f t="shared" si="1015"/>
        <v/>
      </c>
      <c r="DE190" s="222"/>
      <c r="DF190" s="246"/>
      <c r="DG190" s="247" t="str">
        <f t="shared" si="1016"/>
        <v/>
      </c>
      <c r="DH190" s="219">
        <f t="shared" si="1017"/>
        <v>0</v>
      </c>
      <c r="DI190" s="219" t="str">
        <f t="shared" si="1018"/>
        <v/>
      </c>
      <c r="DJ190" s="219" t="str">
        <f t="shared" si="1019"/>
        <v/>
      </c>
      <c r="DK190" s="222"/>
      <c r="DL190" s="246"/>
      <c r="DM190" s="247" t="str">
        <f t="shared" si="1020"/>
        <v/>
      </c>
      <c r="DN190" s="219">
        <f t="shared" si="1021"/>
        <v>0</v>
      </c>
      <c r="DO190" s="219" t="str">
        <f t="shared" si="1022"/>
        <v/>
      </c>
      <c r="DP190" s="220" t="str">
        <f t="shared" si="1023"/>
        <v/>
      </c>
    </row>
    <row r="191" spans="77:120" x14ac:dyDescent="0.15">
      <c r="BY191" s="271"/>
      <c r="BZ191" s="272"/>
      <c r="CA191" s="222"/>
      <c r="CB191" s="246"/>
      <c r="CC191" s="247" t="str">
        <f t="shared" ref="CC191:CC203" si="1133">IF(CA191="","",VLOOKUP(CE191,曜日一覧,2))</f>
        <v/>
      </c>
      <c r="CD191" s="219">
        <f t="shared" ref="CD191:CD203" si="1134">IFERROR(IF(CA$3="祝日あり",INDEX(祝日判定表,MATCH(CA191,祝日,0),3),0),"")</f>
        <v>0</v>
      </c>
      <c r="CE191" s="219" t="str">
        <f t="shared" ref="CE191:CE203" si="1135">IF(CA191="","",IF(CD191=8,CD191,WEEKDAY(CA191,2)))</f>
        <v/>
      </c>
      <c r="CF191" s="220" t="str">
        <f t="shared" ref="CF191:CF203" si="1136">IFERROR(INDEX($EH$3:$EI$16,MATCH(CB191,$EH$3:$EH$16,0),2),"")</f>
        <v/>
      </c>
      <c r="CG191" s="222"/>
      <c r="CH191" s="260"/>
      <c r="CI191" s="247" t="str">
        <f t="shared" ref="CI191:CI203" si="1137">IF(CG191="","",VLOOKUP(CK191,曜日一覧,2))</f>
        <v/>
      </c>
      <c r="CJ191" s="219">
        <f t="shared" ref="CJ191:CJ203" si="1138">IFERROR(IF(CG$3="祝日あり",INDEX(祝日判定表,MATCH(CG191,祝日,0),3),0),"")</f>
        <v>0</v>
      </c>
      <c r="CK191" s="219" t="str">
        <f t="shared" ref="CK191:CK203" si="1139">IF(CG191="","",IF(CJ191=8,CJ191,WEEKDAY(CG191,2)))</f>
        <v/>
      </c>
      <c r="CL191" s="220" t="str">
        <f t="shared" ref="CL191:CL203" si="1140">IFERROR(INDEX($EH$3:$EI$16,MATCH(CH191,$EH$3:$EH$16,0),2),"")</f>
        <v/>
      </c>
      <c r="CM191" s="222"/>
      <c r="CN191" s="246"/>
      <c r="CO191" s="247" t="str">
        <f t="shared" ref="CO191:CO203" si="1141">IF(CM191="","",VLOOKUP(CQ191,曜日一覧,2))</f>
        <v/>
      </c>
      <c r="CP191" s="219">
        <f t="shared" ref="CP191:CP203" si="1142">IFERROR(IF(CM$3="祝日あり",INDEX(祝日判定表,MATCH(CM191,祝日,0),3),0),"")</f>
        <v>0</v>
      </c>
      <c r="CQ191" s="219" t="str">
        <f t="shared" ref="CQ191:CQ203" si="1143">IF(CM191="","",IF(CP191=8,CP191,WEEKDAY(CM191,2)))</f>
        <v/>
      </c>
      <c r="CR191" s="220" t="str">
        <f t="shared" ref="CR191:CR203" si="1144">IFERROR(INDEX($EH$3:$EI$16,MATCH(CN191,$EH$3:$EH$16,0),2),"")</f>
        <v/>
      </c>
      <c r="CS191" s="222"/>
      <c r="CT191" s="246"/>
      <c r="CU191" s="247" t="str">
        <f t="shared" ref="CU191:CU203" si="1145">IF(CS191="","",VLOOKUP(CW191,曜日一覧,2))</f>
        <v/>
      </c>
      <c r="CV191" s="219">
        <f t="shared" ref="CV191:CV203" si="1146">IFERROR(IF(CS$3="祝日あり",INDEX(祝日判定表,MATCH(CS191,祝日,0),3),0),"")</f>
        <v>0</v>
      </c>
      <c r="CW191" s="219" t="str">
        <f t="shared" ref="CW191:CW203" si="1147">IF(CS191="","",IF(CV191=8,CV191,WEEKDAY(CS191,2)))</f>
        <v/>
      </c>
      <c r="CX191" s="220" t="str">
        <f t="shared" ref="CX191:CX203" si="1148">IFERROR(INDEX($EH$3:$EI$16,MATCH(CT191,$EH$3:$EH$16,0),2),"")</f>
        <v/>
      </c>
      <c r="CY191" s="222"/>
      <c r="CZ191" s="246"/>
      <c r="DA191" s="247" t="str">
        <f t="shared" ref="DA191:DA203" si="1149">IF(CY191="","",VLOOKUP(DC191,曜日一覧,2))</f>
        <v/>
      </c>
      <c r="DB191" s="219">
        <f t="shared" ref="DB191:DB203" si="1150">IFERROR(IF(CY$3="祝日あり",INDEX(祝日判定表,MATCH(CY191,祝日,0),3),0),"")</f>
        <v>0</v>
      </c>
      <c r="DC191" s="219" t="str">
        <f t="shared" ref="DC191:DC203" si="1151">IF(CY191="","",IF(DB191=8,DB191,WEEKDAY(CY191,2)))</f>
        <v/>
      </c>
      <c r="DD191" s="219" t="str">
        <f t="shared" ref="DD191:DD203" si="1152">IFERROR(INDEX($EH$3:$EI$16,MATCH(CZ191,$EH$3:$EH$16,0),2),"")</f>
        <v/>
      </c>
      <c r="DE191" s="222"/>
      <c r="DF191" s="246"/>
      <c r="DG191" s="247" t="str">
        <f t="shared" ref="DG191:DG203" si="1153">IF(DE191="","",VLOOKUP(DI191,曜日一覧,2))</f>
        <v/>
      </c>
      <c r="DH191" s="219">
        <f t="shared" ref="DH191:DH203" si="1154">IFERROR(IF(DE$3="祝日あり",INDEX(祝日判定表,MATCH(DE191,祝日,0),3),0),"")</f>
        <v>0</v>
      </c>
      <c r="DI191" s="219" t="str">
        <f t="shared" ref="DI191:DI203" si="1155">IF(DE191="","",IF(DH191=8,DH191,WEEKDAY(DE191,2)))</f>
        <v/>
      </c>
      <c r="DJ191" s="219" t="str">
        <f t="shared" ref="DJ191:DJ203" si="1156">IFERROR(INDEX($EH$3:$EI$16,MATCH(DF191,$EH$3:$EH$16,0),2),"")</f>
        <v/>
      </c>
      <c r="DK191" s="222"/>
      <c r="DL191" s="246"/>
      <c r="DM191" s="247" t="str">
        <f t="shared" ref="DM191:DM203" si="1157">IF(DK191="","",VLOOKUP(DO191,曜日一覧,2))</f>
        <v/>
      </c>
      <c r="DN191" s="219">
        <f t="shared" ref="DN191:DN203" si="1158">IFERROR(IF(DK$3="祝日あり",INDEX(祝日判定表,MATCH(DK191,祝日,0),3),0),"")</f>
        <v>0</v>
      </c>
      <c r="DO191" s="219" t="str">
        <f t="shared" ref="DO191:DO203" si="1159">IF(DK191="","",IF(DN191=8,DN191,WEEKDAY(DK191,2)))</f>
        <v/>
      </c>
      <c r="DP191" s="220" t="str">
        <f t="shared" ref="DP191:DP203" si="1160">IFERROR(INDEX($EH$3:$EI$16,MATCH(DL191,$EH$3:$EH$16,0),2),"")</f>
        <v/>
      </c>
    </row>
    <row r="192" spans="77:120" x14ac:dyDescent="0.15">
      <c r="BY192" s="271"/>
      <c r="BZ192" s="272"/>
      <c r="CA192" s="222"/>
      <c r="CB192" s="246"/>
      <c r="CC192" s="247" t="str">
        <f t="shared" si="1133"/>
        <v/>
      </c>
      <c r="CD192" s="219">
        <f t="shared" si="1134"/>
        <v>0</v>
      </c>
      <c r="CE192" s="219" t="str">
        <f t="shared" si="1135"/>
        <v/>
      </c>
      <c r="CF192" s="220" t="str">
        <f t="shared" si="1136"/>
        <v/>
      </c>
      <c r="CG192" s="222"/>
      <c r="CH192" s="260"/>
      <c r="CI192" s="247" t="str">
        <f t="shared" si="1137"/>
        <v/>
      </c>
      <c r="CJ192" s="219">
        <f t="shared" si="1138"/>
        <v>0</v>
      </c>
      <c r="CK192" s="219" t="str">
        <f t="shared" si="1139"/>
        <v/>
      </c>
      <c r="CL192" s="220" t="str">
        <f t="shared" si="1140"/>
        <v/>
      </c>
      <c r="CM192" s="222"/>
      <c r="CN192" s="246"/>
      <c r="CO192" s="247" t="str">
        <f t="shared" si="1141"/>
        <v/>
      </c>
      <c r="CP192" s="219">
        <f t="shared" si="1142"/>
        <v>0</v>
      </c>
      <c r="CQ192" s="219" t="str">
        <f t="shared" si="1143"/>
        <v/>
      </c>
      <c r="CR192" s="220" t="str">
        <f t="shared" si="1144"/>
        <v/>
      </c>
      <c r="CS192" s="222"/>
      <c r="CT192" s="246"/>
      <c r="CU192" s="247" t="str">
        <f t="shared" si="1145"/>
        <v/>
      </c>
      <c r="CV192" s="219">
        <f t="shared" si="1146"/>
        <v>0</v>
      </c>
      <c r="CW192" s="219" t="str">
        <f t="shared" si="1147"/>
        <v/>
      </c>
      <c r="CX192" s="220" t="str">
        <f t="shared" si="1148"/>
        <v/>
      </c>
      <c r="CY192" s="222"/>
      <c r="CZ192" s="246"/>
      <c r="DA192" s="247" t="str">
        <f t="shared" si="1149"/>
        <v/>
      </c>
      <c r="DB192" s="219">
        <f t="shared" si="1150"/>
        <v>0</v>
      </c>
      <c r="DC192" s="219" t="str">
        <f t="shared" si="1151"/>
        <v/>
      </c>
      <c r="DD192" s="219" t="str">
        <f t="shared" si="1152"/>
        <v/>
      </c>
      <c r="DE192" s="222"/>
      <c r="DF192" s="246"/>
      <c r="DG192" s="247" t="str">
        <f t="shared" si="1153"/>
        <v/>
      </c>
      <c r="DH192" s="219">
        <f t="shared" si="1154"/>
        <v>0</v>
      </c>
      <c r="DI192" s="219" t="str">
        <f t="shared" si="1155"/>
        <v/>
      </c>
      <c r="DJ192" s="219" t="str">
        <f t="shared" si="1156"/>
        <v/>
      </c>
      <c r="DK192" s="222"/>
      <c r="DL192" s="246"/>
      <c r="DM192" s="247" t="str">
        <f t="shared" si="1157"/>
        <v/>
      </c>
      <c r="DN192" s="219">
        <f t="shared" si="1158"/>
        <v>0</v>
      </c>
      <c r="DO192" s="219" t="str">
        <f t="shared" si="1159"/>
        <v/>
      </c>
      <c r="DP192" s="220" t="str">
        <f t="shared" si="1160"/>
        <v/>
      </c>
    </row>
    <row r="193" spans="77:120" x14ac:dyDescent="0.15">
      <c r="BY193" s="271"/>
      <c r="BZ193" s="272"/>
      <c r="CA193" s="222"/>
      <c r="CB193" s="246"/>
      <c r="CC193" s="247" t="str">
        <f t="shared" si="1133"/>
        <v/>
      </c>
      <c r="CD193" s="219">
        <f t="shared" si="1134"/>
        <v>0</v>
      </c>
      <c r="CE193" s="219" t="str">
        <f t="shared" si="1135"/>
        <v/>
      </c>
      <c r="CF193" s="220" t="str">
        <f t="shared" si="1136"/>
        <v/>
      </c>
      <c r="CG193" s="222"/>
      <c r="CH193" s="260"/>
      <c r="CI193" s="247" t="str">
        <f t="shared" si="1137"/>
        <v/>
      </c>
      <c r="CJ193" s="219">
        <f t="shared" si="1138"/>
        <v>0</v>
      </c>
      <c r="CK193" s="219" t="str">
        <f t="shared" si="1139"/>
        <v/>
      </c>
      <c r="CL193" s="220" t="str">
        <f t="shared" si="1140"/>
        <v/>
      </c>
      <c r="CM193" s="222"/>
      <c r="CN193" s="246"/>
      <c r="CO193" s="247" t="str">
        <f t="shared" si="1141"/>
        <v/>
      </c>
      <c r="CP193" s="219">
        <f t="shared" si="1142"/>
        <v>0</v>
      </c>
      <c r="CQ193" s="219" t="str">
        <f t="shared" si="1143"/>
        <v/>
      </c>
      <c r="CR193" s="220" t="str">
        <f t="shared" si="1144"/>
        <v/>
      </c>
      <c r="CS193" s="222"/>
      <c r="CT193" s="246"/>
      <c r="CU193" s="247" t="str">
        <f t="shared" si="1145"/>
        <v/>
      </c>
      <c r="CV193" s="219">
        <f t="shared" si="1146"/>
        <v>0</v>
      </c>
      <c r="CW193" s="219" t="str">
        <f t="shared" si="1147"/>
        <v/>
      </c>
      <c r="CX193" s="220" t="str">
        <f t="shared" si="1148"/>
        <v/>
      </c>
      <c r="CY193" s="222"/>
      <c r="CZ193" s="246"/>
      <c r="DA193" s="247" t="str">
        <f t="shared" si="1149"/>
        <v/>
      </c>
      <c r="DB193" s="219">
        <f t="shared" si="1150"/>
        <v>0</v>
      </c>
      <c r="DC193" s="219" t="str">
        <f t="shared" si="1151"/>
        <v/>
      </c>
      <c r="DD193" s="219" t="str">
        <f t="shared" si="1152"/>
        <v/>
      </c>
      <c r="DE193" s="222"/>
      <c r="DF193" s="246"/>
      <c r="DG193" s="247" t="str">
        <f t="shared" si="1153"/>
        <v/>
      </c>
      <c r="DH193" s="219">
        <f t="shared" si="1154"/>
        <v>0</v>
      </c>
      <c r="DI193" s="219" t="str">
        <f t="shared" si="1155"/>
        <v/>
      </c>
      <c r="DJ193" s="219" t="str">
        <f t="shared" si="1156"/>
        <v/>
      </c>
      <c r="DK193" s="222"/>
      <c r="DL193" s="246"/>
      <c r="DM193" s="247" t="str">
        <f t="shared" si="1157"/>
        <v/>
      </c>
      <c r="DN193" s="219">
        <f t="shared" si="1158"/>
        <v>0</v>
      </c>
      <c r="DO193" s="219" t="str">
        <f t="shared" si="1159"/>
        <v/>
      </c>
      <c r="DP193" s="220" t="str">
        <f t="shared" si="1160"/>
        <v/>
      </c>
    </row>
    <row r="194" spans="77:120" x14ac:dyDescent="0.15">
      <c r="BY194" s="271"/>
      <c r="BZ194" s="272"/>
      <c r="CA194" s="222"/>
      <c r="CB194" s="246"/>
      <c r="CC194" s="247" t="str">
        <f t="shared" si="1133"/>
        <v/>
      </c>
      <c r="CD194" s="219">
        <f t="shared" si="1134"/>
        <v>0</v>
      </c>
      <c r="CE194" s="219" t="str">
        <f t="shared" si="1135"/>
        <v/>
      </c>
      <c r="CF194" s="220" t="str">
        <f t="shared" si="1136"/>
        <v/>
      </c>
      <c r="CG194" s="222"/>
      <c r="CH194" s="260"/>
      <c r="CI194" s="247" t="str">
        <f t="shared" si="1137"/>
        <v/>
      </c>
      <c r="CJ194" s="219">
        <f t="shared" si="1138"/>
        <v>0</v>
      </c>
      <c r="CK194" s="219" t="str">
        <f t="shared" si="1139"/>
        <v/>
      </c>
      <c r="CL194" s="220" t="str">
        <f t="shared" si="1140"/>
        <v/>
      </c>
      <c r="CM194" s="222"/>
      <c r="CN194" s="246"/>
      <c r="CO194" s="247" t="str">
        <f t="shared" si="1141"/>
        <v/>
      </c>
      <c r="CP194" s="219">
        <f t="shared" si="1142"/>
        <v>0</v>
      </c>
      <c r="CQ194" s="219" t="str">
        <f t="shared" si="1143"/>
        <v/>
      </c>
      <c r="CR194" s="220" t="str">
        <f t="shared" si="1144"/>
        <v/>
      </c>
      <c r="CS194" s="222"/>
      <c r="CT194" s="246"/>
      <c r="CU194" s="247" t="str">
        <f t="shared" si="1145"/>
        <v/>
      </c>
      <c r="CV194" s="219">
        <f t="shared" si="1146"/>
        <v>0</v>
      </c>
      <c r="CW194" s="219" t="str">
        <f t="shared" si="1147"/>
        <v/>
      </c>
      <c r="CX194" s="220" t="str">
        <f t="shared" si="1148"/>
        <v/>
      </c>
      <c r="CY194" s="222"/>
      <c r="CZ194" s="246"/>
      <c r="DA194" s="247" t="str">
        <f t="shared" si="1149"/>
        <v/>
      </c>
      <c r="DB194" s="219">
        <f t="shared" si="1150"/>
        <v>0</v>
      </c>
      <c r="DC194" s="219" t="str">
        <f t="shared" si="1151"/>
        <v/>
      </c>
      <c r="DD194" s="219" t="str">
        <f t="shared" si="1152"/>
        <v/>
      </c>
      <c r="DE194" s="222"/>
      <c r="DF194" s="246"/>
      <c r="DG194" s="247" t="str">
        <f t="shared" si="1153"/>
        <v/>
      </c>
      <c r="DH194" s="219">
        <f t="shared" si="1154"/>
        <v>0</v>
      </c>
      <c r="DI194" s="219" t="str">
        <f t="shared" si="1155"/>
        <v/>
      </c>
      <c r="DJ194" s="219" t="str">
        <f t="shared" si="1156"/>
        <v/>
      </c>
      <c r="DK194" s="222"/>
      <c r="DL194" s="246"/>
      <c r="DM194" s="247" t="str">
        <f t="shared" si="1157"/>
        <v/>
      </c>
      <c r="DN194" s="219">
        <f t="shared" si="1158"/>
        <v>0</v>
      </c>
      <c r="DO194" s="219" t="str">
        <f t="shared" si="1159"/>
        <v/>
      </c>
      <c r="DP194" s="220" t="str">
        <f t="shared" si="1160"/>
        <v/>
      </c>
    </row>
    <row r="195" spans="77:120" x14ac:dyDescent="0.15">
      <c r="BY195" s="271"/>
      <c r="BZ195" s="272"/>
      <c r="CA195" s="222"/>
      <c r="CB195" s="246"/>
      <c r="CC195" s="247" t="str">
        <f t="shared" si="1133"/>
        <v/>
      </c>
      <c r="CD195" s="219">
        <f t="shared" si="1134"/>
        <v>0</v>
      </c>
      <c r="CE195" s="219" t="str">
        <f t="shared" si="1135"/>
        <v/>
      </c>
      <c r="CF195" s="220" t="str">
        <f t="shared" si="1136"/>
        <v/>
      </c>
      <c r="CG195" s="222"/>
      <c r="CH195" s="260"/>
      <c r="CI195" s="247" t="str">
        <f t="shared" si="1137"/>
        <v/>
      </c>
      <c r="CJ195" s="219">
        <f t="shared" si="1138"/>
        <v>0</v>
      </c>
      <c r="CK195" s="219" t="str">
        <f t="shared" si="1139"/>
        <v/>
      </c>
      <c r="CL195" s="220" t="str">
        <f t="shared" si="1140"/>
        <v/>
      </c>
      <c r="CM195" s="222"/>
      <c r="CN195" s="246"/>
      <c r="CO195" s="247" t="str">
        <f t="shared" si="1141"/>
        <v/>
      </c>
      <c r="CP195" s="219">
        <f t="shared" si="1142"/>
        <v>0</v>
      </c>
      <c r="CQ195" s="219" t="str">
        <f t="shared" si="1143"/>
        <v/>
      </c>
      <c r="CR195" s="220" t="str">
        <f t="shared" si="1144"/>
        <v/>
      </c>
      <c r="CS195" s="222"/>
      <c r="CT195" s="246"/>
      <c r="CU195" s="247" t="str">
        <f t="shared" si="1145"/>
        <v/>
      </c>
      <c r="CV195" s="219">
        <f t="shared" si="1146"/>
        <v>0</v>
      </c>
      <c r="CW195" s="219" t="str">
        <f t="shared" si="1147"/>
        <v/>
      </c>
      <c r="CX195" s="220" t="str">
        <f t="shared" si="1148"/>
        <v/>
      </c>
      <c r="CY195" s="222"/>
      <c r="CZ195" s="246"/>
      <c r="DA195" s="247" t="str">
        <f t="shared" si="1149"/>
        <v/>
      </c>
      <c r="DB195" s="219">
        <f t="shared" si="1150"/>
        <v>0</v>
      </c>
      <c r="DC195" s="219" t="str">
        <f t="shared" si="1151"/>
        <v/>
      </c>
      <c r="DD195" s="219" t="str">
        <f t="shared" si="1152"/>
        <v/>
      </c>
      <c r="DE195" s="222"/>
      <c r="DF195" s="246"/>
      <c r="DG195" s="247" t="str">
        <f t="shared" si="1153"/>
        <v/>
      </c>
      <c r="DH195" s="219">
        <f t="shared" si="1154"/>
        <v>0</v>
      </c>
      <c r="DI195" s="219" t="str">
        <f t="shared" si="1155"/>
        <v/>
      </c>
      <c r="DJ195" s="219" t="str">
        <f t="shared" si="1156"/>
        <v/>
      </c>
      <c r="DK195" s="222"/>
      <c r="DL195" s="246"/>
      <c r="DM195" s="247" t="str">
        <f t="shared" si="1157"/>
        <v/>
      </c>
      <c r="DN195" s="219">
        <f t="shared" si="1158"/>
        <v>0</v>
      </c>
      <c r="DO195" s="219" t="str">
        <f t="shared" si="1159"/>
        <v/>
      </c>
      <c r="DP195" s="220" t="str">
        <f t="shared" si="1160"/>
        <v/>
      </c>
    </row>
    <row r="196" spans="77:120" x14ac:dyDescent="0.15">
      <c r="BY196" s="271"/>
      <c r="BZ196" s="272"/>
      <c r="CA196" s="222"/>
      <c r="CB196" s="246"/>
      <c r="CC196" s="247" t="str">
        <f t="shared" si="1133"/>
        <v/>
      </c>
      <c r="CD196" s="219">
        <f t="shared" si="1134"/>
        <v>0</v>
      </c>
      <c r="CE196" s="219" t="str">
        <f t="shared" si="1135"/>
        <v/>
      </c>
      <c r="CF196" s="220" t="str">
        <f t="shared" si="1136"/>
        <v/>
      </c>
      <c r="CG196" s="222"/>
      <c r="CH196" s="260"/>
      <c r="CI196" s="247" t="str">
        <f t="shared" si="1137"/>
        <v/>
      </c>
      <c r="CJ196" s="219">
        <f t="shared" si="1138"/>
        <v>0</v>
      </c>
      <c r="CK196" s="219" t="str">
        <f t="shared" si="1139"/>
        <v/>
      </c>
      <c r="CL196" s="220" t="str">
        <f t="shared" si="1140"/>
        <v/>
      </c>
      <c r="CM196" s="222"/>
      <c r="CN196" s="246"/>
      <c r="CO196" s="247" t="str">
        <f t="shared" si="1141"/>
        <v/>
      </c>
      <c r="CP196" s="219">
        <f t="shared" si="1142"/>
        <v>0</v>
      </c>
      <c r="CQ196" s="219" t="str">
        <f t="shared" si="1143"/>
        <v/>
      </c>
      <c r="CR196" s="220" t="str">
        <f t="shared" si="1144"/>
        <v/>
      </c>
      <c r="CS196" s="222"/>
      <c r="CT196" s="246"/>
      <c r="CU196" s="247" t="str">
        <f t="shared" si="1145"/>
        <v/>
      </c>
      <c r="CV196" s="219">
        <f t="shared" si="1146"/>
        <v>0</v>
      </c>
      <c r="CW196" s="219" t="str">
        <f t="shared" si="1147"/>
        <v/>
      </c>
      <c r="CX196" s="220" t="str">
        <f t="shared" si="1148"/>
        <v/>
      </c>
      <c r="CY196" s="222"/>
      <c r="CZ196" s="246"/>
      <c r="DA196" s="247" t="str">
        <f t="shared" si="1149"/>
        <v/>
      </c>
      <c r="DB196" s="219">
        <f t="shared" si="1150"/>
        <v>0</v>
      </c>
      <c r="DC196" s="219" t="str">
        <f t="shared" si="1151"/>
        <v/>
      </c>
      <c r="DD196" s="219" t="str">
        <f t="shared" si="1152"/>
        <v/>
      </c>
      <c r="DE196" s="222"/>
      <c r="DF196" s="246"/>
      <c r="DG196" s="247" t="str">
        <f t="shared" si="1153"/>
        <v/>
      </c>
      <c r="DH196" s="219">
        <f t="shared" si="1154"/>
        <v>0</v>
      </c>
      <c r="DI196" s="219" t="str">
        <f t="shared" si="1155"/>
        <v/>
      </c>
      <c r="DJ196" s="219" t="str">
        <f t="shared" si="1156"/>
        <v/>
      </c>
      <c r="DK196" s="222"/>
      <c r="DL196" s="246"/>
      <c r="DM196" s="247" t="str">
        <f t="shared" si="1157"/>
        <v/>
      </c>
      <c r="DN196" s="219">
        <f t="shared" si="1158"/>
        <v>0</v>
      </c>
      <c r="DO196" s="219" t="str">
        <f t="shared" si="1159"/>
        <v/>
      </c>
      <c r="DP196" s="220" t="str">
        <f t="shared" si="1160"/>
        <v/>
      </c>
    </row>
    <row r="197" spans="77:120" x14ac:dyDescent="0.15">
      <c r="BY197" s="271"/>
      <c r="BZ197" s="272"/>
      <c r="CA197" s="222"/>
      <c r="CB197" s="246"/>
      <c r="CC197" s="247" t="str">
        <f t="shared" si="1133"/>
        <v/>
      </c>
      <c r="CD197" s="219">
        <f t="shared" si="1134"/>
        <v>0</v>
      </c>
      <c r="CE197" s="219" t="str">
        <f t="shared" si="1135"/>
        <v/>
      </c>
      <c r="CF197" s="220" t="str">
        <f t="shared" si="1136"/>
        <v/>
      </c>
      <c r="CG197" s="222"/>
      <c r="CH197" s="260"/>
      <c r="CI197" s="247" t="str">
        <f t="shared" si="1137"/>
        <v/>
      </c>
      <c r="CJ197" s="219">
        <f t="shared" si="1138"/>
        <v>0</v>
      </c>
      <c r="CK197" s="219" t="str">
        <f t="shared" si="1139"/>
        <v/>
      </c>
      <c r="CL197" s="220" t="str">
        <f t="shared" si="1140"/>
        <v/>
      </c>
      <c r="CM197" s="222"/>
      <c r="CN197" s="246"/>
      <c r="CO197" s="247" t="str">
        <f t="shared" si="1141"/>
        <v/>
      </c>
      <c r="CP197" s="219">
        <f t="shared" si="1142"/>
        <v>0</v>
      </c>
      <c r="CQ197" s="219" t="str">
        <f t="shared" si="1143"/>
        <v/>
      </c>
      <c r="CR197" s="220" t="str">
        <f t="shared" si="1144"/>
        <v/>
      </c>
      <c r="CS197" s="222"/>
      <c r="CT197" s="246"/>
      <c r="CU197" s="247" t="str">
        <f t="shared" si="1145"/>
        <v/>
      </c>
      <c r="CV197" s="219">
        <f t="shared" si="1146"/>
        <v>0</v>
      </c>
      <c r="CW197" s="219" t="str">
        <f t="shared" si="1147"/>
        <v/>
      </c>
      <c r="CX197" s="220" t="str">
        <f t="shared" si="1148"/>
        <v/>
      </c>
      <c r="CY197" s="222"/>
      <c r="CZ197" s="246"/>
      <c r="DA197" s="247" t="str">
        <f t="shared" si="1149"/>
        <v/>
      </c>
      <c r="DB197" s="219">
        <f t="shared" si="1150"/>
        <v>0</v>
      </c>
      <c r="DC197" s="219" t="str">
        <f t="shared" si="1151"/>
        <v/>
      </c>
      <c r="DD197" s="219" t="str">
        <f t="shared" si="1152"/>
        <v/>
      </c>
      <c r="DE197" s="222"/>
      <c r="DF197" s="246"/>
      <c r="DG197" s="247" t="str">
        <f t="shared" si="1153"/>
        <v/>
      </c>
      <c r="DH197" s="219">
        <f t="shared" si="1154"/>
        <v>0</v>
      </c>
      <c r="DI197" s="219" t="str">
        <f t="shared" si="1155"/>
        <v/>
      </c>
      <c r="DJ197" s="219" t="str">
        <f t="shared" si="1156"/>
        <v/>
      </c>
      <c r="DK197" s="222"/>
      <c r="DL197" s="246"/>
      <c r="DM197" s="247" t="str">
        <f t="shared" si="1157"/>
        <v/>
      </c>
      <c r="DN197" s="219">
        <f t="shared" si="1158"/>
        <v>0</v>
      </c>
      <c r="DO197" s="219" t="str">
        <f t="shared" si="1159"/>
        <v/>
      </c>
      <c r="DP197" s="220" t="str">
        <f t="shared" si="1160"/>
        <v/>
      </c>
    </row>
    <row r="198" spans="77:120" x14ac:dyDescent="0.15">
      <c r="BY198" s="271"/>
      <c r="BZ198" s="272"/>
      <c r="CA198" s="222"/>
      <c r="CB198" s="246"/>
      <c r="CC198" s="247" t="str">
        <f t="shared" si="1133"/>
        <v/>
      </c>
      <c r="CD198" s="219">
        <f t="shared" si="1134"/>
        <v>0</v>
      </c>
      <c r="CE198" s="219" t="str">
        <f t="shared" si="1135"/>
        <v/>
      </c>
      <c r="CF198" s="220" t="str">
        <f t="shared" si="1136"/>
        <v/>
      </c>
      <c r="CG198" s="222"/>
      <c r="CH198" s="260"/>
      <c r="CI198" s="247" t="str">
        <f t="shared" si="1137"/>
        <v/>
      </c>
      <c r="CJ198" s="219">
        <f t="shared" si="1138"/>
        <v>0</v>
      </c>
      <c r="CK198" s="219" t="str">
        <f t="shared" si="1139"/>
        <v/>
      </c>
      <c r="CL198" s="220" t="str">
        <f t="shared" si="1140"/>
        <v/>
      </c>
      <c r="CM198" s="222"/>
      <c r="CN198" s="246"/>
      <c r="CO198" s="247" t="str">
        <f t="shared" si="1141"/>
        <v/>
      </c>
      <c r="CP198" s="219">
        <f t="shared" si="1142"/>
        <v>0</v>
      </c>
      <c r="CQ198" s="219" t="str">
        <f t="shared" si="1143"/>
        <v/>
      </c>
      <c r="CR198" s="220" t="str">
        <f t="shared" si="1144"/>
        <v/>
      </c>
      <c r="CS198" s="222"/>
      <c r="CT198" s="246"/>
      <c r="CU198" s="247" t="str">
        <f t="shared" si="1145"/>
        <v/>
      </c>
      <c r="CV198" s="219">
        <f t="shared" si="1146"/>
        <v>0</v>
      </c>
      <c r="CW198" s="219" t="str">
        <f t="shared" si="1147"/>
        <v/>
      </c>
      <c r="CX198" s="220" t="str">
        <f t="shared" si="1148"/>
        <v/>
      </c>
      <c r="CY198" s="222"/>
      <c r="CZ198" s="246"/>
      <c r="DA198" s="247" t="str">
        <f t="shared" si="1149"/>
        <v/>
      </c>
      <c r="DB198" s="219">
        <f t="shared" si="1150"/>
        <v>0</v>
      </c>
      <c r="DC198" s="219" t="str">
        <f t="shared" si="1151"/>
        <v/>
      </c>
      <c r="DD198" s="219" t="str">
        <f t="shared" si="1152"/>
        <v/>
      </c>
      <c r="DE198" s="222"/>
      <c r="DF198" s="246"/>
      <c r="DG198" s="247" t="str">
        <f t="shared" si="1153"/>
        <v/>
      </c>
      <c r="DH198" s="219">
        <f t="shared" si="1154"/>
        <v>0</v>
      </c>
      <c r="DI198" s="219" t="str">
        <f t="shared" si="1155"/>
        <v/>
      </c>
      <c r="DJ198" s="219" t="str">
        <f t="shared" si="1156"/>
        <v/>
      </c>
      <c r="DK198" s="222"/>
      <c r="DL198" s="246"/>
      <c r="DM198" s="247" t="str">
        <f t="shared" si="1157"/>
        <v/>
      </c>
      <c r="DN198" s="219">
        <f t="shared" si="1158"/>
        <v>0</v>
      </c>
      <c r="DO198" s="219" t="str">
        <f t="shared" si="1159"/>
        <v/>
      </c>
      <c r="DP198" s="220" t="str">
        <f t="shared" si="1160"/>
        <v/>
      </c>
    </row>
    <row r="199" spans="77:120" x14ac:dyDescent="0.15">
      <c r="BY199" s="271"/>
      <c r="BZ199" s="272"/>
      <c r="CA199" s="222"/>
      <c r="CB199" s="246"/>
      <c r="CC199" s="247" t="str">
        <f t="shared" si="1133"/>
        <v/>
      </c>
      <c r="CD199" s="219">
        <f t="shared" si="1134"/>
        <v>0</v>
      </c>
      <c r="CE199" s="219" t="str">
        <f t="shared" si="1135"/>
        <v/>
      </c>
      <c r="CF199" s="220" t="str">
        <f t="shared" si="1136"/>
        <v/>
      </c>
      <c r="CG199" s="222"/>
      <c r="CH199" s="260"/>
      <c r="CI199" s="247" t="str">
        <f t="shared" si="1137"/>
        <v/>
      </c>
      <c r="CJ199" s="219">
        <f t="shared" si="1138"/>
        <v>0</v>
      </c>
      <c r="CK199" s="219" t="str">
        <f t="shared" si="1139"/>
        <v/>
      </c>
      <c r="CL199" s="220" t="str">
        <f t="shared" si="1140"/>
        <v/>
      </c>
      <c r="CM199" s="222"/>
      <c r="CN199" s="246"/>
      <c r="CO199" s="247" t="str">
        <f t="shared" si="1141"/>
        <v/>
      </c>
      <c r="CP199" s="219">
        <f t="shared" si="1142"/>
        <v>0</v>
      </c>
      <c r="CQ199" s="219" t="str">
        <f t="shared" si="1143"/>
        <v/>
      </c>
      <c r="CR199" s="220" t="str">
        <f t="shared" si="1144"/>
        <v/>
      </c>
      <c r="CS199" s="222"/>
      <c r="CT199" s="246"/>
      <c r="CU199" s="247" t="str">
        <f t="shared" si="1145"/>
        <v/>
      </c>
      <c r="CV199" s="219">
        <f t="shared" si="1146"/>
        <v>0</v>
      </c>
      <c r="CW199" s="219" t="str">
        <f t="shared" si="1147"/>
        <v/>
      </c>
      <c r="CX199" s="220" t="str">
        <f t="shared" si="1148"/>
        <v/>
      </c>
      <c r="CY199" s="222"/>
      <c r="CZ199" s="246"/>
      <c r="DA199" s="247" t="str">
        <f t="shared" si="1149"/>
        <v/>
      </c>
      <c r="DB199" s="219">
        <f t="shared" si="1150"/>
        <v>0</v>
      </c>
      <c r="DC199" s="219" t="str">
        <f t="shared" si="1151"/>
        <v/>
      </c>
      <c r="DD199" s="219" t="str">
        <f t="shared" si="1152"/>
        <v/>
      </c>
      <c r="DE199" s="222"/>
      <c r="DF199" s="246"/>
      <c r="DG199" s="247" t="str">
        <f t="shared" si="1153"/>
        <v/>
      </c>
      <c r="DH199" s="219">
        <f t="shared" si="1154"/>
        <v>0</v>
      </c>
      <c r="DI199" s="219" t="str">
        <f t="shared" si="1155"/>
        <v/>
      </c>
      <c r="DJ199" s="219" t="str">
        <f t="shared" si="1156"/>
        <v/>
      </c>
      <c r="DK199" s="222"/>
      <c r="DL199" s="246"/>
      <c r="DM199" s="247" t="str">
        <f t="shared" si="1157"/>
        <v/>
      </c>
      <c r="DN199" s="219">
        <f t="shared" si="1158"/>
        <v>0</v>
      </c>
      <c r="DO199" s="219" t="str">
        <f t="shared" si="1159"/>
        <v/>
      </c>
      <c r="DP199" s="220" t="str">
        <f t="shared" si="1160"/>
        <v/>
      </c>
    </row>
    <row r="200" spans="77:120" x14ac:dyDescent="0.15">
      <c r="BY200" s="271"/>
      <c r="BZ200" s="272"/>
      <c r="CA200" s="222"/>
      <c r="CB200" s="246"/>
      <c r="CC200" s="247" t="str">
        <f t="shared" si="1133"/>
        <v/>
      </c>
      <c r="CD200" s="219">
        <f t="shared" si="1134"/>
        <v>0</v>
      </c>
      <c r="CE200" s="219" t="str">
        <f t="shared" si="1135"/>
        <v/>
      </c>
      <c r="CF200" s="220" t="str">
        <f t="shared" si="1136"/>
        <v/>
      </c>
      <c r="CG200" s="222"/>
      <c r="CH200" s="260"/>
      <c r="CI200" s="247" t="str">
        <f t="shared" si="1137"/>
        <v/>
      </c>
      <c r="CJ200" s="219">
        <f t="shared" si="1138"/>
        <v>0</v>
      </c>
      <c r="CK200" s="219" t="str">
        <f t="shared" si="1139"/>
        <v/>
      </c>
      <c r="CL200" s="220" t="str">
        <f t="shared" si="1140"/>
        <v/>
      </c>
      <c r="CM200" s="222"/>
      <c r="CN200" s="246"/>
      <c r="CO200" s="247" t="str">
        <f t="shared" si="1141"/>
        <v/>
      </c>
      <c r="CP200" s="219">
        <f t="shared" si="1142"/>
        <v>0</v>
      </c>
      <c r="CQ200" s="219" t="str">
        <f t="shared" si="1143"/>
        <v/>
      </c>
      <c r="CR200" s="220" t="str">
        <f t="shared" si="1144"/>
        <v/>
      </c>
      <c r="CS200" s="222"/>
      <c r="CT200" s="246"/>
      <c r="CU200" s="247" t="str">
        <f t="shared" si="1145"/>
        <v/>
      </c>
      <c r="CV200" s="219">
        <f t="shared" si="1146"/>
        <v>0</v>
      </c>
      <c r="CW200" s="219" t="str">
        <f t="shared" si="1147"/>
        <v/>
      </c>
      <c r="CX200" s="220" t="str">
        <f t="shared" si="1148"/>
        <v/>
      </c>
      <c r="CY200" s="222"/>
      <c r="CZ200" s="246"/>
      <c r="DA200" s="247" t="str">
        <f t="shared" si="1149"/>
        <v/>
      </c>
      <c r="DB200" s="219">
        <f t="shared" si="1150"/>
        <v>0</v>
      </c>
      <c r="DC200" s="219" t="str">
        <f t="shared" si="1151"/>
        <v/>
      </c>
      <c r="DD200" s="219" t="str">
        <f t="shared" si="1152"/>
        <v/>
      </c>
      <c r="DE200" s="222"/>
      <c r="DF200" s="246"/>
      <c r="DG200" s="247" t="str">
        <f t="shared" si="1153"/>
        <v/>
      </c>
      <c r="DH200" s="219">
        <f t="shared" si="1154"/>
        <v>0</v>
      </c>
      <c r="DI200" s="219" t="str">
        <f t="shared" si="1155"/>
        <v/>
      </c>
      <c r="DJ200" s="219" t="str">
        <f t="shared" si="1156"/>
        <v/>
      </c>
      <c r="DK200" s="222"/>
      <c r="DL200" s="246"/>
      <c r="DM200" s="247" t="str">
        <f t="shared" si="1157"/>
        <v/>
      </c>
      <c r="DN200" s="219">
        <f t="shared" si="1158"/>
        <v>0</v>
      </c>
      <c r="DO200" s="219" t="str">
        <f t="shared" si="1159"/>
        <v/>
      </c>
      <c r="DP200" s="220" t="str">
        <f t="shared" si="1160"/>
        <v/>
      </c>
    </row>
    <row r="201" spans="77:120" x14ac:dyDescent="0.15">
      <c r="BY201" s="271"/>
      <c r="BZ201" s="272"/>
      <c r="CA201" s="222"/>
      <c r="CB201" s="246"/>
      <c r="CC201" s="247" t="str">
        <f t="shared" si="1133"/>
        <v/>
      </c>
      <c r="CD201" s="219">
        <f t="shared" si="1134"/>
        <v>0</v>
      </c>
      <c r="CE201" s="219" t="str">
        <f t="shared" si="1135"/>
        <v/>
      </c>
      <c r="CF201" s="220" t="str">
        <f t="shared" si="1136"/>
        <v/>
      </c>
      <c r="CG201" s="222"/>
      <c r="CH201" s="260"/>
      <c r="CI201" s="247" t="str">
        <f t="shared" si="1137"/>
        <v/>
      </c>
      <c r="CJ201" s="219">
        <f t="shared" si="1138"/>
        <v>0</v>
      </c>
      <c r="CK201" s="219" t="str">
        <f t="shared" si="1139"/>
        <v/>
      </c>
      <c r="CL201" s="220" t="str">
        <f t="shared" si="1140"/>
        <v/>
      </c>
      <c r="CM201" s="222"/>
      <c r="CN201" s="246"/>
      <c r="CO201" s="247" t="str">
        <f t="shared" si="1141"/>
        <v/>
      </c>
      <c r="CP201" s="219">
        <f t="shared" si="1142"/>
        <v>0</v>
      </c>
      <c r="CQ201" s="219" t="str">
        <f t="shared" si="1143"/>
        <v/>
      </c>
      <c r="CR201" s="220" t="str">
        <f t="shared" si="1144"/>
        <v/>
      </c>
      <c r="CS201" s="222"/>
      <c r="CT201" s="246"/>
      <c r="CU201" s="247" t="str">
        <f t="shared" si="1145"/>
        <v/>
      </c>
      <c r="CV201" s="219">
        <f t="shared" si="1146"/>
        <v>0</v>
      </c>
      <c r="CW201" s="219" t="str">
        <f t="shared" si="1147"/>
        <v/>
      </c>
      <c r="CX201" s="220" t="str">
        <f t="shared" si="1148"/>
        <v/>
      </c>
      <c r="CY201" s="222"/>
      <c r="CZ201" s="246"/>
      <c r="DA201" s="247" t="str">
        <f t="shared" si="1149"/>
        <v/>
      </c>
      <c r="DB201" s="219">
        <f t="shared" si="1150"/>
        <v>0</v>
      </c>
      <c r="DC201" s="219" t="str">
        <f t="shared" si="1151"/>
        <v/>
      </c>
      <c r="DD201" s="219" t="str">
        <f t="shared" si="1152"/>
        <v/>
      </c>
      <c r="DE201" s="222"/>
      <c r="DF201" s="246"/>
      <c r="DG201" s="247" t="str">
        <f t="shared" si="1153"/>
        <v/>
      </c>
      <c r="DH201" s="219">
        <f t="shared" si="1154"/>
        <v>0</v>
      </c>
      <c r="DI201" s="219" t="str">
        <f t="shared" si="1155"/>
        <v/>
      </c>
      <c r="DJ201" s="219" t="str">
        <f t="shared" si="1156"/>
        <v/>
      </c>
      <c r="DK201" s="222"/>
      <c r="DL201" s="246"/>
      <c r="DM201" s="247" t="str">
        <f t="shared" si="1157"/>
        <v/>
      </c>
      <c r="DN201" s="219">
        <f t="shared" si="1158"/>
        <v>0</v>
      </c>
      <c r="DO201" s="219" t="str">
        <f t="shared" si="1159"/>
        <v/>
      </c>
      <c r="DP201" s="220" t="str">
        <f t="shared" si="1160"/>
        <v/>
      </c>
    </row>
    <row r="202" spans="77:120" x14ac:dyDescent="0.15">
      <c r="BY202" s="271"/>
      <c r="BZ202" s="272"/>
      <c r="CA202" s="222"/>
      <c r="CB202" s="246"/>
      <c r="CC202" s="247" t="str">
        <f t="shared" si="1133"/>
        <v/>
      </c>
      <c r="CD202" s="219">
        <f t="shared" si="1134"/>
        <v>0</v>
      </c>
      <c r="CE202" s="219" t="str">
        <f t="shared" si="1135"/>
        <v/>
      </c>
      <c r="CF202" s="220" t="str">
        <f t="shared" si="1136"/>
        <v/>
      </c>
      <c r="CG202" s="222"/>
      <c r="CH202" s="260"/>
      <c r="CI202" s="247" t="str">
        <f t="shared" si="1137"/>
        <v/>
      </c>
      <c r="CJ202" s="219">
        <f t="shared" si="1138"/>
        <v>0</v>
      </c>
      <c r="CK202" s="219" t="str">
        <f t="shared" si="1139"/>
        <v/>
      </c>
      <c r="CL202" s="220" t="str">
        <f t="shared" si="1140"/>
        <v/>
      </c>
      <c r="CM202" s="222"/>
      <c r="CN202" s="246"/>
      <c r="CO202" s="247" t="str">
        <f t="shared" si="1141"/>
        <v/>
      </c>
      <c r="CP202" s="219">
        <f t="shared" si="1142"/>
        <v>0</v>
      </c>
      <c r="CQ202" s="219" t="str">
        <f t="shared" si="1143"/>
        <v/>
      </c>
      <c r="CR202" s="220" t="str">
        <f t="shared" si="1144"/>
        <v/>
      </c>
      <c r="CS202" s="222"/>
      <c r="CT202" s="246"/>
      <c r="CU202" s="247" t="str">
        <f t="shared" si="1145"/>
        <v/>
      </c>
      <c r="CV202" s="219">
        <f t="shared" si="1146"/>
        <v>0</v>
      </c>
      <c r="CW202" s="219" t="str">
        <f t="shared" si="1147"/>
        <v/>
      </c>
      <c r="CX202" s="220" t="str">
        <f t="shared" si="1148"/>
        <v/>
      </c>
      <c r="CY202" s="222"/>
      <c r="CZ202" s="246"/>
      <c r="DA202" s="247" t="str">
        <f t="shared" si="1149"/>
        <v/>
      </c>
      <c r="DB202" s="219">
        <f t="shared" si="1150"/>
        <v>0</v>
      </c>
      <c r="DC202" s="219" t="str">
        <f t="shared" si="1151"/>
        <v/>
      </c>
      <c r="DD202" s="219" t="str">
        <f t="shared" si="1152"/>
        <v/>
      </c>
      <c r="DE202" s="222"/>
      <c r="DF202" s="246"/>
      <c r="DG202" s="247" t="str">
        <f t="shared" si="1153"/>
        <v/>
      </c>
      <c r="DH202" s="219">
        <f t="shared" si="1154"/>
        <v>0</v>
      </c>
      <c r="DI202" s="219" t="str">
        <f t="shared" si="1155"/>
        <v/>
      </c>
      <c r="DJ202" s="219" t="str">
        <f t="shared" si="1156"/>
        <v/>
      </c>
      <c r="DK202" s="222"/>
      <c r="DL202" s="246"/>
      <c r="DM202" s="247" t="str">
        <f t="shared" si="1157"/>
        <v/>
      </c>
      <c r="DN202" s="219">
        <f t="shared" si="1158"/>
        <v>0</v>
      </c>
      <c r="DO202" s="219" t="str">
        <f t="shared" si="1159"/>
        <v/>
      </c>
      <c r="DP202" s="220" t="str">
        <f t="shared" si="1160"/>
        <v/>
      </c>
    </row>
    <row r="203" spans="77:120" x14ac:dyDescent="0.15">
      <c r="BY203" s="271"/>
      <c r="BZ203" s="272"/>
      <c r="CA203" s="222"/>
      <c r="CB203" s="246"/>
      <c r="CC203" s="247" t="str">
        <f t="shared" si="1133"/>
        <v/>
      </c>
      <c r="CD203" s="219">
        <f t="shared" si="1134"/>
        <v>0</v>
      </c>
      <c r="CE203" s="219" t="str">
        <f t="shared" si="1135"/>
        <v/>
      </c>
      <c r="CF203" s="220" t="str">
        <f t="shared" si="1136"/>
        <v/>
      </c>
      <c r="CG203" s="222"/>
      <c r="CH203" s="260"/>
      <c r="CI203" s="247" t="str">
        <f t="shared" si="1137"/>
        <v/>
      </c>
      <c r="CJ203" s="219">
        <f t="shared" si="1138"/>
        <v>0</v>
      </c>
      <c r="CK203" s="219" t="str">
        <f t="shared" si="1139"/>
        <v/>
      </c>
      <c r="CL203" s="220" t="str">
        <f t="shared" si="1140"/>
        <v/>
      </c>
      <c r="CM203" s="222"/>
      <c r="CN203" s="246"/>
      <c r="CO203" s="247" t="str">
        <f t="shared" si="1141"/>
        <v/>
      </c>
      <c r="CP203" s="219">
        <f t="shared" si="1142"/>
        <v>0</v>
      </c>
      <c r="CQ203" s="219" t="str">
        <f t="shared" si="1143"/>
        <v/>
      </c>
      <c r="CR203" s="220" t="str">
        <f t="shared" si="1144"/>
        <v/>
      </c>
      <c r="CS203" s="222"/>
      <c r="CT203" s="246"/>
      <c r="CU203" s="247" t="str">
        <f t="shared" si="1145"/>
        <v/>
      </c>
      <c r="CV203" s="219">
        <f t="shared" si="1146"/>
        <v>0</v>
      </c>
      <c r="CW203" s="219" t="str">
        <f t="shared" si="1147"/>
        <v/>
      </c>
      <c r="CX203" s="220" t="str">
        <f t="shared" si="1148"/>
        <v/>
      </c>
      <c r="CY203" s="222"/>
      <c r="CZ203" s="246"/>
      <c r="DA203" s="247" t="str">
        <f t="shared" si="1149"/>
        <v/>
      </c>
      <c r="DB203" s="219">
        <f t="shared" si="1150"/>
        <v>0</v>
      </c>
      <c r="DC203" s="219" t="str">
        <f t="shared" si="1151"/>
        <v/>
      </c>
      <c r="DD203" s="219" t="str">
        <f t="shared" si="1152"/>
        <v/>
      </c>
      <c r="DE203" s="222"/>
      <c r="DF203" s="246"/>
      <c r="DG203" s="247" t="str">
        <f t="shared" si="1153"/>
        <v/>
      </c>
      <c r="DH203" s="219">
        <f t="shared" si="1154"/>
        <v>0</v>
      </c>
      <c r="DI203" s="219" t="str">
        <f t="shared" si="1155"/>
        <v/>
      </c>
      <c r="DJ203" s="219" t="str">
        <f t="shared" si="1156"/>
        <v/>
      </c>
      <c r="DK203" s="222"/>
      <c r="DL203" s="246"/>
      <c r="DM203" s="247" t="str">
        <f t="shared" si="1157"/>
        <v/>
      </c>
      <c r="DN203" s="219">
        <f t="shared" si="1158"/>
        <v>0</v>
      </c>
      <c r="DO203" s="219" t="str">
        <f t="shared" si="1159"/>
        <v/>
      </c>
      <c r="DP203" s="220" t="str">
        <f t="shared" si="1160"/>
        <v/>
      </c>
    </row>
    <row r="204" spans="77:120" x14ac:dyDescent="0.15">
      <c r="BY204" s="271"/>
      <c r="BZ204" s="272"/>
      <c r="CA204" s="222"/>
      <c r="CB204" s="246"/>
      <c r="CC204" s="247" t="str">
        <f t="shared" si="831"/>
        <v/>
      </c>
      <c r="CD204" s="219">
        <f t="shared" si="832"/>
        <v>0</v>
      </c>
      <c r="CE204" s="219" t="str">
        <f t="shared" si="757"/>
        <v/>
      </c>
      <c r="CF204" s="220" t="str">
        <f t="shared" si="758"/>
        <v/>
      </c>
      <c r="CG204" s="222"/>
      <c r="CH204" s="260"/>
      <c r="CI204" s="247" t="str">
        <f t="shared" si="569"/>
        <v/>
      </c>
      <c r="CJ204" s="219">
        <f t="shared" si="833"/>
        <v>0</v>
      </c>
      <c r="CK204" s="219" t="str">
        <f t="shared" si="705"/>
        <v/>
      </c>
      <c r="CL204" s="220" t="str">
        <f t="shared" si="706"/>
        <v/>
      </c>
      <c r="CM204" s="222"/>
      <c r="CN204" s="246"/>
      <c r="CO204" s="247" t="str">
        <f t="shared" si="573"/>
        <v/>
      </c>
      <c r="CP204" s="219">
        <f t="shared" si="834"/>
        <v>0</v>
      </c>
      <c r="CQ204" s="219" t="str">
        <f t="shared" si="707"/>
        <v/>
      </c>
      <c r="CR204" s="220" t="str">
        <f t="shared" si="708"/>
        <v/>
      </c>
      <c r="CS204" s="222"/>
      <c r="CT204" s="246"/>
      <c r="CU204" s="247" t="str">
        <f t="shared" si="577"/>
        <v/>
      </c>
      <c r="CV204" s="219">
        <f t="shared" si="835"/>
        <v>0</v>
      </c>
      <c r="CW204" s="219" t="str">
        <f t="shared" si="679"/>
        <v/>
      </c>
      <c r="CX204" s="220" t="str">
        <f t="shared" si="680"/>
        <v/>
      </c>
      <c r="CY204" s="222"/>
      <c r="CZ204" s="246"/>
      <c r="DA204" s="247" t="str">
        <f t="shared" si="581"/>
        <v/>
      </c>
      <c r="DB204" s="219">
        <f t="shared" si="836"/>
        <v>0</v>
      </c>
      <c r="DC204" s="219" t="str">
        <f t="shared" si="626"/>
        <v/>
      </c>
      <c r="DD204" s="219" t="str">
        <f t="shared" si="627"/>
        <v/>
      </c>
      <c r="DE204" s="222"/>
      <c r="DF204" s="246"/>
      <c r="DG204" s="247" t="str">
        <f t="shared" si="583"/>
        <v/>
      </c>
      <c r="DH204" s="219">
        <f t="shared" si="837"/>
        <v>0</v>
      </c>
      <c r="DI204" s="219" t="str">
        <f t="shared" si="681"/>
        <v/>
      </c>
      <c r="DJ204" s="219" t="str">
        <f t="shared" si="682"/>
        <v/>
      </c>
      <c r="DK204" s="222"/>
      <c r="DL204" s="246"/>
      <c r="DM204" s="247" t="str">
        <f t="shared" si="587"/>
        <v/>
      </c>
      <c r="DN204" s="219">
        <f t="shared" si="838"/>
        <v>0</v>
      </c>
      <c r="DO204" s="219" t="str">
        <f t="shared" si="683"/>
        <v/>
      </c>
      <c r="DP204" s="220" t="str">
        <f t="shared" si="684"/>
        <v/>
      </c>
    </row>
    <row r="205" spans="77:120" x14ac:dyDescent="0.15">
      <c r="BY205" s="321"/>
      <c r="BZ205" s="322"/>
      <c r="CA205" s="323"/>
      <c r="CB205" s="324"/>
      <c r="CC205" s="325" t="str">
        <f t="shared" si="831"/>
        <v/>
      </c>
      <c r="CD205" s="326">
        <f t="shared" si="832"/>
        <v>0</v>
      </c>
      <c r="CE205" s="326" t="str">
        <f t="shared" si="757"/>
        <v/>
      </c>
      <c r="CF205" s="327" t="str">
        <f t="shared" si="758"/>
        <v/>
      </c>
      <c r="CG205" s="323"/>
      <c r="CH205" s="328"/>
      <c r="CI205" s="325" t="str">
        <f t="shared" si="569"/>
        <v/>
      </c>
      <c r="CJ205" s="326">
        <f t="shared" si="833"/>
        <v>0</v>
      </c>
      <c r="CK205" s="326" t="str">
        <f t="shared" si="705"/>
        <v/>
      </c>
      <c r="CL205" s="327" t="str">
        <f t="shared" si="706"/>
        <v/>
      </c>
      <c r="CM205" s="323"/>
      <c r="CN205" s="324"/>
      <c r="CO205" s="325" t="str">
        <f t="shared" si="573"/>
        <v/>
      </c>
      <c r="CP205" s="326">
        <f t="shared" si="834"/>
        <v>0</v>
      </c>
      <c r="CQ205" s="326" t="str">
        <f t="shared" si="707"/>
        <v/>
      </c>
      <c r="CR205" s="327" t="str">
        <f t="shared" si="708"/>
        <v/>
      </c>
      <c r="CS205" s="323"/>
      <c r="CT205" s="324"/>
      <c r="CU205" s="325" t="str">
        <f t="shared" si="577"/>
        <v/>
      </c>
      <c r="CV205" s="326">
        <f t="shared" si="835"/>
        <v>0</v>
      </c>
      <c r="CW205" s="326" t="str">
        <f t="shared" si="679"/>
        <v/>
      </c>
      <c r="CX205" s="327" t="str">
        <f t="shared" si="680"/>
        <v/>
      </c>
      <c r="CY205" s="323"/>
      <c r="CZ205" s="324"/>
      <c r="DA205" s="325" t="str">
        <f t="shared" si="581"/>
        <v/>
      </c>
      <c r="DB205" s="326">
        <f t="shared" si="836"/>
        <v>0</v>
      </c>
      <c r="DC205" s="326" t="str">
        <f t="shared" si="626"/>
        <v/>
      </c>
      <c r="DD205" s="326" t="str">
        <f t="shared" si="627"/>
        <v/>
      </c>
      <c r="DE205" s="323"/>
      <c r="DF205" s="324"/>
      <c r="DG205" s="325" t="str">
        <f t="shared" si="583"/>
        <v/>
      </c>
      <c r="DH205" s="326">
        <f t="shared" si="837"/>
        <v>0</v>
      </c>
      <c r="DI205" s="326" t="str">
        <f t="shared" si="681"/>
        <v/>
      </c>
      <c r="DJ205" s="326" t="str">
        <f t="shared" si="682"/>
        <v/>
      </c>
      <c r="DK205" s="323"/>
      <c r="DL205" s="324"/>
      <c r="DM205" s="325" t="str">
        <f t="shared" si="587"/>
        <v/>
      </c>
      <c r="DN205" s="219">
        <f t="shared" si="838"/>
        <v>0</v>
      </c>
      <c r="DO205" s="326" t="str">
        <f t="shared" si="683"/>
        <v/>
      </c>
      <c r="DP205" s="327" t="str">
        <f t="shared" si="684"/>
        <v/>
      </c>
    </row>
    <row r="206" spans="77:120" x14ac:dyDescent="0.15">
      <c r="CA206" s="329"/>
    </row>
    <row r="207" spans="77:120" x14ac:dyDescent="0.15">
      <c r="CA207" s="329"/>
    </row>
    <row r="208" spans="77:120" x14ac:dyDescent="0.15">
      <c r="CA208" s="329"/>
    </row>
    <row r="209" spans="79:79" x14ac:dyDescent="0.15">
      <c r="CA209" s="329"/>
    </row>
    <row r="210" spans="79:79" x14ac:dyDescent="0.15">
      <c r="CA210" s="329"/>
    </row>
    <row r="211" spans="79:79" x14ac:dyDescent="0.15">
      <c r="CA211" s="329"/>
    </row>
    <row r="212" spans="79:79" x14ac:dyDescent="0.15">
      <c r="CA212" s="329"/>
    </row>
    <row r="213" spans="79:79" x14ac:dyDescent="0.15">
      <c r="CA213" s="329"/>
    </row>
    <row r="214" spans="79:79" x14ac:dyDescent="0.15">
      <c r="CA214" s="329"/>
    </row>
    <row r="215" spans="79:79" x14ac:dyDescent="0.15">
      <c r="CA215" s="329"/>
    </row>
    <row r="216" spans="79:79" x14ac:dyDescent="0.15">
      <c r="CA216" s="329"/>
    </row>
    <row r="217" spans="79:79" x14ac:dyDescent="0.15">
      <c r="CA217" s="329"/>
    </row>
    <row r="218" spans="79:79" x14ac:dyDescent="0.15">
      <c r="CA218" s="329"/>
    </row>
    <row r="219" spans="79:79" x14ac:dyDescent="0.15">
      <c r="CA219" s="329"/>
    </row>
    <row r="220" spans="79:79" x14ac:dyDescent="0.15">
      <c r="CA220" s="329"/>
    </row>
    <row r="221" spans="79:79" x14ac:dyDescent="0.15">
      <c r="CA221" s="329"/>
    </row>
    <row r="222" spans="79:79" x14ac:dyDescent="0.15">
      <c r="CA222" s="329"/>
    </row>
    <row r="223" spans="79:79" x14ac:dyDescent="0.15">
      <c r="CA223" s="329"/>
    </row>
    <row r="224" spans="79:79" x14ac:dyDescent="0.15">
      <c r="CA224" s="329"/>
    </row>
    <row r="225" spans="79:79" x14ac:dyDescent="0.15">
      <c r="CA225" s="329"/>
    </row>
    <row r="226" spans="79:79" x14ac:dyDescent="0.15">
      <c r="CA226" s="329"/>
    </row>
    <row r="227" spans="79:79" x14ac:dyDescent="0.15">
      <c r="CA227" s="329"/>
    </row>
    <row r="228" spans="79:79" x14ac:dyDescent="0.15">
      <c r="CA228" s="329"/>
    </row>
    <row r="229" spans="79:79" x14ac:dyDescent="0.15">
      <c r="CA229" s="329"/>
    </row>
    <row r="230" spans="79:79" x14ac:dyDescent="0.15">
      <c r="CA230" s="329"/>
    </row>
    <row r="231" spans="79:79" x14ac:dyDescent="0.15">
      <c r="CA231" s="329"/>
    </row>
    <row r="232" spans="79:79" x14ac:dyDescent="0.15">
      <c r="CA232" s="329"/>
    </row>
    <row r="233" spans="79:79" x14ac:dyDescent="0.15">
      <c r="CA233" s="329"/>
    </row>
    <row r="234" spans="79:79" x14ac:dyDescent="0.15">
      <c r="CA234" s="329"/>
    </row>
    <row r="235" spans="79:79" x14ac:dyDescent="0.15">
      <c r="CA235" s="329"/>
    </row>
    <row r="236" spans="79:79" x14ac:dyDescent="0.15">
      <c r="CA236" s="329"/>
    </row>
  </sheetData>
  <sheetProtection password="CC3F" sheet="1" objects="1" scenarios="1" formatCells="0" formatColumns="0" formatRows="0"/>
  <mergeCells count="32">
    <mergeCell ref="J2:BG2"/>
    <mergeCell ref="CG2:CI2"/>
    <mergeCell ref="CM2:CO2"/>
    <mergeCell ref="CS2:CU2"/>
    <mergeCell ref="CY2:DA2"/>
    <mergeCell ref="CA2:CC2"/>
    <mergeCell ref="A2:B3"/>
    <mergeCell ref="E2:E4"/>
    <mergeCell ref="G2:G4"/>
    <mergeCell ref="F2:F4"/>
    <mergeCell ref="H2:I3"/>
    <mergeCell ref="BY3:BZ3"/>
    <mergeCell ref="DE2:DG2"/>
    <mergeCell ref="DE3:DF3"/>
    <mergeCell ref="DK3:DL3"/>
    <mergeCell ref="DK2:DM2"/>
    <mergeCell ref="EN3:EO3"/>
    <mergeCell ref="C2:D3"/>
    <mergeCell ref="EO2:ET2"/>
    <mergeCell ref="BG3:BG4"/>
    <mergeCell ref="J3:W3"/>
    <mergeCell ref="X3:Y3"/>
    <mergeCell ref="Z3:AA3"/>
    <mergeCell ref="AE3:AE4"/>
    <mergeCell ref="BF3:BF4"/>
    <mergeCell ref="AS3:BE3"/>
    <mergeCell ref="BY2:BZ2"/>
    <mergeCell ref="CA3:CB3"/>
    <mergeCell ref="CG3:CH3"/>
    <mergeCell ref="CM3:CN3"/>
    <mergeCell ref="CS3:CT3"/>
    <mergeCell ref="CY3:CZ3"/>
  </mergeCells>
  <phoneticPr fontId="1"/>
  <conditionalFormatting sqref="BZ5">
    <cfRule type="expression" dxfId="788" priority="912">
      <formula>BV5=""</formula>
    </cfRule>
  </conditionalFormatting>
  <conditionalFormatting sqref="BZ9:BZ11">
    <cfRule type="expression" dxfId="787" priority="908">
      <formula>BV9=""</formula>
    </cfRule>
  </conditionalFormatting>
  <conditionalFormatting sqref="BZ6:BZ8">
    <cfRule type="expression" dxfId="786" priority="911">
      <formula>BV6=""</formula>
    </cfRule>
  </conditionalFormatting>
  <conditionalFormatting sqref="EL5:FH35">
    <cfRule type="expression" dxfId="785" priority="881">
      <formula>EM5="特5"</formula>
    </cfRule>
    <cfRule type="expression" dxfId="784" priority="888">
      <formula>EM5="特4"</formula>
    </cfRule>
    <cfRule type="expression" dxfId="783" priority="889">
      <formula>EM5="特3"</formula>
    </cfRule>
    <cfRule type="expression" dxfId="782" priority="890">
      <formula>EM5="特2"</formula>
    </cfRule>
    <cfRule type="expression" dxfId="781" priority="891">
      <formula>EM5="特1"</formula>
    </cfRule>
    <cfRule type="expression" dxfId="780" priority="892">
      <formula>EM5="休"</formula>
    </cfRule>
    <cfRule type="expression" dxfId="779" priority="893">
      <formula>EM5="祝"</formula>
    </cfRule>
    <cfRule type="expression" dxfId="778" priority="894">
      <formula>EM5="日"</formula>
    </cfRule>
    <cfRule type="expression" dxfId="777" priority="895">
      <formula>EM5="土"</formula>
    </cfRule>
  </conditionalFormatting>
  <conditionalFormatting sqref="E51:E104 G51:I104">
    <cfRule type="expression" dxfId="776" priority="873">
      <formula>$Z51&lt;&gt;""</formula>
    </cfRule>
  </conditionalFormatting>
  <conditionalFormatting sqref="J89:W104 J51:Q88 S51:W88">
    <cfRule type="expression" dxfId="775" priority="880">
      <formula>$BF51&gt;0</formula>
    </cfRule>
  </conditionalFormatting>
  <conditionalFormatting sqref="X5:AD104">
    <cfRule type="expression" dxfId="774" priority="877">
      <formula>$W5&lt;&gt;""</formula>
    </cfRule>
  </conditionalFormatting>
  <conditionalFormatting sqref="AF5:AR104 C89:AD104 X5:AD50 C51:Q88 S51:AD88">
    <cfRule type="expression" dxfId="773" priority="871">
      <formula>$A5=""</formula>
    </cfRule>
  </conditionalFormatting>
  <conditionalFormatting sqref="CF4:CF8 CF3:DP3 CH5:CI8 CG4:CI4 CA209 BY14 CA3:CB3 CD3:CE8 CG4:CH5 CJ4:DP8 CM8:CM13 CN7:CN13 CG5:CG17 CC4:CC126 CU3:CU126 DA3:DA126 DG3:DG126 DM3:DM126 DB5:DD126 CD5:CD126 CI4:CJ126 CO4:CP126 CV4:CV126 DB4:DB126 DH4:DH126 DN4:DN126 CS5:CS34 CS6:CT10 CY5:CY12 CA16:DP205 A89:BG104 X5:BG50 CB9:DP15 CB4:CB15 CB6:CC16 A51:Q88 S51:BG88">
    <cfRule type="notContainsBlanks" dxfId="772" priority="907">
      <formula>LEN(TRIM(A3))&gt;0</formula>
    </cfRule>
  </conditionalFormatting>
  <conditionalFormatting sqref="X5:Y104">
    <cfRule type="expression" dxfId="771" priority="870">
      <formula>Z5&lt;&gt;""</formula>
    </cfRule>
  </conditionalFormatting>
  <conditionalFormatting sqref="Z5:AD104">
    <cfRule type="expression" dxfId="770" priority="865">
      <formula>X5</formula>
    </cfRule>
  </conditionalFormatting>
  <conditionalFormatting sqref="DE3:DF205 DK3:DL205 CG3:CH205 CM3:CN205 CS3:CT205 CY3:CZ205 CA3:CB3 A51:A104 CA16:CB205 CB4:CB16">
    <cfRule type="containsBlanks" dxfId="769" priority="863">
      <formula>LEN(TRIM(A3))=0</formula>
    </cfRule>
  </conditionalFormatting>
  <conditionalFormatting sqref="D1 C1:C2 DZ16:DZ22 EF16:XFD22 E1:XFD3 BV16:DQ22 A1:B4 A89:XFD1048576 X5:BT22 X23:XFD50 BV5:BZ15 E4:BZ4 BU9:BU24 CB4:XFD15 CB6:CC16 A51:Q88 S51:XFD88">
    <cfRule type="expression" dxfId="768" priority="913" stopIfTrue="1">
      <formula>CELL("protect",A1)=1</formula>
    </cfRule>
  </conditionalFormatting>
  <conditionalFormatting sqref="DZ16:DZ22 EF16:TD22 A1:TD3 BV16:DQ22 A89:TD300 X5:BT22 X23:TD50 BV5:BZ15 A4:BZ4 BU9:BU24 CB4:TD15 CB6:CC16 A51:Q88 S51:TD88">
    <cfRule type="cellIs" dxfId="767" priority="872" operator="equal">
      <formula>"休"</formula>
    </cfRule>
    <cfRule type="cellIs" dxfId="766" priority="896" operator="equal">
      <formula>"特1"</formula>
    </cfRule>
    <cfRule type="cellIs" dxfId="765" priority="897" operator="equal">
      <formula>"特2"</formula>
    </cfRule>
    <cfRule type="cellIs" dxfId="764" priority="898" operator="equal">
      <formula>"特3"</formula>
    </cfRule>
    <cfRule type="cellIs" dxfId="763" priority="899" operator="equal">
      <formula>"特4"</formula>
    </cfRule>
    <cfRule type="cellIs" dxfId="762" priority="900" operator="equal">
      <formula>"特5"</formula>
    </cfRule>
    <cfRule type="cellIs" dxfId="761" priority="901" operator="equal">
      <formula>"祝"</formula>
    </cfRule>
    <cfRule type="cellIs" dxfId="760" priority="902" operator="equal">
      <formula>"日"</formula>
    </cfRule>
    <cfRule type="cellIs" dxfId="759" priority="906" operator="equal">
      <formula>"土"</formula>
    </cfRule>
  </conditionalFormatting>
  <conditionalFormatting sqref="DR16:DY22">
    <cfRule type="expression" dxfId="758" priority="852" stopIfTrue="1">
      <formula>CELL("protect",DR16)=1</formula>
    </cfRule>
  </conditionalFormatting>
  <conditionalFormatting sqref="DR16:DY22">
    <cfRule type="cellIs" dxfId="757" priority="843" operator="equal">
      <formula>"休"</formula>
    </cfRule>
    <cfRule type="cellIs" dxfId="756" priority="844" operator="equal">
      <formula>"特1"</formula>
    </cfRule>
    <cfRule type="cellIs" dxfId="755" priority="845" operator="equal">
      <formula>"特2"</formula>
    </cfRule>
    <cfRule type="cellIs" dxfId="754" priority="846" operator="equal">
      <formula>"特3"</formula>
    </cfRule>
    <cfRule type="cellIs" dxfId="753" priority="847" operator="equal">
      <formula>"特4"</formula>
    </cfRule>
    <cfRule type="cellIs" dxfId="752" priority="848" operator="equal">
      <formula>"特5"</formula>
    </cfRule>
    <cfRule type="cellIs" dxfId="751" priority="849" operator="equal">
      <formula>"祝"</formula>
    </cfRule>
    <cfRule type="cellIs" dxfId="750" priority="850" operator="equal">
      <formula>"日"</formula>
    </cfRule>
    <cfRule type="cellIs" dxfId="749" priority="851" operator="equal">
      <formula>"土"</formula>
    </cfRule>
  </conditionalFormatting>
  <conditionalFormatting sqref="EA16:EE22">
    <cfRule type="expression" dxfId="748" priority="842" stopIfTrue="1">
      <formula>CELL("protect",EA16)=1</formula>
    </cfRule>
  </conditionalFormatting>
  <conditionalFormatting sqref="EA16:EE22">
    <cfRule type="cellIs" dxfId="747" priority="833" operator="equal">
      <formula>"休"</formula>
    </cfRule>
    <cfRule type="cellIs" dxfId="746" priority="834" operator="equal">
      <formula>"特1"</formula>
    </cfRule>
    <cfRule type="cellIs" dxfId="745" priority="835" operator="equal">
      <formula>"特2"</formula>
    </cfRule>
    <cfRule type="cellIs" dxfId="744" priority="836" operator="equal">
      <formula>"特3"</formula>
    </cfRule>
    <cfRule type="cellIs" dxfId="743" priority="837" operator="equal">
      <formula>"特4"</formula>
    </cfRule>
    <cfRule type="cellIs" dxfId="742" priority="838" operator="equal">
      <formula>"特5"</formula>
    </cfRule>
    <cfRule type="cellIs" dxfId="741" priority="839" operator="equal">
      <formula>"祝"</formula>
    </cfRule>
    <cfRule type="cellIs" dxfId="740" priority="840" operator="equal">
      <formula>"日"</formula>
    </cfRule>
    <cfRule type="cellIs" dxfId="739" priority="841" operator="equal">
      <formula>"土"</formula>
    </cfRule>
  </conditionalFormatting>
  <conditionalFormatting sqref="BU5:BU22">
    <cfRule type="expression" dxfId="738" priority="832" stopIfTrue="1">
      <formula>CELL("protect",BU5)=1</formula>
    </cfRule>
  </conditionalFormatting>
  <conditionalFormatting sqref="BU5:BU22">
    <cfRule type="cellIs" dxfId="737" priority="823" operator="equal">
      <formula>"休"</formula>
    </cfRule>
    <cfRule type="cellIs" dxfId="736" priority="824" operator="equal">
      <formula>"特1"</formula>
    </cfRule>
    <cfRule type="cellIs" dxfId="735" priority="825" operator="equal">
      <formula>"特2"</formula>
    </cfRule>
    <cfRule type="cellIs" dxfId="734" priority="826" operator="equal">
      <formula>"特3"</formula>
    </cfRule>
    <cfRule type="cellIs" dxfId="733" priority="827" operator="equal">
      <formula>"特4"</formula>
    </cfRule>
    <cfRule type="cellIs" dxfId="732" priority="828" operator="equal">
      <formula>"特5"</formula>
    </cfRule>
    <cfRule type="cellIs" dxfId="731" priority="829" operator="equal">
      <formula>"祝"</formula>
    </cfRule>
    <cfRule type="cellIs" dxfId="730" priority="830" operator="equal">
      <formula>"日"</formula>
    </cfRule>
    <cfRule type="cellIs" dxfId="729" priority="831" operator="equal">
      <formula>"土"</formula>
    </cfRule>
  </conditionalFormatting>
  <conditionalFormatting sqref="E5:E50 G5:G50">
    <cfRule type="expression" dxfId="728" priority="810">
      <formula>$Z5&lt;&gt;""</formula>
    </cfRule>
  </conditionalFormatting>
  <conditionalFormatting sqref="C5:G50">
    <cfRule type="expression" dxfId="727" priority="808">
      <formula>$A5=""</formula>
    </cfRule>
  </conditionalFormatting>
  <conditionalFormatting sqref="A5:G50">
    <cfRule type="notContainsBlanks" dxfId="726" priority="819">
      <formula>LEN(TRIM(A5))&gt;0</formula>
    </cfRule>
  </conditionalFormatting>
  <conditionalFormatting sqref="A5:A50">
    <cfRule type="containsBlanks" dxfId="725" priority="807">
      <formula>LEN(TRIM(A5))=0</formula>
    </cfRule>
  </conditionalFormatting>
  <conditionalFormatting sqref="A5:G50">
    <cfRule type="expression" dxfId="724" priority="820" stopIfTrue="1">
      <formula>CELL("protect",A5)=1</formula>
    </cfRule>
  </conditionalFormatting>
  <conditionalFormatting sqref="A5:G50">
    <cfRule type="cellIs" dxfId="723" priority="809" operator="equal">
      <formula>"休"</formula>
    </cfRule>
    <cfRule type="cellIs" dxfId="722" priority="811" operator="equal">
      <formula>"特1"</formula>
    </cfRule>
    <cfRule type="cellIs" dxfId="721" priority="812" operator="equal">
      <formula>"特2"</formula>
    </cfRule>
    <cfRule type="cellIs" dxfId="720" priority="813" operator="equal">
      <formula>"特3"</formula>
    </cfRule>
    <cfRule type="cellIs" dxfId="719" priority="814" operator="equal">
      <formula>"特4"</formula>
    </cfRule>
    <cfRule type="cellIs" dxfId="718" priority="815" operator="equal">
      <formula>"特5"</formula>
    </cfRule>
    <cfRule type="cellIs" dxfId="717" priority="816" operator="equal">
      <formula>"祝"</formula>
    </cfRule>
    <cfRule type="cellIs" dxfId="716" priority="817" operator="equal">
      <formula>"日"</formula>
    </cfRule>
    <cfRule type="cellIs" dxfId="715" priority="818" operator="equal">
      <formula>"土"</formula>
    </cfRule>
  </conditionalFormatting>
  <conditionalFormatting sqref="E29">
    <cfRule type="expression" dxfId="714" priority="821">
      <formula>$Z27&lt;&gt;""</formula>
    </cfRule>
  </conditionalFormatting>
  <conditionalFormatting sqref="E29">
    <cfRule type="expression" dxfId="713" priority="822">
      <formula>$A27=""</formula>
    </cfRule>
  </conditionalFormatting>
  <conditionalFormatting sqref="F45:F47">
    <cfRule type="expression" dxfId="712" priority="806">
      <formula>$Z45&lt;&gt;""</formula>
    </cfRule>
  </conditionalFormatting>
  <conditionalFormatting sqref="F47:F49">
    <cfRule type="expression" dxfId="711" priority="805">
      <formula>$Z47&lt;&gt;""</formula>
    </cfRule>
  </conditionalFormatting>
  <conditionalFormatting sqref="F50">
    <cfRule type="expression" dxfId="710" priority="804">
      <formula>$Z50&lt;&gt;""</formula>
    </cfRule>
  </conditionalFormatting>
  <conditionalFormatting sqref="H5:I50">
    <cfRule type="expression" dxfId="709" priority="792">
      <formula>$Z5&lt;&gt;""</formula>
    </cfRule>
  </conditionalFormatting>
  <conditionalFormatting sqref="W5:W50">
    <cfRule type="expression" dxfId="708" priority="793">
      <formula>$BH5&gt;0</formula>
    </cfRule>
  </conditionalFormatting>
  <conditionalFormatting sqref="J49:Q50 W5:W50 H5:I50 S49:V50">
    <cfRule type="expression" dxfId="707" priority="790">
      <formula>$A5=""</formula>
    </cfRule>
  </conditionalFormatting>
  <conditionalFormatting sqref="W5:W50 H5:I50">
    <cfRule type="notContainsBlanks" dxfId="706" priority="802">
      <formula>LEN(TRIM(H5))&gt;0</formula>
    </cfRule>
  </conditionalFormatting>
  <conditionalFormatting sqref="W5:W50 H5:I50">
    <cfRule type="expression" dxfId="705" priority="803" stopIfTrue="1">
      <formula>CELL("protect",H5)=1</formula>
    </cfRule>
  </conditionalFormatting>
  <conditionalFormatting sqref="W5:W50 H5:I50">
    <cfRule type="cellIs" dxfId="704" priority="791" operator="equal">
      <formula>"休"</formula>
    </cfRule>
    <cfRule type="cellIs" dxfId="703" priority="794" operator="equal">
      <formula>"特1"</formula>
    </cfRule>
    <cfRule type="cellIs" dxfId="702" priority="795" operator="equal">
      <formula>"特2"</formula>
    </cfRule>
    <cfRule type="cellIs" dxfId="701" priority="796" operator="equal">
      <formula>"特3"</formula>
    </cfRule>
    <cfRule type="cellIs" dxfId="700" priority="797" operator="equal">
      <formula>"特4"</formula>
    </cfRule>
    <cfRule type="cellIs" dxfId="699" priority="798" operator="equal">
      <formula>"特5"</formula>
    </cfRule>
    <cfRule type="cellIs" dxfId="698" priority="799" operator="equal">
      <formula>"祝"</formula>
    </cfRule>
    <cfRule type="cellIs" dxfId="697" priority="800" operator="equal">
      <formula>"日"</formula>
    </cfRule>
    <cfRule type="cellIs" dxfId="696" priority="801" operator="equal">
      <formula>"土"</formula>
    </cfRule>
  </conditionalFormatting>
  <conditionalFormatting sqref="J42:Q42 J49:Q50 S5:V17 S19:V26 P41:Q41 S49:V50 S41:V42">
    <cfRule type="expression" dxfId="695" priority="779">
      <formula>$BF5&gt;0</formula>
    </cfRule>
  </conditionalFormatting>
  <conditionalFormatting sqref="J42:Q42 S5:V17 S19:V26 P41:Q41 S41:V42">
    <cfRule type="expression" dxfId="694" priority="777">
      <formula>$A5=""</formula>
    </cfRule>
  </conditionalFormatting>
  <conditionalFormatting sqref="J42:Q42 J49:Q50 S5:V17 S19:V26 P41:Q41 S49:V50 S41:V42">
    <cfRule type="notContainsBlanks" dxfId="693" priority="788">
      <formula>LEN(TRIM(J5))&gt;0</formula>
    </cfRule>
  </conditionalFormatting>
  <conditionalFormatting sqref="J42:Q42 J49:Q50 S5:V17 S19:V26 P41:Q41 S49:V50 S41:V42">
    <cfRule type="expression" dxfId="692" priority="789" stopIfTrue="1">
      <formula>CELL("protect",J5)=1</formula>
    </cfRule>
  </conditionalFormatting>
  <conditionalFormatting sqref="J42:Q42 J49:Q50 S5:V17 S19:V26 P41:Q41 S49:V50 S41:V42">
    <cfRule type="cellIs" dxfId="691" priority="778" operator="equal">
      <formula>"休"</formula>
    </cfRule>
    <cfRule type="cellIs" dxfId="690" priority="780" operator="equal">
      <formula>"特1"</formula>
    </cfRule>
    <cfRule type="cellIs" dxfId="689" priority="781" operator="equal">
      <formula>"特2"</formula>
    </cfRule>
    <cfRule type="cellIs" dxfId="688" priority="782" operator="equal">
      <formula>"特3"</formula>
    </cfRule>
    <cfRule type="cellIs" dxfId="687" priority="783" operator="equal">
      <formula>"特4"</formula>
    </cfRule>
    <cfRule type="cellIs" dxfId="686" priority="784" operator="equal">
      <formula>"特5"</formula>
    </cfRule>
    <cfRule type="cellIs" dxfId="685" priority="785" operator="equal">
      <formula>"祝"</formula>
    </cfRule>
    <cfRule type="cellIs" dxfId="684" priority="786" operator="equal">
      <formula>"日"</formula>
    </cfRule>
    <cfRule type="cellIs" dxfId="683" priority="787" operator="equal">
      <formula>"土"</formula>
    </cfRule>
  </conditionalFormatting>
  <conditionalFormatting sqref="J19:Q27 J5:R5 P17:Q17 J29:Q32 J6:Q16 R6:R88">
    <cfRule type="expression" dxfId="682" priority="766">
      <formula>$BF5&gt;0</formula>
    </cfRule>
  </conditionalFormatting>
  <conditionalFormatting sqref="J19:Q27 J5:R5 P17:Q17 J29:Q32 J6:Q16 R6:R88">
    <cfRule type="expression" dxfId="681" priority="764">
      <formula>$A5=""</formula>
    </cfRule>
  </conditionalFormatting>
  <conditionalFormatting sqref="J19:Q27 J5:R5 P17:Q17 J29:Q32 J6:Q16 R6:R88">
    <cfRule type="notContainsBlanks" dxfId="680" priority="765">
      <formula>LEN(TRIM(J5))&gt;0</formula>
    </cfRule>
  </conditionalFormatting>
  <conditionalFormatting sqref="J19:Q27 J5:R5 P17:Q17 J29:Q32 J6:Q16 R6:R88">
    <cfRule type="cellIs" dxfId="679" priority="767" operator="equal">
      <formula>"休"</formula>
    </cfRule>
    <cfRule type="cellIs" dxfId="678" priority="768" operator="equal">
      <formula>"特1"</formula>
    </cfRule>
    <cfRule type="cellIs" dxfId="677" priority="769" operator="equal">
      <formula>"特2"</formula>
    </cfRule>
    <cfRule type="cellIs" dxfId="676" priority="770" operator="equal">
      <formula>"特3"</formula>
    </cfRule>
    <cfRule type="cellIs" dxfId="675" priority="771" operator="equal">
      <formula>"特4"</formula>
    </cfRule>
    <cfRule type="cellIs" dxfId="674" priority="772" operator="equal">
      <formula>"特5"</formula>
    </cfRule>
    <cfRule type="cellIs" dxfId="673" priority="773" operator="equal">
      <formula>"祝"</formula>
    </cfRule>
    <cfRule type="cellIs" dxfId="672" priority="774" operator="equal">
      <formula>"日"</formula>
    </cfRule>
    <cfRule type="cellIs" dxfId="671" priority="775" operator="equal">
      <formula>"土"</formula>
    </cfRule>
  </conditionalFormatting>
  <conditionalFormatting sqref="J19:Q27 J5:R5 P17:Q17 J29:Q32 J6:Q16 R6:R88">
    <cfRule type="expression" dxfId="670" priority="776" stopIfTrue="1">
      <formula>CELL("protect",J5)=1</formula>
    </cfRule>
  </conditionalFormatting>
  <conditionalFormatting sqref="S27:V27 S29:V32">
    <cfRule type="expression" dxfId="669" priority="753">
      <formula>$BF27&gt;0</formula>
    </cfRule>
  </conditionalFormatting>
  <conditionalFormatting sqref="S27:V27 S29:V32">
    <cfRule type="expression" dxfId="668" priority="751">
      <formula>$A27=""</formula>
    </cfRule>
  </conditionalFormatting>
  <conditionalFormatting sqref="S27:V27 S29:V32">
    <cfRule type="notContainsBlanks" dxfId="667" priority="762">
      <formula>LEN(TRIM(S27))&gt;0</formula>
    </cfRule>
  </conditionalFormatting>
  <conditionalFormatting sqref="S27:V27 S29:V32">
    <cfRule type="expression" dxfId="666" priority="763" stopIfTrue="1">
      <formula>CELL("protect",S27)=1</formula>
    </cfRule>
  </conditionalFormatting>
  <conditionalFormatting sqref="S27:V27 S29:V32">
    <cfRule type="cellIs" dxfId="665" priority="752" operator="equal">
      <formula>"休"</formula>
    </cfRule>
    <cfRule type="cellIs" dxfId="664" priority="754" operator="equal">
      <formula>"特1"</formula>
    </cfRule>
    <cfRule type="cellIs" dxfId="663" priority="755" operator="equal">
      <formula>"特2"</formula>
    </cfRule>
    <cfRule type="cellIs" dxfId="662" priority="756" operator="equal">
      <formula>"特3"</formula>
    </cfRule>
    <cfRule type="cellIs" dxfId="661" priority="757" operator="equal">
      <formula>"特4"</formula>
    </cfRule>
    <cfRule type="cellIs" dxfId="660" priority="758" operator="equal">
      <formula>"特5"</formula>
    </cfRule>
    <cfRule type="cellIs" dxfId="659" priority="759" operator="equal">
      <formula>"祝"</formula>
    </cfRule>
    <cfRule type="cellIs" dxfId="658" priority="760" operator="equal">
      <formula>"日"</formula>
    </cfRule>
    <cfRule type="cellIs" dxfId="657" priority="761" operator="equal">
      <formula>"土"</formula>
    </cfRule>
  </conditionalFormatting>
  <conditionalFormatting sqref="S32:V35 S37:V39">
    <cfRule type="expression" dxfId="656" priority="740">
      <formula>$BF32&gt;0</formula>
    </cfRule>
  </conditionalFormatting>
  <conditionalFormatting sqref="S32:V35 S37:V39">
    <cfRule type="expression" dxfId="655" priority="738">
      <formula>$A32=""</formula>
    </cfRule>
  </conditionalFormatting>
  <conditionalFormatting sqref="S32:V35 S37:V39">
    <cfRule type="notContainsBlanks" dxfId="654" priority="749">
      <formula>LEN(TRIM(S32))&gt;0</formula>
    </cfRule>
  </conditionalFormatting>
  <conditionalFormatting sqref="S32:V35 S37:V39">
    <cfRule type="expression" dxfId="653" priority="750" stopIfTrue="1">
      <formula>CELL("protect",S32)=1</formula>
    </cfRule>
  </conditionalFormatting>
  <conditionalFormatting sqref="S32:V35 S37:V39">
    <cfRule type="cellIs" dxfId="652" priority="739" operator="equal">
      <formula>"休"</formula>
    </cfRule>
    <cfRule type="cellIs" dxfId="651" priority="741" operator="equal">
      <formula>"特1"</formula>
    </cfRule>
    <cfRule type="cellIs" dxfId="650" priority="742" operator="equal">
      <formula>"特2"</formula>
    </cfRule>
    <cfRule type="cellIs" dxfId="649" priority="743" operator="equal">
      <formula>"特3"</formula>
    </cfRule>
    <cfRule type="cellIs" dxfId="648" priority="744" operator="equal">
      <formula>"特4"</formula>
    </cfRule>
    <cfRule type="cellIs" dxfId="647" priority="745" operator="equal">
      <formula>"特5"</formula>
    </cfRule>
    <cfRule type="cellIs" dxfId="646" priority="746" operator="equal">
      <formula>"祝"</formula>
    </cfRule>
    <cfRule type="cellIs" dxfId="645" priority="747" operator="equal">
      <formula>"日"</formula>
    </cfRule>
    <cfRule type="cellIs" dxfId="644" priority="748" operator="equal">
      <formula>"土"</formula>
    </cfRule>
  </conditionalFormatting>
  <conditionalFormatting sqref="J33:Q33">
    <cfRule type="expression" dxfId="643" priority="727">
      <formula>$BF33&gt;0</formula>
    </cfRule>
  </conditionalFormatting>
  <conditionalFormatting sqref="J33:Q33">
    <cfRule type="expression" dxfId="642" priority="725">
      <formula>$A33=""</formula>
    </cfRule>
  </conditionalFormatting>
  <conditionalFormatting sqref="J33:Q33">
    <cfRule type="notContainsBlanks" dxfId="641" priority="726">
      <formula>LEN(TRIM(J33))&gt;0</formula>
    </cfRule>
  </conditionalFormatting>
  <conditionalFormatting sqref="J33:Q33">
    <cfRule type="cellIs" dxfId="640" priority="728" operator="equal">
      <formula>"休"</formula>
    </cfRule>
    <cfRule type="cellIs" dxfId="639" priority="729" operator="equal">
      <formula>"特1"</formula>
    </cfRule>
    <cfRule type="cellIs" dxfId="638" priority="730" operator="equal">
      <formula>"特2"</formula>
    </cfRule>
    <cfRule type="cellIs" dxfId="637" priority="731" operator="equal">
      <formula>"特3"</formula>
    </cfRule>
    <cfRule type="cellIs" dxfId="636" priority="732" operator="equal">
      <formula>"特4"</formula>
    </cfRule>
    <cfRule type="cellIs" dxfId="635" priority="733" operator="equal">
      <formula>"特5"</formula>
    </cfRule>
    <cfRule type="cellIs" dxfId="634" priority="734" operator="equal">
      <formula>"祝"</formula>
    </cfRule>
    <cfRule type="cellIs" dxfId="633" priority="735" operator="equal">
      <formula>"日"</formula>
    </cfRule>
    <cfRule type="cellIs" dxfId="632" priority="736" operator="equal">
      <formula>"土"</formula>
    </cfRule>
  </conditionalFormatting>
  <conditionalFormatting sqref="J33:Q33">
    <cfRule type="expression" dxfId="631" priority="737" stopIfTrue="1">
      <formula>CELL("protect",J33)=1</formula>
    </cfRule>
  </conditionalFormatting>
  <conditionalFormatting sqref="J32:P32">
    <cfRule type="expression" dxfId="630" priority="714">
      <formula>$BF32&gt;0</formula>
    </cfRule>
  </conditionalFormatting>
  <conditionalFormatting sqref="J32:P32">
    <cfRule type="expression" dxfId="629" priority="712">
      <formula>$A32=""</formula>
    </cfRule>
  </conditionalFormatting>
  <conditionalFormatting sqref="J32:P32">
    <cfRule type="notContainsBlanks" dxfId="628" priority="713">
      <formula>LEN(TRIM(J32))&gt;0</formula>
    </cfRule>
  </conditionalFormatting>
  <conditionalFormatting sqref="J32:P32">
    <cfRule type="cellIs" dxfId="627" priority="715" operator="equal">
      <formula>"休"</formula>
    </cfRule>
    <cfRule type="cellIs" dxfId="626" priority="716" operator="equal">
      <formula>"特1"</formula>
    </cfRule>
    <cfRule type="cellIs" dxfId="625" priority="717" operator="equal">
      <formula>"特2"</formula>
    </cfRule>
    <cfRule type="cellIs" dxfId="624" priority="718" operator="equal">
      <formula>"特3"</formula>
    </cfRule>
    <cfRule type="cellIs" dxfId="623" priority="719" operator="equal">
      <formula>"特4"</formula>
    </cfRule>
    <cfRule type="cellIs" dxfId="622" priority="720" operator="equal">
      <formula>"特5"</formula>
    </cfRule>
    <cfRule type="cellIs" dxfId="621" priority="721" operator="equal">
      <formula>"祝"</formula>
    </cfRule>
    <cfRule type="cellIs" dxfId="620" priority="722" operator="equal">
      <formula>"日"</formula>
    </cfRule>
    <cfRule type="cellIs" dxfId="619" priority="723" operator="equal">
      <formula>"土"</formula>
    </cfRule>
  </conditionalFormatting>
  <conditionalFormatting sqref="J32:P32">
    <cfRule type="expression" dxfId="618" priority="724" stopIfTrue="1">
      <formula>CELL("protect",J32)=1</formula>
    </cfRule>
  </conditionalFormatting>
  <conditionalFormatting sqref="J33:P33">
    <cfRule type="expression" dxfId="617" priority="701">
      <formula>$BF33&gt;0</formula>
    </cfRule>
  </conditionalFormatting>
  <conditionalFormatting sqref="J33:P33">
    <cfRule type="expression" dxfId="616" priority="699">
      <formula>$A33=""</formula>
    </cfRule>
  </conditionalFormatting>
  <conditionalFormatting sqref="J33:P33">
    <cfRule type="notContainsBlanks" dxfId="615" priority="700">
      <formula>LEN(TRIM(J33))&gt;0</formula>
    </cfRule>
  </conditionalFormatting>
  <conditionalFormatting sqref="J33:P33">
    <cfRule type="cellIs" dxfId="614" priority="702" operator="equal">
      <formula>"休"</formula>
    </cfRule>
    <cfRule type="cellIs" dxfId="613" priority="703" operator="equal">
      <formula>"特1"</formula>
    </cfRule>
    <cfRule type="cellIs" dxfId="612" priority="704" operator="equal">
      <formula>"特2"</formula>
    </cfRule>
    <cfRule type="cellIs" dxfId="611" priority="705" operator="equal">
      <formula>"特3"</formula>
    </cfRule>
    <cfRule type="cellIs" dxfId="610" priority="706" operator="equal">
      <formula>"特4"</formula>
    </cfRule>
    <cfRule type="cellIs" dxfId="609" priority="707" operator="equal">
      <formula>"特5"</formula>
    </cfRule>
    <cfRule type="cellIs" dxfId="608" priority="708" operator="equal">
      <formula>"祝"</formula>
    </cfRule>
    <cfRule type="cellIs" dxfId="607" priority="709" operator="equal">
      <formula>"日"</formula>
    </cfRule>
    <cfRule type="cellIs" dxfId="606" priority="710" operator="equal">
      <formula>"土"</formula>
    </cfRule>
  </conditionalFormatting>
  <conditionalFormatting sqref="J33:P33">
    <cfRule type="expression" dxfId="605" priority="711" stopIfTrue="1">
      <formula>CELL("protect",J33)=1</formula>
    </cfRule>
  </conditionalFormatting>
  <conditionalFormatting sqref="J33:Q35 J37:Q39">
    <cfRule type="expression" dxfId="604" priority="688">
      <formula>$BF33&gt;0</formula>
    </cfRule>
  </conditionalFormatting>
  <conditionalFormatting sqref="J33:Q35 J37:Q39">
    <cfRule type="expression" dxfId="603" priority="686">
      <formula>$A33=""</formula>
    </cfRule>
  </conditionalFormatting>
  <conditionalFormatting sqref="J33:Q35 J37:Q39">
    <cfRule type="notContainsBlanks" dxfId="602" priority="687">
      <formula>LEN(TRIM(J33))&gt;0</formula>
    </cfRule>
  </conditionalFormatting>
  <conditionalFormatting sqref="J33:Q35 J37:Q39">
    <cfRule type="cellIs" dxfId="601" priority="689" operator="equal">
      <formula>"休"</formula>
    </cfRule>
    <cfRule type="cellIs" dxfId="600" priority="690" operator="equal">
      <formula>"特1"</formula>
    </cfRule>
    <cfRule type="cellIs" dxfId="599" priority="691" operator="equal">
      <formula>"特2"</formula>
    </cfRule>
    <cfRule type="cellIs" dxfId="598" priority="692" operator="equal">
      <formula>"特3"</formula>
    </cfRule>
    <cfRule type="cellIs" dxfId="597" priority="693" operator="equal">
      <formula>"特4"</formula>
    </cfRule>
    <cfRule type="cellIs" dxfId="596" priority="694" operator="equal">
      <formula>"特5"</formula>
    </cfRule>
    <cfRule type="cellIs" dxfId="595" priority="695" operator="equal">
      <formula>"祝"</formula>
    </cfRule>
    <cfRule type="cellIs" dxfId="594" priority="696" operator="equal">
      <formula>"日"</formula>
    </cfRule>
    <cfRule type="cellIs" dxfId="593" priority="697" operator="equal">
      <formula>"土"</formula>
    </cfRule>
  </conditionalFormatting>
  <conditionalFormatting sqref="J33:Q35 J37:Q39">
    <cfRule type="expression" dxfId="592" priority="698" stopIfTrue="1">
      <formula>CELL("protect",J33)=1</formula>
    </cfRule>
  </conditionalFormatting>
  <conditionalFormatting sqref="J33:P35 J37:P39">
    <cfRule type="expression" dxfId="591" priority="675">
      <formula>$BF33&gt;0</formula>
    </cfRule>
  </conditionalFormatting>
  <conditionalFormatting sqref="J33:P35 J37:P39">
    <cfRule type="expression" dxfId="590" priority="673">
      <formula>$A33=""</formula>
    </cfRule>
  </conditionalFormatting>
  <conditionalFormatting sqref="J33:P35 J37:P39">
    <cfRule type="notContainsBlanks" dxfId="589" priority="674">
      <formula>LEN(TRIM(J33))&gt;0</formula>
    </cfRule>
  </conditionalFormatting>
  <conditionalFormatting sqref="J33:P35 J37:P39">
    <cfRule type="cellIs" dxfId="588" priority="676" operator="equal">
      <formula>"休"</formula>
    </cfRule>
    <cfRule type="cellIs" dxfId="587" priority="677" operator="equal">
      <formula>"特1"</formula>
    </cfRule>
    <cfRule type="cellIs" dxfId="586" priority="678" operator="equal">
      <formula>"特2"</formula>
    </cfRule>
    <cfRule type="cellIs" dxfId="585" priority="679" operator="equal">
      <formula>"特3"</formula>
    </cfRule>
    <cfRule type="cellIs" dxfId="584" priority="680" operator="equal">
      <formula>"特4"</formula>
    </cfRule>
    <cfRule type="cellIs" dxfId="583" priority="681" operator="equal">
      <formula>"特5"</formula>
    </cfRule>
    <cfRule type="cellIs" dxfId="582" priority="682" operator="equal">
      <formula>"祝"</formula>
    </cfRule>
    <cfRule type="cellIs" dxfId="581" priority="683" operator="equal">
      <formula>"日"</formula>
    </cfRule>
    <cfRule type="cellIs" dxfId="580" priority="684" operator="equal">
      <formula>"土"</formula>
    </cfRule>
  </conditionalFormatting>
  <conditionalFormatting sqref="J33:P35 J37:P39">
    <cfRule type="expression" dxfId="579" priority="685" stopIfTrue="1">
      <formula>CELL("protect",J33)=1</formula>
    </cfRule>
  </conditionalFormatting>
  <conditionalFormatting sqref="J37:O37">
    <cfRule type="expression" dxfId="578" priority="662">
      <formula>$BF37&gt;0</formula>
    </cfRule>
  </conditionalFormatting>
  <conditionalFormatting sqref="J37:O37">
    <cfRule type="expression" dxfId="577" priority="660">
      <formula>$A37=""</formula>
    </cfRule>
  </conditionalFormatting>
  <conditionalFormatting sqref="J37:O37">
    <cfRule type="notContainsBlanks" dxfId="576" priority="661">
      <formula>LEN(TRIM(J37))&gt;0</formula>
    </cfRule>
  </conditionalFormatting>
  <conditionalFormatting sqref="J37:O37">
    <cfRule type="cellIs" dxfId="575" priority="663" operator="equal">
      <formula>"休"</formula>
    </cfRule>
    <cfRule type="cellIs" dxfId="574" priority="664" operator="equal">
      <formula>"特1"</formula>
    </cfRule>
    <cfRule type="cellIs" dxfId="573" priority="665" operator="equal">
      <formula>"特2"</formula>
    </cfRule>
    <cfRule type="cellIs" dxfId="572" priority="666" operator="equal">
      <formula>"特3"</formula>
    </cfRule>
    <cfRule type="cellIs" dxfId="571" priority="667" operator="equal">
      <formula>"特4"</formula>
    </cfRule>
    <cfRule type="cellIs" dxfId="570" priority="668" operator="equal">
      <formula>"特5"</formula>
    </cfRule>
    <cfRule type="cellIs" dxfId="569" priority="669" operator="equal">
      <formula>"祝"</formula>
    </cfRule>
    <cfRule type="cellIs" dxfId="568" priority="670" operator="equal">
      <formula>"日"</formula>
    </cfRule>
    <cfRule type="cellIs" dxfId="567" priority="671" operator="equal">
      <formula>"土"</formula>
    </cfRule>
  </conditionalFormatting>
  <conditionalFormatting sqref="J37:O37">
    <cfRule type="expression" dxfId="566" priority="672" stopIfTrue="1">
      <formula>CELL("protect",J37)=1</formula>
    </cfRule>
  </conditionalFormatting>
  <conditionalFormatting sqref="S39:V41">
    <cfRule type="expression" dxfId="565" priority="636">
      <formula>$BF39&gt;0</formula>
    </cfRule>
  </conditionalFormatting>
  <conditionalFormatting sqref="S39:V41">
    <cfRule type="expression" dxfId="564" priority="634">
      <formula>$A39=""</formula>
    </cfRule>
  </conditionalFormatting>
  <conditionalFormatting sqref="S39:V41">
    <cfRule type="notContainsBlanks" dxfId="563" priority="645">
      <formula>LEN(TRIM(S39))&gt;0</formula>
    </cfRule>
  </conditionalFormatting>
  <conditionalFormatting sqref="S39:V41">
    <cfRule type="expression" dxfId="562" priority="646" stopIfTrue="1">
      <formula>CELL("protect",S39)=1</formula>
    </cfRule>
  </conditionalFormatting>
  <conditionalFormatting sqref="S39:V41">
    <cfRule type="cellIs" dxfId="561" priority="635" operator="equal">
      <formula>"休"</formula>
    </cfRule>
    <cfRule type="cellIs" dxfId="560" priority="637" operator="equal">
      <formula>"特1"</formula>
    </cfRule>
    <cfRule type="cellIs" dxfId="559" priority="638" operator="equal">
      <formula>"特2"</formula>
    </cfRule>
    <cfRule type="cellIs" dxfId="558" priority="639" operator="equal">
      <formula>"特3"</formula>
    </cfRule>
    <cfRule type="cellIs" dxfId="557" priority="640" operator="equal">
      <formula>"特4"</formula>
    </cfRule>
    <cfRule type="cellIs" dxfId="556" priority="641" operator="equal">
      <formula>"特5"</formula>
    </cfRule>
    <cfRule type="cellIs" dxfId="555" priority="642" operator="equal">
      <formula>"祝"</formula>
    </cfRule>
    <cfRule type="cellIs" dxfId="554" priority="643" operator="equal">
      <formula>"日"</formula>
    </cfRule>
    <cfRule type="cellIs" dxfId="553" priority="644" operator="equal">
      <formula>"土"</formula>
    </cfRule>
  </conditionalFormatting>
  <conditionalFormatting sqref="P39:Q41">
    <cfRule type="expression" dxfId="552" priority="623">
      <formula>$BF39&gt;0</formula>
    </cfRule>
  </conditionalFormatting>
  <conditionalFormatting sqref="P39:Q41">
    <cfRule type="expression" dxfId="551" priority="621">
      <formula>$A39=""</formula>
    </cfRule>
  </conditionalFormatting>
  <conditionalFormatting sqref="P39:Q41">
    <cfRule type="notContainsBlanks" dxfId="550" priority="622">
      <formula>LEN(TRIM(P39))&gt;0</formula>
    </cfRule>
  </conditionalFormatting>
  <conditionalFormatting sqref="P39:Q41">
    <cfRule type="cellIs" dxfId="549" priority="624" operator="equal">
      <formula>"休"</formula>
    </cfRule>
    <cfRule type="cellIs" dxfId="548" priority="625" operator="equal">
      <formula>"特1"</formula>
    </cfRule>
    <cfRule type="cellIs" dxfId="547" priority="626" operator="equal">
      <formula>"特2"</formula>
    </cfRule>
    <cfRule type="cellIs" dxfId="546" priority="627" operator="equal">
      <formula>"特3"</formula>
    </cfRule>
    <cfRule type="cellIs" dxfId="545" priority="628" operator="equal">
      <formula>"特4"</formula>
    </cfRule>
    <cfRule type="cellIs" dxfId="544" priority="629" operator="equal">
      <formula>"特5"</formula>
    </cfRule>
    <cfRule type="cellIs" dxfId="543" priority="630" operator="equal">
      <formula>"祝"</formula>
    </cfRule>
    <cfRule type="cellIs" dxfId="542" priority="631" operator="equal">
      <formula>"日"</formula>
    </cfRule>
    <cfRule type="cellIs" dxfId="541" priority="632" operator="equal">
      <formula>"土"</formula>
    </cfRule>
  </conditionalFormatting>
  <conditionalFormatting sqref="P39:Q41">
    <cfRule type="expression" dxfId="540" priority="633" stopIfTrue="1">
      <formula>CELL("protect",P39)=1</formula>
    </cfRule>
  </conditionalFormatting>
  <conditionalFormatting sqref="P39:P41">
    <cfRule type="expression" dxfId="539" priority="610">
      <formula>$BF39&gt;0</formula>
    </cfRule>
  </conditionalFormatting>
  <conditionalFormatting sqref="P39:P41">
    <cfRule type="expression" dxfId="538" priority="608">
      <formula>$A39=""</formula>
    </cfRule>
  </conditionalFormatting>
  <conditionalFormatting sqref="P39:P41">
    <cfRule type="notContainsBlanks" dxfId="537" priority="609">
      <formula>LEN(TRIM(P39))&gt;0</formula>
    </cfRule>
  </conditionalFormatting>
  <conditionalFormatting sqref="P39:P41">
    <cfRule type="cellIs" dxfId="536" priority="611" operator="equal">
      <formula>"休"</formula>
    </cfRule>
    <cfRule type="cellIs" dxfId="535" priority="612" operator="equal">
      <formula>"特1"</formula>
    </cfRule>
    <cfRule type="cellIs" dxfId="534" priority="613" operator="equal">
      <formula>"特2"</formula>
    </cfRule>
    <cfRule type="cellIs" dxfId="533" priority="614" operator="equal">
      <formula>"特3"</formula>
    </cfRule>
    <cfRule type="cellIs" dxfId="532" priority="615" operator="equal">
      <formula>"特4"</formula>
    </cfRule>
    <cfRule type="cellIs" dxfId="531" priority="616" operator="equal">
      <formula>"特5"</formula>
    </cfRule>
    <cfRule type="cellIs" dxfId="530" priority="617" operator="equal">
      <formula>"祝"</formula>
    </cfRule>
    <cfRule type="cellIs" dxfId="529" priority="618" operator="equal">
      <formula>"日"</formula>
    </cfRule>
    <cfRule type="cellIs" dxfId="528" priority="619" operator="equal">
      <formula>"土"</formula>
    </cfRule>
  </conditionalFormatting>
  <conditionalFormatting sqref="P39:P41">
    <cfRule type="expression" dxfId="527" priority="620" stopIfTrue="1">
      <formula>CELL("protect",P39)=1</formula>
    </cfRule>
  </conditionalFormatting>
  <conditionalFormatting sqref="S42:V45">
    <cfRule type="expression" dxfId="526" priority="584">
      <formula>$BF42&gt;0</formula>
    </cfRule>
  </conditionalFormatting>
  <conditionalFormatting sqref="S42:V45">
    <cfRule type="expression" dxfId="525" priority="582">
      <formula>$A42=""</formula>
    </cfRule>
  </conditionalFormatting>
  <conditionalFormatting sqref="S42:V45">
    <cfRule type="notContainsBlanks" dxfId="524" priority="593">
      <formula>LEN(TRIM(S42))&gt;0</formula>
    </cfRule>
  </conditionalFormatting>
  <conditionalFormatting sqref="S42:V45">
    <cfRule type="expression" dxfId="523" priority="594" stopIfTrue="1">
      <formula>CELL("protect",S42)=1</formula>
    </cfRule>
  </conditionalFormatting>
  <conditionalFormatting sqref="S42:V45">
    <cfRule type="cellIs" dxfId="522" priority="583" operator="equal">
      <formula>"休"</formula>
    </cfRule>
    <cfRule type="cellIs" dxfId="521" priority="585" operator="equal">
      <formula>"特1"</formula>
    </cfRule>
    <cfRule type="cellIs" dxfId="520" priority="586" operator="equal">
      <formula>"特2"</formula>
    </cfRule>
    <cfRule type="cellIs" dxfId="519" priority="587" operator="equal">
      <formula>"特3"</formula>
    </cfRule>
    <cfRule type="cellIs" dxfId="518" priority="588" operator="equal">
      <formula>"特4"</formula>
    </cfRule>
    <cfRule type="cellIs" dxfId="517" priority="589" operator="equal">
      <formula>"特5"</formula>
    </cfRule>
    <cfRule type="cellIs" dxfId="516" priority="590" operator="equal">
      <formula>"祝"</formula>
    </cfRule>
    <cfRule type="cellIs" dxfId="515" priority="591" operator="equal">
      <formula>"日"</formula>
    </cfRule>
    <cfRule type="cellIs" dxfId="514" priority="592" operator="equal">
      <formula>"土"</formula>
    </cfRule>
  </conditionalFormatting>
  <conditionalFormatting sqref="J42:Q45">
    <cfRule type="expression" dxfId="513" priority="571">
      <formula>$BF42&gt;0</formula>
    </cfRule>
  </conditionalFormatting>
  <conditionalFormatting sqref="J42:Q45">
    <cfRule type="expression" dxfId="512" priority="569">
      <formula>$A42=""</formula>
    </cfRule>
  </conditionalFormatting>
  <conditionalFormatting sqref="J42:Q45">
    <cfRule type="notContainsBlanks" dxfId="511" priority="570">
      <formula>LEN(TRIM(J42))&gt;0</formula>
    </cfRule>
  </conditionalFormatting>
  <conditionalFormatting sqref="J42:Q45">
    <cfRule type="cellIs" dxfId="510" priority="572" operator="equal">
      <formula>"休"</formula>
    </cfRule>
    <cfRule type="cellIs" dxfId="509" priority="573" operator="equal">
      <formula>"特1"</formula>
    </cfRule>
    <cfRule type="cellIs" dxfId="508" priority="574" operator="equal">
      <formula>"特2"</formula>
    </cfRule>
    <cfRule type="cellIs" dxfId="507" priority="575" operator="equal">
      <formula>"特3"</formula>
    </cfRule>
    <cfRule type="cellIs" dxfId="506" priority="576" operator="equal">
      <formula>"特4"</formula>
    </cfRule>
    <cfRule type="cellIs" dxfId="505" priority="577" operator="equal">
      <formula>"特5"</formula>
    </cfRule>
    <cfRule type="cellIs" dxfId="504" priority="578" operator="equal">
      <formula>"祝"</formula>
    </cfRule>
    <cfRule type="cellIs" dxfId="503" priority="579" operator="equal">
      <formula>"日"</formula>
    </cfRule>
    <cfRule type="cellIs" dxfId="502" priority="580" operator="equal">
      <formula>"土"</formula>
    </cfRule>
  </conditionalFormatting>
  <conditionalFormatting sqref="J42:Q45">
    <cfRule type="expression" dxfId="501" priority="581" stopIfTrue="1">
      <formula>CELL("protect",J42)=1</formula>
    </cfRule>
  </conditionalFormatting>
  <conditionalFormatting sqref="J42:P45">
    <cfRule type="expression" dxfId="500" priority="558">
      <formula>$BF42&gt;0</formula>
    </cfRule>
  </conditionalFormatting>
  <conditionalFormatting sqref="J42:P45">
    <cfRule type="expression" dxfId="499" priority="556">
      <formula>$A42=""</formula>
    </cfRule>
  </conditionalFormatting>
  <conditionalFormatting sqref="J42:P45">
    <cfRule type="notContainsBlanks" dxfId="498" priority="557">
      <formula>LEN(TRIM(J42))&gt;0</formula>
    </cfRule>
  </conditionalFormatting>
  <conditionalFormatting sqref="J42:P45">
    <cfRule type="cellIs" dxfId="497" priority="559" operator="equal">
      <formula>"休"</formula>
    </cfRule>
    <cfRule type="cellIs" dxfId="496" priority="560" operator="equal">
      <formula>"特1"</formula>
    </cfRule>
    <cfRule type="cellIs" dxfId="495" priority="561" operator="equal">
      <formula>"特2"</formula>
    </cfRule>
    <cfRule type="cellIs" dxfId="494" priority="562" operator="equal">
      <formula>"特3"</formula>
    </cfRule>
    <cfRule type="cellIs" dxfId="493" priority="563" operator="equal">
      <formula>"特4"</formula>
    </cfRule>
    <cfRule type="cellIs" dxfId="492" priority="564" operator="equal">
      <formula>"特5"</formula>
    </cfRule>
    <cfRule type="cellIs" dxfId="491" priority="565" operator="equal">
      <formula>"祝"</formula>
    </cfRule>
    <cfRule type="cellIs" dxfId="490" priority="566" operator="equal">
      <formula>"日"</formula>
    </cfRule>
    <cfRule type="cellIs" dxfId="489" priority="567" operator="equal">
      <formula>"土"</formula>
    </cfRule>
  </conditionalFormatting>
  <conditionalFormatting sqref="J42:P45">
    <cfRule type="expression" dxfId="488" priority="568" stopIfTrue="1">
      <formula>CELL("protect",J42)=1</formula>
    </cfRule>
  </conditionalFormatting>
  <conditionalFormatting sqref="S44:V48">
    <cfRule type="expression" dxfId="487" priority="532">
      <formula>$BF44&gt;0</formula>
    </cfRule>
  </conditionalFormatting>
  <conditionalFormatting sqref="S44:V48">
    <cfRule type="expression" dxfId="486" priority="530">
      <formula>$A44=""</formula>
    </cfRule>
  </conditionalFormatting>
  <conditionalFormatting sqref="S44:V48">
    <cfRule type="notContainsBlanks" dxfId="485" priority="541">
      <formula>LEN(TRIM(S44))&gt;0</formula>
    </cfRule>
  </conditionalFormatting>
  <conditionalFormatting sqref="S44:V48">
    <cfRule type="expression" dxfId="484" priority="542" stopIfTrue="1">
      <formula>CELL("protect",S44)=1</formula>
    </cfRule>
  </conditionalFormatting>
  <conditionalFormatting sqref="S44:V48">
    <cfRule type="cellIs" dxfId="483" priority="531" operator="equal">
      <formula>"休"</formula>
    </cfRule>
    <cfRule type="cellIs" dxfId="482" priority="533" operator="equal">
      <formula>"特1"</formula>
    </cfRule>
    <cfRule type="cellIs" dxfId="481" priority="534" operator="equal">
      <formula>"特2"</formula>
    </cfRule>
    <cfRule type="cellIs" dxfId="480" priority="535" operator="equal">
      <formula>"特3"</formula>
    </cfRule>
    <cfRule type="cellIs" dxfId="479" priority="536" operator="equal">
      <formula>"特4"</formula>
    </cfRule>
    <cfRule type="cellIs" dxfId="478" priority="537" operator="equal">
      <formula>"特5"</formula>
    </cfRule>
    <cfRule type="cellIs" dxfId="477" priority="538" operator="equal">
      <formula>"祝"</formula>
    </cfRule>
    <cfRule type="cellIs" dxfId="476" priority="539" operator="equal">
      <formula>"日"</formula>
    </cfRule>
    <cfRule type="cellIs" dxfId="475" priority="540" operator="equal">
      <formula>"土"</formula>
    </cfRule>
  </conditionalFormatting>
  <conditionalFormatting sqref="J44:Q48">
    <cfRule type="expression" dxfId="474" priority="519">
      <formula>$BF44&gt;0</formula>
    </cfRule>
  </conditionalFormatting>
  <conditionalFormatting sqref="J44:Q48">
    <cfRule type="expression" dxfId="473" priority="517">
      <formula>$A44=""</formula>
    </cfRule>
  </conditionalFormatting>
  <conditionalFormatting sqref="J44:Q48">
    <cfRule type="notContainsBlanks" dxfId="472" priority="518">
      <formula>LEN(TRIM(J44))&gt;0</formula>
    </cfRule>
  </conditionalFormatting>
  <conditionalFormatting sqref="J44:Q48">
    <cfRule type="cellIs" dxfId="471" priority="520" operator="equal">
      <formula>"休"</formula>
    </cfRule>
    <cfRule type="cellIs" dxfId="470" priority="521" operator="equal">
      <formula>"特1"</formula>
    </cfRule>
    <cfRule type="cellIs" dxfId="469" priority="522" operator="equal">
      <formula>"特2"</formula>
    </cfRule>
    <cfRule type="cellIs" dxfId="468" priority="523" operator="equal">
      <formula>"特3"</formula>
    </cfRule>
    <cfRule type="cellIs" dxfId="467" priority="524" operator="equal">
      <formula>"特4"</formula>
    </cfRule>
    <cfRule type="cellIs" dxfId="466" priority="525" operator="equal">
      <formula>"特5"</formula>
    </cfRule>
    <cfRule type="cellIs" dxfId="465" priority="526" operator="equal">
      <formula>"祝"</formula>
    </cfRule>
    <cfRule type="cellIs" dxfId="464" priority="527" operator="equal">
      <formula>"日"</formula>
    </cfRule>
    <cfRule type="cellIs" dxfId="463" priority="528" operator="equal">
      <formula>"土"</formula>
    </cfRule>
  </conditionalFormatting>
  <conditionalFormatting sqref="J44:Q48">
    <cfRule type="expression" dxfId="462" priority="529" stopIfTrue="1">
      <formula>CELL("protect",J44)=1</formula>
    </cfRule>
  </conditionalFormatting>
  <conditionalFormatting sqref="J44:P48">
    <cfRule type="expression" dxfId="461" priority="506">
      <formula>$BF44&gt;0</formula>
    </cfRule>
  </conditionalFormatting>
  <conditionalFormatting sqref="J44:P48">
    <cfRule type="expression" dxfId="460" priority="504">
      <formula>$A44=""</formula>
    </cfRule>
  </conditionalFormatting>
  <conditionalFormatting sqref="J44:P48">
    <cfRule type="notContainsBlanks" dxfId="459" priority="505">
      <formula>LEN(TRIM(J44))&gt;0</formula>
    </cfRule>
  </conditionalFormatting>
  <conditionalFormatting sqref="J44:P48">
    <cfRule type="cellIs" dxfId="458" priority="507" operator="equal">
      <formula>"休"</formula>
    </cfRule>
    <cfRule type="cellIs" dxfId="457" priority="508" operator="equal">
      <formula>"特1"</formula>
    </cfRule>
    <cfRule type="cellIs" dxfId="456" priority="509" operator="equal">
      <formula>"特2"</formula>
    </cfRule>
    <cfRule type="cellIs" dxfId="455" priority="510" operator="equal">
      <formula>"特3"</formula>
    </cfRule>
    <cfRule type="cellIs" dxfId="454" priority="511" operator="equal">
      <formula>"特4"</formula>
    </cfRule>
    <cfRule type="cellIs" dxfId="453" priority="512" operator="equal">
      <formula>"特5"</formula>
    </cfRule>
    <cfRule type="cellIs" dxfId="452" priority="513" operator="equal">
      <formula>"祝"</formula>
    </cfRule>
    <cfRule type="cellIs" dxfId="451" priority="514" operator="equal">
      <formula>"日"</formula>
    </cfRule>
    <cfRule type="cellIs" dxfId="450" priority="515" operator="equal">
      <formula>"土"</formula>
    </cfRule>
  </conditionalFormatting>
  <conditionalFormatting sqref="J44:P48">
    <cfRule type="expression" dxfId="449" priority="516" stopIfTrue="1">
      <formula>CELL("protect",J44)=1</formula>
    </cfRule>
  </conditionalFormatting>
  <conditionalFormatting sqref="S49:V49">
    <cfRule type="expression" dxfId="448" priority="480">
      <formula>$BF49&gt;0</formula>
    </cfRule>
  </conditionalFormatting>
  <conditionalFormatting sqref="S49:V49">
    <cfRule type="expression" dxfId="447" priority="478">
      <formula>$A49=""</formula>
    </cfRule>
  </conditionalFormatting>
  <conditionalFormatting sqref="S49:V49">
    <cfRule type="notContainsBlanks" dxfId="446" priority="489">
      <formula>LEN(TRIM(S49))&gt;0</formula>
    </cfRule>
  </conditionalFormatting>
  <conditionalFormatting sqref="S49:V49">
    <cfRule type="expression" dxfId="445" priority="490" stopIfTrue="1">
      <formula>CELL("protect",S49)=1</formula>
    </cfRule>
  </conditionalFormatting>
  <conditionalFormatting sqref="S49:V49">
    <cfRule type="cellIs" dxfId="444" priority="479" operator="equal">
      <formula>"休"</formula>
    </cfRule>
    <cfRule type="cellIs" dxfId="443" priority="481" operator="equal">
      <formula>"特1"</formula>
    </cfRule>
    <cfRule type="cellIs" dxfId="442" priority="482" operator="equal">
      <formula>"特2"</formula>
    </cfRule>
    <cfRule type="cellIs" dxfId="441" priority="483" operator="equal">
      <formula>"特3"</formula>
    </cfRule>
    <cfRule type="cellIs" dxfId="440" priority="484" operator="equal">
      <formula>"特4"</formula>
    </cfRule>
    <cfRule type="cellIs" dxfId="439" priority="485" operator="equal">
      <formula>"特5"</formula>
    </cfRule>
    <cfRule type="cellIs" dxfId="438" priority="486" operator="equal">
      <formula>"祝"</formula>
    </cfRule>
    <cfRule type="cellIs" dxfId="437" priority="487" operator="equal">
      <formula>"日"</formula>
    </cfRule>
    <cfRule type="cellIs" dxfId="436" priority="488" operator="equal">
      <formula>"土"</formula>
    </cfRule>
  </conditionalFormatting>
  <conditionalFormatting sqref="J49:Q49">
    <cfRule type="expression" dxfId="435" priority="467">
      <formula>$BF49&gt;0</formula>
    </cfRule>
  </conditionalFormatting>
  <conditionalFormatting sqref="J49:Q49">
    <cfRule type="expression" dxfId="434" priority="465">
      <formula>$A49=""</formula>
    </cfRule>
  </conditionalFormatting>
  <conditionalFormatting sqref="J49:Q49">
    <cfRule type="notContainsBlanks" dxfId="433" priority="466">
      <formula>LEN(TRIM(J49))&gt;0</formula>
    </cfRule>
  </conditionalFormatting>
  <conditionalFormatting sqref="J49:Q49">
    <cfRule type="cellIs" dxfId="432" priority="468" operator="equal">
      <formula>"休"</formula>
    </cfRule>
    <cfRule type="cellIs" dxfId="431" priority="469" operator="equal">
      <formula>"特1"</formula>
    </cfRule>
    <cfRule type="cellIs" dxfId="430" priority="470" operator="equal">
      <formula>"特2"</formula>
    </cfRule>
    <cfRule type="cellIs" dxfId="429" priority="471" operator="equal">
      <formula>"特3"</formula>
    </cfRule>
    <cfRule type="cellIs" dxfId="428" priority="472" operator="equal">
      <formula>"特4"</formula>
    </cfRule>
    <cfRule type="cellIs" dxfId="427" priority="473" operator="equal">
      <formula>"特5"</formula>
    </cfRule>
    <cfRule type="cellIs" dxfId="426" priority="474" operator="equal">
      <formula>"祝"</formula>
    </cfRule>
    <cfRule type="cellIs" dxfId="425" priority="475" operator="equal">
      <formula>"日"</formula>
    </cfRule>
    <cfRule type="cellIs" dxfId="424" priority="476" operator="equal">
      <formula>"土"</formula>
    </cfRule>
  </conditionalFormatting>
  <conditionalFormatting sqref="J49:Q49">
    <cfRule type="expression" dxfId="423" priority="477" stopIfTrue="1">
      <formula>CELL("protect",J49)=1</formula>
    </cfRule>
  </conditionalFormatting>
  <conditionalFormatting sqref="J49:P49">
    <cfRule type="expression" dxfId="422" priority="454">
      <formula>$BF49&gt;0</formula>
    </cfRule>
  </conditionalFormatting>
  <conditionalFormatting sqref="J49:P49">
    <cfRule type="expression" dxfId="421" priority="452">
      <formula>$A49=""</formula>
    </cfRule>
  </conditionalFormatting>
  <conditionalFormatting sqref="J49:P49">
    <cfRule type="notContainsBlanks" dxfId="420" priority="453">
      <formula>LEN(TRIM(J49))&gt;0</formula>
    </cfRule>
  </conditionalFormatting>
  <conditionalFormatting sqref="J49:P49">
    <cfRule type="cellIs" dxfId="419" priority="455" operator="equal">
      <formula>"休"</formula>
    </cfRule>
    <cfRule type="cellIs" dxfId="418" priority="456" operator="equal">
      <formula>"特1"</formula>
    </cfRule>
    <cfRule type="cellIs" dxfId="417" priority="457" operator="equal">
      <formula>"特2"</formula>
    </cfRule>
    <cfRule type="cellIs" dxfId="416" priority="458" operator="equal">
      <formula>"特3"</formula>
    </cfRule>
    <cfRule type="cellIs" dxfId="415" priority="459" operator="equal">
      <formula>"特4"</formula>
    </cfRule>
    <cfRule type="cellIs" dxfId="414" priority="460" operator="equal">
      <formula>"特5"</formula>
    </cfRule>
    <cfRule type="cellIs" dxfId="413" priority="461" operator="equal">
      <formula>"祝"</formula>
    </cfRule>
    <cfRule type="cellIs" dxfId="412" priority="462" operator="equal">
      <formula>"日"</formula>
    </cfRule>
    <cfRule type="cellIs" dxfId="411" priority="463" operator="equal">
      <formula>"土"</formula>
    </cfRule>
  </conditionalFormatting>
  <conditionalFormatting sqref="J49:P49">
    <cfRule type="expression" dxfId="410" priority="464" stopIfTrue="1">
      <formula>CELL("protect",J49)=1</formula>
    </cfRule>
  </conditionalFormatting>
  <conditionalFormatting sqref="S48:V48">
    <cfRule type="expression" dxfId="409" priority="428">
      <formula>$BF48&gt;0</formula>
    </cfRule>
  </conditionalFormatting>
  <conditionalFormatting sqref="S48:V48">
    <cfRule type="expression" dxfId="408" priority="426">
      <formula>$A48=""</formula>
    </cfRule>
  </conditionalFormatting>
  <conditionalFormatting sqref="S48:V48">
    <cfRule type="notContainsBlanks" dxfId="407" priority="437">
      <formula>LEN(TRIM(S48))&gt;0</formula>
    </cfRule>
  </conditionalFormatting>
  <conditionalFormatting sqref="S48:V48">
    <cfRule type="expression" dxfId="406" priority="438" stopIfTrue="1">
      <formula>CELL("protect",S48)=1</formula>
    </cfRule>
  </conditionalFormatting>
  <conditionalFormatting sqref="S48:V48">
    <cfRule type="cellIs" dxfId="405" priority="427" operator="equal">
      <formula>"休"</formula>
    </cfRule>
    <cfRule type="cellIs" dxfId="404" priority="429" operator="equal">
      <formula>"特1"</formula>
    </cfRule>
    <cfRule type="cellIs" dxfId="403" priority="430" operator="equal">
      <formula>"特2"</formula>
    </cfRule>
    <cfRule type="cellIs" dxfId="402" priority="431" operator="equal">
      <formula>"特3"</formula>
    </cfRule>
    <cfRule type="cellIs" dxfId="401" priority="432" operator="equal">
      <formula>"特4"</formula>
    </cfRule>
    <cfRule type="cellIs" dxfId="400" priority="433" operator="equal">
      <formula>"特5"</formula>
    </cfRule>
    <cfRule type="cellIs" dxfId="399" priority="434" operator="equal">
      <formula>"祝"</formula>
    </cfRule>
    <cfRule type="cellIs" dxfId="398" priority="435" operator="equal">
      <formula>"日"</formula>
    </cfRule>
    <cfRule type="cellIs" dxfId="397" priority="436" operator="equal">
      <formula>"土"</formula>
    </cfRule>
  </conditionalFormatting>
  <conditionalFormatting sqref="J48:Q48">
    <cfRule type="expression" dxfId="396" priority="415">
      <formula>$BF48&gt;0</formula>
    </cfRule>
  </conditionalFormatting>
  <conditionalFormatting sqref="J48:Q48">
    <cfRule type="expression" dxfId="395" priority="413">
      <formula>$A48=""</formula>
    </cfRule>
  </conditionalFormatting>
  <conditionalFormatting sqref="J48:Q48">
    <cfRule type="notContainsBlanks" dxfId="394" priority="414">
      <formula>LEN(TRIM(J48))&gt;0</formula>
    </cfRule>
  </conditionalFormatting>
  <conditionalFormatting sqref="J48:Q48">
    <cfRule type="cellIs" dxfId="393" priority="416" operator="equal">
      <formula>"休"</formula>
    </cfRule>
    <cfRule type="cellIs" dxfId="392" priority="417" operator="equal">
      <formula>"特1"</formula>
    </cfRule>
    <cfRule type="cellIs" dxfId="391" priority="418" operator="equal">
      <formula>"特2"</formula>
    </cfRule>
    <cfRule type="cellIs" dxfId="390" priority="419" operator="equal">
      <formula>"特3"</formula>
    </cfRule>
    <cfRule type="cellIs" dxfId="389" priority="420" operator="equal">
      <formula>"特4"</formula>
    </cfRule>
    <cfRule type="cellIs" dxfId="388" priority="421" operator="equal">
      <formula>"特5"</formula>
    </cfRule>
    <cfRule type="cellIs" dxfId="387" priority="422" operator="equal">
      <formula>"祝"</formula>
    </cfRule>
    <cfRule type="cellIs" dxfId="386" priority="423" operator="equal">
      <formula>"日"</formula>
    </cfRule>
    <cfRule type="cellIs" dxfId="385" priority="424" operator="equal">
      <formula>"土"</formula>
    </cfRule>
  </conditionalFormatting>
  <conditionalFormatting sqref="J48:Q48">
    <cfRule type="expression" dxfId="384" priority="425" stopIfTrue="1">
      <formula>CELL("protect",J48)=1</formula>
    </cfRule>
  </conditionalFormatting>
  <conditionalFormatting sqref="J48:P48">
    <cfRule type="expression" dxfId="383" priority="402">
      <formula>$BF48&gt;0</formula>
    </cfRule>
  </conditionalFormatting>
  <conditionalFormatting sqref="J48:P48">
    <cfRule type="expression" dxfId="382" priority="400">
      <formula>$A48=""</formula>
    </cfRule>
  </conditionalFormatting>
  <conditionalFormatting sqref="J48:P48">
    <cfRule type="notContainsBlanks" dxfId="381" priority="401">
      <formula>LEN(TRIM(J48))&gt;0</formula>
    </cfRule>
  </conditionalFormatting>
  <conditionalFormatting sqref="J48:P48">
    <cfRule type="cellIs" dxfId="380" priority="403" operator="equal">
      <formula>"休"</formula>
    </cfRule>
    <cfRule type="cellIs" dxfId="379" priority="404" operator="equal">
      <formula>"特1"</formula>
    </cfRule>
    <cfRule type="cellIs" dxfId="378" priority="405" operator="equal">
      <formula>"特2"</formula>
    </cfRule>
    <cfRule type="cellIs" dxfId="377" priority="406" operator="equal">
      <formula>"特3"</formula>
    </cfRule>
    <cfRule type="cellIs" dxfId="376" priority="407" operator="equal">
      <formula>"特4"</formula>
    </cfRule>
    <cfRule type="cellIs" dxfId="375" priority="408" operator="equal">
      <formula>"特5"</formula>
    </cfRule>
    <cfRule type="cellIs" dxfId="374" priority="409" operator="equal">
      <formula>"祝"</formula>
    </cfRule>
    <cfRule type="cellIs" dxfId="373" priority="410" operator="equal">
      <formula>"日"</formula>
    </cfRule>
    <cfRule type="cellIs" dxfId="372" priority="411" operator="equal">
      <formula>"土"</formula>
    </cfRule>
  </conditionalFormatting>
  <conditionalFormatting sqref="J48:P48">
    <cfRule type="expression" dxfId="371" priority="412" stopIfTrue="1">
      <formula>CELL("protect",J48)=1</formula>
    </cfRule>
  </conditionalFormatting>
  <conditionalFormatting sqref="J32:Q32">
    <cfRule type="expression" dxfId="370" priority="389">
      <formula>$BF32&gt;0</formula>
    </cfRule>
  </conditionalFormatting>
  <conditionalFormatting sqref="J32:Q32">
    <cfRule type="expression" dxfId="369" priority="387">
      <formula>$A32=""</formula>
    </cfRule>
  </conditionalFormatting>
  <conditionalFormatting sqref="J32:Q32">
    <cfRule type="notContainsBlanks" dxfId="368" priority="388">
      <formula>LEN(TRIM(J32))&gt;0</formula>
    </cfRule>
  </conditionalFormatting>
  <conditionalFormatting sqref="J32:Q32">
    <cfRule type="cellIs" dxfId="367" priority="390" operator="equal">
      <formula>"休"</formula>
    </cfRule>
    <cfRule type="cellIs" dxfId="366" priority="391" operator="equal">
      <formula>"特1"</formula>
    </cfRule>
    <cfRule type="cellIs" dxfId="365" priority="392" operator="equal">
      <formula>"特2"</formula>
    </cfRule>
    <cfRule type="cellIs" dxfId="364" priority="393" operator="equal">
      <formula>"特3"</formula>
    </cfRule>
    <cfRule type="cellIs" dxfId="363" priority="394" operator="equal">
      <formula>"特4"</formula>
    </cfRule>
    <cfRule type="cellIs" dxfId="362" priority="395" operator="equal">
      <formula>"特5"</formula>
    </cfRule>
    <cfRule type="cellIs" dxfId="361" priority="396" operator="equal">
      <formula>"祝"</formula>
    </cfRule>
    <cfRule type="cellIs" dxfId="360" priority="397" operator="equal">
      <formula>"日"</formula>
    </cfRule>
    <cfRule type="cellIs" dxfId="359" priority="398" operator="equal">
      <formula>"土"</formula>
    </cfRule>
  </conditionalFormatting>
  <conditionalFormatting sqref="J32:Q32">
    <cfRule type="expression" dxfId="358" priority="399" stopIfTrue="1">
      <formula>CELL("protect",J32)=1</formula>
    </cfRule>
  </conditionalFormatting>
  <conditionalFormatting sqref="J31:P31">
    <cfRule type="expression" dxfId="357" priority="376">
      <formula>$BF31&gt;0</formula>
    </cfRule>
  </conditionalFormatting>
  <conditionalFormatting sqref="J31:P31">
    <cfRule type="expression" dxfId="356" priority="374">
      <formula>$A31=""</formula>
    </cfRule>
  </conditionalFormatting>
  <conditionalFormatting sqref="J31:P31">
    <cfRule type="notContainsBlanks" dxfId="355" priority="375">
      <formula>LEN(TRIM(J31))&gt;0</formula>
    </cfRule>
  </conditionalFormatting>
  <conditionalFormatting sqref="J31:P31">
    <cfRule type="cellIs" dxfId="354" priority="377" operator="equal">
      <formula>"休"</formula>
    </cfRule>
    <cfRule type="cellIs" dxfId="353" priority="378" operator="equal">
      <formula>"特1"</formula>
    </cfRule>
    <cfRule type="cellIs" dxfId="352" priority="379" operator="equal">
      <formula>"特2"</formula>
    </cfRule>
    <cfRule type="cellIs" dxfId="351" priority="380" operator="equal">
      <formula>"特3"</formula>
    </cfRule>
    <cfRule type="cellIs" dxfId="350" priority="381" operator="equal">
      <formula>"特4"</formula>
    </cfRule>
    <cfRule type="cellIs" dxfId="349" priority="382" operator="equal">
      <formula>"特5"</formula>
    </cfRule>
    <cfRule type="cellIs" dxfId="348" priority="383" operator="equal">
      <formula>"祝"</formula>
    </cfRule>
    <cfRule type="cellIs" dxfId="347" priority="384" operator="equal">
      <formula>"日"</formula>
    </cfRule>
    <cfRule type="cellIs" dxfId="346" priority="385" operator="equal">
      <formula>"土"</formula>
    </cfRule>
  </conditionalFormatting>
  <conditionalFormatting sqref="J31:P31">
    <cfRule type="expression" dxfId="345" priority="386" stopIfTrue="1">
      <formula>CELL("protect",J31)=1</formula>
    </cfRule>
  </conditionalFormatting>
  <conditionalFormatting sqref="J32:P32">
    <cfRule type="expression" dxfId="344" priority="363">
      <formula>$BF32&gt;0</formula>
    </cfRule>
  </conditionalFormatting>
  <conditionalFormatting sqref="J32:P32">
    <cfRule type="expression" dxfId="343" priority="361">
      <formula>$A32=""</formula>
    </cfRule>
  </conditionalFormatting>
  <conditionalFormatting sqref="J32:P32">
    <cfRule type="notContainsBlanks" dxfId="342" priority="362">
      <formula>LEN(TRIM(J32))&gt;0</formula>
    </cfRule>
  </conditionalFormatting>
  <conditionalFormatting sqref="J32:P32">
    <cfRule type="cellIs" dxfId="341" priority="364" operator="equal">
      <formula>"休"</formula>
    </cfRule>
    <cfRule type="cellIs" dxfId="340" priority="365" operator="equal">
      <formula>"特1"</formula>
    </cfRule>
    <cfRule type="cellIs" dxfId="339" priority="366" operator="equal">
      <formula>"特2"</formula>
    </cfRule>
    <cfRule type="cellIs" dxfId="338" priority="367" operator="equal">
      <formula>"特3"</formula>
    </cfRule>
    <cfRule type="cellIs" dxfId="337" priority="368" operator="equal">
      <formula>"特4"</formula>
    </cfRule>
    <cfRule type="cellIs" dxfId="336" priority="369" operator="equal">
      <formula>"特5"</formula>
    </cfRule>
    <cfRule type="cellIs" dxfId="335" priority="370" operator="equal">
      <formula>"祝"</formula>
    </cfRule>
    <cfRule type="cellIs" dxfId="334" priority="371" operator="equal">
      <formula>"日"</formula>
    </cfRule>
    <cfRule type="cellIs" dxfId="333" priority="372" operator="equal">
      <formula>"土"</formula>
    </cfRule>
  </conditionalFormatting>
  <conditionalFormatting sqref="J32:P32">
    <cfRule type="expression" dxfId="332" priority="373" stopIfTrue="1">
      <formula>CELL("protect",J32)=1</formula>
    </cfRule>
  </conditionalFormatting>
  <conditionalFormatting sqref="J35:O35">
    <cfRule type="expression" dxfId="331" priority="350">
      <formula>$BF35&gt;0</formula>
    </cfRule>
  </conditionalFormatting>
  <conditionalFormatting sqref="J35:O35">
    <cfRule type="expression" dxfId="330" priority="348">
      <formula>$A35=""</formula>
    </cfRule>
  </conditionalFormatting>
  <conditionalFormatting sqref="J35:O35">
    <cfRule type="notContainsBlanks" dxfId="329" priority="349">
      <formula>LEN(TRIM(J35))&gt;0</formula>
    </cfRule>
  </conditionalFormatting>
  <conditionalFormatting sqref="J35:O35">
    <cfRule type="cellIs" dxfId="328" priority="351" operator="equal">
      <formula>"休"</formula>
    </cfRule>
    <cfRule type="cellIs" dxfId="327" priority="352" operator="equal">
      <formula>"特1"</formula>
    </cfRule>
    <cfRule type="cellIs" dxfId="326" priority="353" operator="equal">
      <formula>"特2"</formula>
    </cfRule>
    <cfRule type="cellIs" dxfId="325" priority="354" operator="equal">
      <formula>"特3"</formula>
    </cfRule>
    <cfRule type="cellIs" dxfId="324" priority="355" operator="equal">
      <formula>"特4"</formula>
    </cfRule>
    <cfRule type="cellIs" dxfId="323" priority="356" operator="equal">
      <formula>"特5"</formula>
    </cfRule>
    <cfRule type="cellIs" dxfId="322" priority="357" operator="equal">
      <formula>"祝"</formula>
    </cfRule>
    <cfRule type="cellIs" dxfId="321" priority="358" operator="equal">
      <formula>"日"</formula>
    </cfRule>
    <cfRule type="cellIs" dxfId="320" priority="359" operator="equal">
      <formula>"土"</formula>
    </cfRule>
  </conditionalFormatting>
  <conditionalFormatting sqref="J35:O35">
    <cfRule type="expression" dxfId="319" priority="360" stopIfTrue="1">
      <formula>CELL("protect",J35)=1</formula>
    </cfRule>
  </conditionalFormatting>
  <conditionalFormatting sqref="J39:O39">
    <cfRule type="expression" dxfId="318" priority="337">
      <formula>$BF39&gt;0</formula>
    </cfRule>
  </conditionalFormatting>
  <conditionalFormatting sqref="J39:O39">
    <cfRule type="expression" dxfId="317" priority="335">
      <formula>$A39=""</formula>
    </cfRule>
  </conditionalFormatting>
  <conditionalFormatting sqref="J39:O39">
    <cfRule type="notContainsBlanks" dxfId="316" priority="336">
      <formula>LEN(TRIM(J39))&gt;0</formula>
    </cfRule>
  </conditionalFormatting>
  <conditionalFormatting sqref="J39:O39">
    <cfRule type="cellIs" dxfId="315" priority="338" operator="equal">
      <formula>"休"</formula>
    </cfRule>
    <cfRule type="cellIs" dxfId="314" priority="339" operator="equal">
      <formula>"特1"</formula>
    </cfRule>
    <cfRule type="cellIs" dxfId="313" priority="340" operator="equal">
      <formula>"特2"</formula>
    </cfRule>
    <cfRule type="cellIs" dxfId="312" priority="341" operator="equal">
      <formula>"特3"</formula>
    </cfRule>
    <cfRule type="cellIs" dxfId="311" priority="342" operator="equal">
      <formula>"特4"</formula>
    </cfRule>
    <cfRule type="cellIs" dxfId="310" priority="343" operator="equal">
      <formula>"特5"</formula>
    </cfRule>
    <cfRule type="cellIs" dxfId="309" priority="344" operator="equal">
      <formula>"祝"</formula>
    </cfRule>
    <cfRule type="cellIs" dxfId="308" priority="345" operator="equal">
      <formula>"日"</formula>
    </cfRule>
    <cfRule type="cellIs" dxfId="307" priority="346" operator="equal">
      <formula>"土"</formula>
    </cfRule>
  </conditionalFormatting>
  <conditionalFormatting sqref="J39:O39">
    <cfRule type="expression" dxfId="306" priority="347" stopIfTrue="1">
      <formula>CELL("protect",J39)=1</formula>
    </cfRule>
  </conditionalFormatting>
  <conditionalFormatting sqref="S48:V48">
    <cfRule type="expression" dxfId="305" priority="311">
      <formula>$BF48&gt;0</formula>
    </cfRule>
  </conditionalFormatting>
  <conditionalFormatting sqref="S48:V48">
    <cfRule type="expression" dxfId="304" priority="309">
      <formula>$A48=""</formula>
    </cfRule>
  </conditionalFormatting>
  <conditionalFormatting sqref="S48:V48">
    <cfRule type="notContainsBlanks" dxfId="303" priority="320">
      <formula>LEN(TRIM(S48))&gt;0</formula>
    </cfRule>
  </conditionalFormatting>
  <conditionalFormatting sqref="S48:V48">
    <cfRule type="expression" dxfId="302" priority="321" stopIfTrue="1">
      <formula>CELL("protect",S48)=1</formula>
    </cfRule>
  </conditionalFormatting>
  <conditionalFormatting sqref="S48:V48">
    <cfRule type="cellIs" dxfId="301" priority="310" operator="equal">
      <formula>"休"</formula>
    </cfRule>
    <cfRule type="cellIs" dxfId="300" priority="312" operator="equal">
      <formula>"特1"</formula>
    </cfRule>
    <cfRule type="cellIs" dxfId="299" priority="313" operator="equal">
      <formula>"特2"</formula>
    </cfRule>
    <cfRule type="cellIs" dxfId="298" priority="314" operator="equal">
      <formula>"特3"</formula>
    </cfRule>
    <cfRule type="cellIs" dxfId="297" priority="315" operator="equal">
      <formula>"特4"</formula>
    </cfRule>
    <cfRule type="cellIs" dxfId="296" priority="316" operator="equal">
      <formula>"特5"</formula>
    </cfRule>
    <cfRule type="cellIs" dxfId="295" priority="317" operator="equal">
      <formula>"祝"</formula>
    </cfRule>
    <cfRule type="cellIs" dxfId="294" priority="318" operator="equal">
      <formula>"日"</formula>
    </cfRule>
    <cfRule type="cellIs" dxfId="293" priority="319" operator="equal">
      <formula>"土"</formula>
    </cfRule>
  </conditionalFormatting>
  <conditionalFormatting sqref="J48:Q48">
    <cfRule type="expression" dxfId="292" priority="298">
      <formula>$BF48&gt;0</formula>
    </cfRule>
  </conditionalFormatting>
  <conditionalFormatting sqref="J48:Q48">
    <cfRule type="expression" dxfId="291" priority="296">
      <formula>$A48=""</formula>
    </cfRule>
  </conditionalFormatting>
  <conditionalFormatting sqref="J48:Q48">
    <cfRule type="notContainsBlanks" dxfId="290" priority="297">
      <formula>LEN(TRIM(J48))&gt;0</formula>
    </cfRule>
  </conditionalFormatting>
  <conditionalFormatting sqref="J48:Q48">
    <cfRule type="cellIs" dxfId="289" priority="299" operator="equal">
      <formula>"休"</formula>
    </cfRule>
    <cfRule type="cellIs" dxfId="288" priority="300" operator="equal">
      <formula>"特1"</formula>
    </cfRule>
    <cfRule type="cellIs" dxfId="287" priority="301" operator="equal">
      <formula>"特2"</formula>
    </cfRule>
    <cfRule type="cellIs" dxfId="286" priority="302" operator="equal">
      <formula>"特3"</formula>
    </cfRule>
    <cfRule type="cellIs" dxfId="285" priority="303" operator="equal">
      <formula>"特4"</formula>
    </cfRule>
    <cfRule type="cellIs" dxfId="284" priority="304" operator="equal">
      <formula>"特5"</formula>
    </cfRule>
    <cfRule type="cellIs" dxfId="283" priority="305" operator="equal">
      <formula>"祝"</formula>
    </cfRule>
    <cfRule type="cellIs" dxfId="282" priority="306" operator="equal">
      <formula>"日"</formula>
    </cfRule>
    <cfRule type="cellIs" dxfId="281" priority="307" operator="equal">
      <formula>"土"</formula>
    </cfRule>
  </conditionalFormatting>
  <conditionalFormatting sqref="J48:Q48">
    <cfRule type="expression" dxfId="280" priority="308" stopIfTrue="1">
      <formula>CELL("protect",J48)=1</formula>
    </cfRule>
  </conditionalFormatting>
  <conditionalFormatting sqref="J48:P48">
    <cfRule type="expression" dxfId="279" priority="285">
      <formula>$BF48&gt;0</formula>
    </cfRule>
  </conditionalFormatting>
  <conditionalFormatting sqref="J48:P48">
    <cfRule type="expression" dxfId="278" priority="283">
      <formula>$A48=""</formula>
    </cfRule>
  </conditionalFormatting>
  <conditionalFormatting sqref="J48:P48">
    <cfRule type="notContainsBlanks" dxfId="277" priority="284">
      <formula>LEN(TRIM(J48))&gt;0</formula>
    </cfRule>
  </conditionalFormatting>
  <conditionalFormatting sqref="J48:P48">
    <cfRule type="cellIs" dxfId="276" priority="286" operator="equal">
      <formula>"休"</formula>
    </cfRule>
    <cfRule type="cellIs" dxfId="275" priority="287" operator="equal">
      <formula>"特1"</formula>
    </cfRule>
    <cfRule type="cellIs" dxfId="274" priority="288" operator="equal">
      <formula>"特2"</formula>
    </cfRule>
    <cfRule type="cellIs" dxfId="273" priority="289" operator="equal">
      <formula>"特3"</formula>
    </cfRule>
    <cfRule type="cellIs" dxfId="272" priority="290" operator="equal">
      <formula>"特4"</formula>
    </cfRule>
    <cfRule type="cellIs" dxfId="271" priority="291" operator="equal">
      <formula>"特5"</formula>
    </cfRule>
    <cfRule type="cellIs" dxfId="270" priority="292" operator="equal">
      <formula>"祝"</formula>
    </cfRule>
    <cfRule type="cellIs" dxfId="269" priority="293" operator="equal">
      <formula>"日"</formula>
    </cfRule>
    <cfRule type="cellIs" dxfId="268" priority="294" operator="equal">
      <formula>"土"</formula>
    </cfRule>
  </conditionalFormatting>
  <conditionalFormatting sqref="J48:P48">
    <cfRule type="expression" dxfId="267" priority="295" stopIfTrue="1">
      <formula>CELL("protect",J48)=1</formula>
    </cfRule>
  </conditionalFormatting>
  <conditionalFormatting sqref="S47:V47">
    <cfRule type="expression" dxfId="266" priority="259">
      <formula>$BF47&gt;0</formula>
    </cfRule>
  </conditionalFormatting>
  <conditionalFormatting sqref="S47:V47">
    <cfRule type="expression" dxfId="265" priority="257">
      <formula>$A47=""</formula>
    </cfRule>
  </conditionalFormatting>
  <conditionalFormatting sqref="S47:V47">
    <cfRule type="notContainsBlanks" dxfId="264" priority="268">
      <formula>LEN(TRIM(S47))&gt;0</formula>
    </cfRule>
  </conditionalFormatting>
  <conditionalFormatting sqref="S47:V47">
    <cfRule type="expression" dxfId="263" priority="269" stopIfTrue="1">
      <formula>CELL("protect",S47)=1</formula>
    </cfRule>
  </conditionalFormatting>
  <conditionalFormatting sqref="S47:V47">
    <cfRule type="cellIs" dxfId="262" priority="258" operator="equal">
      <formula>"休"</formula>
    </cfRule>
    <cfRule type="cellIs" dxfId="261" priority="260" operator="equal">
      <formula>"特1"</formula>
    </cfRule>
    <cfRule type="cellIs" dxfId="260" priority="261" operator="equal">
      <formula>"特2"</formula>
    </cfRule>
    <cfRule type="cellIs" dxfId="259" priority="262" operator="equal">
      <formula>"特3"</formula>
    </cfRule>
    <cfRule type="cellIs" dxfId="258" priority="263" operator="equal">
      <formula>"特4"</formula>
    </cfRule>
    <cfRule type="cellIs" dxfId="257" priority="264" operator="equal">
      <formula>"特5"</formula>
    </cfRule>
    <cfRule type="cellIs" dxfId="256" priority="265" operator="equal">
      <formula>"祝"</formula>
    </cfRule>
    <cfRule type="cellIs" dxfId="255" priority="266" operator="equal">
      <formula>"日"</formula>
    </cfRule>
    <cfRule type="cellIs" dxfId="254" priority="267" operator="equal">
      <formula>"土"</formula>
    </cfRule>
  </conditionalFormatting>
  <conditionalFormatting sqref="J47:Q47">
    <cfRule type="expression" dxfId="253" priority="246">
      <formula>$BF47&gt;0</formula>
    </cfRule>
  </conditionalFormatting>
  <conditionalFormatting sqref="J47:Q47">
    <cfRule type="expression" dxfId="252" priority="244">
      <formula>$A47=""</formula>
    </cfRule>
  </conditionalFormatting>
  <conditionalFormatting sqref="J47:Q47">
    <cfRule type="notContainsBlanks" dxfId="251" priority="245">
      <formula>LEN(TRIM(J47))&gt;0</formula>
    </cfRule>
  </conditionalFormatting>
  <conditionalFormatting sqref="J47:Q47">
    <cfRule type="cellIs" dxfId="250" priority="247" operator="equal">
      <formula>"休"</formula>
    </cfRule>
    <cfRule type="cellIs" dxfId="249" priority="248" operator="equal">
      <formula>"特1"</formula>
    </cfRule>
    <cfRule type="cellIs" dxfId="248" priority="249" operator="equal">
      <formula>"特2"</formula>
    </cfRule>
    <cfRule type="cellIs" dxfId="247" priority="250" operator="equal">
      <formula>"特3"</formula>
    </cfRule>
    <cfRule type="cellIs" dxfId="246" priority="251" operator="equal">
      <formula>"特4"</formula>
    </cfRule>
    <cfRule type="cellIs" dxfId="245" priority="252" operator="equal">
      <formula>"特5"</formula>
    </cfRule>
    <cfRule type="cellIs" dxfId="244" priority="253" operator="equal">
      <formula>"祝"</formula>
    </cfRule>
    <cfRule type="cellIs" dxfId="243" priority="254" operator="equal">
      <formula>"日"</formula>
    </cfRule>
    <cfRule type="cellIs" dxfId="242" priority="255" operator="equal">
      <formula>"土"</formula>
    </cfRule>
  </conditionalFormatting>
  <conditionalFormatting sqref="J47:Q47">
    <cfRule type="expression" dxfId="241" priority="256" stopIfTrue="1">
      <formula>CELL("protect",J47)=1</formula>
    </cfRule>
  </conditionalFormatting>
  <conditionalFormatting sqref="J47:P47">
    <cfRule type="expression" dxfId="240" priority="233">
      <formula>$BF47&gt;0</formula>
    </cfRule>
  </conditionalFormatting>
  <conditionalFormatting sqref="J47:P47">
    <cfRule type="expression" dxfId="239" priority="231">
      <formula>$A47=""</formula>
    </cfRule>
  </conditionalFormatting>
  <conditionalFormatting sqref="J47:P47">
    <cfRule type="notContainsBlanks" dxfId="238" priority="232">
      <formula>LEN(TRIM(J47))&gt;0</formula>
    </cfRule>
  </conditionalFormatting>
  <conditionalFormatting sqref="J47:P47">
    <cfRule type="cellIs" dxfId="237" priority="234" operator="equal">
      <formula>"休"</formula>
    </cfRule>
    <cfRule type="cellIs" dxfId="236" priority="235" operator="equal">
      <formula>"特1"</formula>
    </cfRule>
    <cfRule type="cellIs" dxfId="235" priority="236" operator="equal">
      <formula>"特2"</formula>
    </cfRule>
    <cfRule type="cellIs" dxfId="234" priority="237" operator="equal">
      <formula>"特3"</formula>
    </cfRule>
    <cfRule type="cellIs" dxfId="233" priority="238" operator="equal">
      <formula>"特4"</formula>
    </cfRule>
    <cfRule type="cellIs" dxfId="232" priority="239" operator="equal">
      <formula>"特5"</formula>
    </cfRule>
    <cfRule type="cellIs" dxfId="231" priority="240" operator="equal">
      <formula>"祝"</formula>
    </cfRule>
    <cfRule type="cellIs" dxfId="230" priority="241" operator="equal">
      <formula>"日"</formula>
    </cfRule>
    <cfRule type="cellIs" dxfId="229" priority="242" operator="equal">
      <formula>"土"</formula>
    </cfRule>
  </conditionalFormatting>
  <conditionalFormatting sqref="J47:P47">
    <cfRule type="expression" dxfId="228" priority="243" stopIfTrue="1">
      <formula>CELL("protect",J47)=1</formula>
    </cfRule>
  </conditionalFormatting>
  <conditionalFormatting sqref="S18:V18">
    <cfRule type="expression" dxfId="227" priority="220">
      <formula>$BF18&gt;0</formula>
    </cfRule>
  </conditionalFormatting>
  <conditionalFormatting sqref="S18:V18">
    <cfRule type="expression" dxfId="226" priority="218">
      <formula>$A18=""</formula>
    </cfRule>
  </conditionalFormatting>
  <conditionalFormatting sqref="S18:V18">
    <cfRule type="notContainsBlanks" dxfId="225" priority="229">
      <formula>LEN(TRIM(S18))&gt;0</formula>
    </cfRule>
  </conditionalFormatting>
  <conditionalFormatting sqref="S18:V18">
    <cfRule type="expression" dxfId="224" priority="230" stopIfTrue="1">
      <formula>CELL("protect",S18)=1</formula>
    </cfRule>
  </conditionalFormatting>
  <conditionalFormatting sqref="S18:V18">
    <cfRule type="cellIs" dxfId="223" priority="219" operator="equal">
      <formula>"休"</formula>
    </cfRule>
    <cfRule type="cellIs" dxfId="222" priority="221" operator="equal">
      <formula>"特1"</formula>
    </cfRule>
    <cfRule type="cellIs" dxfId="221" priority="222" operator="equal">
      <formula>"特2"</formula>
    </cfRule>
    <cfRule type="cellIs" dxfId="220" priority="223" operator="equal">
      <formula>"特3"</formula>
    </cfRule>
    <cfRule type="cellIs" dxfId="219" priority="224" operator="equal">
      <formula>"特4"</formula>
    </cfRule>
    <cfRule type="cellIs" dxfId="218" priority="225" operator="equal">
      <formula>"特5"</formula>
    </cfRule>
    <cfRule type="cellIs" dxfId="217" priority="226" operator="equal">
      <formula>"祝"</formula>
    </cfRule>
    <cfRule type="cellIs" dxfId="216" priority="227" operator="equal">
      <formula>"日"</formula>
    </cfRule>
    <cfRule type="cellIs" dxfId="215" priority="228" operator="equal">
      <formula>"土"</formula>
    </cfRule>
  </conditionalFormatting>
  <conditionalFormatting sqref="J18:Q18">
    <cfRule type="expression" dxfId="214" priority="207">
      <formula>$BF18&gt;0</formula>
    </cfRule>
  </conditionalFormatting>
  <conditionalFormatting sqref="J18:Q18">
    <cfRule type="expression" dxfId="213" priority="205">
      <formula>$A18=""</formula>
    </cfRule>
  </conditionalFormatting>
  <conditionalFormatting sqref="J18:Q18">
    <cfRule type="notContainsBlanks" dxfId="212" priority="206">
      <formula>LEN(TRIM(J18))&gt;0</formula>
    </cfRule>
  </conditionalFormatting>
  <conditionalFormatting sqref="J18:Q18">
    <cfRule type="cellIs" dxfId="211" priority="208" operator="equal">
      <formula>"休"</formula>
    </cfRule>
    <cfRule type="cellIs" dxfId="210" priority="209" operator="equal">
      <formula>"特1"</formula>
    </cfRule>
    <cfRule type="cellIs" dxfId="209" priority="210" operator="equal">
      <formula>"特2"</formula>
    </cfRule>
    <cfRule type="cellIs" dxfId="208" priority="211" operator="equal">
      <formula>"特3"</formula>
    </cfRule>
    <cfRule type="cellIs" dxfId="207" priority="212" operator="equal">
      <formula>"特4"</formula>
    </cfRule>
    <cfRule type="cellIs" dxfId="206" priority="213" operator="equal">
      <formula>"特5"</formula>
    </cfRule>
    <cfRule type="cellIs" dxfId="205" priority="214" operator="equal">
      <formula>"祝"</formula>
    </cfRule>
    <cfRule type="cellIs" dxfId="204" priority="215" operator="equal">
      <formula>"日"</formula>
    </cfRule>
    <cfRule type="cellIs" dxfId="203" priority="216" operator="equal">
      <formula>"土"</formula>
    </cfRule>
  </conditionalFormatting>
  <conditionalFormatting sqref="J18:Q18">
    <cfRule type="expression" dxfId="202" priority="217" stopIfTrue="1">
      <formula>CELL("protect",J18)=1</formula>
    </cfRule>
  </conditionalFormatting>
  <conditionalFormatting sqref="J17:O17">
    <cfRule type="expression" dxfId="201" priority="194">
      <formula>$BF17&gt;0</formula>
    </cfRule>
  </conditionalFormatting>
  <conditionalFormatting sqref="J17:O17">
    <cfRule type="expression" dxfId="200" priority="192">
      <formula>$A17=""</formula>
    </cfRule>
  </conditionalFormatting>
  <conditionalFormatting sqref="J17:O17">
    <cfRule type="notContainsBlanks" dxfId="199" priority="193">
      <formula>LEN(TRIM(J17))&gt;0</formula>
    </cfRule>
  </conditionalFormatting>
  <conditionalFormatting sqref="J17:O17">
    <cfRule type="cellIs" dxfId="198" priority="195" operator="equal">
      <formula>"休"</formula>
    </cfRule>
    <cfRule type="cellIs" dxfId="197" priority="196" operator="equal">
      <formula>"特1"</formula>
    </cfRule>
    <cfRule type="cellIs" dxfId="196" priority="197" operator="equal">
      <formula>"特2"</formula>
    </cfRule>
    <cfRule type="cellIs" dxfId="195" priority="198" operator="equal">
      <formula>"特3"</formula>
    </cfRule>
    <cfRule type="cellIs" dxfId="194" priority="199" operator="equal">
      <formula>"特4"</formula>
    </cfRule>
    <cfRule type="cellIs" dxfId="193" priority="200" operator="equal">
      <formula>"特5"</formula>
    </cfRule>
    <cfRule type="cellIs" dxfId="192" priority="201" operator="equal">
      <formula>"祝"</formula>
    </cfRule>
    <cfRule type="cellIs" dxfId="191" priority="202" operator="equal">
      <formula>"日"</formula>
    </cfRule>
    <cfRule type="cellIs" dxfId="190" priority="203" operator="equal">
      <formula>"土"</formula>
    </cfRule>
  </conditionalFormatting>
  <conditionalFormatting sqref="J17:O17">
    <cfRule type="expression" dxfId="189" priority="204" stopIfTrue="1">
      <formula>CELL("protect",J17)=1</formula>
    </cfRule>
  </conditionalFormatting>
  <conditionalFormatting sqref="J28:O28">
    <cfRule type="expression" dxfId="188" priority="181">
      <formula>$BF28&gt;0</formula>
    </cfRule>
  </conditionalFormatting>
  <conditionalFormatting sqref="J28:O28">
    <cfRule type="expression" dxfId="187" priority="179">
      <formula>$A28=""</formula>
    </cfRule>
  </conditionalFormatting>
  <conditionalFormatting sqref="J28:O28">
    <cfRule type="notContainsBlanks" dxfId="186" priority="180">
      <formula>LEN(TRIM(J28))&gt;0</formula>
    </cfRule>
  </conditionalFormatting>
  <conditionalFormatting sqref="J28:O28">
    <cfRule type="cellIs" dxfId="185" priority="182" operator="equal">
      <formula>"休"</formula>
    </cfRule>
    <cfRule type="cellIs" dxfId="184" priority="183" operator="equal">
      <formula>"特1"</formula>
    </cfRule>
    <cfRule type="cellIs" dxfId="183" priority="184" operator="equal">
      <formula>"特2"</formula>
    </cfRule>
    <cfRule type="cellIs" dxfId="182" priority="185" operator="equal">
      <formula>"特3"</formula>
    </cfRule>
    <cfRule type="cellIs" dxfId="181" priority="186" operator="equal">
      <formula>"特4"</formula>
    </cfRule>
    <cfRule type="cellIs" dxfId="180" priority="187" operator="equal">
      <formula>"特5"</formula>
    </cfRule>
    <cfRule type="cellIs" dxfId="179" priority="188" operator="equal">
      <formula>"祝"</formula>
    </cfRule>
    <cfRule type="cellIs" dxfId="178" priority="189" operator="equal">
      <formula>"日"</formula>
    </cfRule>
    <cfRule type="cellIs" dxfId="177" priority="190" operator="equal">
      <formula>"土"</formula>
    </cfRule>
  </conditionalFormatting>
  <conditionalFormatting sqref="J28:O28">
    <cfRule type="expression" dxfId="176" priority="191" stopIfTrue="1">
      <formula>CELL("protect",J28)=1</formula>
    </cfRule>
  </conditionalFormatting>
  <conditionalFormatting sqref="P28:Q28">
    <cfRule type="expression" dxfId="175" priority="168">
      <formula>$BF28&gt;0</formula>
    </cfRule>
  </conditionalFormatting>
  <conditionalFormatting sqref="P28:Q28">
    <cfRule type="expression" dxfId="174" priority="166">
      <formula>$A28=""</formula>
    </cfRule>
  </conditionalFormatting>
  <conditionalFormatting sqref="P28:Q28">
    <cfRule type="notContainsBlanks" dxfId="173" priority="167">
      <formula>LEN(TRIM(P28))&gt;0</formula>
    </cfRule>
  </conditionalFormatting>
  <conditionalFormatting sqref="P28:Q28">
    <cfRule type="cellIs" dxfId="172" priority="169" operator="equal">
      <formula>"休"</formula>
    </cfRule>
    <cfRule type="cellIs" dxfId="171" priority="170" operator="equal">
      <formula>"特1"</formula>
    </cfRule>
    <cfRule type="cellIs" dxfId="170" priority="171" operator="equal">
      <formula>"特2"</formula>
    </cfRule>
    <cfRule type="cellIs" dxfId="169" priority="172" operator="equal">
      <formula>"特3"</formula>
    </cfRule>
    <cfRule type="cellIs" dxfId="168" priority="173" operator="equal">
      <formula>"特4"</formula>
    </cfRule>
    <cfRule type="cellIs" dxfId="167" priority="174" operator="equal">
      <formula>"特5"</formula>
    </cfRule>
    <cfRule type="cellIs" dxfId="166" priority="175" operator="equal">
      <formula>"祝"</formula>
    </cfRule>
    <cfRule type="cellIs" dxfId="165" priority="176" operator="equal">
      <formula>"日"</formula>
    </cfRule>
    <cfRule type="cellIs" dxfId="164" priority="177" operator="equal">
      <formula>"土"</formula>
    </cfRule>
  </conditionalFormatting>
  <conditionalFormatting sqref="P28:Q28">
    <cfRule type="expression" dxfId="163" priority="178" stopIfTrue="1">
      <formula>CELL("protect",P28)=1</formula>
    </cfRule>
  </conditionalFormatting>
  <conditionalFormatting sqref="S28:V28">
    <cfRule type="expression" dxfId="162" priority="155">
      <formula>$BF28&gt;0</formula>
    </cfRule>
  </conditionalFormatting>
  <conditionalFormatting sqref="S28:V28">
    <cfRule type="expression" dxfId="161" priority="153">
      <formula>$A28=""</formula>
    </cfRule>
  </conditionalFormatting>
  <conditionalFormatting sqref="S28:V28">
    <cfRule type="notContainsBlanks" dxfId="160" priority="164">
      <formula>LEN(TRIM(S28))&gt;0</formula>
    </cfRule>
  </conditionalFormatting>
  <conditionalFormatting sqref="S28:V28">
    <cfRule type="expression" dxfId="159" priority="165" stopIfTrue="1">
      <formula>CELL("protect",S28)=1</formula>
    </cfRule>
  </conditionalFormatting>
  <conditionalFormatting sqref="S28:V28">
    <cfRule type="cellIs" dxfId="158" priority="154" operator="equal">
      <formula>"休"</formula>
    </cfRule>
    <cfRule type="cellIs" dxfId="157" priority="156" operator="equal">
      <formula>"特1"</formula>
    </cfRule>
    <cfRule type="cellIs" dxfId="156" priority="157" operator="equal">
      <formula>"特2"</formula>
    </cfRule>
    <cfRule type="cellIs" dxfId="155" priority="158" operator="equal">
      <formula>"特3"</formula>
    </cfRule>
    <cfRule type="cellIs" dxfId="154" priority="159" operator="equal">
      <formula>"特4"</formula>
    </cfRule>
    <cfRule type="cellIs" dxfId="153" priority="160" operator="equal">
      <formula>"特5"</formula>
    </cfRule>
    <cfRule type="cellIs" dxfId="152" priority="161" operator="equal">
      <formula>"祝"</formula>
    </cfRule>
    <cfRule type="cellIs" dxfId="151" priority="162" operator="equal">
      <formula>"日"</formula>
    </cfRule>
    <cfRule type="cellIs" dxfId="150" priority="163" operator="equal">
      <formula>"土"</formula>
    </cfRule>
  </conditionalFormatting>
  <conditionalFormatting sqref="S36:V36">
    <cfRule type="expression" dxfId="149" priority="129">
      <formula>$BF36&gt;0</formula>
    </cfRule>
  </conditionalFormatting>
  <conditionalFormatting sqref="S36:V36">
    <cfRule type="expression" dxfId="148" priority="127">
      <formula>$A36=""</formula>
    </cfRule>
  </conditionalFormatting>
  <conditionalFormatting sqref="S36:V36">
    <cfRule type="notContainsBlanks" dxfId="147" priority="138">
      <formula>LEN(TRIM(S36))&gt;0</formula>
    </cfRule>
  </conditionalFormatting>
  <conditionalFormatting sqref="S36:V36">
    <cfRule type="expression" dxfId="146" priority="139" stopIfTrue="1">
      <formula>CELL("protect",S36)=1</formula>
    </cfRule>
  </conditionalFormatting>
  <conditionalFormatting sqref="S36:V36">
    <cfRule type="cellIs" dxfId="145" priority="128" operator="equal">
      <formula>"休"</formula>
    </cfRule>
    <cfRule type="cellIs" dxfId="144" priority="130" operator="equal">
      <formula>"特1"</formula>
    </cfRule>
    <cfRule type="cellIs" dxfId="143" priority="131" operator="equal">
      <formula>"特2"</formula>
    </cfRule>
    <cfRule type="cellIs" dxfId="142" priority="132" operator="equal">
      <formula>"特3"</formula>
    </cfRule>
    <cfRule type="cellIs" dxfId="141" priority="133" operator="equal">
      <formula>"特4"</formula>
    </cfRule>
    <cfRule type="cellIs" dxfId="140" priority="134" operator="equal">
      <formula>"特5"</formula>
    </cfRule>
    <cfRule type="cellIs" dxfId="139" priority="135" operator="equal">
      <formula>"祝"</formula>
    </cfRule>
    <cfRule type="cellIs" dxfId="138" priority="136" operator="equal">
      <formula>"日"</formula>
    </cfRule>
    <cfRule type="cellIs" dxfId="137" priority="137" operator="equal">
      <formula>"土"</formula>
    </cfRule>
  </conditionalFormatting>
  <conditionalFormatting sqref="J36:Q36">
    <cfRule type="expression" dxfId="136" priority="116">
      <formula>$BF36&gt;0</formula>
    </cfRule>
  </conditionalFormatting>
  <conditionalFormatting sqref="J36:Q36">
    <cfRule type="expression" dxfId="135" priority="114">
      <formula>$A36=""</formula>
    </cfRule>
  </conditionalFormatting>
  <conditionalFormatting sqref="J36:Q36">
    <cfRule type="notContainsBlanks" dxfId="134" priority="115">
      <formula>LEN(TRIM(J36))&gt;0</formula>
    </cfRule>
  </conditionalFormatting>
  <conditionalFormatting sqref="J36:Q36">
    <cfRule type="cellIs" dxfId="133" priority="117" operator="equal">
      <formula>"休"</formula>
    </cfRule>
    <cfRule type="cellIs" dxfId="132" priority="118" operator="equal">
      <formula>"特1"</formula>
    </cfRule>
    <cfRule type="cellIs" dxfId="131" priority="119" operator="equal">
      <formula>"特2"</formula>
    </cfRule>
    <cfRule type="cellIs" dxfId="130" priority="120" operator="equal">
      <formula>"特3"</formula>
    </cfRule>
    <cfRule type="cellIs" dxfId="129" priority="121" operator="equal">
      <formula>"特4"</formula>
    </cfRule>
    <cfRule type="cellIs" dxfId="128" priority="122" operator="equal">
      <formula>"特5"</formula>
    </cfRule>
    <cfRule type="cellIs" dxfId="127" priority="123" operator="equal">
      <formula>"祝"</formula>
    </cfRule>
    <cfRule type="cellIs" dxfId="126" priority="124" operator="equal">
      <formula>"日"</formula>
    </cfRule>
    <cfRule type="cellIs" dxfId="125" priority="125" operator="equal">
      <formula>"土"</formula>
    </cfRule>
  </conditionalFormatting>
  <conditionalFormatting sqref="J36:Q36">
    <cfRule type="expression" dxfId="124" priority="126" stopIfTrue="1">
      <formula>CELL("protect",J36)=1</formula>
    </cfRule>
  </conditionalFormatting>
  <conditionalFormatting sqref="J36:P36">
    <cfRule type="expression" dxfId="123" priority="103">
      <formula>$BF36&gt;0</formula>
    </cfRule>
  </conditionalFormatting>
  <conditionalFormatting sqref="J36:P36">
    <cfRule type="expression" dxfId="122" priority="101">
      <formula>$A36=""</formula>
    </cfRule>
  </conditionalFormatting>
  <conditionalFormatting sqref="J36:P36">
    <cfRule type="notContainsBlanks" dxfId="121" priority="102">
      <formula>LEN(TRIM(J36))&gt;0</formula>
    </cfRule>
  </conditionalFormatting>
  <conditionalFormatting sqref="J36:P36">
    <cfRule type="cellIs" dxfId="120" priority="104" operator="equal">
      <formula>"休"</formula>
    </cfRule>
    <cfRule type="cellIs" dxfId="119" priority="105" operator="equal">
      <formula>"特1"</formula>
    </cfRule>
    <cfRule type="cellIs" dxfId="118" priority="106" operator="equal">
      <formula>"特2"</formula>
    </cfRule>
    <cfRule type="cellIs" dxfId="117" priority="107" operator="equal">
      <formula>"特3"</formula>
    </cfRule>
    <cfRule type="cellIs" dxfId="116" priority="108" operator="equal">
      <formula>"特4"</formula>
    </cfRule>
    <cfRule type="cellIs" dxfId="115" priority="109" operator="equal">
      <formula>"特5"</formula>
    </cfRule>
    <cfRule type="cellIs" dxfId="114" priority="110" operator="equal">
      <formula>"祝"</formula>
    </cfRule>
    <cfRule type="cellIs" dxfId="113" priority="111" operator="equal">
      <formula>"日"</formula>
    </cfRule>
    <cfRule type="cellIs" dxfId="112" priority="112" operator="equal">
      <formula>"土"</formula>
    </cfRule>
  </conditionalFormatting>
  <conditionalFormatting sqref="J36:P36">
    <cfRule type="expression" dxfId="111" priority="113" stopIfTrue="1">
      <formula>CELL("protect",J36)=1</formula>
    </cfRule>
  </conditionalFormatting>
  <conditionalFormatting sqref="J36:O36">
    <cfRule type="expression" dxfId="110" priority="90">
      <formula>$BF36&gt;0</formula>
    </cfRule>
  </conditionalFormatting>
  <conditionalFormatting sqref="J36:O36">
    <cfRule type="expression" dxfId="109" priority="88">
      <formula>$A36=""</formula>
    </cfRule>
  </conditionalFormatting>
  <conditionalFormatting sqref="J36:O36">
    <cfRule type="notContainsBlanks" dxfId="108" priority="89">
      <formula>LEN(TRIM(J36))&gt;0</formula>
    </cfRule>
  </conditionalFormatting>
  <conditionalFormatting sqref="J36:O36">
    <cfRule type="cellIs" dxfId="107" priority="91" operator="equal">
      <formula>"休"</formula>
    </cfRule>
    <cfRule type="cellIs" dxfId="106" priority="92" operator="equal">
      <formula>"特1"</formula>
    </cfRule>
    <cfRule type="cellIs" dxfId="105" priority="93" operator="equal">
      <formula>"特2"</formula>
    </cfRule>
    <cfRule type="cellIs" dxfId="104" priority="94" operator="equal">
      <formula>"特3"</formula>
    </cfRule>
    <cfRule type="cellIs" dxfId="103" priority="95" operator="equal">
      <formula>"特4"</formula>
    </cfRule>
    <cfRule type="cellIs" dxfId="102" priority="96" operator="equal">
      <formula>"特5"</formula>
    </cfRule>
    <cfRule type="cellIs" dxfId="101" priority="97" operator="equal">
      <formula>"祝"</formula>
    </cfRule>
    <cfRule type="cellIs" dxfId="100" priority="98" operator="equal">
      <formula>"日"</formula>
    </cfRule>
    <cfRule type="cellIs" dxfId="99" priority="99" operator="equal">
      <formula>"土"</formula>
    </cfRule>
  </conditionalFormatting>
  <conditionalFormatting sqref="J36:O36">
    <cfRule type="expression" dxfId="98" priority="100" stopIfTrue="1">
      <formula>CELL("protect",J36)=1</formula>
    </cfRule>
  </conditionalFormatting>
  <conditionalFormatting sqref="J40:O41">
    <cfRule type="expression" dxfId="97" priority="77">
      <formula>$BF40&gt;0</formula>
    </cfRule>
  </conditionalFormatting>
  <conditionalFormatting sqref="J40:O41">
    <cfRule type="expression" dxfId="96" priority="75">
      <formula>$A40=""</formula>
    </cfRule>
  </conditionalFormatting>
  <conditionalFormatting sqref="J40:O41">
    <cfRule type="notContainsBlanks" dxfId="95" priority="76">
      <formula>LEN(TRIM(J40))&gt;0</formula>
    </cfRule>
  </conditionalFormatting>
  <conditionalFormatting sqref="J40:O41">
    <cfRule type="cellIs" dxfId="94" priority="78" operator="equal">
      <formula>"休"</formula>
    </cfRule>
    <cfRule type="cellIs" dxfId="93" priority="79" operator="equal">
      <formula>"特1"</formula>
    </cfRule>
    <cfRule type="cellIs" dxfId="92" priority="80" operator="equal">
      <formula>"特2"</formula>
    </cfRule>
    <cfRule type="cellIs" dxfId="91" priority="81" operator="equal">
      <formula>"特3"</formula>
    </cfRule>
    <cfRule type="cellIs" dxfId="90" priority="82" operator="equal">
      <formula>"特4"</formula>
    </cfRule>
    <cfRule type="cellIs" dxfId="89" priority="83" operator="equal">
      <formula>"特5"</formula>
    </cfRule>
    <cfRule type="cellIs" dxfId="88" priority="84" operator="equal">
      <formula>"祝"</formula>
    </cfRule>
    <cfRule type="cellIs" dxfId="87" priority="85" operator="equal">
      <formula>"日"</formula>
    </cfRule>
    <cfRule type="cellIs" dxfId="86" priority="86" operator="equal">
      <formula>"土"</formula>
    </cfRule>
  </conditionalFormatting>
  <conditionalFormatting sqref="J40:O41">
    <cfRule type="expression" dxfId="85" priority="87" stopIfTrue="1">
      <formula>CELL("protect",J40)=1</formula>
    </cfRule>
  </conditionalFormatting>
  <conditionalFormatting sqref="J40:O41">
    <cfRule type="expression" dxfId="84" priority="64">
      <formula>$BF40&gt;0</formula>
    </cfRule>
  </conditionalFormatting>
  <conditionalFormatting sqref="J40:O41">
    <cfRule type="expression" dxfId="83" priority="62">
      <formula>$A40=""</formula>
    </cfRule>
  </conditionalFormatting>
  <conditionalFormatting sqref="J40:O41">
    <cfRule type="notContainsBlanks" dxfId="82" priority="63">
      <formula>LEN(TRIM(J40))&gt;0</formula>
    </cfRule>
  </conditionalFormatting>
  <conditionalFormatting sqref="J40:O41">
    <cfRule type="cellIs" dxfId="81" priority="65" operator="equal">
      <formula>"休"</formula>
    </cfRule>
    <cfRule type="cellIs" dxfId="80" priority="66" operator="equal">
      <formula>"特1"</formula>
    </cfRule>
    <cfRule type="cellIs" dxfId="79" priority="67" operator="equal">
      <formula>"特2"</formula>
    </cfRule>
    <cfRule type="cellIs" dxfId="78" priority="68" operator="equal">
      <formula>"特3"</formula>
    </cfRule>
    <cfRule type="cellIs" dxfId="77" priority="69" operator="equal">
      <formula>"特4"</formula>
    </cfRule>
    <cfRule type="cellIs" dxfId="76" priority="70" operator="equal">
      <formula>"特5"</formula>
    </cfRule>
    <cfRule type="cellIs" dxfId="75" priority="71" operator="equal">
      <formula>"祝"</formula>
    </cfRule>
    <cfRule type="cellIs" dxfId="74" priority="72" operator="equal">
      <formula>"日"</formula>
    </cfRule>
    <cfRule type="cellIs" dxfId="73" priority="73" operator="equal">
      <formula>"土"</formula>
    </cfRule>
  </conditionalFormatting>
  <conditionalFormatting sqref="J40:O41">
    <cfRule type="expression" dxfId="72" priority="74" stopIfTrue="1">
      <formula>CELL("protect",J40)=1</formula>
    </cfRule>
  </conditionalFormatting>
  <conditionalFormatting sqref="J40:O41">
    <cfRule type="expression" dxfId="71" priority="51">
      <formula>$BF40&gt;0</formula>
    </cfRule>
  </conditionalFormatting>
  <conditionalFormatting sqref="J40:O41">
    <cfRule type="expression" dxfId="70" priority="49">
      <formula>$A40=""</formula>
    </cfRule>
  </conditionalFormatting>
  <conditionalFormatting sqref="J40:O41">
    <cfRule type="notContainsBlanks" dxfId="69" priority="50">
      <formula>LEN(TRIM(J40))&gt;0</formula>
    </cfRule>
  </conditionalFormatting>
  <conditionalFormatting sqref="J40:O41">
    <cfRule type="cellIs" dxfId="68" priority="52" operator="equal">
      <formula>"休"</formula>
    </cfRule>
    <cfRule type="cellIs" dxfId="67" priority="53" operator="equal">
      <formula>"特1"</formula>
    </cfRule>
    <cfRule type="cellIs" dxfId="66" priority="54" operator="equal">
      <formula>"特2"</formula>
    </cfRule>
    <cfRule type="cellIs" dxfId="65" priority="55" operator="equal">
      <formula>"特3"</formula>
    </cfRule>
    <cfRule type="cellIs" dxfId="64" priority="56" operator="equal">
      <formula>"特4"</formula>
    </cfRule>
    <cfRule type="cellIs" dxfId="63" priority="57" operator="equal">
      <formula>"特5"</formula>
    </cfRule>
    <cfRule type="cellIs" dxfId="62" priority="58" operator="equal">
      <formula>"祝"</formula>
    </cfRule>
    <cfRule type="cellIs" dxfId="61" priority="59" operator="equal">
      <formula>"日"</formula>
    </cfRule>
    <cfRule type="cellIs" dxfId="60" priority="60" operator="equal">
      <formula>"土"</formula>
    </cfRule>
  </conditionalFormatting>
  <conditionalFormatting sqref="J40:O41">
    <cfRule type="expression" dxfId="59" priority="61" stopIfTrue="1">
      <formula>CELL("protect",J40)=1</formula>
    </cfRule>
  </conditionalFormatting>
  <conditionalFormatting sqref="CA6:CA15">
    <cfRule type="notContainsBlanks" dxfId="58" priority="47">
      <formula>LEN(TRIM(CA6))&gt;0</formula>
    </cfRule>
  </conditionalFormatting>
  <conditionalFormatting sqref="CA6:CA15">
    <cfRule type="containsBlanks" dxfId="57" priority="37">
      <formula>LEN(TRIM(CA6))=0</formula>
    </cfRule>
  </conditionalFormatting>
  <conditionalFormatting sqref="CA6:CA15">
    <cfRule type="expression" dxfId="56" priority="48" stopIfTrue="1">
      <formula>CELL("protect",CA6)=1</formula>
    </cfRule>
  </conditionalFormatting>
  <conditionalFormatting sqref="CA6:CA15">
    <cfRule type="cellIs" dxfId="55" priority="38" operator="equal">
      <formula>"休"</formula>
    </cfRule>
    <cfRule type="cellIs" dxfId="54" priority="39" operator="equal">
      <formula>"特1"</formula>
    </cfRule>
    <cfRule type="cellIs" dxfId="53" priority="40" operator="equal">
      <formula>"特2"</formula>
    </cfRule>
    <cfRule type="cellIs" dxfId="52" priority="41" operator="equal">
      <formula>"特3"</formula>
    </cfRule>
    <cfRule type="cellIs" dxfId="51" priority="42" operator="equal">
      <formula>"特4"</formula>
    </cfRule>
    <cfRule type="cellIs" dxfId="50" priority="43" operator="equal">
      <formula>"特5"</formula>
    </cfRule>
    <cfRule type="cellIs" dxfId="49" priority="44" operator="equal">
      <formula>"祝"</formula>
    </cfRule>
    <cfRule type="cellIs" dxfId="48" priority="45" operator="equal">
      <formula>"日"</formula>
    </cfRule>
    <cfRule type="cellIs" dxfId="47" priority="46" operator="equal">
      <formula>"土"</formula>
    </cfRule>
  </conditionalFormatting>
  <conditionalFormatting sqref="CA14:CA16">
    <cfRule type="notContainsBlanks" dxfId="46" priority="35">
      <formula>LEN(TRIM(CA14))&gt;0</formula>
    </cfRule>
  </conditionalFormatting>
  <conditionalFormatting sqref="CA14:CA16">
    <cfRule type="containsBlanks" dxfId="45" priority="25">
      <formula>LEN(TRIM(CA14))=0</formula>
    </cfRule>
  </conditionalFormatting>
  <conditionalFormatting sqref="CA14:CA16">
    <cfRule type="expression" dxfId="44" priority="36" stopIfTrue="1">
      <formula>CELL("protect",CA14)=1</formula>
    </cfRule>
  </conditionalFormatting>
  <conditionalFormatting sqref="CA14:CA16">
    <cfRule type="cellIs" dxfId="43" priority="26" operator="equal">
      <formula>"休"</formula>
    </cfRule>
    <cfRule type="cellIs" dxfId="42" priority="27" operator="equal">
      <formula>"特1"</formula>
    </cfRule>
    <cfRule type="cellIs" dxfId="41" priority="28" operator="equal">
      <formula>"特2"</formula>
    </cfRule>
    <cfRule type="cellIs" dxfId="40" priority="29" operator="equal">
      <formula>"特3"</formula>
    </cfRule>
    <cfRule type="cellIs" dxfId="39" priority="30" operator="equal">
      <formula>"特4"</formula>
    </cfRule>
    <cfRule type="cellIs" dxfId="38" priority="31" operator="equal">
      <formula>"特5"</formula>
    </cfRule>
    <cfRule type="cellIs" dxfId="37" priority="32" operator="equal">
      <formula>"祝"</formula>
    </cfRule>
    <cfRule type="cellIs" dxfId="36" priority="33" operator="equal">
      <formula>"日"</formula>
    </cfRule>
    <cfRule type="cellIs" dxfId="35" priority="34" operator="equal">
      <formula>"土"</formula>
    </cfRule>
  </conditionalFormatting>
  <conditionalFormatting sqref="CA4">
    <cfRule type="notContainsBlanks" dxfId="34" priority="23">
      <formula>LEN(TRIM(CA4))&gt;0</formula>
    </cfRule>
  </conditionalFormatting>
  <conditionalFormatting sqref="CA4">
    <cfRule type="containsBlanks" dxfId="33" priority="13">
      <formula>LEN(TRIM(CA4))=0</formula>
    </cfRule>
  </conditionalFormatting>
  <conditionalFormatting sqref="CA4">
    <cfRule type="expression" dxfId="32" priority="24" stopIfTrue="1">
      <formula>CELL("protect",CA4)=1</formula>
    </cfRule>
  </conditionalFormatting>
  <conditionalFormatting sqref="CA4">
    <cfRule type="cellIs" dxfId="31" priority="14" operator="equal">
      <formula>"休"</formula>
    </cfRule>
    <cfRule type="cellIs" dxfId="30" priority="15" operator="equal">
      <formula>"特1"</formula>
    </cfRule>
    <cfRule type="cellIs" dxfId="29" priority="16" operator="equal">
      <formula>"特2"</formula>
    </cfRule>
    <cfRule type="cellIs" dxfId="28" priority="17" operator="equal">
      <formula>"特3"</formula>
    </cfRule>
    <cfRule type="cellIs" dxfId="27" priority="18" operator="equal">
      <formula>"特4"</formula>
    </cfRule>
    <cfRule type="cellIs" dxfId="26" priority="19" operator="equal">
      <formula>"特5"</formula>
    </cfRule>
    <cfRule type="cellIs" dxfId="25" priority="20" operator="equal">
      <formula>"祝"</formula>
    </cfRule>
    <cfRule type="cellIs" dxfId="24" priority="21" operator="equal">
      <formula>"日"</formula>
    </cfRule>
    <cfRule type="cellIs" dxfId="23" priority="22" operator="equal">
      <formula>"土"</formula>
    </cfRule>
  </conditionalFormatting>
  <conditionalFormatting sqref="CA5">
    <cfRule type="notContainsBlanks" dxfId="22" priority="11">
      <formula>LEN(TRIM(CA5))&gt;0</formula>
    </cfRule>
  </conditionalFormatting>
  <conditionalFormatting sqref="CA5">
    <cfRule type="containsBlanks" dxfId="21" priority="1">
      <formula>LEN(TRIM(CA5))=0</formula>
    </cfRule>
  </conditionalFormatting>
  <conditionalFormatting sqref="CA5">
    <cfRule type="expression" dxfId="20" priority="12" stopIfTrue="1">
      <formula>CELL("protect",CA5)=1</formula>
    </cfRule>
  </conditionalFormatting>
  <conditionalFormatting sqref="CA5">
    <cfRule type="cellIs" dxfId="19" priority="2" operator="equal">
      <formula>"休"</formula>
    </cfRule>
    <cfRule type="cellIs" dxfId="18" priority="3" operator="equal">
      <formula>"特1"</formula>
    </cfRule>
    <cfRule type="cellIs" dxfId="17" priority="4" operator="equal">
      <formula>"特2"</formula>
    </cfRule>
    <cfRule type="cellIs" dxfId="16" priority="5" operator="equal">
      <formula>"特3"</formula>
    </cfRule>
    <cfRule type="cellIs" dxfId="15" priority="6" operator="equal">
      <formula>"特4"</formula>
    </cfRule>
    <cfRule type="cellIs" dxfId="14" priority="7" operator="equal">
      <formula>"特5"</formula>
    </cfRule>
    <cfRule type="cellIs" dxfId="13" priority="8" operator="equal">
      <formula>"祝"</formula>
    </cfRule>
    <cfRule type="cellIs" dxfId="12" priority="9" operator="equal">
      <formula>"日"</formula>
    </cfRule>
    <cfRule type="cellIs" dxfId="11" priority="10" operator="equal">
      <formula>"土"</formula>
    </cfRule>
  </conditionalFormatting>
  <dataValidations count="10">
    <dataValidation type="list" allowBlank="1" showInputMessage="1" showErrorMessage="1" sqref="EN3" xr:uid="{00000000-0002-0000-0100-000000000000}">
      <formula1>$FL$5:$FL$11</formula1>
    </dataValidation>
    <dataValidation type="list" allowBlank="1" showInputMessage="1" showErrorMessage="1" sqref="BZ5:BZ11 CN4:CN205 CZ4:CZ205 DF4:DF205 CH4:CH205 CB4:CB205 DL4:DL205 CT4:CT205" xr:uid="{00000000-0002-0000-0100-000001000000}">
      <formula1>$EH$3:$EH$16</formula1>
    </dataValidation>
    <dataValidation type="list" allowBlank="1" showInputMessage="1" showErrorMessage="1" sqref="CX3:CY3 DJ3:DK3 CL3:CM3 CR3:CS3 DD3:DE3 CA3 CD3:CG3" xr:uid="{00000000-0002-0000-0100-000002000000}">
      <formula1>"祝日あり,祝日なし,"</formula1>
    </dataValidation>
    <dataValidation type="decimal" allowBlank="1" showInputMessage="1" showErrorMessage="1" error="数字のみを入力して下さい。" sqref="H5:I5" xr:uid="{00000000-0002-0000-0100-000003000000}">
      <formula1>0</formula1>
      <formula2>999</formula2>
    </dataValidation>
    <dataValidation type="whole" allowBlank="1" showInputMessage="1" showErrorMessage="1" sqref="X5:X104 Z5:Z104" xr:uid="{00000000-0002-0000-0100-000004000000}">
      <formula1>1</formula1>
      <formula2>366</formula2>
    </dataValidation>
    <dataValidation type="whole" allowBlank="1" showInputMessage="1" showErrorMessage="1" sqref="AA5:AA104" xr:uid="{00000000-0002-0000-0100-000005000000}">
      <formula1>1</formula1>
      <formula2>9999</formula2>
    </dataValidation>
    <dataValidation type="decimal" allowBlank="1" showInputMessage="1" showErrorMessage="1" sqref="Y5:Y104" xr:uid="{00000000-0002-0000-0100-000006000000}">
      <formula1>1</formula1>
      <formula2>9999</formula2>
    </dataValidation>
    <dataValidation type="whole" allowBlank="1" showInputMessage="1" showErrorMessage="1" sqref="W5:W104" xr:uid="{00000000-0002-0000-0100-000007000000}">
      <formula1>1</formula1>
      <formula2>7</formula2>
    </dataValidation>
    <dataValidation type="decimal" allowBlank="1" showInputMessage="1" showErrorMessage="1" sqref="J5:V103 H6:I103 H104:V104" xr:uid="{00000000-0002-0000-0100-000008000000}">
      <formula1>0</formula1>
      <formula2>999</formula2>
    </dataValidation>
    <dataValidation type="whole" allowBlank="1" showInputMessage="1" showErrorMessage="1" error="半角整数のみを入力してください" sqref="J2" xr:uid="{00000000-0002-0000-0100-000009000000}">
      <formula1>1</formula1>
      <formula2>99</formula2>
    </dataValidation>
  </dataValidations>
  <hyperlinks>
    <hyperlink ref="BU1" r:id="rId1" xr:uid="{00000000-0004-0000-0100-000000000000}"/>
    <hyperlink ref="H2:I3" location="キロ程について" display="キロ程について" xr:uid="{00000000-0004-0000-0100-000001000000}"/>
    <hyperlink ref="BY3:BZ3" location="祝日" display="祝日ダイヤの有り無しを選択して下さい" xr:uid="{00000000-0004-0000-0100-000002000000}"/>
    <hyperlink ref="BY4" location="カレンダーの説明" display="カレンダーどおりに運行しない日" xr:uid="{00000000-0004-0000-0100-000003000000}"/>
    <hyperlink ref="BZ4" location="カレンダーの説明" display="運休or適用するダイヤの曜日" xr:uid="{00000000-0004-0000-0100-000004000000}"/>
    <hyperlink ref="AE3:AE4" location="不定とは" display="不定とは" xr:uid="{00000000-0004-0000-0100-000005000000}"/>
    <hyperlink ref="BF3:BF4" location="不定とは" display="不定とは" xr:uid="{00000000-0004-0000-0100-000006000000}"/>
    <hyperlink ref="BU3" location="内閣府のHPで確認" display="年度ごとに新しくしてください。" xr:uid="{00000000-0004-0000-0100-000007000000}"/>
    <hyperlink ref="Q4" location="「祝日あり」を選択" display="祝" xr:uid="{00000000-0004-0000-0100-000008000000}"/>
    <hyperlink ref="R4" location="「特〇」" display="特1" xr:uid="{00000000-0004-0000-0100-000009000000}"/>
    <hyperlink ref="H4" location="キロ程について" display="往" xr:uid="{00000000-0004-0000-0100-00000A000000}"/>
    <hyperlink ref="J3:W3" location="運行回数の数え方" display="運行回数の数え方" xr:uid="{00000000-0004-0000-0100-00000B000000}"/>
    <hyperlink ref="X3:Y3" location="運行回数の数え方" display="運行回数の数え方" xr:uid="{00000000-0004-0000-0100-00000C000000}"/>
    <hyperlink ref="Z3:AA3" location="運行回数の数え方" display="区域" xr:uid="{00000000-0004-0000-0100-00000D000000}"/>
    <hyperlink ref="A1" location="黄色のセルについて" display="日数、回数算出表　※黄色のセルに入力してください。" xr:uid="{00000000-0004-0000-0100-00000E000000}"/>
    <hyperlink ref="A2:B3" location="説明!申請番号" display="説明!申請番号" xr:uid="{00000000-0004-0000-0100-00000F000000}"/>
    <hyperlink ref="B4" location="説明!申請番号" display="枝番" xr:uid="{00000000-0004-0000-0100-000010000000}"/>
    <hyperlink ref="W4" location="カレンダーの説明" display="カレンダーNo" xr:uid="{00000000-0004-0000-0100-000011000000}"/>
    <hyperlink ref="C2:D3" location="説明!系統名" display="系統名" xr:uid="{00000000-0004-0000-0100-000012000000}"/>
  </hyperlinks>
  <pageMargins left="0.39370078740157483" right="0.2" top="0.43307086614173229" bottom="0.43307086614173229" header="0.31496062992125984" footer="0.31496062992125984"/>
  <pageSetup paperSize="9" scale="49" orientation="landscape" r:id="rId2"/>
  <colBreaks count="2" manualBreakCount="2">
    <brk id="71" max="58" man="1"/>
    <brk id="141" max="1048575" man="1"/>
  </colBreak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C000"/>
  </sheetPr>
  <dimension ref="A1:AB617"/>
  <sheetViews>
    <sheetView view="pageBreakPreview" topLeftCell="B24" zoomScaleNormal="100" zoomScaleSheetLayoutView="100" workbookViewId="0">
      <selection activeCell="F33" sqref="F33:F34"/>
    </sheetView>
  </sheetViews>
  <sheetFormatPr defaultRowHeight="13.5" x14ac:dyDescent="0.15"/>
  <cols>
    <col min="1" max="1" width="4.25" hidden="1" customWidth="1"/>
    <col min="2" max="2" width="10.125" customWidth="1"/>
    <col min="3" max="3" width="18.5" customWidth="1"/>
    <col min="4" max="4" width="3.875" customWidth="1"/>
    <col min="5" max="5" width="3.625" hidden="1" customWidth="1"/>
    <col min="6" max="6" width="18.625" customWidth="1"/>
    <col min="7" max="7" width="11.125" customWidth="1"/>
    <col min="8" max="8" width="17" customWidth="1"/>
    <col min="9" max="11" width="6.875" style="20" customWidth="1"/>
    <col min="12" max="12" width="4.625" style="20" customWidth="1"/>
    <col min="13" max="13" width="2.625" style="20" customWidth="1"/>
    <col min="14" max="14" width="7.625" style="20" customWidth="1"/>
    <col min="15" max="15" width="10.625" style="20" customWidth="1"/>
    <col min="16" max="16" width="3.75" style="15" customWidth="1"/>
    <col min="17" max="17" width="9.875" customWidth="1"/>
    <col min="18" max="18" width="7.625" customWidth="1"/>
    <col min="19" max="19" width="25.5" style="17" customWidth="1"/>
    <col min="20" max="20" width="15.5" bestFit="1" customWidth="1"/>
    <col min="21" max="21" width="17.75" style="27" customWidth="1"/>
    <col min="22" max="22" width="16.25" style="27" customWidth="1"/>
    <col min="23" max="23" width="20.75" style="44" customWidth="1"/>
    <col min="24" max="24" width="14.75" style="1" customWidth="1"/>
    <col min="25" max="25" width="12.75" style="1" hidden="1" customWidth="1"/>
    <col min="26" max="27" width="4.375" hidden="1" customWidth="1"/>
    <col min="28" max="28" width="21.5" hidden="1" customWidth="1"/>
  </cols>
  <sheetData>
    <row r="1" spans="1:28" ht="17.25" x14ac:dyDescent="0.15">
      <c r="B1" s="4" t="s">
        <v>35</v>
      </c>
      <c r="C1" s="5"/>
      <c r="D1" s="3"/>
      <c r="E1" s="6"/>
      <c r="F1" s="3"/>
      <c r="G1" s="3"/>
      <c r="H1" s="3"/>
      <c r="I1" s="3"/>
      <c r="J1" s="7"/>
      <c r="K1" s="8"/>
      <c r="L1" s="9"/>
      <c r="M1" s="10"/>
      <c r="N1" s="11"/>
      <c r="O1" s="5"/>
      <c r="P1" s="3"/>
      <c r="Q1" s="10"/>
      <c r="T1" s="12">
        <f>'回数計算（任意様式）'!J2+2018</f>
        <v>2024</v>
      </c>
      <c r="U1" s="20"/>
      <c r="V1" s="20"/>
      <c r="W1" s="20"/>
      <c r="X1" s="29"/>
      <c r="Y1" s="28"/>
      <c r="Z1" s="20"/>
      <c r="AA1" s="20"/>
      <c r="AB1" s="20"/>
    </row>
    <row r="2" spans="1:28" ht="17.25" hidden="1" x14ac:dyDescent="0.15">
      <c r="A2">
        <v>1</v>
      </c>
      <c r="B2" s="4">
        <v>2</v>
      </c>
      <c r="C2">
        <v>3</v>
      </c>
      <c r="D2" s="4">
        <v>4</v>
      </c>
      <c r="E2">
        <v>5</v>
      </c>
      <c r="F2" s="4">
        <v>6</v>
      </c>
      <c r="G2">
        <v>7</v>
      </c>
      <c r="H2" s="4">
        <v>8</v>
      </c>
      <c r="I2">
        <v>9</v>
      </c>
      <c r="J2" s="4">
        <v>10</v>
      </c>
      <c r="K2">
        <v>11</v>
      </c>
      <c r="L2" s="4">
        <v>12</v>
      </c>
      <c r="M2">
        <v>13</v>
      </c>
      <c r="N2" s="4">
        <v>14</v>
      </c>
      <c r="O2">
        <v>15</v>
      </c>
      <c r="P2" s="4">
        <v>16</v>
      </c>
      <c r="Q2">
        <v>17</v>
      </c>
      <c r="R2" s="4">
        <v>18</v>
      </c>
      <c r="S2">
        <v>19</v>
      </c>
      <c r="T2" s="4">
        <v>20</v>
      </c>
      <c r="U2" s="20"/>
      <c r="V2" s="20"/>
      <c r="W2" s="20"/>
      <c r="X2" s="29"/>
      <c r="Y2">
        <v>21</v>
      </c>
      <c r="Z2" s="20"/>
      <c r="AA2" s="20"/>
      <c r="AB2" s="20"/>
    </row>
    <row r="3" spans="1:28" x14ac:dyDescent="0.15">
      <c r="D3" s="1"/>
      <c r="F3" s="13"/>
      <c r="I3"/>
      <c r="J3"/>
      <c r="K3"/>
      <c r="L3"/>
      <c r="M3"/>
      <c r="N3"/>
      <c r="O3"/>
      <c r="P3"/>
      <c r="U3" s="20"/>
      <c r="V3" s="20"/>
      <c r="W3" s="20"/>
      <c r="X3" s="29"/>
      <c r="Y3" s="28"/>
      <c r="Z3" s="20"/>
      <c r="AA3" s="20"/>
      <c r="AB3" s="20"/>
    </row>
    <row r="4" spans="1:28" ht="37.5" customHeight="1" x14ac:dyDescent="0.15">
      <c r="B4" s="434" t="s">
        <v>36</v>
      </c>
      <c r="C4" s="433" t="s">
        <v>37</v>
      </c>
      <c r="D4" s="462" t="s">
        <v>38</v>
      </c>
      <c r="E4" s="463"/>
      <c r="F4" s="463"/>
      <c r="G4" s="466" t="s">
        <v>39</v>
      </c>
      <c r="H4" s="467"/>
      <c r="I4" s="468"/>
      <c r="J4" s="469" t="s">
        <v>40</v>
      </c>
      <c r="K4" s="469"/>
      <c r="L4" s="469"/>
      <c r="M4" s="470"/>
      <c r="N4" s="445" t="s">
        <v>41</v>
      </c>
      <c r="O4" s="433" t="s">
        <v>42</v>
      </c>
      <c r="P4" s="446" t="s">
        <v>43</v>
      </c>
      <c r="Q4" s="433" t="s">
        <v>65</v>
      </c>
      <c r="R4" s="433"/>
      <c r="S4" s="433"/>
      <c r="T4" s="433"/>
      <c r="U4" s="20"/>
      <c r="V4" s="20"/>
      <c r="W4" s="20"/>
      <c r="X4" s="29"/>
      <c r="Y4" s="28"/>
      <c r="Z4" s="20"/>
      <c r="AA4" s="20"/>
      <c r="AB4" s="20"/>
    </row>
    <row r="5" spans="1:28" ht="47.25" customHeight="1" x14ac:dyDescent="0.15">
      <c r="B5" s="434"/>
      <c r="C5" s="433"/>
      <c r="D5" s="464"/>
      <c r="E5" s="465"/>
      <c r="F5" s="465"/>
      <c r="G5" s="23" t="s">
        <v>9</v>
      </c>
      <c r="H5" s="24" t="s">
        <v>44</v>
      </c>
      <c r="I5" s="23" t="s">
        <v>10</v>
      </c>
      <c r="J5" s="471"/>
      <c r="K5" s="471"/>
      <c r="L5" s="471"/>
      <c r="M5" s="472"/>
      <c r="N5" s="445"/>
      <c r="O5" s="433"/>
      <c r="P5" s="447"/>
      <c r="Q5" s="25" t="s">
        <v>64</v>
      </c>
      <c r="R5" s="42" t="s">
        <v>45</v>
      </c>
      <c r="S5" s="43" t="s">
        <v>46</v>
      </c>
      <c r="T5" s="26" t="s">
        <v>66</v>
      </c>
      <c r="U5" s="46" t="s">
        <v>100</v>
      </c>
      <c r="V5" s="46" t="s">
        <v>101</v>
      </c>
      <c r="W5" s="47" t="s">
        <v>102</v>
      </c>
      <c r="X5" s="22" t="s">
        <v>47</v>
      </c>
      <c r="Y5" s="28"/>
      <c r="Z5" s="20"/>
      <c r="AA5" s="20"/>
      <c r="AB5" s="20"/>
    </row>
    <row r="6" spans="1:28" ht="24" customHeight="1" x14ac:dyDescent="0.15">
      <c r="A6">
        <v>1</v>
      </c>
      <c r="B6" s="437" t="s">
        <v>297</v>
      </c>
      <c r="C6" s="429" t="s">
        <v>298</v>
      </c>
      <c r="D6" s="436">
        <v>1</v>
      </c>
      <c r="E6" s="411">
        <v>1</v>
      </c>
      <c r="F6" s="414" t="str">
        <f>+'回数計算（任意様式）'!BN5</f>
        <v>清水・上庄線</v>
      </c>
      <c r="G6" s="419" t="str">
        <f>IF($F6="","",IF('回数計算（任意様式）'!BO5=0,"",'回数計算（任意様式）'!BO5))</f>
        <v>市立図書館</v>
      </c>
      <c r="H6" s="421" t="str">
        <f>IF($F6="","",IF('回数計算（任意様式）'!BP5=0,"",'回数計算（任意様式）'!BP5))</f>
        <v>筑後広域公園プール玄関前</v>
      </c>
      <c r="I6" s="419" t="str">
        <f>IF($F6="","",IF('回数計算（任意様式）'!BQ5=0,"",'回数計算（任意様式）'!BQ5))</f>
        <v>JR瀬高駅</v>
      </c>
      <c r="J6" s="14" t="str">
        <f>IF(F6="","",IF('回数計算（任意様式）'!BR5=0,"",TEXT('回数計算（任意様式）'!BR5,"###.0")&amp;"km"))</f>
        <v>37.4km</v>
      </c>
      <c r="K6" s="2" t="str">
        <f>IF(J6="","",IF(G6=I6,"(循環)","往"))</f>
        <v>往</v>
      </c>
      <c r="L6" s="56"/>
      <c r="M6" s="57" t="str">
        <f>IF(F6="","",IF(K6="(循環)","",J6))</f>
        <v>37.4km</v>
      </c>
      <c r="N6" s="425">
        <f>IF(F6="","",'回数計算（任意様式）'!BL5)</f>
        <v>303</v>
      </c>
      <c r="O6" s="424">
        <f>IF(F6="","",'回数計算（任意様式）'!BM5)</f>
        <v>1212</v>
      </c>
      <c r="P6" s="443"/>
      <c r="Q6" s="448" t="str">
        <f>IF(F6="","",VLOOKUP('回数計算（任意様式）'!BS5,'回数計算（任意様式）'!$DQ$24:$DR$26,2))</f>
        <v>路線定期</v>
      </c>
      <c r="R6" s="443" t="s">
        <v>299</v>
      </c>
      <c r="S6" s="450" t="str">
        <f>IF(Q6="","",AB6)</f>
        <v>JR九州の鹿児島本線と瀬高駅にて接続、堀川バスの瀬高・柳川線と瀬高駅にて接続</v>
      </c>
      <c r="T6" s="443" t="s">
        <v>181</v>
      </c>
      <c r="U6" s="456" t="s">
        <v>300</v>
      </c>
      <c r="V6" s="456" t="s">
        <v>301</v>
      </c>
      <c r="W6" s="459" t="s">
        <v>302</v>
      </c>
      <c r="X6" s="31"/>
      <c r="Y6" s="458" t="str">
        <f>IF(R6="①","補助対象地域間幹線系統である","")</f>
        <v/>
      </c>
      <c r="Z6" s="413" t="str">
        <f>IF(V6="","と","の")</f>
        <v>の</v>
      </c>
      <c r="AA6" s="413" t="str">
        <f>IF(V6="","","と")</f>
        <v>と</v>
      </c>
      <c r="AB6" s="413" t="str">
        <f>Y6&amp;U6&amp;Z6&amp;V6&amp;AA6&amp;W6&amp;"にて接続"</f>
        <v>JR九州の鹿児島本線と瀬高駅にて接続、堀川バスの瀬高・柳川線と瀬高駅にて接続</v>
      </c>
    </row>
    <row r="7" spans="1:28" ht="24" customHeight="1" x14ac:dyDescent="0.15">
      <c r="A7">
        <v>1</v>
      </c>
      <c r="B7" s="438"/>
      <c r="C7" s="432"/>
      <c r="D7" s="436"/>
      <c r="E7" s="412"/>
      <c r="F7" s="414"/>
      <c r="G7" s="419"/>
      <c r="H7" s="421"/>
      <c r="I7" s="419"/>
      <c r="J7" s="14" t="str">
        <f>IF(F6="","",IF('回数計算（任意様式）'!BR6=0,"",TEXT('回数計算（任意様式）'!BR6,"###.0")&amp;"km"))</f>
        <v/>
      </c>
      <c r="K7" s="58" t="str">
        <f>IF(J7="","",IF(K6="往","復",""))</f>
        <v/>
      </c>
      <c r="L7" s="59"/>
      <c r="M7" s="60" t="str">
        <f>IF(F6="","",IF(K6="(循環)",J6,J7))</f>
        <v/>
      </c>
      <c r="N7" s="425"/>
      <c r="O7" s="424"/>
      <c r="P7" s="444"/>
      <c r="Q7" s="448"/>
      <c r="R7" s="452"/>
      <c r="S7" s="451"/>
      <c r="T7" s="452"/>
      <c r="U7" s="457"/>
      <c r="V7" s="457"/>
      <c r="W7" s="460"/>
      <c r="X7" s="32"/>
      <c r="Y7" s="453"/>
      <c r="Z7" s="413"/>
      <c r="AA7" s="413"/>
      <c r="AB7" s="413"/>
    </row>
    <row r="8" spans="1:28" ht="24" customHeight="1" x14ac:dyDescent="0.15">
      <c r="A8">
        <v>2</v>
      </c>
      <c r="B8" s="438"/>
      <c r="C8" s="429" t="s">
        <v>298</v>
      </c>
      <c r="D8" s="435">
        <f>IF(F8="","",E8)</f>
        <v>2</v>
      </c>
      <c r="E8" s="411">
        <v>2</v>
      </c>
      <c r="F8" s="414" t="str">
        <f>+'回数計算（任意様式）'!BN7</f>
        <v>瀬高・高田線（太神・岩田経由）</v>
      </c>
      <c r="G8" s="419" t="str">
        <f>IF($F8="","",IF('回数計算（任意様式）'!BO7=0,"",'回数計算（任意様式）'!BO7))</f>
        <v>市立図書館</v>
      </c>
      <c r="H8" s="421" t="str">
        <f>IF($F8="","",IF('回数計算（任意様式）'!BP7=0,"",'回数計算（任意様式）'!BP7))</f>
        <v>岩津郵便局前</v>
      </c>
      <c r="I8" s="419" t="str">
        <f>IF($F8="","",IF('回数計算（任意様式）'!BQ7=0,"",'回数計算（任意様式）'!BQ7))</f>
        <v>ヨコクラ病院前</v>
      </c>
      <c r="J8" s="14" t="str">
        <f>IF(F8="","",IF('回数計算（任意様式）'!BR7=0,"",TEXT('回数計算（任意様式）'!BR7,"###.0")&amp;"km"))</f>
        <v>19.3km</v>
      </c>
      <c r="K8" s="2" t="str">
        <f>IF(J8="","",IF(G8=I8,"(循環)","往"))</f>
        <v>往</v>
      </c>
      <c r="L8" s="56"/>
      <c r="M8" s="57" t="str">
        <f>IF(F8="","",IF(K8="(循環)","",J8))</f>
        <v>19.3km</v>
      </c>
      <c r="N8" s="425">
        <f>IF(F8="","",'回数計算（任意様式）'!BL7)</f>
        <v>303</v>
      </c>
      <c r="O8" s="424">
        <f>IF(F8="","",'回数計算（任意様式）'!BM7)</f>
        <v>1212</v>
      </c>
      <c r="P8" s="443"/>
      <c r="Q8" s="448" t="str">
        <f>IF(F8="","",VLOOKUP('回数計算（任意様式）'!BS7,'回数計算（任意様式）'!$DQ$24:$DR$26,2))</f>
        <v>路線定期</v>
      </c>
      <c r="R8" s="443" t="s">
        <v>299</v>
      </c>
      <c r="S8" s="450" t="str">
        <f>IF(Q8="","",AB8)</f>
        <v>JR九州の鹿児島本線と南瀬高駅及び渡瀬駅にて接続</v>
      </c>
      <c r="T8" s="443" t="s">
        <v>181</v>
      </c>
      <c r="U8" s="456" t="s">
        <v>300</v>
      </c>
      <c r="V8" s="456" t="s">
        <v>301</v>
      </c>
      <c r="W8" s="456" t="s">
        <v>303</v>
      </c>
      <c r="X8" s="32"/>
      <c r="Y8" s="453" t="str">
        <f>IF(R8="①","補助対象地域間幹線系統である","")</f>
        <v/>
      </c>
      <c r="Z8" s="413" t="str">
        <f>IF(V8="","と","の")</f>
        <v>の</v>
      </c>
      <c r="AA8" s="413" t="str">
        <f>IF(V8="","","と")</f>
        <v>と</v>
      </c>
      <c r="AB8" s="413" t="str">
        <f>Y8&amp;U8&amp;Z8&amp;V8&amp;AA8&amp;W8&amp;"にて接続"</f>
        <v>JR九州の鹿児島本線と南瀬高駅及び渡瀬駅にて接続</v>
      </c>
    </row>
    <row r="9" spans="1:28" ht="24" customHeight="1" x14ac:dyDescent="0.15">
      <c r="A9">
        <v>2</v>
      </c>
      <c r="B9" s="438"/>
      <c r="C9" s="432"/>
      <c r="D9" s="435"/>
      <c r="E9" s="412"/>
      <c r="F9" s="414"/>
      <c r="G9" s="419"/>
      <c r="H9" s="421"/>
      <c r="I9" s="419"/>
      <c r="J9" s="14" t="str">
        <f>IF(F8="","",IF('回数計算（任意様式）'!BR8=0,"",TEXT('回数計算（任意様式）'!BR8,"###.0")&amp;"km"))</f>
        <v/>
      </c>
      <c r="K9" s="58" t="str">
        <f>IF(J9="","",IF(K8="往","復",""))</f>
        <v/>
      </c>
      <c r="L9" s="59"/>
      <c r="M9" s="60" t="str">
        <f>IF(F8="","",IF(K8="(循環)",J8,J9))</f>
        <v/>
      </c>
      <c r="N9" s="425"/>
      <c r="O9" s="424"/>
      <c r="P9" s="444"/>
      <c r="Q9" s="448"/>
      <c r="R9" s="452"/>
      <c r="S9" s="451"/>
      <c r="T9" s="452"/>
      <c r="U9" s="457"/>
      <c r="V9" s="457"/>
      <c r="W9" s="457"/>
      <c r="X9" s="32"/>
      <c r="Y9" s="453"/>
      <c r="Z9" s="413"/>
      <c r="AA9" s="413"/>
      <c r="AB9" s="413"/>
    </row>
    <row r="10" spans="1:28" ht="24" customHeight="1" x14ac:dyDescent="0.15">
      <c r="A10">
        <v>3</v>
      </c>
      <c r="B10" s="438"/>
      <c r="C10" s="429" t="s">
        <v>298</v>
      </c>
      <c r="D10" s="435">
        <f t="shared" ref="D10" si="0">IF(F10="","",E10)</f>
        <v>3</v>
      </c>
      <c r="E10" s="411">
        <v>3</v>
      </c>
      <c r="F10" s="414" t="str">
        <f>+'回数計算（任意様式）'!BN9</f>
        <v>高田・瀬高線（江浦・浜田・大江経由）①</v>
      </c>
      <c r="G10" s="419" t="str">
        <f>IF($F10="","",IF('回数計算（任意様式）'!BO9=0,"",'回数計算（任意様式）'!BO9))</f>
        <v>JR渡瀬駅</v>
      </c>
      <c r="H10" s="420" t="str">
        <f>IF($F10="","",IF('回数計算（任意様式）'!BP9=0,"",'回数計算（任意様式）'!BP9))</f>
        <v>堀切</v>
      </c>
      <c r="I10" s="419" t="str">
        <f>IF($F10="","",IF('回数計算（任意様式）'!BQ9=0,"",'回数計算（任意様式）'!BQ9))</f>
        <v>みやま市役所</v>
      </c>
      <c r="J10" s="14" t="str">
        <f>IF(F10="","",IF('回数計算（任意様式）'!BR9=0,"",TEXT('回数計算（任意様式）'!BR9,"###.0")&amp;"km"))</f>
        <v>14.3km</v>
      </c>
      <c r="K10" s="2" t="str">
        <f>IF(J10="","",IF(G10=I10,"(循環)","往"))</f>
        <v>往</v>
      </c>
      <c r="L10" s="56"/>
      <c r="M10" s="57" t="str">
        <f>IF(F10="","",IF(K10="(循環)","",J10))</f>
        <v>14.3km</v>
      </c>
      <c r="N10" s="425">
        <f>IF(F10="","",'回数計算（任意様式）'!BL9)</f>
        <v>303</v>
      </c>
      <c r="O10" s="424">
        <f>IF(F10="","",'回数計算（任意様式）'!BM9)</f>
        <v>454.5</v>
      </c>
      <c r="P10" s="443"/>
      <c r="Q10" s="448" t="str">
        <f>IF(F10="","",VLOOKUP('回数計算（任意様式）'!BS9,'回数計算（任意様式）'!$DQ$24:$DR$26,2))</f>
        <v>路線定期</v>
      </c>
      <c r="R10" s="443" t="s">
        <v>299</v>
      </c>
      <c r="S10" s="450" t="str">
        <f>IF(Q10="","",AB10)</f>
        <v>JR九州の鹿児島本線と瀬高駅及び渡瀬駅にて接続、堀川バスの瀬高・柳川線と瀬高駅にて接続</v>
      </c>
      <c r="T10" s="443" t="s">
        <v>181</v>
      </c>
      <c r="U10" s="456" t="s">
        <v>300</v>
      </c>
      <c r="V10" s="456" t="s">
        <v>301</v>
      </c>
      <c r="W10" s="459" t="s">
        <v>304</v>
      </c>
      <c r="X10" s="32"/>
      <c r="Y10" s="453" t="str">
        <f>IF(R10="①","補助対象地域間幹線系統である","")</f>
        <v/>
      </c>
      <c r="Z10" s="413" t="str">
        <f>IF(V10="","と","の")</f>
        <v>の</v>
      </c>
      <c r="AA10" s="413" t="str">
        <f>IF(V10="","","と")</f>
        <v>と</v>
      </c>
      <c r="AB10" s="413" t="str">
        <f>Y10&amp;U10&amp;Z10&amp;V10&amp;AA10&amp;W10&amp;"にて接続"</f>
        <v>JR九州の鹿児島本線と瀬高駅及び渡瀬駅にて接続、堀川バスの瀬高・柳川線と瀬高駅にて接続</v>
      </c>
    </row>
    <row r="11" spans="1:28" ht="24" customHeight="1" x14ac:dyDescent="0.15">
      <c r="A11">
        <v>3</v>
      </c>
      <c r="B11" s="438"/>
      <c r="C11" s="432"/>
      <c r="D11" s="435"/>
      <c r="E11" s="412"/>
      <c r="F11" s="414"/>
      <c r="G11" s="419"/>
      <c r="H11" s="420"/>
      <c r="I11" s="419"/>
      <c r="J11" s="14" t="str">
        <f>IF(F10="","",IF('回数計算（任意様式）'!BR10=0,"",TEXT('回数計算（任意様式）'!BR10,"###.0")&amp;"km"))</f>
        <v/>
      </c>
      <c r="K11" s="58" t="str">
        <f>IF(J11="","",IF(K10="往","復",""))</f>
        <v/>
      </c>
      <c r="L11" s="59"/>
      <c r="M11" s="60" t="str">
        <f>IF(F10="","",IF(K10="(循環)",J10,J11))</f>
        <v/>
      </c>
      <c r="N11" s="425"/>
      <c r="O11" s="424"/>
      <c r="P11" s="444"/>
      <c r="Q11" s="448"/>
      <c r="R11" s="452"/>
      <c r="S11" s="451"/>
      <c r="T11" s="452"/>
      <c r="U11" s="457"/>
      <c r="V11" s="457"/>
      <c r="W11" s="460"/>
      <c r="X11" s="33"/>
      <c r="Y11" s="453"/>
      <c r="Z11" s="413"/>
      <c r="AA11" s="413"/>
      <c r="AB11" s="413"/>
    </row>
    <row r="12" spans="1:28" ht="24" customHeight="1" x14ac:dyDescent="0.15">
      <c r="A12">
        <v>4</v>
      </c>
      <c r="B12" s="438"/>
      <c r="C12" s="429" t="s">
        <v>298</v>
      </c>
      <c r="D12" s="435">
        <f t="shared" ref="D12" si="1">IF(F12="","",E12)</f>
        <v>4</v>
      </c>
      <c r="E12" s="411">
        <v>4</v>
      </c>
      <c r="F12" s="414" t="str">
        <f>+'回数計算（任意様式）'!BN11</f>
        <v>高田・瀬高線（江浦・浜田・大江経由）②</v>
      </c>
      <c r="G12" s="419" t="str">
        <f>IF($F12="","",IF('回数計算（任意様式）'!BO11=0,"",'回数計算（任意様式）'!BO11))</f>
        <v>みやま市役所</v>
      </c>
      <c r="H12" s="421" t="str">
        <f>IF($F12="","",IF('回数計算（任意様式）'!BP11=0,"",'回数計算（任意様式）'!BP11))</f>
        <v>山内医院前</v>
      </c>
      <c r="I12" s="419" t="str">
        <f>IF($F12="","",IF('回数計算（任意様式）'!BQ11=0,"",'回数計算（任意様式）'!BQ11))</f>
        <v>あたご苑</v>
      </c>
      <c r="J12" s="14" t="str">
        <f>IF(F12="","",IF('回数計算（任意様式）'!BR11=0,"",TEXT('回数計算（任意様式）'!BR11,"###.0")&amp;"km"))</f>
        <v>10.7km</v>
      </c>
      <c r="K12" s="2" t="str">
        <f>IF(J12="","",IF(G12=I12,"(循環)","往"))</f>
        <v>往</v>
      </c>
      <c r="L12" s="56"/>
      <c r="M12" s="57" t="str">
        <f>IF(F12="","",IF(K12="(循環)","",J12))</f>
        <v>10.7km</v>
      </c>
      <c r="N12" s="425">
        <f>IF(F12="","",'回数計算（任意様式）'!BL11)</f>
        <v>303</v>
      </c>
      <c r="O12" s="424">
        <f>IF(F12="","",'回数計算（任意様式）'!BM11)</f>
        <v>454.5</v>
      </c>
      <c r="P12" s="443"/>
      <c r="Q12" s="448" t="str">
        <f>IF(F12="","",VLOOKUP('回数計算（任意様式）'!BS11,'回数計算（任意様式）'!$DQ$24:$DR$26,2))</f>
        <v>路線定期</v>
      </c>
      <c r="R12" s="443" t="s">
        <v>299</v>
      </c>
      <c r="S12" s="450" t="str">
        <f>IF(Q12="","",AB12)</f>
        <v>JR九州の鹿児島本線と渡瀬駅にて接続</v>
      </c>
      <c r="T12" s="443" t="s">
        <v>181</v>
      </c>
      <c r="U12" s="456" t="s">
        <v>300</v>
      </c>
      <c r="V12" s="456" t="s">
        <v>301</v>
      </c>
      <c r="W12" s="456" t="s">
        <v>305</v>
      </c>
      <c r="X12" s="30"/>
      <c r="Y12" s="453" t="str">
        <f>IF(R12="①","補助対象地域間幹線系統である","")</f>
        <v/>
      </c>
      <c r="Z12" s="413" t="str">
        <f>IF(V12="","と","の")</f>
        <v>の</v>
      </c>
      <c r="AA12" s="413" t="str">
        <f>IF(V12="","","と")</f>
        <v>と</v>
      </c>
      <c r="AB12" s="413" t="str">
        <f>Y12&amp;U12&amp;Z12&amp;V12&amp;AA12&amp;W12&amp;"にて接続"</f>
        <v>JR九州の鹿児島本線と渡瀬駅にて接続</v>
      </c>
    </row>
    <row r="13" spans="1:28" ht="24" customHeight="1" x14ac:dyDescent="0.15">
      <c r="A13">
        <v>4</v>
      </c>
      <c r="B13" s="438"/>
      <c r="C13" s="432"/>
      <c r="D13" s="435"/>
      <c r="E13" s="412"/>
      <c r="F13" s="414"/>
      <c r="G13" s="419"/>
      <c r="H13" s="421"/>
      <c r="I13" s="419"/>
      <c r="J13" s="14" t="str">
        <f>IF(F12="","",IF('回数計算（任意様式）'!BR12=0,"",TEXT('回数計算（任意様式）'!BR12,"###.0")&amp;"km"))</f>
        <v/>
      </c>
      <c r="K13" s="58" t="str">
        <f>IF(J13="","",IF(K12="往","復",""))</f>
        <v/>
      </c>
      <c r="L13" s="59"/>
      <c r="M13" s="60" t="str">
        <f>IF(F12="","",IF(K12="(循環)",J12,J13))</f>
        <v/>
      </c>
      <c r="N13" s="425"/>
      <c r="O13" s="424"/>
      <c r="P13" s="444"/>
      <c r="Q13" s="448"/>
      <c r="R13" s="452"/>
      <c r="S13" s="451"/>
      <c r="T13" s="452"/>
      <c r="U13" s="457"/>
      <c r="V13" s="457"/>
      <c r="W13" s="457"/>
      <c r="X13" s="34"/>
      <c r="Y13" s="453"/>
      <c r="Z13" s="413"/>
      <c r="AA13" s="413"/>
      <c r="AB13" s="413"/>
    </row>
    <row r="14" spans="1:28" ht="24" customHeight="1" x14ac:dyDescent="0.15">
      <c r="A14">
        <v>5</v>
      </c>
      <c r="B14" s="438"/>
      <c r="C14" s="429" t="s">
        <v>298</v>
      </c>
      <c r="D14" s="435">
        <f t="shared" ref="D14" si="2">IF(F14="","",E14)</f>
        <v>5</v>
      </c>
      <c r="E14" s="411">
        <v>5</v>
      </c>
      <c r="F14" s="414" t="str">
        <f>+'回数計算（任意様式）'!BN13</f>
        <v>高田・瀬高線（国道209号経由）</v>
      </c>
      <c r="G14" s="419" t="str">
        <f>IF($F14="","",IF('回数計算（任意様式）'!BO13=0,"",'回数計算（任意様式）'!BO13))</f>
        <v>新船小屋</v>
      </c>
      <c r="H14" s="421" t="str">
        <f>IF($F14="","",IF('回数計算（任意様式）'!BP13=0,"",'回数計算（任意様式）'!BP13))</f>
        <v>道の駅みやま</v>
      </c>
      <c r="I14" s="419" t="str">
        <f>IF($F14="","",IF('回数計算（任意様式）'!BQ13=0,"",'回数計算（任意様式）'!BQ13))</f>
        <v>ヨコクラ病院前</v>
      </c>
      <c r="J14" s="14" t="str">
        <f>IF(F14="","",IF('回数計算（任意様式）'!BR13=0,"",TEXT('回数計算（任意様式）'!BR13,"###.0")&amp;"km"))</f>
        <v>16.2km</v>
      </c>
      <c r="K14" s="2" t="str">
        <f>IF(J14="","",IF(G14=I14,"(循環)","往"))</f>
        <v>往</v>
      </c>
      <c r="L14" s="56"/>
      <c r="M14" s="57" t="str">
        <f>IF(F14="","",IF(K14="(循環)","",J14))</f>
        <v>16.2km</v>
      </c>
      <c r="N14" s="425">
        <f>IF(F14="","",'回数計算（任意様式）'!BL13)</f>
        <v>303</v>
      </c>
      <c r="O14" s="426">
        <f>IF(F14="","",'回数計算（任意様式）'!BM13)</f>
        <v>1515</v>
      </c>
      <c r="P14" s="443"/>
      <c r="Q14" s="448" t="str">
        <f>IF(F14="","",VLOOKUP('回数計算（任意様式）'!BS13,'回数計算（任意様式）'!$DQ$24:$DR$26,2))</f>
        <v>路線定期</v>
      </c>
      <c r="R14" s="443" t="s">
        <v>299</v>
      </c>
      <c r="S14" s="450" t="str">
        <f>IF(Q14="","",AB14)</f>
        <v>JR九州の鹿児島本線と瀬高駅及び南瀬高駅、渡瀬駅にて接続、堀川バスの瀬高・柳川線と瀬高駅にて接続</v>
      </c>
      <c r="T14" s="443" t="s">
        <v>181</v>
      </c>
      <c r="U14" s="456" t="s">
        <v>300</v>
      </c>
      <c r="V14" s="456" t="s">
        <v>301</v>
      </c>
      <c r="W14" s="459" t="s">
        <v>306</v>
      </c>
      <c r="X14" s="32"/>
      <c r="Y14" s="453" t="str">
        <f>IF(R14="①","補助対象地域間幹線系統である","")</f>
        <v/>
      </c>
      <c r="Z14" s="413" t="str">
        <f>IF(V14="","と","の")</f>
        <v>の</v>
      </c>
      <c r="AA14" s="413" t="str">
        <f>IF(V14="","","と")</f>
        <v>と</v>
      </c>
      <c r="AB14" s="413" t="str">
        <f>Y14&amp;U14&amp;Z14&amp;V14&amp;AA14&amp;W14&amp;"にて接続"</f>
        <v>JR九州の鹿児島本線と瀬高駅及び南瀬高駅、渡瀬駅にて接続、堀川バスの瀬高・柳川線と瀬高駅にて接続</v>
      </c>
    </row>
    <row r="15" spans="1:28" ht="24" customHeight="1" x14ac:dyDescent="0.15">
      <c r="A15">
        <v>5</v>
      </c>
      <c r="B15" s="438"/>
      <c r="C15" s="432"/>
      <c r="D15" s="435"/>
      <c r="E15" s="412"/>
      <c r="F15" s="414"/>
      <c r="G15" s="419"/>
      <c r="H15" s="421"/>
      <c r="I15" s="419"/>
      <c r="J15" s="14" t="str">
        <f>IF(F14="","",IF('回数計算（任意様式）'!BR14=0,"",TEXT('回数計算（任意様式）'!BR14,"###.0")&amp;"km"))</f>
        <v/>
      </c>
      <c r="K15" s="58" t="str">
        <f>IF(J15="","",IF(K14="往","復",""))</f>
        <v/>
      </c>
      <c r="L15" s="59"/>
      <c r="M15" s="60" t="str">
        <f>IF(F14="","",IF(K14="(循環)",J14,J15))</f>
        <v/>
      </c>
      <c r="N15" s="425"/>
      <c r="O15" s="426"/>
      <c r="P15" s="444"/>
      <c r="Q15" s="448"/>
      <c r="R15" s="452"/>
      <c r="S15" s="451"/>
      <c r="T15" s="452"/>
      <c r="U15" s="457"/>
      <c r="V15" s="457"/>
      <c r="W15" s="460"/>
      <c r="X15" s="35"/>
      <c r="Y15" s="453"/>
      <c r="Z15" s="413"/>
      <c r="AA15" s="413"/>
      <c r="AB15" s="413"/>
    </row>
    <row r="16" spans="1:28" ht="24" customHeight="1" x14ac:dyDescent="0.15">
      <c r="A16">
        <v>6</v>
      </c>
      <c r="B16" s="438"/>
      <c r="C16" s="429" t="s">
        <v>298</v>
      </c>
      <c r="D16" s="435">
        <f t="shared" ref="D16" si="3">IF(F16="","",E16)</f>
        <v>6</v>
      </c>
      <c r="E16" s="411">
        <v>6</v>
      </c>
      <c r="F16" s="414" t="str">
        <f>+'回数計算（任意様式）'!BN15</f>
        <v>山川・瀬高線①</v>
      </c>
      <c r="G16" s="419" t="str">
        <f>IF($F16="","",IF('回数計算（任意様式）'!BO15=0,"",'回数計算（任意様式）'!BO15))</f>
        <v>総合市民センター</v>
      </c>
      <c r="H16" s="421" t="str">
        <f>IF($F16="","",IF('回数計算（任意様式）'!BP15=0,"",'回数計算（任意様式）'!BP15))</f>
        <v>山川げんきかん、みやま市役所</v>
      </c>
      <c r="I16" s="419" t="str">
        <f>IF($F16="","",IF('回数計算（任意様式）'!BQ15=0,"",'回数計算（任意様式）'!BQ15))</f>
        <v>市立図書館</v>
      </c>
      <c r="J16" s="14" t="str">
        <f>IF(F16="","",IF('回数計算（任意様式）'!BR15=0,"",TEXT('回数計算（任意様式）'!BR15,"###.0")&amp;"km"))</f>
        <v>19.1km</v>
      </c>
      <c r="K16" s="2" t="str">
        <f>IF(J16="","",IF(G16=I16,"(循環)","往"))</f>
        <v>往</v>
      </c>
      <c r="L16" s="56"/>
      <c r="M16" s="57" t="str">
        <f>IF(F16="","",IF(K16="(循環)","",J16))</f>
        <v>19.1km</v>
      </c>
      <c r="N16" s="425">
        <f>IF(F16="","",'回数計算（任意様式）'!BL15)</f>
        <v>303</v>
      </c>
      <c r="O16" s="426">
        <f>IF(F16="","",'回数計算（任意様式）'!BM15)</f>
        <v>1363.5</v>
      </c>
      <c r="P16" s="443"/>
      <c r="Q16" s="448" t="str">
        <f>IF(F16="","",VLOOKUP('回数計算（任意様式）'!BS15,'回数計算（任意様式）'!$DQ$24:$DR$26,2))</f>
        <v>路線定期</v>
      </c>
      <c r="R16" s="443" t="s">
        <v>299</v>
      </c>
      <c r="S16" s="450" t="str">
        <f>IF(Q16="","",AB16)</f>
        <v>JR九州の鹿児島本線と瀬高駅にて接続、堀川バスの瀬高・柳川線と瀬高駅にて接続</v>
      </c>
      <c r="T16" s="443" t="s">
        <v>181</v>
      </c>
      <c r="U16" s="456" t="s">
        <v>300</v>
      </c>
      <c r="V16" s="456" t="s">
        <v>301</v>
      </c>
      <c r="W16" s="459" t="s">
        <v>302</v>
      </c>
      <c r="X16" s="35"/>
      <c r="Y16" s="453" t="str">
        <f>IF(R16="①","補助対象地域間幹線系統である","")</f>
        <v/>
      </c>
      <c r="Z16" s="413" t="str">
        <f>IF(V16="","と","の")</f>
        <v>の</v>
      </c>
      <c r="AA16" s="413" t="str">
        <f>IF(V16="","","と")</f>
        <v>と</v>
      </c>
      <c r="AB16" s="413" t="str">
        <f>Y16&amp;U16&amp;Z16&amp;V16&amp;AA16&amp;W16&amp;"にて接続"</f>
        <v>JR九州の鹿児島本線と瀬高駅にて接続、堀川バスの瀬高・柳川線と瀬高駅にて接続</v>
      </c>
    </row>
    <row r="17" spans="1:28" ht="24" customHeight="1" x14ac:dyDescent="0.15">
      <c r="A17">
        <v>6</v>
      </c>
      <c r="B17" s="438"/>
      <c r="C17" s="432"/>
      <c r="D17" s="435"/>
      <c r="E17" s="412"/>
      <c r="F17" s="414"/>
      <c r="G17" s="419"/>
      <c r="H17" s="421"/>
      <c r="I17" s="419"/>
      <c r="J17" s="14" t="str">
        <f>IF(F16="","",IF('回数計算（任意様式）'!BR16=0,"",TEXT('回数計算（任意様式）'!BR16,"###.0")&amp;"km"))</f>
        <v>19.1km</v>
      </c>
      <c r="K17" s="58" t="str">
        <f>IF(J17="","",IF(K16="往","復",""))</f>
        <v>復</v>
      </c>
      <c r="L17" s="59"/>
      <c r="M17" s="60" t="str">
        <f>IF(F16="","",IF(K16="(循環)",J16,J17))</f>
        <v>19.1km</v>
      </c>
      <c r="N17" s="425"/>
      <c r="O17" s="426"/>
      <c r="P17" s="444"/>
      <c r="Q17" s="448"/>
      <c r="R17" s="452"/>
      <c r="S17" s="451"/>
      <c r="T17" s="452"/>
      <c r="U17" s="457"/>
      <c r="V17" s="457"/>
      <c r="W17" s="460"/>
      <c r="X17" s="35"/>
      <c r="Y17" s="453"/>
      <c r="Z17" s="413"/>
      <c r="AA17" s="413"/>
      <c r="AB17" s="413"/>
    </row>
    <row r="18" spans="1:28" ht="24" customHeight="1" x14ac:dyDescent="0.15">
      <c r="A18">
        <v>7</v>
      </c>
      <c r="B18" s="438"/>
      <c r="C18" s="429" t="s">
        <v>298</v>
      </c>
      <c r="D18" s="435">
        <f t="shared" ref="D18" si="4">IF(F18="","",E18)</f>
        <v>7</v>
      </c>
      <c r="E18" s="411">
        <v>7</v>
      </c>
      <c r="F18" s="414" t="str">
        <f>+'回数計算（任意様式）'!BN17</f>
        <v>山川・瀬高線②</v>
      </c>
      <c r="G18" s="419" t="str">
        <f>IF($F18="","",IF('回数計算（任意様式）'!BO17=0,"",'回数計算（任意様式）'!BO17))</f>
        <v>バイオマスセンター</v>
      </c>
      <c r="H18" s="421" t="str">
        <f>IF($F18="","",IF('回数計算（任意様式）'!BP17=0,"",'回数計算（任意様式）'!BP17))</f>
        <v>JR瀬高駅、みやま市役所</v>
      </c>
      <c r="I18" s="419" t="str">
        <f>IF($F18="","",IF('回数計算（任意様式）'!BQ17=0,"",'回数計算（任意様式）'!BQ17))</f>
        <v>市立図書館</v>
      </c>
      <c r="J18" s="14" t="str">
        <f>IF(F18="","",IF('回数計算（任意様式）'!BR17=0,"",TEXT('回数計算（任意様式）'!BR17,"###.0")&amp;"km"))</f>
        <v>16.3km</v>
      </c>
      <c r="K18" s="2" t="str">
        <f>IF(J18="","",IF(G18=I18,"(循環)","往"))</f>
        <v>往</v>
      </c>
      <c r="L18" s="56"/>
      <c r="M18" s="57" t="str">
        <f>IF(F18="","",IF(K18="(循環)","",J18))</f>
        <v>16.3km</v>
      </c>
      <c r="N18" s="425">
        <f>IF(F18="","",'回数計算（任意様式）'!BL17)</f>
        <v>303</v>
      </c>
      <c r="O18" s="426">
        <f>IF(F18="","",'回数計算（任意様式）'!BM17)</f>
        <v>151.5</v>
      </c>
      <c r="P18" s="443"/>
      <c r="Q18" s="448" t="str">
        <f>IF(F18="","",VLOOKUP('回数計算（任意様式）'!BS17,'回数計算（任意様式）'!$DQ$24:$DR$26,2))</f>
        <v>路線定期</v>
      </c>
      <c r="R18" s="443" t="s">
        <v>299</v>
      </c>
      <c r="S18" s="450" t="str">
        <f>IF(Q18="","",AB18)</f>
        <v>JR九州の鹿児島本線と瀬高駅にて接続、堀川バスの瀬高・柳川線と瀬高駅にて接続</v>
      </c>
      <c r="T18" s="443" t="s">
        <v>181</v>
      </c>
      <c r="U18" s="456" t="s">
        <v>300</v>
      </c>
      <c r="V18" s="456" t="s">
        <v>301</v>
      </c>
      <c r="W18" s="459" t="s">
        <v>302</v>
      </c>
      <c r="X18" s="35"/>
      <c r="Y18" s="453" t="str">
        <f>IF(R18="①","補助対象地域間幹線系統である","")</f>
        <v/>
      </c>
      <c r="Z18" s="413" t="str">
        <f t="shared" ref="Z18" si="5">IF(V18="","と","の")</f>
        <v>の</v>
      </c>
      <c r="AA18" s="413" t="str">
        <f t="shared" ref="AA18" si="6">IF(V18="","","と")</f>
        <v>と</v>
      </c>
      <c r="AB18" s="413" t="str">
        <f>Y18&amp;U18&amp;Z18&amp;V18&amp;AA18&amp;W18&amp;"にて接続"</f>
        <v>JR九州の鹿児島本線と瀬高駅にて接続、堀川バスの瀬高・柳川線と瀬高駅にて接続</v>
      </c>
    </row>
    <row r="19" spans="1:28" ht="24" customHeight="1" x14ac:dyDescent="0.15">
      <c r="A19">
        <v>7</v>
      </c>
      <c r="B19" s="438"/>
      <c r="C19" s="432"/>
      <c r="D19" s="435"/>
      <c r="E19" s="412"/>
      <c r="F19" s="414"/>
      <c r="G19" s="419"/>
      <c r="H19" s="421"/>
      <c r="I19" s="419"/>
      <c r="J19" s="14" t="str">
        <f>IF(F18="","",IF('回数計算（任意様式）'!BR18=0,"",TEXT('回数計算（任意様式）'!BR18,"###.0")&amp;"km"))</f>
        <v/>
      </c>
      <c r="K19" s="58" t="str">
        <f>IF(J19="","",IF(K18="往","復",""))</f>
        <v/>
      </c>
      <c r="L19" s="59"/>
      <c r="M19" s="60" t="str">
        <f>IF(F18="","",IF(K18="(循環)",J18,J19))</f>
        <v/>
      </c>
      <c r="N19" s="425"/>
      <c r="O19" s="426"/>
      <c r="P19" s="444"/>
      <c r="Q19" s="448"/>
      <c r="R19" s="452"/>
      <c r="S19" s="451"/>
      <c r="T19" s="452"/>
      <c r="U19" s="457"/>
      <c r="V19" s="457"/>
      <c r="W19" s="460"/>
      <c r="X19" s="35"/>
      <c r="Y19" s="453"/>
      <c r="Z19" s="413"/>
      <c r="AA19" s="413"/>
      <c r="AB19" s="413"/>
    </row>
    <row r="20" spans="1:28" ht="24" customHeight="1" x14ac:dyDescent="0.15">
      <c r="A20">
        <v>8</v>
      </c>
      <c r="B20" s="438"/>
      <c r="C20" s="429" t="s">
        <v>298</v>
      </c>
      <c r="D20" s="435">
        <f t="shared" ref="D20" si="7">IF(F20="","",E20)</f>
        <v>8</v>
      </c>
      <c r="E20" s="411">
        <v>8</v>
      </c>
      <c r="F20" s="414" t="str">
        <f>+'回数計算（任意様式）'!BN19</f>
        <v>山川・瀬高線③</v>
      </c>
      <c r="G20" s="419" t="str">
        <f>IF($F20="","",IF('回数計算（任意様式）'!BO19=0,"",'回数計算（任意様式）'!BO19))</f>
        <v>JR瀬高駅</v>
      </c>
      <c r="H20" s="421" t="str">
        <f>IF($F20="","",IF('回数計算（任意様式）'!BP19=0,"",'回数計算（任意様式）'!BP19))</f>
        <v/>
      </c>
      <c r="I20" s="419" t="str">
        <f>IF($F20="","",IF('回数計算（任意様式）'!BQ19=0,"",'回数計算（任意様式）'!BQ19))</f>
        <v>真弓公民館</v>
      </c>
      <c r="J20" s="14" t="str">
        <f>IF(F20="","",IF('回数計算（任意様式）'!BR19=0,"",TEXT('回数計算（任意様式）'!BR19,"###.0")&amp;"km"))</f>
        <v>12.7km</v>
      </c>
      <c r="K20" s="2" t="str">
        <f>IF(J20="","",IF(G20=I20,"(循環)","往"))</f>
        <v>往</v>
      </c>
      <c r="L20" s="56"/>
      <c r="M20" s="57" t="str">
        <f>IF(F20="","",IF(K20="(循環)","",J20))</f>
        <v>12.7km</v>
      </c>
      <c r="N20" s="425">
        <f>IF(F20="","",'回数計算（任意様式）'!BL19)</f>
        <v>303</v>
      </c>
      <c r="O20" s="424">
        <f>IF(F20="","",'回数計算（任意様式）'!BM19)</f>
        <v>151.5</v>
      </c>
      <c r="P20" s="443"/>
      <c r="Q20" s="448" t="str">
        <f>IF(F20="","",VLOOKUP('回数計算（任意様式）'!BS19,'回数計算（任意様式）'!$DQ$24:$DR$26,2))</f>
        <v>路線定期</v>
      </c>
      <c r="R20" s="443" t="s">
        <v>299</v>
      </c>
      <c r="S20" s="450" t="str">
        <f>IF(Q20="","",AB20)</f>
        <v>JR九州の鹿児島本線と瀬高駅にて接続、堀川バスの瀬高・柳川線と瀬高駅にて接続</v>
      </c>
      <c r="T20" s="443" t="s">
        <v>181</v>
      </c>
      <c r="U20" s="456" t="s">
        <v>300</v>
      </c>
      <c r="V20" s="456" t="s">
        <v>301</v>
      </c>
      <c r="W20" s="459" t="s">
        <v>302</v>
      </c>
      <c r="X20" s="36"/>
      <c r="Y20" s="453" t="str">
        <f>IF(R20="①","補助対象地域間幹線系統である","")</f>
        <v/>
      </c>
      <c r="Z20" s="413" t="str">
        <f t="shared" ref="Z20" si="8">IF(V20="","と","の")</f>
        <v>の</v>
      </c>
      <c r="AA20" s="413" t="str">
        <f t="shared" ref="AA20" si="9">IF(V20="","","と")</f>
        <v>と</v>
      </c>
      <c r="AB20" s="413" t="str">
        <f>Y20&amp;U20&amp;Z20&amp;V20&amp;AA20&amp;W20&amp;"にて接続"</f>
        <v>JR九州の鹿児島本線と瀬高駅にて接続、堀川バスの瀬高・柳川線と瀬高駅にて接続</v>
      </c>
    </row>
    <row r="21" spans="1:28" ht="24" customHeight="1" x14ac:dyDescent="0.15">
      <c r="A21">
        <v>8</v>
      </c>
      <c r="B21" s="438"/>
      <c r="C21" s="432"/>
      <c r="D21" s="435"/>
      <c r="E21" s="412"/>
      <c r="F21" s="414"/>
      <c r="G21" s="419"/>
      <c r="H21" s="421"/>
      <c r="I21" s="419"/>
      <c r="J21" s="14" t="str">
        <f>IF(F20="","",IF('回数計算（任意様式）'!BR20=0,"",TEXT('回数計算（任意様式）'!BR20,"###.0")&amp;"km"))</f>
        <v/>
      </c>
      <c r="K21" s="58" t="str">
        <f>IF(J21="","",IF(K20="往","復",""))</f>
        <v/>
      </c>
      <c r="L21" s="59"/>
      <c r="M21" s="60" t="str">
        <f>IF(F20="","",IF(K20="(循環)",J20,J21))</f>
        <v/>
      </c>
      <c r="N21" s="425"/>
      <c r="O21" s="424"/>
      <c r="P21" s="444"/>
      <c r="Q21" s="448"/>
      <c r="R21" s="452"/>
      <c r="S21" s="451"/>
      <c r="T21" s="452"/>
      <c r="U21" s="457"/>
      <c r="V21" s="457"/>
      <c r="W21" s="460"/>
      <c r="X21" s="30" t="s">
        <v>48</v>
      </c>
      <c r="Y21" s="453"/>
      <c r="Z21" s="413"/>
      <c r="AA21" s="413"/>
      <c r="AB21" s="413"/>
    </row>
    <row r="22" spans="1:28" ht="24" customHeight="1" x14ac:dyDescent="0.15">
      <c r="A22">
        <v>9</v>
      </c>
      <c r="B22" s="438"/>
      <c r="C22" s="429" t="s">
        <v>298</v>
      </c>
      <c r="D22" s="435">
        <f t="shared" ref="D22" si="10">IF(F22="","",E22)</f>
        <v>9</v>
      </c>
      <c r="E22" s="411">
        <v>9</v>
      </c>
      <c r="F22" s="414" t="str">
        <f>+'回数計算（任意様式）'!BN21</f>
        <v>高田南部・西部線（循環）</v>
      </c>
      <c r="G22" s="419" t="str">
        <f>IF($F22="","",IF('回数計算（任意様式）'!BO21=0,"",'回数計算（任意様式）'!BO21))</f>
        <v>ヨコクラ病院前</v>
      </c>
      <c r="H22" s="421" t="str">
        <f>IF($F22="","",IF('回数計算（任意様式）'!BP21=0,"",'回数計算（任意様式）'!BP21))</f>
        <v/>
      </c>
      <c r="I22" s="419" t="str">
        <f>IF($F22="","",IF('回数計算（任意様式）'!BQ21=0,"",'回数計算（任意様式）'!BQ21))</f>
        <v>JR渡瀬駅</v>
      </c>
      <c r="J22" s="14" t="str">
        <f>IF(F22="","",IF('回数計算（任意様式）'!BR21=0,"",TEXT('回数計算（任意様式）'!BR21,"###.0")&amp;"km"))</f>
        <v>26.0km</v>
      </c>
      <c r="K22" s="2" t="str">
        <f>IF(J22="","",IF(G22=I22,"(循環)","往"))</f>
        <v>往</v>
      </c>
      <c r="L22" s="56"/>
      <c r="M22" s="57" t="str">
        <f>IF(F22="","",IF(K22="(循環)","",J22))</f>
        <v>26.0km</v>
      </c>
      <c r="N22" s="425">
        <f>IF(F22="","",'回数計算（任意様式）'!BL21)</f>
        <v>303</v>
      </c>
      <c r="O22" s="424">
        <f>IF(F22="","",'回数計算（任意様式）'!BM21)</f>
        <v>909</v>
      </c>
      <c r="P22" s="443"/>
      <c r="Q22" s="448" t="str">
        <f>IF(F22="","",VLOOKUP('回数計算（任意様式）'!BS21,'回数計算（任意様式）'!$DQ$24:$DR$26,2))</f>
        <v>路線定期</v>
      </c>
      <c r="R22" s="443" t="s">
        <v>299</v>
      </c>
      <c r="S22" s="450" t="str">
        <f>IF(Q22="","",AB22)</f>
        <v>西日本鉄道の天神大牟田線と開駅及び江の浦駅、JR九州の渡瀬駅にて接続にて接続</v>
      </c>
      <c r="T22" s="443" t="s">
        <v>181</v>
      </c>
      <c r="U22" s="456" t="s">
        <v>307</v>
      </c>
      <c r="V22" s="456" t="s">
        <v>308</v>
      </c>
      <c r="W22" s="459" t="s">
        <v>309</v>
      </c>
      <c r="X22" s="37"/>
      <c r="Y22" s="453" t="str">
        <f>IF(R22="①","補助対象地域間幹線系統である","")</f>
        <v/>
      </c>
      <c r="Z22" s="413" t="str">
        <f t="shared" ref="Z22" si="11">IF(V22="","と","の")</f>
        <v>の</v>
      </c>
      <c r="AA22" s="413" t="str">
        <f t="shared" ref="AA22" si="12">IF(V22="","","と")</f>
        <v>と</v>
      </c>
      <c r="AB22" s="413" t="str">
        <f>Y22&amp;U22&amp;Z22&amp;V22&amp;AA22&amp;W22&amp;"にて接続"</f>
        <v>西日本鉄道の天神大牟田線と開駅及び江の浦駅、JR九州の渡瀬駅にて接続にて接続</v>
      </c>
    </row>
    <row r="23" spans="1:28" ht="24" customHeight="1" x14ac:dyDescent="0.15">
      <c r="A23">
        <v>9</v>
      </c>
      <c r="B23" s="438"/>
      <c r="C23" s="432"/>
      <c r="D23" s="435"/>
      <c r="E23" s="412"/>
      <c r="F23" s="414"/>
      <c r="G23" s="419"/>
      <c r="H23" s="421"/>
      <c r="I23" s="419"/>
      <c r="J23" s="14" t="str">
        <f>IF(F22="","",IF('回数計算（任意様式）'!BR22=0,"",TEXT('回数計算（任意様式）'!BR22,"###.0")&amp;"km"))</f>
        <v/>
      </c>
      <c r="K23" s="58" t="str">
        <f>IF(J23="","",IF(K22="往","復",""))</f>
        <v/>
      </c>
      <c r="L23" s="137"/>
      <c r="M23" s="60" t="str">
        <f>IF(F22="","",IF(K22="(循環)",J22,J25))</f>
        <v/>
      </c>
      <c r="N23" s="425"/>
      <c r="O23" s="424"/>
      <c r="P23" s="444"/>
      <c r="Q23" s="448"/>
      <c r="R23" s="452"/>
      <c r="S23" s="451"/>
      <c r="T23" s="452"/>
      <c r="U23" s="457"/>
      <c r="V23" s="457"/>
      <c r="W23" s="460"/>
      <c r="X23" s="38"/>
      <c r="Y23" s="453"/>
      <c r="Z23" s="413"/>
      <c r="AA23" s="413"/>
      <c r="AB23" s="413"/>
    </row>
    <row r="24" spans="1:28" ht="24" customHeight="1" x14ac:dyDescent="0.15">
      <c r="A24">
        <v>10</v>
      </c>
      <c r="B24" s="438"/>
      <c r="C24" s="429" t="s">
        <v>298</v>
      </c>
      <c r="D24" s="435">
        <f t="shared" ref="D24" si="13">IF(F24="","",E24)</f>
        <v>10</v>
      </c>
      <c r="E24" s="411">
        <v>10</v>
      </c>
      <c r="F24" s="414" t="str">
        <f>+'回数計算（任意様式）'!BN23</f>
        <v>山川・高田線（亀谷・竹飯経由）</v>
      </c>
      <c r="G24" s="419" t="str">
        <f>IF($F24="","",IF('回数計算（任意様式）'!BO23=0,"",'回数計算（任意様式）'!BO23))</f>
        <v>山川げんきかん</v>
      </c>
      <c r="H24" s="421" t="str">
        <f>IF($F24="","",IF('回数計算（任意様式）'!BP23=0,"",'回数計算（任意様式）'!BP23))</f>
        <v>西竹飯、あたご苑</v>
      </c>
      <c r="I24" s="419" t="str">
        <f>IF($F24="","",IF('回数計算（任意様式）'!BQ23=0,"",'回数計算（任意様式）'!BQ23))</f>
        <v>JR渡瀬駅</v>
      </c>
      <c r="J24" s="14" t="str">
        <f>IF(F24="","",IF('回数計算（任意様式）'!BR23=0,"",TEXT('回数計算（任意様式）'!BR23,"###.0")&amp;"km"))</f>
        <v>17.3km</v>
      </c>
      <c r="K24" s="2" t="str">
        <f>IF(J24="","",IF(G24=I24,"(循環)","往"))</f>
        <v>往</v>
      </c>
      <c r="L24" s="56"/>
      <c r="M24" s="57" t="str">
        <f>IF(F24="","",IF(K24="(循環)","",J24))</f>
        <v>17.3km</v>
      </c>
      <c r="N24" s="425">
        <f>IF(F24="","",'回数計算（任意様式）'!BL23)</f>
        <v>303</v>
      </c>
      <c r="O24" s="424">
        <f>IF(F24="","",'回数計算（任意様式）'!BM23)</f>
        <v>909</v>
      </c>
      <c r="P24" s="443"/>
      <c r="Q24" s="448" t="str">
        <f>IF(F24="","",VLOOKUP('回数計算（任意様式）'!BS23,'回数計算（任意様式）'!$DQ$24:$DR$26,2))</f>
        <v>路線定期</v>
      </c>
      <c r="R24" s="443" t="s">
        <v>299</v>
      </c>
      <c r="S24" s="450" t="str">
        <f>IF(Q24="","",AB24)</f>
        <v>JR九州の鹿児島本線と渡瀬駅にて接続</v>
      </c>
      <c r="T24" s="443" t="s">
        <v>181</v>
      </c>
      <c r="U24" s="456" t="s">
        <v>300</v>
      </c>
      <c r="V24" s="456" t="s">
        <v>301</v>
      </c>
      <c r="W24" s="459" t="s">
        <v>310</v>
      </c>
      <c r="X24" s="38"/>
      <c r="Y24" s="453" t="str">
        <f>IF(R24="①","補助対象地域間幹線系統である","")</f>
        <v/>
      </c>
      <c r="Z24" s="413" t="str">
        <f t="shared" ref="Z24" si="14">IF(V24="","と","の")</f>
        <v>の</v>
      </c>
      <c r="AA24" s="413" t="str">
        <f t="shared" ref="AA24" si="15">IF(V24="","","と")</f>
        <v>と</v>
      </c>
      <c r="AB24" s="413" t="str">
        <f>Y24&amp;U24&amp;Z24&amp;V24&amp;AA24&amp;W24&amp;"にて接続"</f>
        <v>JR九州の鹿児島本線と渡瀬駅にて接続</v>
      </c>
    </row>
    <row r="25" spans="1:28" ht="24" customHeight="1" x14ac:dyDescent="0.15">
      <c r="A25">
        <v>10</v>
      </c>
      <c r="B25" s="439"/>
      <c r="C25" s="432"/>
      <c r="D25" s="435"/>
      <c r="E25" s="412"/>
      <c r="F25" s="414"/>
      <c r="G25" s="419"/>
      <c r="H25" s="421"/>
      <c r="I25" s="419"/>
      <c r="J25" s="14" t="str">
        <f>IF(F24="","",IF('回数計算（任意様式）'!BR24=0,"",TEXT('回数計算（任意様式）'!BR24,"###.0")&amp;"km"))</f>
        <v/>
      </c>
      <c r="K25" s="58" t="str">
        <f>IF(J25="","",IF(K24="往","復",""))</f>
        <v/>
      </c>
      <c r="L25" s="59"/>
      <c r="M25" s="60" t="str">
        <f>IF(F24="","",IF(K24="(循環)",J24,J25))</f>
        <v/>
      </c>
      <c r="N25" s="425"/>
      <c r="O25" s="424"/>
      <c r="P25" s="444"/>
      <c r="Q25" s="448"/>
      <c r="R25" s="452"/>
      <c r="S25" s="451"/>
      <c r="T25" s="452"/>
      <c r="U25" s="457"/>
      <c r="V25" s="457"/>
      <c r="W25" s="460"/>
      <c r="X25" s="38"/>
      <c r="Y25" s="453"/>
      <c r="Z25" s="413"/>
      <c r="AA25" s="413"/>
      <c r="AB25" s="413"/>
    </row>
    <row r="26" spans="1:28" ht="15" customHeight="1" x14ac:dyDescent="0.15">
      <c r="B26" s="10" t="s">
        <v>81</v>
      </c>
      <c r="C26" s="48"/>
      <c r="D26" s="49"/>
      <c r="E26" s="49"/>
      <c r="F26" s="49"/>
      <c r="G26" s="49"/>
      <c r="H26" s="50"/>
      <c r="I26" s="51"/>
      <c r="J26" s="51"/>
      <c r="K26" s="51"/>
      <c r="L26" s="51"/>
      <c r="M26" s="51"/>
      <c r="N26" s="51"/>
      <c r="O26" s="51"/>
      <c r="P26" s="52"/>
      <c r="Q26" s="49"/>
      <c r="R26" s="48"/>
      <c r="S26" s="53"/>
      <c r="T26" s="48"/>
      <c r="U26" s="54"/>
      <c r="V26" s="54"/>
      <c r="W26" s="55"/>
      <c r="X26" s="38"/>
      <c r="Z26" s="413" t="str">
        <f t="shared" ref="Z26" si="16">IF(V33="","と","の")</f>
        <v>の</v>
      </c>
      <c r="AA26" s="413" t="str">
        <f t="shared" ref="AA26" si="17">IF(V33="","","と")</f>
        <v>と</v>
      </c>
      <c r="AB26" s="413" t="str">
        <f>Y33&amp;U33&amp;Z26&amp;V33&amp;AA26&amp;W33&amp;"にて接続"</f>
        <v>JR九州の鹿児島本線と渡瀬駅にて接続</v>
      </c>
    </row>
    <row r="27" spans="1:28" ht="15" customHeight="1" x14ac:dyDescent="0.15">
      <c r="B27" s="40" t="s">
        <v>82</v>
      </c>
      <c r="C27" s="48"/>
      <c r="D27" s="49"/>
      <c r="E27" s="49"/>
      <c r="F27" s="49"/>
      <c r="G27" s="49"/>
      <c r="H27" s="50"/>
      <c r="I27" s="51"/>
      <c r="J27" s="51"/>
      <c r="K27" s="51"/>
      <c r="L27" s="51"/>
      <c r="M27" s="51"/>
      <c r="N27" s="51"/>
      <c r="O27" s="51"/>
      <c r="P27" s="52"/>
      <c r="Q27" s="49"/>
      <c r="R27" s="48"/>
      <c r="S27" s="53"/>
      <c r="T27" s="48"/>
      <c r="U27" s="54"/>
      <c r="V27" s="54"/>
      <c r="W27" s="55"/>
      <c r="X27" s="38"/>
      <c r="Z27" s="413"/>
      <c r="AA27" s="413"/>
      <c r="AB27" s="413"/>
    </row>
    <row r="28" spans="1:28" ht="15" customHeight="1" x14ac:dyDescent="0.15">
      <c r="B28" s="40" t="s">
        <v>83</v>
      </c>
      <c r="C28" s="48"/>
      <c r="D28" s="49"/>
      <c r="E28" s="49"/>
      <c r="F28" s="49"/>
      <c r="G28" s="49"/>
      <c r="H28" s="50"/>
      <c r="I28" s="51"/>
      <c r="J28" s="51"/>
      <c r="K28" s="51"/>
      <c r="L28" s="51"/>
      <c r="M28" s="51"/>
      <c r="N28" s="51"/>
      <c r="O28" s="51"/>
      <c r="P28" s="52"/>
      <c r="Q28" s="49"/>
      <c r="R28" s="48"/>
      <c r="S28" s="53"/>
      <c r="T28" s="48"/>
      <c r="U28" s="54"/>
      <c r="V28" s="54"/>
      <c r="W28" s="55"/>
      <c r="X28" s="38"/>
      <c r="Z28" s="413" t="str">
        <f t="shared" ref="Z28" si="18">IF(V35="","と","の")</f>
        <v>の</v>
      </c>
      <c r="AA28" s="413" t="str">
        <f t="shared" ref="AA28" si="19">IF(V35="","","と")</f>
        <v>と</v>
      </c>
      <c r="AB28" s="413" t="str">
        <f>Y35&amp;U35&amp;Z28&amp;V35&amp;AA28&amp;W35&amp;"にて接続"</f>
        <v>JR九州の鹿児島本線と渡瀬駅にて接続</v>
      </c>
    </row>
    <row r="29" spans="1:28" ht="15" customHeight="1" x14ac:dyDescent="0.15">
      <c r="B29" s="40" t="s">
        <v>84</v>
      </c>
      <c r="C29" s="48"/>
      <c r="D29" s="49"/>
      <c r="E29" s="49"/>
      <c r="F29" s="49"/>
      <c r="G29" s="49"/>
      <c r="H29" s="50"/>
      <c r="I29" s="51"/>
      <c r="J29" s="51"/>
      <c r="K29" s="51"/>
      <c r="L29" s="51"/>
      <c r="M29" s="51"/>
      <c r="N29" s="51"/>
      <c r="O29" s="51"/>
      <c r="P29" s="52"/>
      <c r="Q29" s="49"/>
      <c r="R29" s="48"/>
      <c r="S29" s="53"/>
      <c r="T29" s="48"/>
      <c r="U29" s="54"/>
      <c r="V29" s="54"/>
      <c r="W29" s="55"/>
      <c r="X29" s="38"/>
      <c r="Z29" s="413"/>
      <c r="AA29" s="413"/>
      <c r="AB29" s="413"/>
    </row>
    <row r="30" spans="1:28" ht="15" customHeight="1" x14ac:dyDescent="0.15">
      <c r="B30" s="40" t="s">
        <v>85</v>
      </c>
      <c r="C30" s="48"/>
      <c r="D30" s="49"/>
      <c r="E30" s="49"/>
      <c r="F30" s="49"/>
      <c r="G30" s="49"/>
      <c r="H30" s="50"/>
      <c r="I30" s="51"/>
      <c r="J30" s="51"/>
      <c r="K30" s="51"/>
      <c r="L30" s="51"/>
      <c r="M30" s="51"/>
      <c r="N30" s="51"/>
      <c r="O30" s="51"/>
      <c r="P30" s="52"/>
      <c r="Q30" s="49"/>
      <c r="R30" s="48"/>
      <c r="S30" s="53"/>
      <c r="T30" s="48"/>
      <c r="U30" s="54"/>
      <c r="V30" s="54"/>
      <c r="W30" s="55"/>
      <c r="X30" s="38"/>
      <c r="Z30" s="413" t="str">
        <f t="shared" ref="Z30" si="20">IF(V37="","と","の")</f>
        <v>と</v>
      </c>
      <c r="AA30" s="413" t="str">
        <f t="shared" ref="AA30" si="21">IF(V37="","","と")</f>
        <v/>
      </c>
      <c r="AB30" s="413" t="str">
        <f>Y37&amp;U37&amp;Z30&amp;V37&amp;AA30&amp;W37&amp;"にて接続"</f>
        <v>とにて接続</v>
      </c>
    </row>
    <row r="31" spans="1:28" ht="15" customHeight="1" x14ac:dyDescent="0.15">
      <c r="B31" s="40" t="s">
        <v>86</v>
      </c>
      <c r="C31" s="48"/>
      <c r="D31" s="49"/>
      <c r="E31" s="49"/>
      <c r="F31" s="49"/>
      <c r="G31" s="49"/>
      <c r="H31" s="50"/>
      <c r="I31" s="51"/>
      <c r="J31" s="51"/>
      <c r="K31" s="51"/>
      <c r="L31" s="51"/>
      <c r="M31" s="51"/>
      <c r="N31" s="51"/>
      <c r="O31" s="51"/>
      <c r="P31" s="52"/>
      <c r="Q31" s="49"/>
      <c r="R31" s="48"/>
      <c r="S31" s="53"/>
      <c r="T31" s="48"/>
      <c r="U31" s="54"/>
      <c r="V31" s="54"/>
      <c r="W31" s="55"/>
      <c r="X31" s="38"/>
      <c r="Z31" s="413"/>
      <c r="AA31" s="413"/>
      <c r="AB31" s="413"/>
    </row>
    <row r="32" spans="1:28" ht="15" customHeight="1" x14ac:dyDescent="0.15">
      <c r="B32" s="10" t="s">
        <v>87</v>
      </c>
      <c r="C32" s="48"/>
      <c r="D32" s="49"/>
      <c r="E32" s="49"/>
      <c r="F32" s="49"/>
      <c r="G32" s="49"/>
      <c r="H32" s="50"/>
      <c r="I32" s="51"/>
      <c r="J32" s="51"/>
      <c r="K32" s="51"/>
      <c r="L32" s="51"/>
      <c r="M32" s="51"/>
      <c r="N32" s="51"/>
      <c r="O32" s="51"/>
      <c r="P32" s="52"/>
      <c r="Q32" s="49"/>
      <c r="R32" s="48"/>
      <c r="S32" s="53"/>
      <c r="T32" s="48"/>
      <c r="U32" s="54"/>
      <c r="V32" s="54"/>
      <c r="W32" s="55"/>
      <c r="X32" s="39"/>
      <c r="Z32" s="413" t="str">
        <f t="shared" ref="Z32" si="22">IF(V39="","と","の")</f>
        <v>と</v>
      </c>
      <c r="AA32" s="413" t="str">
        <f t="shared" ref="AA32" si="23">IF(V39="","","と")</f>
        <v/>
      </c>
      <c r="AB32" s="413" t="str">
        <f>Y39&amp;U39&amp;Z32&amp;V39&amp;AA32&amp;W39&amp;"にて接続"</f>
        <v>とにて接続</v>
      </c>
    </row>
    <row r="33" spans="1:28" ht="24" customHeight="1" x14ac:dyDescent="0.15">
      <c r="A33">
        <v>11</v>
      </c>
      <c r="B33" s="440" t="str">
        <f>IF(F33="","",$B$6)</f>
        <v>みやま市</v>
      </c>
      <c r="C33" s="429" t="s">
        <v>298</v>
      </c>
      <c r="D33" s="435">
        <f t="shared" ref="D33" si="24">IF(F33="","",E33)</f>
        <v>11</v>
      </c>
      <c r="E33" s="417">
        <v>11</v>
      </c>
      <c r="F33" s="422" t="str">
        <f>+'回数計算（任意様式）'!BN25</f>
        <v>山川・高田線（田浦・田尻経由）①</v>
      </c>
      <c r="G33" s="415" t="str">
        <f>IF($F33="","",IF('回数計算（任意様式）'!BO25=0,"",'回数計算（任意様式）'!BO25))</f>
        <v>JR渡瀬駅</v>
      </c>
      <c r="H33" s="421" t="str">
        <f>IF($F33="","",IF('回数計算（任意様式）'!BP25=0,"",'回数計算（任意様式）'!BP25))</f>
        <v>あたご苑</v>
      </c>
      <c r="I33" s="415" t="str">
        <f>IF($F33="","",IF('回数計算（任意様式）'!BQ25=0,"",'回数計算（任意様式）'!BQ25))</f>
        <v>山川げんきかん</v>
      </c>
      <c r="J33" s="14" t="str">
        <f>IF(F33="","",IF('回数計算（任意様式）'!BR25=0,"",TEXT('回数計算（任意様式）'!BR25,"###.0")&amp;"km"))</f>
        <v>15.0km</v>
      </c>
      <c r="K33" s="2" t="str">
        <f>IF(J33="","",IF(G33=I33,"(循環)","往"))</f>
        <v>往</v>
      </c>
      <c r="L33" s="56"/>
      <c r="M33" s="57" t="str">
        <f>IF(F33="","",IF(K33="(循環)","",J33))</f>
        <v>15.0km</v>
      </c>
      <c r="N33" s="425">
        <f>IF(F33="","",'回数計算（任意様式）'!BL25)</f>
        <v>303</v>
      </c>
      <c r="O33" s="424">
        <f>IF(F33="","",'回数計算（任意様式）'!BM25)</f>
        <v>757.5</v>
      </c>
      <c r="P33" s="443"/>
      <c r="Q33" s="448" t="str">
        <f>IF(F33="","",VLOOKUP('回数計算（任意様式）'!BS25,'回数計算（任意様式）'!$DQ$24:$DR$26,2))</f>
        <v>路線定期</v>
      </c>
      <c r="R33" s="443" t="s">
        <v>299</v>
      </c>
      <c r="S33" s="450" t="str">
        <f>IF(Q33="","",AB26)</f>
        <v>JR九州の鹿児島本線と渡瀬駅にて接続</v>
      </c>
      <c r="T33" s="443" t="s">
        <v>181</v>
      </c>
      <c r="U33" s="456" t="s">
        <v>300</v>
      </c>
      <c r="V33" s="456" t="s">
        <v>301</v>
      </c>
      <c r="W33" s="456" t="s">
        <v>305</v>
      </c>
      <c r="X33" s="29"/>
      <c r="Y33" s="453" t="str">
        <f>IF(R33="①","補助対象地域間幹線系統である","")</f>
        <v/>
      </c>
      <c r="Z33" s="413"/>
      <c r="AA33" s="413"/>
      <c r="AB33" s="413"/>
    </row>
    <row r="34" spans="1:28" ht="24" customHeight="1" x14ac:dyDescent="0.15">
      <c r="A34">
        <v>11</v>
      </c>
      <c r="B34" s="441"/>
      <c r="C34" s="432"/>
      <c r="D34" s="435"/>
      <c r="E34" s="418"/>
      <c r="F34" s="423"/>
      <c r="G34" s="416"/>
      <c r="H34" s="421"/>
      <c r="I34" s="416"/>
      <c r="J34" s="14" t="str">
        <f>IF(F33="","",IF('回数計算（任意様式）'!BR26=0,"",TEXT('回数計算（任意様式）'!BR26,"###.0")&amp;"km"))</f>
        <v/>
      </c>
      <c r="K34" s="58" t="str">
        <f>IF(J34="","",IF(K33="往","復",""))</f>
        <v/>
      </c>
      <c r="L34" s="59"/>
      <c r="M34" s="60" t="str">
        <f>IF(F33="","",IF(K33="(循環)",J33,J34))</f>
        <v/>
      </c>
      <c r="N34" s="425"/>
      <c r="O34" s="424"/>
      <c r="P34" s="444"/>
      <c r="Q34" s="448"/>
      <c r="R34" s="449"/>
      <c r="S34" s="451"/>
      <c r="T34" s="452"/>
      <c r="U34" s="457"/>
      <c r="V34" s="457"/>
      <c r="W34" s="457"/>
      <c r="X34" s="29"/>
      <c r="Y34" s="453"/>
      <c r="Z34" s="413" t="str">
        <f t="shared" ref="Z34" si="25">IF(V41="","と","の")</f>
        <v>と</v>
      </c>
      <c r="AA34" s="413" t="str">
        <f t="shared" ref="AA34" si="26">IF(V41="","","と")</f>
        <v/>
      </c>
      <c r="AB34" s="413" t="str">
        <f>Y41&amp;U41&amp;Z34&amp;V41&amp;AA34&amp;W41&amp;"にて接続"</f>
        <v>とにて接続</v>
      </c>
    </row>
    <row r="35" spans="1:28" ht="24" customHeight="1" x14ac:dyDescent="0.15">
      <c r="A35">
        <v>12</v>
      </c>
      <c r="B35" s="441"/>
      <c r="C35" s="429" t="s">
        <v>298</v>
      </c>
      <c r="D35" s="435">
        <f t="shared" ref="D35" si="27">IF(F35="","",E35)</f>
        <v>12</v>
      </c>
      <c r="E35" s="417">
        <v>12</v>
      </c>
      <c r="F35" s="422" t="str">
        <f>+'回数計算（任意様式）'!BN27</f>
        <v>山川・高田線（田浦・田尻経由）②</v>
      </c>
      <c r="G35" s="415" t="str">
        <f>IF($F35="","",IF('回数計算（任意様式）'!BO27=0,"",'回数計算（任意様式）'!BO27))</f>
        <v>山川げんきかん</v>
      </c>
      <c r="H35" s="421" t="str">
        <f>IF($F35="","",IF('回数計算（任意様式）'!BP27=0,"",'回数計算（任意様式）'!BP27))</f>
        <v>あたご苑</v>
      </c>
      <c r="I35" s="415" t="str">
        <f>IF($F35="","",IF('回数計算（任意様式）'!BQ27=0,"",'回数計算（任意様式）'!BQ27))</f>
        <v>ヨコクラ病院前</v>
      </c>
      <c r="J35" s="14" t="str">
        <f>IF(F35="","",IF('回数計算（任意様式）'!BR27=0,"",TEXT('回数計算（任意様式）'!BR27,"###.0")&amp;"km"))</f>
        <v>11.0km</v>
      </c>
      <c r="K35" s="2" t="str">
        <f>IF(J35="","",IF(G35=I35,"(循環)","往"))</f>
        <v>往</v>
      </c>
      <c r="L35" s="56"/>
      <c r="M35" s="57" t="str">
        <f>IF(F35="","",IF(K35="(循環)","",J35))</f>
        <v>11.0km</v>
      </c>
      <c r="N35" s="425">
        <f>IF(F35="","",'回数計算（任意様式）'!BL27)</f>
        <v>303</v>
      </c>
      <c r="O35" s="424">
        <f>IF(F35="","",'回数計算（任意様式）'!BM27)</f>
        <v>151.5</v>
      </c>
      <c r="P35" s="443"/>
      <c r="Q35" s="448" t="str">
        <f>IF(F35="","",VLOOKUP('回数計算（任意様式）'!BS27,'回数計算（任意様式）'!$DQ$24:$DR$26,2))</f>
        <v>路線定期</v>
      </c>
      <c r="R35" s="443" t="s">
        <v>299</v>
      </c>
      <c r="S35" s="450" t="str">
        <f>IF(Q35="","",AB28)</f>
        <v>JR九州の鹿児島本線と渡瀬駅にて接続</v>
      </c>
      <c r="T35" s="443" t="s">
        <v>181</v>
      </c>
      <c r="U35" s="456" t="s">
        <v>300</v>
      </c>
      <c r="V35" s="456" t="s">
        <v>301</v>
      </c>
      <c r="W35" s="456" t="s">
        <v>305</v>
      </c>
      <c r="X35" s="29"/>
      <c r="Y35" s="453" t="str">
        <f>IF(R35="①","補助対象地域間幹線系統である","")</f>
        <v/>
      </c>
      <c r="Z35" s="413"/>
      <c r="AA35" s="413"/>
      <c r="AB35" s="413"/>
    </row>
    <row r="36" spans="1:28" ht="24" customHeight="1" x14ac:dyDescent="0.15">
      <c r="A36">
        <v>12</v>
      </c>
      <c r="B36" s="442"/>
      <c r="C36" s="432"/>
      <c r="D36" s="435"/>
      <c r="E36" s="418"/>
      <c r="F36" s="423"/>
      <c r="G36" s="416"/>
      <c r="H36" s="421"/>
      <c r="I36" s="416"/>
      <c r="J36" s="14" t="str">
        <f>IF(F35="","",IF('回数計算（任意様式）'!BR28=0,"",TEXT('回数計算（任意様式）'!BR28,"###.0")&amp;"km"))</f>
        <v/>
      </c>
      <c r="K36" s="58" t="str">
        <f>IF(J36="","",IF(K35="往","復",""))</f>
        <v/>
      </c>
      <c r="L36" s="59"/>
      <c r="M36" s="60" t="str">
        <f>IF(F35="","",IF(K35="(循環)",J35,J36))</f>
        <v/>
      </c>
      <c r="N36" s="425"/>
      <c r="O36" s="424"/>
      <c r="P36" s="444"/>
      <c r="Q36" s="448"/>
      <c r="R36" s="449"/>
      <c r="S36" s="451"/>
      <c r="T36" s="452"/>
      <c r="U36" s="457"/>
      <c r="V36" s="457"/>
      <c r="W36" s="457"/>
      <c r="X36" s="29"/>
      <c r="Y36" s="453"/>
      <c r="Z36" s="413" t="str">
        <f t="shared" ref="Z36" si="28">IF(V43="","と","の")</f>
        <v>と</v>
      </c>
      <c r="AA36" s="413" t="str">
        <f t="shared" ref="AA36" si="29">IF(V43="","","と")</f>
        <v/>
      </c>
      <c r="AB36" s="413" t="str">
        <f>Y43&amp;U43&amp;Z36&amp;V43&amp;AA36&amp;W43&amp;"にて接続"</f>
        <v>とにて接続</v>
      </c>
    </row>
    <row r="37" spans="1:28" ht="24" customHeight="1" x14ac:dyDescent="0.15">
      <c r="A37">
        <v>13</v>
      </c>
      <c r="B37" s="427" t="str">
        <f>IF(F37="","",$B$6)</f>
        <v/>
      </c>
      <c r="C37" s="429"/>
      <c r="D37" s="435" t="str">
        <f t="shared" ref="D37" si="30">IF(F37="","",E37)</f>
        <v/>
      </c>
      <c r="E37" s="417">
        <v>13</v>
      </c>
      <c r="F37" s="422" t="str">
        <f>+'回数計算（任意様式）'!BN29</f>
        <v/>
      </c>
      <c r="G37" s="415" t="str">
        <f>IF($F37="","",IF('回数計算（任意様式）'!BO29=0,"",'回数計算（任意様式）'!BO29))</f>
        <v/>
      </c>
      <c r="H37" s="421" t="str">
        <f>IF($F37="","",IF('回数計算（任意様式）'!BP29=0,"",'回数計算（任意様式）'!BP29))</f>
        <v/>
      </c>
      <c r="I37" s="415" t="str">
        <f>IF($F37="","",IF('回数計算（任意様式）'!BQ29=0,"",'回数計算（任意様式）'!BQ29))</f>
        <v/>
      </c>
      <c r="J37" s="14" t="str">
        <f>IF(F37="","",IF('回数計算（任意様式）'!BR29=0,"",TEXT('回数計算（任意様式）'!BR29,"###.0")&amp;"km"))</f>
        <v/>
      </c>
      <c r="K37" s="2" t="str">
        <f>IF(J37="","",IF(G37=I37,"(循環)","往"))</f>
        <v/>
      </c>
      <c r="L37" s="56"/>
      <c r="M37" s="57" t="str">
        <f>IF(F37="","",IF(K37="(循環)","",J37))</f>
        <v/>
      </c>
      <c r="N37" s="425" t="str">
        <f>IF(F37="","",'回数計算（任意様式）'!BL29)</f>
        <v/>
      </c>
      <c r="O37" s="424" t="str">
        <f>IF(F37="","",'回数計算（任意様式）'!BM29)</f>
        <v/>
      </c>
      <c r="P37" s="443"/>
      <c r="Q37" s="448" t="str">
        <f>IF(F37="","",VLOOKUP('回数計算（任意様式）'!BS29,'回数計算（任意様式）'!$DQ$24:$DR$26,2))</f>
        <v/>
      </c>
      <c r="R37" s="443"/>
      <c r="S37" s="450" t="str">
        <f>IF(Q37="","",AB30)</f>
        <v/>
      </c>
      <c r="T37" s="443"/>
      <c r="U37" s="461"/>
      <c r="V37" s="461"/>
      <c r="W37" s="461"/>
      <c r="X37" s="29"/>
      <c r="Y37" s="453" t="str">
        <f>IF(R37="①","補助対象地域間幹線系統である","")</f>
        <v/>
      </c>
      <c r="Z37" s="413"/>
      <c r="AA37" s="413"/>
      <c r="AB37" s="413"/>
    </row>
    <row r="38" spans="1:28" ht="24" customHeight="1" x14ac:dyDescent="0.15">
      <c r="A38">
        <v>13</v>
      </c>
      <c r="B38" s="427"/>
      <c r="C38" s="432"/>
      <c r="D38" s="435"/>
      <c r="E38" s="418"/>
      <c r="F38" s="423"/>
      <c r="G38" s="416"/>
      <c r="H38" s="421"/>
      <c r="I38" s="416"/>
      <c r="J38" s="14" t="str">
        <f>IF(F37="","",IF('回数計算（任意様式）'!BR30=0,"",TEXT('回数計算（任意様式）'!BR30,"###.0")&amp;"km"))</f>
        <v/>
      </c>
      <c r="K38" s="58" t="str">
        <f>IF(J38="","",IF(K37="往","復",""))</f>
        <v/>
      </c>
      <c r="L38" s="59"/>
      <c r="M38" s="60" t="str">
        <f>IF(F37="","",IF(K37="(循環)",J37,J38))</f>
        <v/>
      </c>
      <c r="N38" s="425"/>
      <c r="O38" s="424"/>
      <c r="P38" s="444"/>
      <c r="Q38" s="448"/>
      <c r="R38" s="449"/>
      <c r="S38" s="451"/>
      <c r="T38" s="452"/>
      <c r="U38" s="461"/>
      <c r="V38" s="461"/>
      <c r="W38" s="461"/>
      <c r="X38" s="29"/>
      <c r="Y38" s="453"/>
      <c r="Z38" s="413" t="str">
        <f t="shared" ref="Z38" si="31">IF(V45="","と","の")</f>
        <v>と</v>
      </c>
      <c r="AA38" s="413" t="str">
        <f t="shared" ref="AA38" si="32">IF(V45="","","と")</f>
        <v/>
      </c>
      <c r="AB38" s="413" t="str">
        <f>Y45&amp;U45&amp;Z38&amp;V45&amp;AA38&amp;W45&amp;"にて接続"</f>
        <v>とにて接続</v>
      </c>
    </row>
    <row r="39" spans="1:28" ht="24" customHeight="1" x14ac:dyDescent="0.15">
      <c r="A39">
        <v>14</v>
      </c>
      <c r="B39" s="427" t="str">
        <f>IF(F39="","",$B$6)</f>
        <v/>
      </c>
      <c r="C39" s="429"/>
      <c r="D39" s="435" t="str">
        <f t="shared" ref="D39" si="33">IF(F39="","",E39)</f>
        <v/>
      </c>
      <c r="E39" s="417">
        <v>14</v>
      </c>
      <c r="F39" s="422" t="str">
        <f>+'回数計算（任意様式）'!BN31</f>
        <v/>
      </c>
      <c r="G39" s="415" t="str">
        <f>IF($F39="","",IF('回数計算（任意様式）'!BO31=0,"",'回数計算（任意様式）'!BO31))</f>
        <v/>
      </c>
      <c r="H39" s="421" t="str">
        <f>IF($F39="","",IF('回数計算（任意様式）'!BP31=0,"",'回数計算（任意様式）'!BP31))</f>
        <v/>
      </c>
      <c r="I39" s="415" t="str">
        <f>IF($F39="","",IF('回数計算（任意様式）'!BQ31=0,"",'回数計算（任意様式）'!BQ31))</f>
        <v/>
      </c>
      <c r="J39" s="14" t="str">
        <f>IF(F39="","",IF('回数計算（任意様式）'!BR31=0,"",TEXT('回数計算（任意様式）'!BR31,"###.0")&amp;"km"))</f>
        <v/>
      </c>
      <c r="K39" s="2" t="str">
        <f>IF(J39="","",IF(G39=I39,"(循環)","往"))</f>
        <v/>
      </c>
      <c r="L39" s="56"/>
      <c r="M39" s="57" t="str">
        <f>IF(F39="","",IF(K39="(循環)","",J39))</f>
        <v/>
      </c>
      <c r="N39" s="425" t="str">
        <f>IF(F39="","",'回数計算（任意様式）'!BL31)</f>
        <v/>
      </c>
      <c r="O39" s="424" t="str">
        <f>IF(F39="","",'回数計算（任意様式）'!BM31)</f>
        <v/>
      </c>
      <c r="P39" s="443"/>
      <c r="Q39" s="448" t="str">
        <f>IF(F39="","",VLOOKUP('回数計算（任意様式）'!BS31,'回数計算（任意様式）'!$DQ$24:$DR$26,2))</f>
        <v/>
      </c>
      <c r="R39" s="443"/>
      <c r="S39" s="450" t="str">
        <f>IF(Q39="","",AB32)</f>
        <v/>
      </c>
      <c r="T39" s="443"/>
      <c r="U39" s="461"/>
      <c r="V39" s="461"/>
      <c r="W39" s="461"/>
      <c r="X39" s="29"/>
      <c r="Y39" s="453" t="str">
        <f>IF(R39="①","補助対象地域間幹線系統である","")</f>
        <v/>
      </c>
      <c r="Z39" s="413"/>
      <c r="AA39" s="413"/>
      <c r="AB39" s="413"/>
    </row>
    <row r="40" spans="1:28" ht="24" customHeight="1" x14ac:dyDescent="0.15">
      <c r="A40">
        <v>14</v>
      </c>
      <c r="B40" s="427"/>
      <c r="C40" s="432"/>
      <c r="D40" s="435"/>
      <c r="E40" s="418"/>
      <c r="F40" s="423"/>
      <c r="G40" s="416"/>
      <c r="H40" s="421"/>
      <c r="I40" s="416"/>
      <c r="J40" s="14" t="str">
        <f>IF(F39="","",IF('回数計算（任意様式）'!BR32=0,"",TEXT('回数計算（任意様式）'!BR32,"###.0")&amp;"km"))</f>
        <v/>
      </c>
      <c r="K40" s="58" t="str">
        <f>IF(J40="","",IF(K39="往","復",""))</f>
        <v/>
      </c>
      <c r="L40" s="59"/>
      <c r="M40" s="60" t="str">
        <f>IF(F39="","",IF(K39="(循環)",J39,J40))</f>
        <v/>
      </c>
      <c r="N40" s="425"/>
      <c r="O40" s="424"/>
      <c r="P40" s="444"/>
      <c r="Q40" s="448"/>
      <c r="R40" s="449"/>
      <c r="S40" s="451"/>
      <c r="T40" s="452"/>
      <c r="U40" s="461"/>
      <c r="V40" s="461"/>
      <c r="W40" s="461"/>
      <c r="X40" s="29"/>
      <c r="Y40" s="453"/>
      <c r="Z40" s="413" t="str">
        <f t="shared" ref="Z40" si="34">IF(V47="","と","の")</f>
        <v>と</v>
      </c>
      <c r="AA40" s="413" t="str">
        <f t="shared" ref="AA40" si="35">IF(V47="","","と")</f>
        <v/>
      </c>
      <c r="AB40" s="413" t="str">
        <f>Y47&amp;U47&amp;Z40&amp;V47&amp;AA40&amp;W47&amp;"にて接続"</f>
        <v>とにて接続</v>
      </c>
    </row>
    <row r="41" spans="1:28" ht="24" customHeight="1" x14ac:dyDescent="0.15">
      <c r="A41">
        <v>15</v>
      </c>
      <c r="B41" s="427" t="str">
        <f>IF(F41="","",$B$6)</f>
        <v/>
      </c>
      <c r="C41" s="429"/>
      <c r="D41" s="435" t="str">
        <f t="shared" ref="D41" si="36">IF(F41="","",E41)</f>
        <v/>
      </c>
      <c r="E41" s="417">
        <v>15</v>
      </c>
      <c r="F41" s="422" t="str">
        <f>+'回数計算（任意様式）'!BN33</f>
        <v/>
      </c>
      <c r="G41" s="415" t="str">
        <f>IF($F41="","",IF('回数計算（任意様式）'!BO33=0,"",'回数計算（任意様式）'!BO33))</f>
        <v/>
      </c>
      <c r="H41" s="421" t="str">
        <f>IF($F41="","",IF('回数計算（任意様式）'!BP33=0,"",'回数計算（任意様式）'!BP33))</f>
        <v/>
      </c>
      <c r="I41" s="415" t="str">
        <f>IF($F41="","",IF('回数計算（任意様式）'!BQ33=0,"",'回数計算（任意様式）'!BQ33))</f>
        <v/>
      </c>
      <c r="J41" s="14" t="str">
        <f>IF(F41="","",IF('回数計算（任意様式）'!BR33=0,"",TEXT('回数計算（任意様式）'!BR33,"###.0")&amp;"km"))</f>
        <v/>
      </c>
      <c r="K41" s="2" t="str">
        <f>IF(J41="","",IF(G41=I41,"(循環)","往"))</f>
        <v/>
      </c>
      <c r="L41" s="56"/>
      <c r="M41" s="57" t="str">
        <f>IF(F41="","",IF(K41="(循環)","",J41))</f>
        <v/>
      </c>
      <c r="N41" s="425" t="str">
        <f>IF(F41="","",'回数計算（任意様式）'!BL33)</f>
        <v/>
      </c>
      <c r="O41" s="424" t="str">
        <f>IF(F41="","",'回数計算（任意様式）'!BM33)</f>
        <v/>
      </c>
      <c r="P41" s="443"/>
      <c r="Q41" s="448" t="str">
        <f>IF(F41="","",VLOOKUP('回数計算（任意様式）'!BS33,'回数計算（任意様式）'!$DQ$24:$DR$26,2))</f>
        <v/>
      </c>
      <c r="R41" s="443"/>
      <c r="S41" s="450" t="str">
        <f>IF(Q41="","",AB34)</f>
        <v/>
      </c>
      <c r="T41" s="443"/>
      <c r="U41" s="461"/>
      <c r="V41" s="461"/>
      <c r="W41" s="461"/>
      <c r="X41" s="29"/>
      <c r="Y41" s="453" t="str">
        <f>IF(R41="①","補助対象地域間幹線系統である","")</f>
        <v/>
      </c>
      <c r="Z41" s="413"/>
      <c r="AA41" s="413"/>
      <c r="AB41" s="413"/>
    </row>
    <row r="42" spans="1:28" ht="24" customHeight="1" x14ac:dyDescent="0.15">
      <c r="A42">
        <v>15</v>
      </c>
      <c r="B42" s="427"/>
      <c r="C42" s="432"/>
      <c r="D42" s="435"/>
      <c r="E42" s="418"/>
      <c r="F42" s="423"/>
      <c r="G42" s="416"/>
      <c r="H42" s="421"/>
      <c r="I42" s="416"/>
      <c r="J42" s="14" t="str">
        <f>IF(F41="","",IF('回数計算（任意様式）'!BR34=0,"",TEXT('回数計算（任意様式）'!BR34,"###.0")&amp;"km"))</f>
        <v/>
      </c>
      <c r="K42" s="58" t="str">
        <f>IF(J42="","",IF(K41="往","復",""))</f>
        <v/>
      </c>
      <c r="L42" s="59"/>
      <c r="M42" s="60" t="str">
        <f>IF(F41="","",IF(K41="(循環)",J41,J42))</f>
        <v/>
      </c>
      <c r="N42" s="425"/>
      <c r="O42" s="424"/>
      <c r="P42" s="444"/>
      <c r="Q42" s="448"/>
      <c r="R42" s="449"/>
      <c r="S42" s="451"/>
      <c r="T42" s="452"/>
      <c r="U42" s="461"/>
      <c r="V42" s="461"/>
      <c r="W42" s="461"/>
      <c r="X42" s="29"/>
      <c r="Y42" s="453"/>
      <c r="Z42" s="413" t="str">
        <f t="shared" ref="Z42" si="37">IF(V49="","と","の")</f>
        <v>と</v>
      </c>
      <c r="AA42" s="413" t="str">
        <f t="shared" ref="AA42" si="38">IF(V49="","","と")</f>
        <v/>
      </c>
      <c r="AB42" s="413" t="str">
        <f>Y49&amp;U49&amp;Z42&amp;V49&amp;AA42&amp;W49&amp;"にて接続"</f>
        <v>とにて接続</v>
      </c>
    </row>
    <row r="43" spans="1:28" ht="24" customHeight="1" x14ac:dyDescent="0.15">
      <c r="A43">
        <v>16</v>
      </c>
      <c r="B43" s="427" t="str">
        <f>IF(F43="","",$B$6)</f>
        <v/>
      </c>
      <c r="C43" s="429"/>
      <c r="D43" s="435" t="str">
        <f t="shared" ref="D43" si="39">IF(F43="","",E43)</f>
        <v/>
      </c>
      <c r="E43" s="417">
        <v>16</v>
      </c>
      <c r="F43" s="422" t="str">
        <f>+'回数計算（任意様式）'!BN35</f>
        <v/>
      </c>
      <c r="G43" s="415" t="str">
        <f>IF($F43="","",IF('回数計算（任意様式）'!BO35=0,"",'回数計算（任意様式）'!BO35))</f>
        <v/>
      </c>
      <c r="H43" s="421" t="str">
        <f>IF($F43="","",IF('回数計算（任意様式）'!BP35=0,"",'回数計算（任意様式）'!BP35))</f>
        <v/>
      </c>
      <c r="I43" s="415" t="str">
        <f>IF($F43="","",IF('回数計算（任意様式）'!BQ35=0,"",'回数計算（任意様式）'!BQ35))</f>
        <v/>
      </c>
      <c r="J43" s="14" t="str">
        <f>IF(F43="","",IF('回数計算（任意様式）'!BR35=0,"",TEXT('回数計算（任意様式）'!BR35,"###.0")&amp;"km"))</f>
        <v/>
      </c>
      <c r="K43" s="2" t="str">
        <f>IF(J43="","",IF(G43=I43,"(循環)","往"))</f>
        <v/>
      </c>
      <c r="L43" s="56"/>
      <c r="M43" s="57" t="str">
        <f>IF(F43="","",IF(K43="(循環)","",J43))</f>
        <v/>
      </c>
      <c r="N43" s="425" t="str">
        <f>IF(F43="","",'回数計算（任意様式）'!BL35)</f>
        <v/>
      </c>
      <c r="O43" s="424" t="str">
        <f>IF(F43="","",'回数計算（任意様式）'!BM35)</f>
        <v/>
      </c>
      <c r="P43" s="443"/>
      <c r="Q43" s="448" t="str">
        <f>IF(F43="","",VLOOKUP('回数計算（任意様式）'!BS35,'回数計算（任意様式）'!$DQ$24:$DR$26,2))</f>
        <v/>
      </c>
      <c r="R43" s="443"/>
      <c r="S43" s="450" t="str">
        <f>IF(Q43="","",AB36)</f>
        <v/>
      </c>
      <c r="T43" s="443"/>
      <c r="U43" s="461"/>
      <c r="V43" s="461"/>
      <c r="W43" s="461"/>
      <c r="X43" s="29"/>
      <c r="Y43" s="453" t="str">
        <f>IF(R43="①","補助対象地域間幹線系統である","")</f>
        <v/>
      </c>
      <c r="Z43" s="413"/>
      <c r="AA43" s="413"/>
      <c r="AB43" s="413"/>
    </row>
    <row r="44" spans="1:28" ht="24" customHeight="1" x14ac:dyDescent="0.15">
      <c r="A44">
        <v>16</v>
      </c>
      <c r="B44" s="427"/>
      <c r="C44" s="432"/>
      <c r="D44" s="435"/>
      <c r="E44" s="418"/>
      <c r="F44" s="423"/>
      <c r="G44" s="416"/>
      <c r="H44" s="421"/>
      <c r="I44" s="416"/>
      <c r="J44" s="14" t="str">
        <f>IF(F43="","",IF('回数計算（任意様式）'!BR36=0,"",TEXT('回数計算（任意様式）'!BR36,"###.0")&amp;"km"))</f>
        <v/>
      </c>
      <c r="K44" s="58" t="str">
        <f>IF(J44="","",IF(K43="往","復",""))</f>
        <v/>
      </c>
      <c r="L44" s="59"/>
      <c r="M44" s="60" t="str">
        <f>IF(F43="","",IF(K43="(循環)",J43,J44))</f>
        <v/>
      </c>
      <c r="N44" s="425"/>
      <c r="O44" s="424"/>
      <c r="P44" s="444"/>
      <c r="Q44" s="448"/>
      <c r="R44" s="444"/>
      <c r="S44" s="451"/>
      <c r="T44" s="444"/>
      <c r="U44" s="461"/>
      <c r="V44" s="461"/>
      <c r="W44" s="461"/>
      <c r="X44" s="29"/>
      <c r="Y44" s="453"/>
      <c r="Z44" s="413" t="str">
        <f t="shared" ref="Z44" si="40">IF(V51="","と","の")</f>
        <v>と</v>
      </c>
      <c r="AA44" s="413" t="str">
        <f t="shared" ref="AA44" si="41">IF(V51="","","と")</f>
        <v/>
      </c>
      <c r="AB44" s="413" t="str">
        <f>Y51&amp;U51&amp;Z44&amp;V51&amp;AA44&amp;W51&amp;"にて接続"</f>
        <v>とにて接続</v>
      </c>
    </row>
    <row r="45" spans="1:28" ht="24" customHeight="1" x14ac:dyDescent="0.15">
      <c r="A45">
        <v>17</v>
      </c>
      <c r="B45" s="427" t="str">
        <f>IF(F45="","",$B$6)</f>
        <v/>
      </c>
      <c r="C45" s="429"/>
      <c r="D45" s="435" t="str">
        <f t="shared" ref="D45" si="42">IF(F45="","",E45)</f>
        <v/>
      </c>
      <c r="E45" s="417">
        <v>17</v>
      </c>
      <c r="F45" s="422" t="str">
        <f>+'回数計算（任意様式）'!BN37</f>
        <v/>
      </c>
      <c r="G45" s="415" t="str">
        <f>IF($F45="","",IF('回数計算（任意様式）'!BO37=0,"",'回数計算（任意様式）'!BO37))</f>
        <v/>
      </c>
      <c r="H45" s="421" t="str">
        <f>IF($F45="","",IF('回数計算（任意様式）'!BP37=0,"",'回数計算（任意様式）'!BP37))</f>
        <v/>
      </c>
      <c r="I45" s="415" t="str">
        <f>IF($F45="","",IF('回数計算（任意様式）'!BQ37=0,"",'回数計算（任意様式）'!BQ37))</f>
        <v/>
      </c>
      <c r="J45" s="14" t="str">
        <f>IF(F45="","",IF('回数計算（任意様式）'!BR37=0,"",TEXT('回数計算（任意様式）'!BR37,"###.0")&amp;"km"))</f>
        <v/>
      </c>
      <c r="K45" s="2" t="str">
        <f>IF(J45="","",IF(G45=I45,"(循環)","往"))</f>
        <v/>
      </c>
      <c r="L45" s="56"/>
      <c r="M45" s="57" t="str">
        <f>IF(F45="","",IF(K45="(循環)","",J45))</f>
        <v/>
      </c>
      <c r="N45" s="425" t="str">
        <f>IF(F45="","",'回数計算（任意様式）'!BL37)</f>
        <v/>
      </c>
      <c r="O45" s="424" t="str">
        <f>IF(F45="","",'回数計算（任意様式）'!BM37)</f>
        <v/>
      </c>
      <c r="P45" s="443"/>
      <c r="Q45" s="448" t="str">
        <f>IF(F45="","",VLOOKUP('回数計算（任意様式）'!BS37,'回数計算（任意様式）'!$DQ$24:$DR$26,2))</f>
        <v/>
      </c>
      <c r="R45" s="443"/>
      <c r="S45" s="450" t="str">
        <f>IF(Q45="","",AB38)</f>
        <v/>
      </c>
      <c r="T45" s="443"/>
      <c r="U45" s="461"/>
      <c r="V45" s="461"/>
      <c r="W45" s="461"/>
      <c r="X45" s="29"/>
      <c r="Y45" s="453" t="str">
        <f>IF(R45="①","補助対象地域間幹線系統である","")</f>
        <v/>
      </c>
      <c r="Z45" s="413"/>
      <c r="AA45" s="413"/>
      <c r="AB45" s="413"/>
    </row>
    <row r="46" spans="1:28" ht="24" customHeight="1" x14ac:dyDescent="0.15">
      <c r="A46">
        <v>17</v>
      </c>
      <c r="B46" s="427"/>
      <c r="C46" s="430"/>
      <c r="D46" s="435"/>
      <c r="E46" s="418"/>
      <c r="F46" s="423"/>
      <c r="G46" s="416"/>
      <c r="H46" s="421"/>
      <c r="I46" s="416"/>
      <c r="J46" s="14" t="str">
        <f>IF(F45="","",IF('回数計算（任意様式）'!BR38=0,"",TEXT('回数計算（任意様式）'!BR38,"###.0")&amp;"km"))</f>
        <v/>
      </c>
      <c r="K46" s="58" t="str">
        <f>IF(J46="","",IF(K45="往","復",""))</f>
        <v/>
      </c>
      <c r="L46" s="59"/>
      <c r="M46" s="60" t="str">
        <f>IF(F45="","",IF(K45="(循環)",J45,J46))</f>
        <v/>
      </c>
      <c r="N46" s="425"/>
      <c r="O46" s="424"/>
      <c r="P46" s="444"/>
      <c r="Q46" s="448"/>
      <c r="R46" s="444"/>
      <c r="S46" s="451"/>
      <c r="T46" s="444"/>
      <c r="U46" s="461"/>
      <c r="V46" s="461"/>
      <c r="W46" s="461"/>
      <c r="X46" s="29"/>
      <c r="Y46" s="453"/>
      <c r="Z46" s="413" t="str">
        <f t="shared" ref="Z46" si="43">IF(V60="","と","の")</f>
        <v>と</v>
      </c>
      <c r="AA46" s="413" t="str">
        <f t="shared" ref="AA46" si="44">IF(V60="","","と")</f>
        <v/>
      </c>
      <c r="AB46" s="413" t="str">
        <f>Y60&amp;U60&amp;Z46&amp;V60&amp;AA46&amp;W60&amp;"にて接続"</f>
        <v>とにて接続</v>
      </c>
    </row>
    <row r="47" spans="1:28" ht="24" customHeight="1" x14ac:dyDescent="0.15">
      <c r="A47">
        <v>18</v>
      </c>
      <c r="B47" s="427" t="str">
        <f>IF(F47="","",$B$6)</f>
        <v/>
      </c>
      <c r="C47" s="429"/>
      <c r="D47" s="431" t="str">
        <f t="shared" ref="D47" si="45">IF(F47="","",E47)</f>
        <v/>
      </c>
      <c r="E47" s="417">
        <v>18</v>
      </c>
      <c r="F47" s="422" t="str">
        <f>+'回数計算（任意様式）'!BN39</f>
        <v/>
      </c>
      <c r="G47" s="415" t="str">
        <f>IF($F47="","",IF('回数計算（任意様式）'!BO39=0,"",'回数計算（任意様式）'!BO39))</f>
        <v/>
      </c>
      <c r="H47" s="421" t="str">
        <f>IF($F47="","",IF('回数計算（任意様式）'!BP39=0,"",'回数計算（任意様式）'!BP39))</f>
        <v/>
      </c>
      <c r="I47" s="415" t="str">
        <f>IF($F47="","",IF('回数計算（任意様式）'!BQ39=0,"",'回数計算（任意様式）'!BQ39))</f>
        <v/>
      </c>
      <c r="J47" s="14" t="str">
        <f>IF(F47="","",IF('回数計算（任意様式）'!BR39=0,"",TEXT('回数計算（任意様式）'!BR39,"###.0")&amp;"km"))</f>
        <v/>
      </c>
      <c r="K47" s="2" t="str">
        <f>IF(J47="","",IF(G47=I47,"(循環)","往"))</f>
        <v/>
      </c>
      <c r="L47" s="56"/>
      <c r="M47" s="57" t="str">
        <f>IF(F47="","",IF(K47="(循環)","",J47))</f>
        <v/>
      </c>
      <c r="N47" s="425" t="str">
        <f>IF(F47="","",'回数計算（任意様式）'!BL39)</f>
        <v/>
      </c>
      <c r="O47" s="424" t="str">
        <f>IF(F47="","",'回数計算（任意様式）'!BM39)</f>
        <v/>
      </c>
      <c r="P47" s="443"/>
      <c r="Q47" s="448" t="str">
        <f>IF(F47="","",VLOOKUP('回数計算（任意様式）'!BS39,'回数計算（任意様式）'!$DQ$24:$DR$26,2))</f>
        <v/>
      </c>
      <c r="R47" s="443"/>
      <c r="S47" s="450" t="str">
        <f>IF(Q47="","",AB40)</f>
        <v/>
      </c>
      <c r="T47" s="443"/>
      <c r="U47" s="461"/>
      <c r="V47" s="461"/>
      <c r="W47" s="461"/>
      <c r="X47" s="29"/>
      <c r="Y47" s="453" t="str">
        <f>IF(R47="①","補助対象地域間幹線系統である","")</f>
        <v/>
      </c>
      <c r="Z47" s="413"/>
      <c r="AA47" s="413"/>
      <c r="AB47" s="413"/>
    </row>
    <row r="48" spans="1:28" ht="24" customHeight="1" x14ac:dyDescent="0.15">
      <c r="A48">
        <v>18</v>
      </c>
      <c r="B48" s="427"/>
      <c r="C48" s="430"/>
      <c r="D48" s="431"/>
      <c r="E48" s="418"/>
      <c r="F48" s="423"/>
      <c r="G48" s="416"/>
      <c r="H48" s="421"/>
      <c r="I48" s="416"/>
      <c r="J48" s="14" t="str">
        <f>IF(F47="","",IF('回数計算（任意様式）'!BR40=0,"",TEXT('回数計算（任意様式）'!BR40,"###.0")&amp;"km"))</f>
        <v/>
      </c>
      <c r="K48" s="58" t="str">
        <f>IF(J48="","",IF(K47="往","復",""))</f>
        <v/>
      </c>
      <c r="L48" s="59"/>
      <c r="M48" s="60" t="str">
        <f>IF(F47="","",IF(K47="(循環)",J47,J48))</f>
        <v/>
      </c>
      <c r="N48" s="425"/>
      <c r="O48" s="424"/>
      <c r="P48" s="444"/>
      <c r="Q48" s="448"/>
      <c r="R48" s="444"/>
      <c r="S48" s="451"/>
      <c r="T48" s="444"/>
      <c r="U48" s="461"/>
      <c r="V48" s="461"/>
      <c r="W48" s="461"/>
      <c r="X48" s="29"/>
      <c r="Y48" s="453"/>
      <c r="Z48" s="413" t="str">
        <f t="shared" ref="Z48" si="46">IF(V62="","と","の")</f>
        <v>と</v>
      </c>
      <c r="AA48" s="413" t="str">
        <f t="shared" ref="AA48" si="47">IF(V62="","","と")</f>
        <v/>
      </c>
      <c r="AB48" s="413" t="str">
        <f>Y62&amp;U62&amp;Z48&amp;V62&amp;AA48&amp;W62&amp;"にて接続"</f>
        <v>とにて接続</v>
      </c>
    </row>
    <row r="49" spans="1:28" ht="24" customHeight="1" x14ac:dyDescent="0.15">
      <c r="A49">
        <v>19</v>
      </c>
      <c r="B49" s="427" t="str">
        <f>IF(F49="","",$B$6)</f>
        <v/>
      </c>
      <c r="C49" s="429"/>
      <c r="D49" s="431" t="str">
        <f t="shared" ref="D49" si="48">IF(F49="","",E49)</f>
        <v/>
      </c>
      <c r="E49" s="417">
        <v>19</v>
      </c>
      <c r="F49" s="422" t="str">
        <f>+'回数計算（任意様式）'!BN41</f>
        <v/>
      </c>
      <c r="G49" s="415" t="str">
        <f>IF($F49="","",IF('回数計算（任意様式）'!BO41=0,"",'回数計算（任意様式）'!BO41))</f>
        <v/>
      </c>
      <c r="H49" s="421" t="str">
        <f>IF($F49="","",IF('回数計算（任意様式）'!BP41=0,"",'回数計算（任意様式）'!BP41))</f>
        <v/>
      </c>
      <c r="I49" s="415" t="str">
        <f>IF($F49="","",IF('回数計算（任意様式）'!BQ41=0,"",'回数計算（任意様式）'!BQ41))</f>
        <v/>
      </c>
      <c r="J49" s="14" t="str">
        <f>IF(F49="","",IF('回数計算（任意様式）'!BR41=0,"",TEXT('回数計算（任意様式）'!BR41,"###.0")&amp;"km"))</f>
        <v/>
      </c>
      <c r="K49" s="2" t="str">
        <f>IF(J49="","",IF(G49=I49,"(循環)","往"))</f>
        <v/>
      </c>
      <c r="L49" s="56"/>
      <c r="M49" s="57" t="str">
        <f>IF(F49="","",IF(K49="(循環)","",J49))</f>
        <v/>
      </c>
      <c r="N49" s="425" t="str">
        <f>IF(F49="","",'回数計算（任意様式）'!BL41)</f>
        <v/>
      </c>
      <c r="O49" s="424" t="str">
        <f>IF(F49="","",'回数計算（任意様式）'!BM41)</f>
        <v/>
      </c>
      <c r="P49" s="443"/>
      <c r="Q49" s="448" t="str">
        <f>IF(F49="","",VLOOKUP('回数計算（任意様式）'!BS41,'回数計算（任意様式）'!$DQ$24:$DR$26,2))</f>
        <v/>
      </c>
      <c r="R49" s="443"/>
      <c r="S49" s="450" t="str">
        <f>IF(Q49="","",AB42)</f>
        <v/>
      </c>
      <c r="T49" s="443"/>
      <c r="U49" s="461"/>
      <c r="V49" s="461"/>
      <c r="W49" s="461"/>
      <c r="X49" s="29"/>
      <c r="Y49" s="453" t="str">
        <f>IF(R49="①","補助対象地域間幹線系統である","")</f>
        <v/>
      </c>
      <c r="Z49" s="413"/>
      <c r="AA49" s="413"/>
      <c r="AB49" s="413"/>
    </row>
    <row r="50" spans="1:28" ht="24" customHeight="1" x14ac:dyDescent="0.15">
      <c r="A50">
        <v>19</v>
      </c>
      <c r="B50" s="427"/>
      <c r="C50" s="430"/>
      <c r="D50" s="431"/>
      <c r="E50" s="418"/>
      <c r="F50" s="423"/>
      <c r="G50" s="416"/>
      <c r="H50" s="421"/>
      <c r="I50" s="416"/>
      <c r="J50" s="14" t="str">
        <f>IF(F49="","",IF('回数計算（任意様式）'!BR42=0,"",TEXT('回数計算（任意様式）'!BR42,"###.0")&amp;"km"))</f>
        <v/>
      </c>
      <c r="K50" s="58" t="str">
        <f>IF(J50="","",IF(K49="往","復",""))</f>
        <v/>
      </c>
      <c r="L50" s="59"/>
      <c r="M50" s="60" t="str">
        <f>IF(F49="","",IF(K49="(循環)",J49,J50))</f>
        <v/>
      </c>
      <c r="N50" s="425"/>
      <c r="O50" s="424"/>
      <c r="P50" s="444"/>
      <c r="Q50" s="448"/>
      <c r="R50" s="444"/>
      <c r="S50" s="451"/>
      <c r="T50" s="444"/>
      <c r="U50" s="461"/>
      <c r="V50" s="461"/>
      <c r="W50" s="461"/>
      <c r="X50" s="29"/>
      <c r="Y50" s="453"/>
      <c r="Z50" s="413" t="str">
        <f t="shared" ref="Z50" si="49">IF(V64="","と","の")</f>
        <v>と</v>
      </c>
      <c r="AA50" s="413" t="str">
        <f t="shared" ref="AA50" si="50">IF(V64="","","と")</f>
        <v/>
      </c>
      <c r="AB50" s="413" t="str">
        <f>Y64&amp;U64&amp;Z50&amp;V64&amp;AA50&amp;W64&amp;"にて接続"</f>
        <v>とにて接続</v>
      </c>
    </row>
    <row r="51" spans="1:28" ht="24" customHeight="1" x14ac:dyDescent="0.15">
      <c r="A51">
        <v>20</v>
      </c>
      <c r="B51" s="427" t="str">
        <f>IF(F51="","",$B$6)</f>
        <v/>
      </c>
      <c r="C51" s="429"/>
      <c r="D51" s="431" t="str">
        <f t="shared" ref="D51" si="51">IF(F51="","",E51)</f>
        <v/>
      </c>
      <c r="E51" s="417">
        <v>20</v>
      </c>
      <c r="F51" s="422" t="str">
        <f>+'回数計算（任意様式）'!BN43</f>
        <v/>
      </c>
      <c r="G51" s="415" t="str">
        <f>IF($F51="","",IF('回数計算（任意様式）'!BO43=0,"",'回数計算（任意様式）'!BO43))</f>
        <v/>
      </c>
      <c r="H51" s="421" t="str">
        <f>IF($F51="","",IF('回数計算（任意様式）'!BP43=0,"",'回数計算（任意様式）'!BP43))</f>
        <v/>
      </c>
      <c r="I51" s="415" t="str">
        <f>IF($F51="","",IF('回数計算（任意様式）'!BQ43=0,"",'回数計算（任意様式）'!BQ43))</f>
        <v/>
      </c>
      <c r="J51" s="14" t="str">
        <f>IF(F51="","",IF('回数計算（任意様式）'!BR43=0,"",TEXT('回数計算（任意様式）'!BR43,"###.0")&amp;"km"))</f>
        <v/>
      </c>
      <c r="K51" s="2" t="str">
        <f>IF(J51="","",IF(G51=I51,"(循環)","往"))</f>
        <v/>
      </c>
      <c r="L51" s="56"/>
      <c r="M51" s="57" t="str">
        <f>IF(F51="","",IF(K51="(循環)","",J51))</f>
        <v/>
      </c>
      <c r="N51" s="425" t="str">
        <f>IF(F51="","",'回数計算（任意様式）'!BL43)</f>
        <v/>
      </c>
      <c r="O51" s="424" t="str">
        <f>IF(F51="","",'回数計算（任意様式）'!BM43)</f>
        <v/>
      </c>
      <c r="P51" s="443"/>
      <c r="Q51" s="448" t="str">
        <f>IF(F51="","",VLOOKUP('回数計算（任意様式）'!BS43,'回数計算（任意様式）'!$DQ$24:$DR$26,2))</f>
        <v/>
      </c>
      <c r="R51" s="443"/>
      <c r="S51" s="450" t="str">
        <f>IF(Q51="","",AB44)</f>
        <v/>
      </c>
      <c r="T51" s="443"/>
      <c r="U51" s="461"/>
      <c r="V51" s="461"/>
      <c r="W51" s="461"/>
      <c r="X51" s="29"/>
      <c r="Y51" s="453" t="str">
        <f>IF(R51="①","補助対象地域間幹線系統である","")</f>
        <v/>
      </c>
      <c r="Z51" s="413"/>
      <c r="AA51" s="413"/>
      <c r="AB51" s="413"/>
    </row>
    <row r="52" spans="1:28" ht="24" customHeight="1" x14ac:dyDescent="0.15">
      <c r="A52">
        <v>20</v>
      </c>
      <c r="B52" s="427"/>
      <c r="C52" s="430"/>
      <c r="D52" s="431"/>
      <c r="E52" s="418"/>
      <c r="F52" s="423"/>
      <c r="G52" s="416"/>
      <c r="H52" s="421"/>
      <c r="I52" s="416"/>
      <c r="J52" s="14" t="str">
        <f>IF(F51="","",IF('回数計算（任意様式）'!BR44=0,"",TEXT('回数計算（任意様式）'!BR44,"###.0")&amp;"km"))</f>
        <v/>
      </c>
      <c r="K52" s="58" t="str">
        <f>IF(J52="","",IF(K51="往","復",""))</f>
        <v/>
      </c>
      <c r="L52" s="59"/>
      <c r="M52" s="60" t="str">
        <f>IF(F51="","",IF(K51="(循環)",J51,J52))</f>
        <v/>
      </c>
      <c r="N52" s="425"/>
      <c r="O52" s="424"/>
      <c r="P52" s="444"/>
      <c r="Q52" s="448"/>
      <c r="R52" s="444"/>
      <c r="S52" s="451"/>
      <c r="T52" s="444"/>
      <c r="U52" s="461"/>
      <c r="V52" s="461"/>
      <c r="W52" s="461"/>
      <c r="X52" s="29"/>
      <c r="Y52" s="453"/>
      <c r="Z52" s="413" t="str">
        <f t="shared" ref="Z52" si="52">IF(V66="","と","の")</f>
        <v>と</v>
      </c>
      <c r="AA52" s="413" t="str">
        <f t="shared" ref="AA52" si="53">IF(V66="","","と")</f>
        <v/>
      </c>
      <c r="AB52" s="413" t="str">
        <f>Y66&amp;U66&amp;Z52&amp;V66&amp;AA52&amp;W66&amp;"にて接続"</f>
        <v>とにて接続</v>
      </c>
    </row>
    <row r="53" spans="1:28" ht="15" customHeight="1" x14ac:dyDescent="0.15">
      <c r="B53" s="10" t="s">
        <v>81</v>
      </c>
      <c r="C53" s="48"/>
      <c r="D53" s="49"/>
      <c r="E53" s="49"/>
      <c r="F53" s="49"/>
      <c r="G53" s="49"/>
      <c r="H53" s="50"/>
      <c r="I53" s="51"/>
      <c r="J53" s="51"/>
      <c r="K53" s="51"/>
      <c r="L53" s="51"/>
      <c r="M53" s="51"/>
      <c r="N53" s="51"/>
      <c r="O53" s="51"/>
      <c r="P53" s="52"/>
      <c r="Q53" s="49"/>
      <c r="R53" s="48"/>
      <c r="S53" s="53"/>
      <c r="T53" s="48"/>
      <c r="U53" s="54"/>
      <c r="V53" s="54"/>
      <c r="W53" s="55"/>
      <c r="X53" s="29"/>
      <c r="Z53" s="413"/>
      <c r="AA53" s="413"/>
      <c r="AB53" s="413"/>
    </row>
    <row r="54" spans="1:28" ht="15" customHeight="1" x14ac:dyDescent="0.15">
      <c r="B54" s="40" t="s">
        <v>82</v>
      </c>
      <c r="C54" s="48"/>
      <c r="D54" s="49"/>
      <c r="E54" s="49"/>
      <c r="F54" s="49"/>
      <c r="G54" s="49"/>
      <c r="H54" s="50"/>
      <c r="I54" s="51"/>
      <c r="J54" s="51"/>
      <c r="K54" s="51"/>
      <c r="L54" s="51"/>
      <c r="M54" s="51"/>
      <c r="N54" s="51"/>
      <c r="O54" s="51"/>
      <c r="P54" s="52"/>
      <c r="Q54" s="49"/>
      <c r="R54" s="48"/>
      <c r="S54" s="53"/>
      <c r="T54" s="48"/>
      <c r="U54" s="54"/>
      <c r="V54" s="54"/>
      <c r="W54" s="55"/>
      <c r="X54" s="29"/>
      <c r="Z54" s="413" t="str">
        <f t="shared" ref="Z54" si="54">IF(V68="","と","の")</f>
        <v>と</v>
      </c>
      <c r="AA54" s="413" t="str">
        <f t="shared" ref="AA54" si="55">IF(V68="","","と")</f>
        <v/>
      </c>
      <c r="AB54" s="413" t="str">
        <f>Y68&amp;U68&amp;Z54&amp;V68&amp;AA54&amp;W68&amp;"にて接続"</f>
        <v>とにて接続</v>
      </c>
    </row>
    <row r="55" spans="1:28" ht="15" customHeight="1" x14ac:dyDescent="0.15">
      <c r="B55" s="40" t="s">
        <v>83</v>
      </c>
      <c r="C55" s="48"/>
      <c r="D55" s="49"/>
      <c r="E55" s="49"/>
      <c r="F55" s="49"/>
      <c r="G55" s="49"/>
      <c r="H55" s="50"/>
      <c r="I55" s="51"/>
      <c r="J55" s="51"/>
      <c r="K55" s="51"/>
      <c r="L55" s="51"/>
      <c r="M55" s="51"/>
      <c r="N55" s="51"/>
      <c r="O55" s="51"/>
      <c r="P55" s="52"/>
      <c r="Q55" s="49"/>
      <c r="R55" s="48"/>
      <c r="S55" s="53"/>
      <c r="T55" s="48"/>
      <c r="U55" s="54"/>
      <c r="V55" s="54"/>
      <c r="W55" s="55"/>
      <c r="X55" s="29"/>
      <c r="Z55" s="413"/>
      <c r="AA55" s="413"/>
      <c r="AB55" s="413"/>
    </row>
    <row r="56" spans="1:28" ht="15" customHeight="1" x14ac:dyDescent="0.15">
      <c r="B56" s="40" t="s">
        <v>84</v>
      </c>
      <c r="C56" s="48"/>
      <c r="D56" s="49"/>
      <c r="E56" s="49"/>
      <c r="F56" s="49"/>
      <c r="G56" s="49"/>
      <c r="H56" s="50"/>
      <c r="I56" s="51"/>
      <c r="J56" s="51"/>
      <c r="K56" s="51"/>
      <c r="L56" s="51"/>
      <c r="M56" s="51"/>
      <c r="N56" s="51"/>
      <c r="O56" s="51"/>
      <c r="P56" s="52"/>
      <c r="Q56" s="49"/>
      <c r="R56" s="48"/>
      <c r="S56" s="53"/>
      <c r="T56" s="48"/>
      <c r="U56" s="54"/>
      <c r="V56" s="54"/>
      <c r="W56" s="55"/>
      <c r="X56" s="29"/>
      <c r="Z56" s="413" t="str">
        <f t="shared" ref="Z56" si="56">IF(V70="","と","の")</f>
        <v>と</v>
      </c>
      <c r="AA56" s="413" t="str">
        <f t="shared" ref="AA56" si="57">IF(V70="","","と")</f>
        <v/>
      </c>
      <c r="AB56" s="413" t="str">
        <f>Y70&amp;U70&amp;Z56&amp;V70&amp;AA56&amp;W70&amp;"にて接続"</f>
        <v>とにて接続</v>
      </c>
    </row>
    <row r="57" spans="1:28" ht="15" customHeight="1" x14ac:dyDescent="0.15">
      <c r="B57" s="40" t="s">
        <v>85</v>
      </c>
      <c r="C57" s="48"/>
      <c r="D57" s="49"/>
      <c r="E57" s="49"/>
      <c r="F57" s="49"/>
      <c r="G57" s="49"/>
      <c r="H57" s="50"/>
      <c r="I57" s="51"/>
      <c r="J57" s="51"/>
      <c r="K57" s="51"/>
      <c r="L57" s="51"/>
      <c r="M57" s="51"/>
      <c r="N57" s="51"/>
      <c r="O57" s="51"/>
      <c r="P57" s="52"/>
      <c r="Q57" s="49"/>
      <c r="R57" s="48"/>
      <c r="S57" s="53"/>
      <c r="T57" s="48"/>
      <c r="U57" s="54"/>
      <c r="V57" s="54"/>
      <c r="W57" s="55"/>
      <c r="X57" s="29"/>
      <c r="Z57" s="413"/>
      <c r="AA57" s="413"/>
      <c r="AB57" s="413"/>
    </row>
    <row r="58" spans="1:28" ht="15" customHeight="1" x14ac:dyDescent="0.15">
      <c r="B58" s="40" t="s">
        <v>86</v>
      </c>
      <c r="C58" s="48"/>
      <c r="D58" s="49"/>
      <c r="E58" s="49"/>
      <c r="F58" s="49"/>
      <c r="G58" s="49"/>
      <c r="H58" s="50"/>
      <c r="I58" s="51"/>
      <c r="J58" s="51"/>
      <c r="K58" s="51"/>
      <c r="L58" s="51"/>
      <c r="M58" s="51"/>
      <c r="N58" s="51"/>
      <c r="O58" s="51"/>
      <c r="P58" s="52"/>
      <c r="Q58" s="49"/>
      <c r="R58" s="48"/>
      <c r="S58" s="53"/>
      <c r="T58" s="48"/>
      <c r="U58" s="54"/>
      <c r="V58" s="54"/>
      <c r="W58" s="55"/>
      <c r="X58" s="29"/>
      <c r="Z58" s="413" t="str">
        <f t="shared" ref="Z58" si="58">IF(V72="","と","の")</f>
        <v>と</v>
      </c>
      <c r="AA58" s="413" t="str">
        <f t="shared" ref="AA58" si="59">IF(V72="","","と")</f>
        <v/>
      </c>
      <c r="AB58" s="413" t="str">
        <f>Y72&amp;U72&amp;Z58&amp;V72&amp;AA58&amp;W72&amp;"にて接続"</f>
        <v>とにて接続</v>
      </c>
    </row>
    <row r="59" spans="1:28" ht="15" customHeight="1" x14ac:dyDescent="0.15">
      <c r="B59" s="10" t="s">
        <v>87</v>
      </c>
      <c r="C59" s="48"/>
      <c r="D59" s="49"/>
      <c r="E59" s="49"/>
      <c r="F59" s="49"/>
      <c r="G59" s="49"/>
      <c r="H59" s="50"/>
      <c r="I59" s="51"/>
      <c r="J59" s="51"/>
      <c r="K59" s="51"/>
      <c r="L59" s="51"/>
      <c r="M59" s="51"/>
      <c r="N59" s="51"/>
      <c r="O59" s="51"/>
      <c r="P59" s="52"/>
      <c r="Q59" s="49"/>
      <c r="R59" s="48"/>
      <c r="S59" s="53"/>
      <c r="T59" s="48"/>
      <c r="U59" s="54"/>
      <c r="V59" s="54"/>
      <c r="W59" s="55"/>
      <c r="X59" s="29"/>
      <c r="Z59" s="413"/>
      <c r="AA59" s="413"/>
      <c r="AB59" s="413"/>
    </row>
    <row r="60" spans="1:28" ht="24" customHeight="1" x14ac:dyDescent="0.15">
      <c r="A60">
        <v>21</v>
      </c>
      <c r="B60" s="427" t="str">
        <f>IF(F60="","",$B$6)</f>
        <v/>
      </c>
      <c r="C60" s="429"/>
      <c r="D60" s="431" t="str">
        <f t="shared" ref="D60" si="60">IF(F60="","",E60)</f>
        <v/>
      </c>
      <c r="E60" s="417">
        <v>21</v>
      </c>
      <c r="F60" s="422" t="str">
        <f>+'回数計算（任意様式）'!BN45</f>
        <v/>
      </c>
      <c r="G60" s="415" t="str">
        <f>IF($F60="","",IF('回数計算（任意様式）'!BO45=0,"",'回数計算（任意様式）'!BO45))</f>
        <v/>
      </c>
      <c r="H60" s="421" t="str">
        <f>IF(F60="","",IF('回数計算（任意様式）'!BP45=0,"",'回数計算（任意様式）'!BP45))</f>
        <v/>
      </c>
      <c r="I60" s="415" t="str">
        <f>IF($F60="","",IF('回数計算（任意様式）'!BQ45=0,"",'回数計算（任意様式）'!BQ45))</f>
        <v/>
      </c>
      <c r="J60" s="14" t="str">
        <f>IF(F60="","",IF('回数計算（任意様式）'!BR45=0,"",TEXT('回数計算（任意様式）'!BR45,"###.0")&amp;"km"))</f>
        <v/>
      </c>
      <c r="K60" s="2" t="str">
        <f>IF(J60="","",IF(G60=I60,"(循環)","往"))</f>
        <v/>
      </c>
      <c r="L60" s="56"/>
      <c r="M60" s="57" t="str">
        <f>IF(F60="","",IF(K60="(循環)","",J60))</f>
        <v/>
      </c>
      <c r="N60" s="425" t="str">
        <f>IF(F60="","",'回数計算（任意様式）'!BL45)</f>
        <v/>
      </c>
      <c r="O60" s="424" t="str">
        <f>IF(F60="","",'回数計算（任意様式）'!BM45)</f>
        <v/>
      </c>
      <c r="P60" s="443"/>
      <c r="Q60" s="448" t="str">
        <f>IF(F60="","",VLOOKUP('回数計算（任意様式）'!BS45,'回数計算（任意様式）'!$DQ$24:$DR$26,2))</f>
        <v/>
      </c>
      <c r="R60" s="443"/>
      <c r="S60" s="450" t="str">
        <f>IF(Q60="","",AB46)</f>
        <v/>
      </c>
      <c r="T60" s="443"/>
      <c r="U60" s="454"/>
      <c r="V60" s="454"/>
      <c r="W60" s="455"/>
      <c r="X60" s="29"/>
      <c r="Y60" s="453" t="str">
        <f>IF(R60="①","補助対象地域間幹線系統である","")</f>
        <v/>
      </c>
      <c r="Z60" s="413" t="str">
        <f t="shared" ref="Z60" si="61">IF(V74="","と","の")</f>
        <v>と</v>
      </c>
      <c r="AA60" s="413" t="str">
        <f t="shared" ref="AA60" si="62">IF(V74="","","と")</f>
        <v/>
      </c>
      <c r="AB60" s="413" t="str">
        <f>Y74&amp;U74&amp;Z60&amp;V74&amp;AA60&amp;W74&amp;"にて接続"</f>
        <v>とにて接続</v>
      </c>
    </row>
    <row r="61" spans="1:28" ht="24" customHeight="1" x14ac:dyDescent="0.15">
      <c r="A61">
        <v>21</v>
      </c>
      <c r="B61" s="427"/>
      <c r="C61" s="430"/>
      <c r="D61" s="431"/>
      <c r="E61" s="418"/>
      <c r="F61" s="423"/>
      <c r="G61" s="416"/>
      <c r="H61" s="421"/>
      <c r="I61" s="416"/>
      <c r="J61" s="14" t="str">
        <f>IF(F60="","",IF('回数計算（任意様式）'!BR46=0,"",TEXT('回数計算（任意様式）'!BR46,"###.0")&amp;"km"))</f>
        <v/>
      </c>
      <c r="K61" s="58" t="str">
        <f>IF(J61="","",IF(K60="往","復",""))</f>
        <v/>
      </c>
      <c r="L61" s="59"/>
      <c r="M61" s="60" t="str">
        <f>IF(F60="","",IF(K60="(循環)",J60,J61))</f>
        <v/>
      </c>
      <c r="N61" s="425"/>
      <c r="O61" s="424"/>
      <c r="P61" s="444"/>
      <c r="Q61" s="448"/>
      <c r="R61" s="444"/>
      <c r="S61" s="451"/>
      <c r="T61" s="444"/>
      <c r="U61" s="454"/>
      <c r="V61" s="454"/>
      <c r="W61" s="455"/>
      <c r="X61" s="29"/>
      <c r="Y61" s="453"/>
      <c r="Z61" s="413"/>
      <c r="AA61" s="413"/>
      <c r="AB61" s="413"/>
    </row>
    <row r="62" spans="1:28" ht="24" customHeight="1" x14ac:dyDescent="0.15">
      <c r="A62">
        <v>22</v>
      </c>
      <c r="B62" s="427" t="str">
        <f>IF(F62="","",$B$6)</f>
        <v/>
      </c>
      <c r="C62" s="429"/>
      <c r="D62" s="431" t="str">
        <f t="shared" ref="D62" si="63">IF(F62="","",E62)</f>
        <v/>
      </c>
      <c r="E62" s="417">
        <v>22</v>
      </c>
      <c r="F62" s="422" t="str">
        <f>+'回数計算（任意様式）'!BN47</f>
        <v/>
      </c>
      <c r="G62" s="415" t="str">
        <f>IF($F62="","",IF('回数計算（任意様式）'!BO47=0,"",'回数計算（任意様式）'!BO47))</f>
        <v/>
      </c>
      <c r="H62" s="421" t="str">
        <f>IF(F62="","",IF('回数計算（任意様式）'!BP47=0,"",'回数計算（任意様式）'!BP47))</f>
        <v/>
      </c>
      <c r="I62" s="415" t="str">
        <f>IF($F62="","",IF('回数計算（任意様式）'!BQ47=0,"",'回数計算（任意様式）'!BQ47))</f>
        <v/>
      </c>
      <c r="J62" s="14" t="str">
        <f>IF(F62="","",IF('回数計算（任意様式）'!BR47=0,"",TEXT('回数計算（任意様式）'!BR47,"###.0")&amp;"km"))</f>
        <v/>
      </c>
      <c r="K62" s="2" t="str">
        <f>IF(J62="","",IF(G62=I62,"(循環)","往"))</f>
        <v/>
      </c>
      <c r="L62" s="56"/>
      <c r="M62" s="57" t="str">
        <f>IF(F62="","",IF(K62="(循環)","",J62))</f>
        <v/>
      </c>
      <c r="N62" s="425" t="str">
        <f>IF(F62="","",'回数計算（任意様式）'!BL47)</f>
        <v/>
      </c>
      <c r="O62" s="424" t="str">
        <f>IF(F62="","",'回数計算（任意様式）'!BM47)</f>
        <v/>
      </c>
      <c r="P62" s="443"/>
      <c r="Q62" s="448" t="str">
        <f>IF(F62="","",VLOOKUP('回数計算（任意様式）'!BS47,'回数計算（任意様式）'!$DQ$24:$DR$26,2))</f>
        <v/>
      </c>
      <c r="R62" s="443"/>
      <c r="S62" s="450" t="str">
        <f>IF(Q62="","",AB48)</f>
        <v/>
      </c>
      <c r="T62" s="443"/>
      <c r="U62" s="454"/>
      <c r="V62" s="454"/>
      <c r="W62" s="455"/>
      <c r="X62" s="29"/>
      <c r="Y62" s="453" t="str">
        <f>IF(R62="①","補助対象地域間幹線系統である","")</f>
        <v/>
      </c>
      <c r="Z62" s="413" t="str">
        <f t="shared" ref="Z62" si="64">IF(V76="","と","の")</f>
        <v>と</v>
      </c>
      <c r="AA62" s="413" t="str">
        <f t="shared" ref="AA62" si="65">IF(V76="","","と")</f>
        <v/>
      </c>
      <c r="AB62" s="413" t="str">
        <f>Y76&amp;U76&amp;Z62&amp;V76&amp;AA62&amp;W76&amp;"にて接続"</f>
        <v>とにて接続</v>
      </c>
    </row>
    <row r="63" spans="1:28" ht="24" customHeight="1" x14ac:dyDescent="0.15">
      <c r="A63">
        <v>22</v>
      </c>
      <c r="B63" s="427"/>
      <c r="C63" s="430"/>
      <c r="D63" s="431"/>
      <c r="E63" s="418"/>
      <c r="F63" s="423"/>
      <c r="G63" s="416"/>
      <c r="H63" s="421"/>
      <c r="I63" s="416"/>
      <c r="J63" s="14" t="str">
        <f>IF(F62="","",IF('回数計算（任意様式）'!BR48=0,"",TEXT('回数計算（任意様式）'!BR48,"###.0")&amp;"km"))</f>
        <v/>
      </c>
      <c r="K63" s="58" t="str">
        <f>IF(J63="","",IF(K62="往","復",""))</f>
        <v/>
      </c>
      <c r="L63" s="59"/>
      <c r="M63" s="60" t="str">
        <f>IF(F62="","",IF(K62="(循環)",J62,J63))</f>
        <v/>
      </c>
      <c r="N63" s="425"/>
      <c r="O63" s="424"/>
      <c r="P63" s="444"/>
      <c r="Q63" s="448"/>
      <c r="R63" s="444"/>
      <c r="S63" s="451"/>
      <c r="T63" s="444"/>
      <c r="U63" s="454"/>
      <c r="V63" s="454"/>
      <c r="W63" s="455"/>
      <c r="X63" s="29"/>
      <c r="Y63" s="453"/>
      <c r="Z63" s="413"/>
      <c r="AA63" s="413"/>
      <c r="AB63" s="413"/>
    </row>
    <row r="64" spans="1:28" ht="24" customHeight="1" x14ac:dyDescent="0.15">
      <c r="A64">
        <v>25</v>
      </c>
      <c r="B64" s="427" t="str">
        <f>IF(F64="","",$B$6)</f>
        <v/>
      </c>
      <c r="C64" s="429"/>
      <c r="D64" s="431" t="str">
        <f t="shared" ref="D64" si="66">IF(F64="","",E64)</f>
        <v/>
      </c>
      <c r="E64" s="417">
        <v>25</v>
      </c>
      <c r="F64" s="422" t="str">
        <f>+'回数計算（任意様式）'!BN49</f>
        <v/>
      </c>
      <c r="G64" s="415" t="str">
        <f>IF($F64="","",IF('回数計算（任意様式）'!BO49=0,"",'回数計算（任意様式）'!BO49))</f>
        <v/>
      </c>
      <c r="H64" s="421" t="str">
        <f>IF(F64="","",IF('回数計算（任意様式）'!BP49=0,"",'回数計算（任意様式）'!BP49))</f>
        <v/>
      </c>
      <c r="I64" s="415" t="str">
        <f>IF($F64="","",IF('回数計算（任意様式）'!BQ49=0,"",'回数計算（任意様式）'!BQ49))</f>
        <v/>
      </c>
      <c r="J64" s="14" t="str">
        <f>IF(F64="","",IF('回数計算（任意様式）'!BR49=0,"",TEXT('回数計算（任意様式）'!BR49,"###.0")&amp;"km"))</f>
        <v/>
      </c>
      <c r="K64" s="2" t="str">
        <f>IF(J64="","",IF(G64=I64,"(循環)","往"))</f>
        <v/>
      </c>
      <c r="L64" s="56"/>
      <c r="M64" s="57" t="str">
        <f>IF(F64="","",IF(K64="(循環)","",J64))</f>
        <v/>
      </c>
      <c r="N64" s="425" t="str">
        <f>IF(F64="","",'回数計算（任意様式）'!BL49)</f>
        <v/>
      </c>
      <c r="O64" s="424" t="str">
        <f>IF(F64="","",'回数計算（任意様式）'!BM49)</f>
        <v/>
      </c>
      <c r="P64" s="443"/>
      <c r="Q64" s="448" t="str">
        <f>IF(F64="","",VLOOKUP('回数計算（任意様式）'!BS49,'回数計算（任意様式）'!$DQ$24:$DR$26,2))</f>
        <v/>
      </c>
      <c r="R64" s="443"/>
      <c r="S64" s="450" t="str">
        <f>IF(Q64="","",AB50)</f>
        <v/>
      </c>
      <c r="T64" s="443"/>
      <c r="U64" s="454"/>
      <c r="V64" s="454"/>
      <c r="W64" s="455"/>
      <c r="X64" s="29"/>
      <c r="Y64" s="453" t="str">
        <f>IF(R64="①","補助対象地域間幹線系統である","")</f>
        <v/>
      </c>
      <c r="Z64" s="413" t="str">
        <f t="shared" ref="Z64" si="67">IF(V78="","と","の")</f>
        <v>と</v>
      </c>
      <c r="AA64" s="413" t="str">
        <f t="shared" ref="AA64" si="68">IF(V78="","","と")</f>
        <v/>
      </c>
      <c r="AB64" s="413" t="str">
        <f>Y78&amp;U78&amp;Z64&amp;V78&amp;AA64&amp;W78&amp;"にて接続"</f>
        <v>とにて接続</v>
      </c>
    </row>
    <row r="65" spans="1:28" ht="24" customHeight="1" x14ac:dyDescent="0.15">
      <c r="A65">
        <v>25</v>
      </c>
      <c r="B65" s="427"/>
      <c r="C65" s="430"/>
      <c r="D65" s="431"/>
      <c r="E65" s="418"/>
      <c r="F65" s="423"/>
      <c r="G65" s="416"/>
      <c r="H65" s="421"/>
      <c r="I65" s="416"/>
      <c r="J65" s="14" t="str">
        <f>IF(F64="","",IF('回数計算（任意様式）'!BR50=0,"",TEXT('回数計算（任意様式）'!BR50,"###.0")&amp;"km"))</f>
        <v/>
      </c>
      <c r="K65" s="58" t="str">
        <f>IF(J65="","",IF(K64="往","復",""))</f>
        <v/>
      </c>
      <c r="L65" s="59"/>
      <c r="M65" s="60" t="str">
        <f>IF(F64="","",IF(K64="(循環)",J64,J65))</f>
        <v/>
      </c>
      <c r="N65" s="425"/>
      <c r="O65" s="424"/>
      <c r="P65" s="444"/>
      <c r="Q65" s="448"/>
      <c r="R65" s="444"/>
      <c r="S65" s="451"/>
      <c r="T65" s="444"/>
      <c r="U65" s="454"/>
      <c r="V65" s="454"/>
      <c r="W65" s="455"/>
      <c r="X65" s="29"/>
      <c r="Y65" s="453"/>
      <c r="Z65" s="413"/>
      <c r="AA65" s="413"/>
      <c r="AB65" s="413"/>
    </row>
    <row r="66" spans="1:28" ht="24" customHeight="1" x14ac:dyDescent="0.15">
      <c r="A66">
        <v>24</v>
      </c>
      <c r="B66" s="427" t="str">
        <f>IF(F66="","",$B$6)</f>
        <v/>
      </c>
      <c r="C66" s="429"/>
      <c r="D66" s="431" t="str">
        <f t="shared" ref="D66" si="69">IF(F66="","",E66)</f>
        <v/>
      </c>
      <c r="E66" s="417">
        <v>24</v>
      </c>
      <c r="F66" s="422" t="str">
        <f>+'回数計算（任意様式）'!BN51</f>
        <v/>
      </c>
      <c r="G66" s="415" t="str">
        <f>IF($F66="","",IF('回数計算（任意様式）'!BO51=0,"",'回数計算（任意様式）'!BO51))</f>
        <v/>
      </c>
      <c r="H66" s="421" t="str">
        <f>IF(F66="","",IF('回数計算（任意様式）'!BP51=0,"",'回数計算（任意様式）'!BP51))</f>
        <v/>
      </c>
      <c r="I66" s="415" t="str">
        <f>IF($F66="","",IF('回数計算（任意様式）'!BQ51=0,"",'回数計算（任意様式）'!BQ51))</f>
        <v/>
      </c>
      <c r="J66" s="14" t="str">
        <f>IF(F66="","",IF('回数計算（任意様式）'!BR51=0,"",TEXT('回数計算（任意様式）'!BR51,"###.0")&amp;"km"))</f>
        <v/>
      </c>
      <c r="K66" s="2" t="str">
        <f>IF(J66="","",IF(G66=I66,"(循環)","往"))</f>
        <v/>
      </c>
      <c r="L66" s="56"/>
      <c r="M66" s="57" t="str">
        <f>IF(F66="","",IF(K66="(循環)","",J66))</f>
        <v/>
      </c>
      <c r="N66" s="425" t="str">
        <f>IF(F66="","",'回数計算（任意様式）'!BL51)</f>
        <v/>
      </c>
      <c r="O66" s="424" t="str">
        <f>IF(F66="","",'回数計算（任意様式）'!BM51)</f>
        <v/>
      </c>
      <c r="P66" s="443"/>
      <c r="Q66" s="448" t="str">
        <f>IF(F66="","",VLOOKUP('回数計算（任意様式）'!BS51,'回数計算（任意様式）'!$DQ$24:$DR$26,2))</f>
        <v/>
      </c>
      <c r="R66" s="443"/>
      <c r="S66" s="450" t="str">
        <f>IF(Q66="","",AB52)</f>
        <v/>
      </c>
      <c r="T66" s="443"/>
      <c r="U66" s="454"/>
      <c r="V66" s="454"/>
      <c r="W66" s="455"/>
      <c r="X66" s="29"/>
      <c r="Y66" s="453" t="str">
        <f>IF(R66="①","補助対象地域間幹線系統である","")</f>
        <v/>
      </c>
      <c r="Z66" s="413" t="str">
        <f t="shared" ref="Z66" si="70">IF(V87="","と","の")</f>
        <v>と</v>
      </c>
      <c r="AA66" s="413" t="str">
        <f t="shared" ref="AA66" si="71">IF(V87="","","と")</f>
        <v/>
      </c>
      <c r="AB66" s="413" t="str">
        <f>Y87&amp;U87&amp;Z66&amp;V87&amp;AA66&amp;W87&amp;"にて接続"</f>
        <v>とにて接続</v>
      </c>
    </row>
    <row r="67" spans="1:28" ht="24" customHeight="1" x14ac:dyDescent="0.15">
      <c r="A67">
        <v>24</v>
      </c>
      <c r="B67" s="427"/>
      <c r="C67" s="430"/>
      <c r="D67" s="431"/>
      <c r="E67" s="418"/>
      <c r="F67" s="423"/>
      <c r="G67" s="416"/>
      <c r="H67" s="421"/>
      <c r="I67" s="416"/>
      <c r="J67" s="14" t="str">
        <f>IF(F66="","",IF('回数計算（任意様式）'!BR52=0,"",TEXT('回数計算（任意様式）'!BR52,"###.0")&amp;"km"))</f>
        <v/>
      </c>
      <c r="K67" s="58" t="str">
        <f>IF(J67="","",IF(K66="往","復",""))</f>
        <v/>
      </c>
      <c r="L67" s="59"/>
      <c r="M67" s="60" t="str">
        <f>IF(F66="","",IF(K66="(循環)",J66,J67))</f>
        <v/>
      </c>
      <c r="N67" s="425"/>
      <c r="O67" s="424"/>
      <c r="P67" s="444"/>
      <c r="Q67" s="448"/>
      <c r="R67" s="444"/>
      <c r="S67" s="451"/>
      <c r="T67" s="444"/>
      <c r="U67" s="454"/>
      <c r="V67" s="454"/>
      <c r="W67" s="455"/>
      <c r="X67" s="29"/>
      <c r="Y67" s="453"/>
      <c r="Z67" s="413"/>
      <c r="AA67" s="413"/>
      <c r="AB67" s="413"/>
    </row>
    <row r="68" spans="1:28" ht="24" customHeight="1" x14ac:dyDescent="0.15">
      <c r="A68">
        <v>25</v>
      </c>
      <c r="B68" s="427" t="str">
        <f>IF(F68="","",$B$6)</f>
        <v/>
      </c>
      <c r="C68" s="429"/>
      <c r="D68" s="431" t="str">
        <f t="shared" ref="D68" si="72">IF(F68="","",E68)</f>
        <v/>
      </c>
      <c r="E68" s="417">
        <v>25</v>
      </c>
      <c r="F68" s="422" t="str">
        <f>+'回数計算（任意様式）'!BN53</f>
        <v/>
      </c>
      <c r="G68" s="415" t="str">
        <f>IF($F68="","",IF('回数計算（任意様式）'!BO53=0,"",'回数計算（任意様式）'!BO53))</f>
        <v/>
      </c>
      <c r="H68" s="421" t="str">
        <f>IF(F68="","",IF('回数計算（任意様式）'!BP53=0,"",'回数計算（任意様式）'!BP53))</f>
        <v/>
      </c>
      <c r="I68" s="415" t="str">
        <f>IF($F68="","",IF('回数計算（任意様式）'!BQ53=0,"",'回数計算（任意様式）'!BQ53))</f>
        <v/>
      </c>
      <c r="J68" s="14" t="str">
        <f>IF(F68="","",IF('回数計算（任意様式）'!BR53=0,"",TEXT('回数計算（任意様式）'!BR53,"###.0")&amp;"km"))</f>
        <v/>
      </c>
      <c r="K68" s="2" t="str">
        <f>IF(J68="","",IF(G68=I68,"(循環)","往"))</f>
        <v/>
      </c>
      <c r="L68" s="56"/>
      <c r="M68" s="57" t="str">
        <f>IF(F68="","",IF(K68="(循環)","",J68))</f>
        <v/>
      </c>
      <c r="N68" s="425" t="str">
        <f>IF(F68="","",'回数計算（任意様式）'!BL53)</f>
        <v/>
      </c>
      <c r="O68" s="424" t="str">
        <f>IF(F68="","",'回数計算（任意様式）'!BM53)</f>
        <v/>
      </c>
      <c r="P68" s="443"/>
      <c r="Q68" s="448" t="str">
        <f>IF(F68="","",VLOOKUP('回数計算（任意様式）'!BS53,'回数計算（任意様式）'!$DQ$24:$DR$26,2))</f>
        <v/>
      </c>
      <c r="R68" s="443"/>
      <c r="S68" s="450" t="str">
        <f>IF(Q68="","",AB54)</f>
        <v/>
      </c>
      <c r="T68" s="443"/>
      <c r="U68" s="454"/>
      <c r="V68" s="454"/>
      <c r="W68" s="455"/>
      <c r="X68" s="29"/>
      <c r="Y68" s="453" t="str">
        <f>IF(R68="①","補助対象地域間幹線系統である","")</f>
        <v/>
      </c>
      <c r="Z68" s="413" t="str">
        <f t="shared" ref="Z68" si="73">IF(V89="","と","の")</f>
        <v>と</v>
      </c>
      <c r="AA68" s="413" t="str">
        <f t="shared" ref="AA68" si="74">IF(V89="","","と")</f>
        <v/>
      </c>
      <c r="AB68" s="413" t="str">
        <f>Y89&amp;U89&amp;Z68&amp;V89&amp;AA68&amp;W89&amp;"にて接続"</f>
        <v>とにて接続</v>
      </c>
    </row>
    <row r="69" spans="1:28" ht="24" customHeight="1" x14ac:dyDescent="0.15">
      <c r="A69">
        <v>25</v>
      </c>
      <c r="B69" s="427"/>
      <c r="C69" s="430"/>
      <c r="D69" s="431"/>
      <c r="E69" s="418"/>
      <c r="F69" s="423"/>
      <c r="G69" s="416"/>
      <c r="H69" s="421"/>
      <c r="I69" s="416"/>
      <c r="J69" s="14" t="str">
        <f>IF(F68="","",IF('回数計算（任意様式）'!BR54=0,"",TEXT('回数計算（任意様式）'!BR54,"###.0")&amp;"km"))</f>
        <v/>
      </c>
      <c r="K69" s="58" t="str">
        <f>IF(J69="","",IF(K68="往","復",""))</f>
        <v/>
      </c>
      <c r="L69" s="59"/>
      <c r="M69" s="60" t="str">
        <f>IF(F68="","",IF(K68="(循環)",J68,J69))</f>
        <v/>
      </c>
      <c r="N69" s="425"/>
      <c r="O69" s="424"/>
      <c r="P69" s="444"/>
      <c r="Q69" s="448"/>
      <c r="R69" s="444"/>
      <c r="S69" s="451"/>
      <c r="T69" s="444"/>
      <c r="U69" s="454"/>
      <c r="V69" s="454"/>
      <c r="W69" s="455"/>
      <c r="X69" s="29"/>
      <c r="Y69" s="453"/>
      <c r="Z69" s="413"/>
      <c r="AA69" s="413"/>
      <c r="AB69" s="413"/>
    </row>
    <row r="70" spans="1:28" ht="24" customHeight="1" x14ac:dyDescent="0.15">
      <c r="A70">
        <v>26</v>
      </c>
      <c r="B70" s="427" t="str">
        <f>IF(F70="","",$B$6)</f>
        <v/>
      </c>
      <c r="C70" s="429"/>
      <c r="D70" s="431" t="str">
        <f t="shared" ref="D70" si="75">IF(F70="","",E70)</f>
        <v/>
      </c>
      <c r="E70" s="417">
        <v>26</v>
      </c>
      <c r="F70" s="422" t="str">
        <f>+'回数計算（任意様式）'!BN55</f>
        <v/>
      </c>
      <c r="G70" s="415" t="str">
        <f>IF($F70="","",IF('回数計算（任意様式）'!BO55=0,"",'回数計算（任意様式）'!BO55))</f>
        <v/>
      </c>
      <c r="H70" s="421" t="str">
        <f>IF(F70="","",IF('回数計算（任意様式）'!BP55=0,"",'回数計算（任意様式）'!BP55))</f>
        <v/>
      </c>
      <c r="I70" s="415" t="str">
        <f>IF($F70="","",IF('回数計算（任意様式）'!BQ55=0,"",'回数計算（任意様式）'!BQ55))</f>
        <v/>
      </c>
      <c r="J70" s="14" t="str">
        <f>IF(F70="","",IF('回数計算（任意様式）'!BR55=0,"",TEXT('回数計算（任意様式）'!BR55,"###.0")&amp;"km"))</f>
        <v/>
      </c>
      <c r="K70" s="2" t="str">
        <f>IF(J70="","",IF(G70=I70,"(循環)","往"))</f>
        <v/>
      </c>
      <c r="L70" s="56"/>
      <c r="M70" s="57" t="str">
        <f>IF(F70="","",IF(K70="(循環)","",J70))</f>
        <v/>
      </c>
      <c r="N70" s="425" t="str">
        <f>IF(F70="","",'回数計算（任意様式）'!BL55)</f>
        <v/>
      </c>
      <c r="O70" s="424" t="str">
        <f>IF(F70="","",'回数計算（任意様式）'!BM55)</f>
        <v/>
      </c>
      <c r="P70" s="443"/>
      <c r="Q70" s="448" t="str">
        <f>IF(F70="","",VLOOKUP('回数計算（任意様式）'!BS55,'回数計算（任意様式）'!$DQ$24:$DR$26,2))</f>
        <v/>
      </c>
      <c r="R70" s="443"/>
      <c r="S70" s="450" t="str">
        <f>IF(Q70="","",AB56)</f>
        <v/>
      </c>
      <c r="T70" s="443"/>
      <c r="U70" s="454"/>
      <c r="V70" s="454"/>
      <c r="W70" s="455"/>
      <c r="X70" s="29"/>
      <c r="Y70" s="453" t="str">
        <f>IF(R70="①","補助対象地域間幹線系統である","")</f>
        <v/>
      </c>
      <c r="Z70" s="413" t="str">
        <f t="shared" ref="Z70" si="76">IF(V91="","と","の")</f>
        <v>と</v>
      </c>
      <c r="AA70" s="413" t="str">
        <f t="shared" ref="AA70" si="77">IF(V91="","","と")</f>
        <v/>
      </c>
      <c r="AB70" s="413" t="str">
        <f>Y91&amp;U91&amp;Z70&amp;V91&amp;AA70&amp;W91&amp;"にて接続"</f>
        <v>とにて接続</v>
      </c>
    </row>
    <row r="71" spans="1:28" ht="24" customHeight="1" x14ac:dyDescent="0.15">
      <c r="A71">
        <v>26</v>
      </c>
      <c r="B71" s="427"/>
      <c r="C71" s="430"/>
      <c r="D71" s="431"/>
      <c r="E71" s="418"/>
      <c r="F71" s="423"/>
      <c r="G71" s="416"/>
      <c r="H71" s="421"/>
      <c r="I71" s="416"/>
      <c r="J71" s="14" t="str">
        <f>IF(F70="","",IF('回数計算（任意様式）'!BR56=0,"",TEXT('回数計算（任意様式）'!BR56,"###.0")&amp;"km"))</f>
        <v/>
      </c>
      <c r="K71" s="58" t="str">
        <f>IF(J71="","",IF(K70="往","復",""))</f>
        <v/>
      </c>
      <c r="L71" s="59"/>
      <c r="M71" s="60" t="str">
        <f>IF(F70="","",IF(K70="(循環)",J70,J71))</f>
        <v/>
      </c>
      <c r="N71" s="425"/>
      <c r="O71" s="424"/>
      <c r="P71" s="444"/>
      <c r="Q71" s="448"/>
      <c r="R71" s="444"/>
      <c r="S71" s="451"/>
      <c r="T71" s="444"/>
      <c r="U71" s="454"/>
      <c r="V71" s="454"/>
      <c r="W71" s="455"/>
      <c r="X71" s="29"/>
      <c r="Y71" s="453"/>
      <c r="Z71" s="413"/>
      <c r="AA71" s="413"/>
      <c r="AB71" s="413"/>
    </row>
    <row r="72" spans="1:28" ht="24" customHeight="1" x14ac:dyDescent="0.15">
      <c r="A72">
        <v>27</v>
      </c>
      <c r="B72" s="427" t="str">
        <f>IF(F72="","",$B$6)</f>
        <v/>
      </c>
      <c r="C72" s="429"/>
      <c r="D72" s="431" t="str">
        <f t="shared" ref="D72" si="78">IF(F72="","",E72)</f>
        <v/>
      </c>
      <c r="E72" s="417">
        <v>27</v>
      </c>
      <c r="F72" s="422" t="str">
        <f>+'回数計算（任意様式）'!BN57</f>
        <v/>
      </c>
      <c r="G72" s="415" t="str">
        <f>IF($F72="","",IF('回数計算（任意様式）'!BO57=0,"",'回数計算（任意様式）'!BO57))</f>
        <v/>
      </c>
      <c r="H72" s="421" t="str">
        <f>IF(F72="","",IF('回数計算（任意様式）'!BP57=0,"",'回数計算（任意様式）'!BP57))</f>
        <v/>
      </c>
      <c r="I72" s="415" t="str">
        <f>IF($F72="","",IF('回数計算（任意様式）'!BQ57=0,"",'回数計算（任意様式）'!BQ57))</f>
        <v/>
      </c>
      <c r="J72" s="14" t="str">
        <f>IF(F72="","",IF('回数計算（任意様式）'!BR57=0,"",TEXT('回数計算（任意様式）'!BR57,"###.0")&amp;"km"))</f>
        <v/>
      </c>
      <c r="K72" s="2" t="str">
        <f>IF(J72="","",IF(G72=I72,"(循環)","往"))</f>
        <v/>
      </c>
      <c r="L72" s="56"/>
      <c r="M72" s="57" t="str">
        <f>IF(F72="","",IF(K72="(循環)","",J72))</f>
        <v/>
      </c>
      <c r="N72" s="425" t="str">
        <f>IF(F72="","",'回数計算（任意様式）'!BL57)</f>
        <v/>
      </c>
      <c r="O72" s="424" t="str">
        <f>IF(F72="","",'回数計算（任意様式）'!BM57)</f>
        <v/>
      </c>
      <c r="P72" s="443"/>
      <c r="Q72" s="448" t="str">
        <f>IF(F72="","",VLOOKUP('回数計算（任意様式）'!BS57,'回数計算（任意様式）'!$DQ$24:$DR$26,2))</f>
        <v/>
      </c>
      <c r="R72" s="443"/>
      <c r="S72" s="450" t="str">
        <f>IF(Q72="","",AB58)</f>
        <v/>
      </c>
      <c r="T72" s="443"/>
      <c r="U72" s="454"/>
      <c r="V72" s="454"/>
      <c r="W72" s="455"/>
      <c r="X72" s="29"/>
      <c r="Y72" s="453" t="str">
        <f>IF(R72="①","補助対象地域間幹線系統である","")</f>
        <v/>
      </c>
      <c r="Z72" s="413" t="str">
        <f t="shared" ref="Z72" si="79">IF(V93="","と","の")</f>
        <v>と</v>
      </c>
      <c r="AA72" s="413" t="str">
        <f t="shared" ref="AA72" si="80">IF(V93="","","と")</f>
        <v/>
      </c>
      <c r="AB72" s="413" t="str">
        <f>Y93&amp;U93&amp;Z72&amp;V93&amp;AA72&amp;W93&amp;"にて接続"</f>
        <v>とにて接続</v>
      </c>
    </row>
    <row r="73" spans="1:28" ht="24" customHeight="1" x14ac:dyDescent="0.15">
      <c r="A73">
        <v>27</v>
      </c>
      <c r="B73" s="427"/>
      <c r="C73" s="430"/>
      <c r="D73" s="431"/>
      <c r="E73" s="418"/>
      <c r="F73" s="423"/>
      <c r="G73" s="416"/>
      <c r="H73" s="421"/>
      <c r="I73" s="416"/>
      <c r="J73" s="14" t="str">
        <f>IF(F72="","",IF('回数計算（任意様式）'!BR58=0,"",TEXT('回数計算（任意様式）'!BR58,"###.0")&amp;"km"))</f>
        <v/>
      </c>
      <c r="K73" s="58" t="str">
        <f>IF(J73="","",IF(K72="往","復",""))</f>
        <v/>
      </c>
      <c r="L73" s="59"/>
      <c r="M73" s="60" t="str">
        <f>IF(F72="","",IF(K72="(循環)",J72,J73))</f>
        <v/>
      </c>
      <c r="N73" s="425"/>
      <c r="O73" s="424"/>
      <c r="P73" s="444"/>
      <c r="Q73" s="448"/>
      <c r="R73" s="444"/>
      <c r="S73" s="451"/>
      <c r="T73" s="444"/>
      <c r="U73" s="454"/>
      <c r="V73" s="454"/>
      <c r="W73" s="455"/>
      <c r="X73" s="29"/>
      <c r="Y73" s="453"/>
      <c r="Z73" s="413"/>
      <c r="AA73" s="413"/>
      <c r="AB73" s="413"/>
    </row>
    <row r="74" spans="1:28" ht="24" customHeight="1" x14ac:dyDescent="0.15">
      <c r="A74">
        <v>28</v>
      </c>
      <c r="B74" s="427" t="str">
        <f>IF(F74="","",$B$6)</f>
        <v/>
      </c>
      <c r="C74" s="429"/>
      <c r="D74" s="431" t="str">
        <f t="shared" ref="D74" si="81">IF(F74="","",E74)</f>
        <v/>
      </c>
      <c r="E74" s="417">
        <v>28</v>
      </c>
      <c r="F74" s="422" t="str">
        <f>+'回数計算（任意様式）'!BN59</f>
        <v/>
      </c>
      <c r="G74" s="415" t="str">
        <f>IF($F74="","",IF('回数計算（任意様式）'!BO59=0,"",'回数計算（任意様式）'!BO59))</f>
        <v/>
      </c>
      <c r="H74" s="421" t="str">
        <f>IF(F74="","",IF('回数計算（任意様式）'!BP59=0,"",'回数計算（任意様式）'!BP59))</f>
        <v/>
      </c>
      <c r="I74" s="415" t="str">
        <f>IF($F74="","",IF('回数計算（任意様式）'!BQ59=0,"",'回数計算（任意様式）'!BQ59))</f>
        <v/>
      </c>
      <c r="J74" s="14" t="str">
        <f>IF(F74="","",IF('回数計算（任意様式）'!BR59=0,"",TEXT('回数計算（任意様式）'!BR59,"###.0")&amp;"km"))</f>
        <v/>
      </c>
      <c r="K74" s="2" t="str">
        <f>IF(J74="","",IF(G74=I74,"(循環)","往"))</f>
        <v/>
      </c>
      <c r="L74" s="56"/>
      <c r="M74" s="57" t="str">
        <f>IF(F74="","",IF(K74="(循環)","",J74))</f>
        <v/>
      </c>
      <c r="N74" s="425" t="str">
        <f>IF(F74="","",'回数計算（任意様式）'!BL59)</f>
        <v/>
      </c>
      <c r="O74" s="424" t="str">
        <f>IF(F74="","",'回数計算（任意様式）'!BM59)</f>
        <v/>
      </c>
      <c r="P74" s="443"/>
      <c r="Q74" s="448" t="str">
        <f>IF(F74="","",VLOOKUP('回数計算（任意様式）'!BS59,'回数計算（任意様式）'!$DQ$24:$DR$26,2))</f>
        <v/>
      </c>
      <c r="R74" s="443"/>
      <c r="S74" s="450" t="str">
        <f>IF(Q74="","",AB60)</f>
        <v/>
      </c>
      <c r="T74" s="443"/>
      <c r="U74" s="454"/>
      <c r="V74" s="454"/>
      <c r="W74" s="455"/>
      <c r="X74" s="29"/>
      <c r="Y74" s="453" t="str">
        <f>IF(R74="①","補助対象地域間幹線系統である","")</f>
        <v/>
      </c>
      <c r="Z74" s="413" t="str">
        <f t="shared" ref="Z74" si="82">IF(V95="","と","の")</f>
        <v>と</v>
      </c>
      <c r="AA74" s="413" t="str">
        <f t="shared" ref="AA74" si="83">IF(V95="","","と")</f>
        <v/>
      </c>
      <c r="AB74" s="413" t="str">
        <f>Y95&amp;U95&amp;Z74&amp;V95&amp;AA74&amp;W95&amp;"にて接続"</f>
        <v>とにて接続</v>
      </c>
    </row>
    <row r="75" spans="1:28" ht="24" customHeight="1" x14ac:dyDescent="0.15">
      <c r="A75">
        <v>28</v>
      </c>
      <c r="B75" s="427"/>
      <c r="C75" s="430"/>
      <c r="D75" s="431"/>
      <c r="E75" s="418"/>
      <c r="F75" s="423"/>
      <c r="G75" s="416"/>
      <c r="H75" s="421"/>
      <c r="I75" s="416"/>
      <c r="J75" s="14" t="str">
        <f>IF(F74="","",IF('回数計算（任意様式）'!BR60=0,"",TEXT('回数計算（任意様式）'!BR60,"###.0")&amp;"km"))</f>
        <v/>
      </c>
      <c r="K75" s="58" t="str">
        <f>IF(J75="","",IF(K74="往","復",""))</f>
        <v/>
      </c>
      <c r="L75" s="59"/>
      <c r="M75" s="60" t="str">
        <f>IF(F74="","",IF(K74="(循環)",J74,J75))</f>
        <v/>
      </c>
      <c r="N75" s="425"/>
      <c r="O75" s="424"/>
      <c r="P75" s="444"/>
      <c r="Q75" s="448"/>
      <c r="R75" s="444"/>
      <c r="S75" s="451"/>
      <c r="T75" s="444"/>
      <c r="U75" s="454"/>
      <c r="V75" s="454"/>
      <c r="W75" s="455"/>
      <c r="X75" s="29"/>
      <c r="Y75" s="453"/>
      <c r="Z75" s="413"/>
      <c r="AA75" s="413"/>
      <c r="AB75" s="413"/>
    </row>
    <row r="76" spans="1:28" ht="24" customHeight="1" x14ac:dyDescent="0.15">
      <c r="A76">
        <v>29</v>
      </c>
      <c r="B76" s="427" t="str">
        <f>IF(F76="","",$B$6)</f>
        <v/>
      </c>
      <c r="C76" s="429"/>
      <c r="D76" s="431" t="str">
        <f t="shared" ref="D76" si="84">IF(F76="","",E76)</f>
        <v/>
      </c>
      <c r="E76" s="417">
        <v>29</v>
      </c>
      <c r="F76" s="422" t="str">
        <f>+'回数計算（任意様式）'!BN61</f>
        <v/>
      </c>
      <c r="G76" s="415" t="str">
        <f>IF($F76="","",IF('回数計算（任意様式）'!BO61=0,"",'回数計算（任意様式）'!BO61))</f>
        <v/>
      </c>
      <c r="H76" s="421" t="str">
        <f>IF(F76="","",IF('回数計算（任意様式）'!BP61=0,"",'回数計算（任意様式）'!BP61))</f>
        <v/>
      </c>
      <c r="I76" s="415" t="str">
        <f>IF($F76="","",IF('回数計算（任意様式）'!BQ61=0,"",'回数計算（任意様式）'!BQ61))</f>
        <v/>
      </c>
      <c r="J76" s="14" t="str">
        <f>IF(F76="","",IF('回数計算（任意様式）'!BR61=0,"",TEXT('回数計算（任意様式）'!BR61,"###.0")&amp;"km"))</f>
        <v/>
      </c>
      <c r="K76" s="2" t="str">
        <f>IF(J76="","",IF(G76=I76,"(循環)","往"))</f>
        <v/>
      </c>
      <c r="L76" s="56"/>
      <c r="M76" s="57" t="str">
        <f>IF(F76="","",IF(K76="(循環)","",J76))</f>
        <v/>
      </c>
      <c r="N76" s="425" t="str">
        <f>IF(F76="","",'回数計算（任意様式）'!BL61)</f>
        <v/>
      </c>
      <c r="O76" s="424" t="str">
        <f>IF(F76="","",'回数計算（任意様式）'!BM61)</f>
        <v/>
      </c>
      <c r="P76" s="443"/>
      <c r="Q76" s="448" t="str">
        <f>IF(F76="","",VLOOKUP('回数計算（任意様式）'!BS61,'回数計算（任意様式）'!$DQ$24:$DR$26,2))</f>
        <v/>
      </c>
      <c r="R76" s="443"/>
      <c r="S76" s="450" t="str">
        <f>IF(Q76="","",AB62)</f>
        <v/>
      </c>
      <c r="T76" s="443"/>
      <c r="U76" s="454"/>
      <c r="V76" s="454"/>
      <c r="W76" s="455"/>
      <c r="X76" s="29"/>
      <c r="Y76" s="453" t="str">
        <f>IF(R76="①","補助対象地域間幹線系統である","")</f>
        <v/>
      </c>
      <c r="Z76" s="413" t="str">
        <f t="shared" ref="Z76" si="85">IF(V97="","と","の")</f>
        <v>と</v>
      </c>
      <c r="AA76" s="413" t="str">
        <f t="shared" ref="AA76" si="86">IF(V97="","","と")</f>
        <v/>
      </c>
      <c r="AB76" s="413" t="str">
        <f>Y97&amp;U97&amp;Z76&amp;V97&amp;AA76&amp;W97&amp;"にて接続"</f>
        <v>とにて接続</v>
      </c>
    </row>
    <row r="77" spans="1:28" ht="24" customHeight="1" x14ac:dyDescent="0.15">
      <c r="A77">
        <v>29</v>
      </c>
      <c r="B77" s="427"/>
      <c r="C77" s="430"/>
      <c r="D77" s="431"/>
      <c r="E77" s="418"/>
      <c r="F77" s="423"/>
      <c r="G77" s="416"/>
      <c r="H77" s="421"/>
      <c r="I77" s="416"/>
      <c r="J77" s="14" t="str">
        <f>IF(F76="","",IF('回数計算（任意様式）'!BR62=0,"",TEXT('回数計算（任意様式）'!BR62,"###.0")&amp;"km"))</f>
        <v/>
      </c>
      <c r="K77" s="58" t="str">
        <f>IF(J77="","",IF(K76="往","復",""))</f>
        <v/>
      </c>
      <c r="L77" s="59"/>
      <c r="M77" s="60" t="str">
        <f>IF(F76="","",IF(K76="(循環)",J76,J77))</f>
        <v/>
      </c>
      <c r="N77" s="425"/>
      <c r="O77" s="424"/>
      <c r="P77" s="444"/>
      <c r="Q77" s="448"/>
      <c r="R77" s="444"/>
      <c r="S77" s="451"/>
      <c r="T77" s="444"/>
      <c r="U77" s="454"/>
      <c r="V77" s="454"/>
      <c r="W77" s="455"/>
      <c r="X77" s="29"/>
      <c r="Y77" s="453"/>
      <c r="Z77" s="413"/>
      <c r="AA77" s="413"/>
      <c r="AB77" s="413"/>
    </row>
    <row r="78" spans="1:28" ht="24" customHeight="1" x14ac:dyDescent="0.15">
      <c r="A78">
        <v>30</v>
      </c>
      <c r="B78" s="427" t="str">
        <f>IF(F78="","",$B$6)</f>
        <v/>
      </c>
      <c r="C78" s="429"/>
      <c r="D78" s="431" t="str">
        <f t="shared" ref="D78" si="87">IF(F78="","",E78)</f>
        <v/>
      </c>
      <c r="E78" s="417">
        <v>30</v>
      </c>
      <c r="F78" s="422" t="str">
        <f>+'回数計算（任意様式）'!BN63</f>
        <v/>
      </c>
      <c r="G78" s="415" t="str">
        <f>IF($F78="","",IF('回数計算（任意様式）'!BO63=0,"",'回数計算（任意様式）'!BO63))</f>
        <v/>
      </c>
      <c r="H78" s="421" t="str">
        <f>IF(F78="","",IF('回数計算（任意様式）'!BP63=0,"",'回数計算（任意様式）'!BP63))</f>
        <v/>
      </c>
      <c r="I78" s="415" t="str">
        <f>IF($F78="","",IF('回数計算（任意様式）'!BQ63=0,"",'回数計算（任意様式）'!BQ63))</f>
        <v/>
      </c>
      <c r="J78" s="14" t="str">
        <f>IF(F78="","",IF('回数計算（任意様式）'!BR63=0,"",TEXT('回数計算（任意様式）'!BR63,"###.0")&amp;"km"))</f>
        <v/>
      </c>
      <c r="K78" s="2" t="str">
        <f>IF(J78="","",IF(G78=I78,"(循環)","往"))</f>
        <v/>
      </c>
      <c r="L78" s="56"/>
      <c r="M78" s="57" t="str">
        <f>IF(F78="","",IF(K78="(循環)","",J78))</f>
        <v/>
      </c>
      <c r="N78" s="425" t="str">
        <f>IF(F78="","",'回数計算（任意様式）'!BL63)</f>
        <v/>
      </c>
      <c r="O78" s="424" t="str">
        <f>IF(F78="","",'回数計算（任意様式）'!BM63)</f>
        <v/>
      </c>
      <c r="P78" s="443"/>
      <c r="Q78" s="448" t="str">
        <f>IF(F78="","",VLOOKUP('回数計算（任意様式）'!BS63,'回数計算（任意様式）'!$DQ$24:$DR$26,2))</f>
        <v/>
      </c>
      <c r="R78" s="443"/>
      <c r="S78" s="450" t="str">
        <f>IF(Q78="","",AB64)</f>
        <v/>
      </c>
      <c r="T78" s="443"/>
      <c r="U78" s="454"/>
      <c r="V78" s="454"/>
      <c r="W78" s="455"/>
      <c r="X78" s="29"/>
      <c r="Y78" s="453" t="str">
        <f>IF(R78="①","補助対象地域間幹線系統である","")</f>
        <v/>
      </c>
      <c r="Z78" s="413" t="str">
        <f t="shared" ref="Z78" si="88">IF(V99="","と","の")</f>
        <v>と</v>
      </c>
      <c r="AA78" s="413" t="str">
        <f t="shared" ref="AA78" si="89">IF(V99="","","と")</f>
        <v/>
      </c>
      <c r="AB78" s="413" t="str">
        <f>Y99&amp;U99&amp;Z78&amp;V99&amp;AA78&amp;W99&amp;"にて接続"</f>
        <v>とにて接続</v>
      </c>
    </row>
    <row r="79" spans="1:28" ht="24" customHeight="1" x14ac:dyDescent="0.15">
      <c r="A79">
        <v>30</v>
      </c>
      <c r="B79" s="427"/>
      <c r="C79" s="430"/>
      <c r="D79" s="431"/>
      <c r="E79" s="418"/>
      <c r="F79" s="423"/>
      <c r="G79" s="416"/>
      <c r="H79" s="421"/>
      <c r="I79" s="416"/>
      <c r="J79" s="14" t="str">
        <f>IF(F78="","",IF('回数計算（任意様式）'!BR64=0,"",TEXT('回数計算（任意様式）'!BR64,"###.0")&amp;"km"))</f>
        <v/>
      </c>
      <c r="K79" s="58" t="str">
        <f>IF(J79="","",IF(K78="往","復",""))</f>
        <v/>
      </c>
      <c r="L79" s="59"/>
      <c r="M79" s="60" t="str">
        <f>IF(F78="","",IF(K78="(循環)",J78,J79))</f>
        <v/>
      </c>
      <c r="N79" s="425"/>
      <c r="O79" s="424"/>
      <c r="P79" s="444"/>
      <c r="Q79" s="448"/>
      <c r="R79" s="444"/>
      <c r="S79" s="451"/>
      <c r="T79" s="444"/>
      <c r="U79" s="454"/>
      <c r="V79" s="454"/>
      <c r="W79" s="455"/>
      <c r="X79" s="29"/>
      <c r="Y79" s="453"/>
      <c r="Z79" s="413"/>
      <c r="AA79" s="413"/>
      <c r="AB79" s="413"/>
    </row>
    <row r="80" spans="1:28" ht="15" customHeight="1" x14ac:dyDescent="0.15">
      <c r="B80" s="10" t="s">
        <v>81</v>
      </c>
      <c r="C80" s="48"/>
      <c r="D80" s="49"/>
      <c r="E80" s="49"/>
      <c r="F80" s="49"/>
      <c r="G80" s="49"/>
      <c r="H80" s="50"/>
      <c r="I80" s="51"/>
      <c r="J80" s="51"/>
      <c r="K80" s="51"/>
      <c r="L80" s="51"/>
      <c r="M80" s="51"/>
      <c r="N80" s="51"/>
      <c r="O80" s="51"/>
      <c r="P80" s="52"/>
      <c r="Q80" s="49"/>
      <c r="R80" s="48"/>
      <c r="S80" s="53"/>
      <c r="T80" s="48"/>
      <c r="U80" s="54"/>
      <c r="V80" s="54"/>
      <c r="W80" s="55"/>
      <c r="X80" s="29"/>
      <c r="Z80" s="41"/>
      <c r="AA80" s="41"/>
      <c r="AB80" s="41"/>
    </row>
    <row r="81" spans="1:28" ht="15" customHeight="1" x14ac:dyDescent="0.15">
      <c r="B81" s="40" t="s">
        <v>82</v>
      </c>
      <c r="C81" s="48"/>
      <c r="D81" s="49"/>
      <c r="E81" s="49"/>
      <c r="F81" s="49"/>
      <c r="G81" s="49"/>
      <c r="H81" s="50"/>
      <c r="I81" s="51"/>
      <c r="J81" s="51"/>
      <c r="K81" s="51"/>
      <c r="L81" s="51"/>
      <c r="M81" s="51"/>
      <c r="N81" s="51"/>
      <c r="O81" s="51"/>
      <c r="P81" s="52"/>
      <c r="Q81" s="49"/>
      <c r="R81" s="48"/>
      <c r="S81" s="53"/>
      <c r="T81" s="48"/>
      <c r="U81" s="54"/>
      <c r="V81" s="54"/>
      <c r="W81" s="55"/>
      <c r="X81" s="29"/>
      <c r="Z81" s="413" t="str">
        <f t="shared" ref="Z81" si="90">IF(V95="","と","の")</f>
        <v>と</v>
      </c>
      <c r="AA81" s="413" t="str">
        <f t="shared" ref="AA81" si="91">IF(V95="","","と")</f>
        <v/>
      </c>
      <c r="AB81" s="413" t="str">
        <f>Y95&amp;U95&amp;Z81&amp;V95&amp;AA81&amp;W95&amp;"にて接続"</f>
        <v>とにて接続</v>
      </c>
    </row>
    <row r="82" spans="1:28" ht="15" customHeight="1" x14ac:dyDescent="0.15">
      <c r="B82" s="40" t="s">
        <v>83</v>
      </c>
      <c r="C82" s="48"/>
      <c r="D82" s="49"/>
      <c r="E82" s="49"/>
      <c r="F82" s="49"/>
      <c r="G82" s="49"/>
      <c r="H82" s="50"/>
      <c r="I82" s="51"/>
      <c r="J82" s="51"/>
      <c r="K82" s="51"/>
      <c r="L82" s="51"/>
      <c r="M82" s="51"/>
      <c r="N82" s="51"/>
      <c r="O82" s="51"/>
      <c r="P82" s="52"/>
      <c r="Q82" s="49"/>
      <c r="R82" s="48"/>
      <c r="S82" s="53"/>
      <c r="T82" s="48"/>
      <c r="U82" s="54"/>
      <c r="V82" s="54"/>
      <c r="W82" s="55"/>
      <c r="X82" s="29"/>
      <c r="Z82" s="413"/>
      <c r="AA82" s="413"/>
      <c r="AB82" s="413"/>
    </row>
    <row r="83" spans="1:28" ht="15" customHeight="1" x14ac:dyDescent="0.15">
      <c r="B83" s="40" t="s">
        <v>84</v>
      </c>
      <c r="C83" s="48"/>
      <c r="D83" s="49"/>
      <c r="E83" s="49"/>
      <c r="F83" s="49"/>
      <c r="G83" s="49"/>
      <c r="H83" s="50"/>
      <c r="I83" s="51"/>
      <c r="J83" s="51"/>
      <c r="K83" s="51"/>
      <c r="L83" s="51"/>
      <c r="M83" s="51"/>
      <c r="N83" s="51"/>
      <c r="O83" s="51"/>
      <c r="P83" s="52"/>
      <c r="Q83" s="49"/>
      <c r="R83" s="48"/>
      <c r="S83" s="53"/>
      <c r="T83" s="48"/>
      <c r="U83" s="54"/>
      <c r="V83" s="54"/>
      <c r="W83" s="55"/>
      <c r="X83" s="29"/>
      <c r="Z83" s="413" t="str">
        <f t="shared" ref="Z83" si="92">IF(V97="","と","の")</f>
        <v>と</v>
      </c>
      <c r="AA83" s="413" t="str">
        <f t="shared" ref="AA83" si="93">IF(V97="","","と")</f>
        <v/>
      </c>
      <c r="AB83" s="413" t="str">
        <f>Y97&amp;U97&amp;Z83&amp;V97&amp;AA83&amp;W97&amp;"にて接続"</f>
        <v>とにて接続</v>
      </c>
    </row>
    <row r="84" spans="1:28" ht="15" customHeight="1" x14ac:dyDescent="0.15">
      <c r="B84" s="40" t="s">
        <v>85</v>
      </c>
      <c r="C84" s="48"/>
      <c r="D84" s="49"/>
      <c r="E84" s="49"/>
      <c r="F84" s="49"/>
      <c r="G84" s="49"/>
      <c r="H84" s="50"/>
      <c r="I84" s="51"/>
      <c r="J84" s="51"/>
      <c r="K84" s="51"/>
      <c r="L84" s="51"/>
      <c r="M84" s="51"/>
      <c r="N84" s="51"/>
      <c r="O84" s="51"/>
      <c r="P84" s="52"/>
      <c r="Q84" s="49"/>
      <c r="R84" s="48"/>
      <c r="S84" s="53"/>
      <c r="T84" s="48"/>
      <c r="U84" s="54"/>
      <c r="V84" s="54"/>
      <c r="W84" s="55"/>
      <c r="X84" s="29"/>
      <c r="Z84" s="413"/>
      <c r="AA84" s="413"/>
      <c r="AB84" s="413"/>
    </row>
    <row r="85" spans="1:28" ht="15" customHeight="1" x14ac:dyDescent="0.15">
      <c r="B85" s="40" t="s">
        <v>86</v>
      </c>
      <c r="C85" s="48"/>
      <c r="D85" s="49"/>
      <c r="E85" s="49"/>
      <c r="F85" s="49"/>
      <c r="G85" s="49"/>
      <c r="H85" s="50"/>
      <c r="I85" s="51"/>
      <c r="J85" s="51"/>
      <c r="K85" s="51"/>
      <c r="L85" s="51"/>
      <c r="M85" s="51"/>
      <c r="N85" s="51"/>
      <c r="O85" s="51"/>
      <c r="P85" s="52"/>
      <c r="Q85" s="49"/>
      <c r="R85" s="48"/>
      <c r="S85" s="53"/>
      <c r="T85" s="48"/>
      <c r="U85" s="54"/>
      <c r="V85" s="54"/>
      <c r="W85" s="55"/>
      <c r="X85" s="29"/>
      <c r="Z85" s="413" t="str">
        <f t="shared" ref="Z85" si="94">IF(V99="","と","の")</f>
        <v>と</v>
      </c>
      <c r="AA85" s="413" t="str">
        <f t="shared" ref="AA85" si="95">IF(V99="","","と")</f>
        <v/>
      </c>
      <c r="AB85" s="413" t="str">
        <f>Y99&amp;U99&amp;Z85&amp;V99&amp;AA85&amp;W99&amp;"にて接続"</f>
        <v>とにて接続</v>
      </c>
    </row>
    <row r="86" spans="1:28" ht="15" customHeight="1" x14ac:dyDescent="0.15">
      <c r="B86" s="10" t="s">
        <v>87</v>
      </c>
      <c r="C86" s="48"/>
      <c r="D86" s="49"/>
      <c r="E86" s="49"/>
      <c r="F86" s="49"/>
      <c r="G86" s="49"/>
      <c r="H86" s="50"/>
      <c r="I86" s="51"/>
      <c r="J86" s="51"/>
      <c r="K86" s="51"/>
      <c r="L86" s="51"/>
      <c r="M86" s="51"/>
      <c r="N86" s="51"/>
      <c r="O86" s="51"/>
      <c r="P86" s="52"/>
      <c r="Q86" s="49"/>
      <c r="R86" s="48"/>
      <c r="S86" s="53"/>
      <c r="T86" s="48"/>
      <c r="U86" s="54"/>
      <c r="V86" s="54"/>
      <c r="W86" s="55"/>
      <c r="X86" s="29"/>
      <c r="Z86" s="413"/>
      <c r="AA86" s="413"/>
      <c r="AB86" s="413"/>
    </row>
    <row r="87" spans="1:28" ht="24" customHeight="1" x14ac:dyDescent="0.15">
      <c r="A87">
        <v>31</v>
      </c>
      <c r="B87" s="427" t="str">
        <f>IF(F87="","",$B$6)</f>
        <v/>
      </c>
      <c r="C87" s="429"/>
      <c r="D87" s="431" t="str">
        <f t="shared" ref="D87" si="96">IF(F87="","",E87)</f>
        <v/>
      </c>
      <c r="E87" s="411">
        <v>31</v>
      </c>
      <c r="F87" s="414" t="str">
        <f>+'回数計算（任意様式）'!BN65</f>
        <v/>
      </c>
      <c r="G87" s="415" t="str">
        <f>IF($F87="","",IF('回数計算（任意様式）'!BO65=0,"",'回数計算（任意様式）'!BO65))</f>
        <v/>
      </c>
      <c r="H87" s="421" t="str">
        <f>IF(F87="","",IF('回数計算（任意様式）'!BP65=0,"",'回数計算（任意様式）'!BP65))</f>
        <v/>
      </c>
      <c r="I87" s="415" t="str">
        <f>IF($F87="","",IF('回数計算（任意様式）'!BQ65=0,"",'回数計算（任意様式）'!BQ65))</f>
        <v/>
      </c>
      <c r="J87" s="14" t="str">
        <f>IF(F87="","",IF('回数計算（任意様式）'!BR65=0,"",TEXT('回数計算（任意様式）'!BR65,"###.0")&amp;"km"))</f>
        <v/>
      </c>
      <c r="K87" s="2" t="str">
        <f>IF(J87="","",IF(G87=I87,"(循環)","往"))</f>
        <v/>
      </c>
      <c r="L87" s="56"/>
      <c r="M87" s="57" t="str">
        <f>IF(F87="","",IF(K87="(循環)","",J87))</f>
        <v/>
      </c>
      <c r="N87" s="425" t="str">
        <f>IF(F87="","",'回数計算（任意様式）'!BL65)</f>
        <v/>
      </c>
      <c r="O87" s="424" t="str">
        <f>IF(F87="","",'回数計算（任意様式）'!BM65)</f>
        <v/>
      </c>
      <c r="P87" s="443"/>
      <c r="Q87" s="448" t="str">
        <f>IF(F87="","",VLOOKUP('回数計算（任意様式）'!BS65,'回数計算（任意様式）'!$DQ$24:$DR$26,2))</f>
        <v/>
      </c>
      <c r="R87" s="443"/>
      <c r="S87" s="450" t="str">
        <f>IF(Q87="","",AB66)</f>
        <v/>
      </c>
      <c r="T87" s="443"/>
      <c r="U87" s="454"/>
      <c r="V87" s="454"/>
      <c r="W87" s="455"/>
      <c r="X87" s="29"/>
      <c r="Y87" s="453" t="str">
        <f>IF(R87="①","補助対象地域間幹線系統である","")</f>
        <v/>
      </c>
      <c r="Z87" s="413" t="str">
        <f t="shared" ref="Z87" si="97">IF(V101="","と","の")</f>
        <v>と</v>
      </c>
      <c r="AA87" s="413" t="str">
        <f t="shared" ref="AA87" si="98">IF(V101="","","と")</f>
        <v/>
      </c>
      <c r="AB87" s="413" t="str">
        <f>Y101&amp;U101&amp;Z87&amp;V101&amp;AA87&amp;W101&amp;"にて接続"</f>
        <v>とにて接続</v>
      </c>
    </row>
    <row r="88" spans="1:28" ht="24" customHeight="1" x14ac:dyDescent="0.15">
      <c r="A88">
        <v>31</v>
      </c>
      <c r="B88" s="427"/>
      <c r="C88" s="430"/>
      <c r="D88" s="431"/>
      <c r="E88" s="412"/>
      <c r="F88" s="414"/>
      <c r="G88" s="416"/>
      <c r="H88" s="421"/>
      <c r="I88" s="416"/>
      <c r="J88" s="14" t="str">
        <f>IF(F87="","",IF('回数計算（任意様式）'!BR66=0,"",TEXT('回数計算（任意様式）'!BR66,"###.0")&amp;"km"))</f>
        <v/>
      </c>
      <c r="K88" s="58" t="str">
        <f>IF(J88="","",IF(K87="往","復",""))</f>
        <v/>
      </c>
      <c r="L88" s="59"/>
      <c r="M88" s="60" t="str">
        <f>IF(F87="","",IF(K87="(循環)",J87,J88))</f>
        <v/>
      </c>
      <c r="N88" s="425"/>
      <c r="O88" s="424"/>
      <c r="P88" s="444"/>
      <c r="Q88" s="448"/>
      <c r="R88" s="444"/>
      <c r="S88" s="451"/>
      <c r="T88" s="444"/>
      <c r="U88" s="454"/>
      <c r="V88" s="454"/>
      <c r="W88" s="455"/>
      <c r="X88" s="29"/>
      <c r="Y88" s="453"/>
      <c r="Z88" s="413"/>
      <c r="AA88" s="413"/>
      <c r="AB88" s="413"/>
    </row>
    <row r="89" spans="1:28" ht="24" customHeight="1" x14ac:dyDescent="0.15">
      <c r="A89">
        <v>32</v>
      </c>
      <c r="B89" s="427" t="str">
        <f>IF(F89="","",$B$6)</f>
        <v/>
      </c>
      <c r="C89" s="429"/>
      <c r="D89" s="431" t="str">
        <f t="shared" ref="D89" si="99">IF(F89="","",E89)</f>
        <v/>
      </c>
      <c r="E89" s="411">
        <v>32</v>
      </c>
      <c r="F89" s="414" t="str">
        <f>+'回数計算（任意様式）'!BN67</f>
        <v/>
      </c>
      <c r="G89" s="415" t="str">
        <f>IF($F89="","",IF('回数計算（任意様式）'!BO67=0,"",'回数計算（任意様式）'!BO67))</f>
        <v/>
      </c>
      <c r="H89" s="421" t="str">
        <f>IF(F89="","",IF('回数計算（任意様式）'!BP67=0,"",'回数計算（任意様式）'!BP67))</f>
        <v/>
      </c>
      <c r="I89" s="415" t="str">
        <f>IF($F89="","",IF('回数計算（任意様式）'!BQ67=0,"",'回数計算（任意様式）'!BQ67))</f>
        <v/>
      </c>
      <c r="J89" s="14" t="str">
        <f>IF(F89="","",IF('回数計算（任意様式）'!BR67=0,"",TEXT('回数計算（任意様式）'!BR67,"###.0")&amp;"km"))</f>
        <v/>
      </c>
      <c r="K89" s="2" t="str">
        <f>IF(J89="","",IF(G89=I89,"(循環)","往"))</f>
        <v/>
      </c>
      <c r="L89" s="56"/>
      <c r="M89" s="57" t="str">
        <f>IF(F89="","",IF(K89="(循環)","",J89))</f>
        <v/>
      </c>
      <c r="N89" s="425" t="str">
        <f>IF(F89="","",'回数計算（任意様式）'!BL67)</f>
        <v/>
      </c>
      <c r="O89" s="424" t="str">
        <f>IF(F89="","",'回数計算（任意様式）'!BM67)</f>
        <v/>
      </c>
      <c r="P89" s="443"/>
      <c r="Q89" s="448" t="str">
        <f>IF(F89="","",VLOOKUP('回数計算（任意様式）'!BS67,'回数計算（任意様式）'!$DQ$24:$DR$26,2))</f>
        <v/>
      </c>
      <c r="R89" s="443"/>
      <c r="S89" s="450" t="str">
        <f>IF(Q89="","",AB68)</f>
        <v/>
      </c>
      <c r="T89" s="443"/>
      <c r="U89" s="454"/>
      <c r="V89" s="454"/>
      <c r="W89" s="455"/>
      <c r="X89" s="29"/>
      <c r="Y89" s="453" t="str">
        <f>IF(R89="①","補助対象地域間幹線系統である","")</f>
        <v/>
      </c>
      <c r="Z89" s="413" t="str">
        <f t="shared" ref="Z89" si="100">IF(V103="","と","の")</f>
        <v>と</v>
      </c>
      <c r="AA89" s="413" t="str">
        <f t="shared" ref="AA89" si="101">IF(V103="","","と")</f>
        <v/>
      </c>
      <c r="AB89" s="413" t="str">
        <f>Y103&amp;U103&amp;Z89&amp;V103&amp;AA89&amp;W103&amp;"にて接続"</f>
        <v>とにて接続</v>
      </c>
    </row>
    <row r="90" spans="1:28" ht="24" customHeight="1" x14ac:dyDescent="0.15">
      <c r="A90">
        <v>32</v>
      </c>
      <c r="B90" s="427"/>
      <c r="C90" s="430"/>
      <c r="D90" s="431"/>
      <c r="E90" s="412"/>
      <c r="F90" s="414"/>
      <c r="G90" s="416"/>
      <c r="H90" s="421"/>
      <c r="I90" s="416"/>
      <c r="J90" s="14" t="str">
        <f>IF(F89="","",IF('回数計算（任意様式）'!BR68=0,"",TEXT('回数計算（任意様式）'!BR68,"###.0")&amp;"km"))</f>
        <v/>
      </c>
      <c r="K90" s="58" t="str">
        <f>IF(J90="","",IF(K89="往","復",""))</f>
        <v/>
      </c>
      <c r="L90" s="59"/>
      <c r="M90" s="60" t="str">
        <f>IF(F89="","",IF(K89="(循環)",J89,J90))</f>
        <v/>
      </c>
      <c r="N90" s="425"/>
      <c r="O90" s="424"/>
      <c r="P90" s="444"/>
      <c r="Q90" s="448"/>
      <c r="R90" s="444"/>
      <c r="S90" s="451"/>
      <c r="T90" s="444"/>
      <c r="U90" s="454"/>
      <c r="V90" s="454"/>
      <c r="W90" s="455"/>
      <c r="X90" s="29"/>
      <c r="Y90" s="453"/>
      <c r="Z90" s="413"/>
      <c r="AA90" s="413"/>
      <c r="AB90" s="413"/>
    </row>
    <row r="91" spans="1:28" ht="24" customHeight="1" x14ac:dyDescent="0.15">
      <c r="A91">
        <v>33</v>
      </c>
      <c r="B91" s="427" t="str">
        <f>IF(F91="","",$B$6)</f>
        <v/>
      </c>
      <c r="C91" s="429"/>
      <c r="D91" s="431" t="str">
        <f t="shared" ref="D91" si="102">IF(F91="","",E91)</f>
        <v/>
      </c>
      <c r="E91" s="411">
        <v>33</v>
      </c>
      <c r="F91" s="414" t="str">
        <f>+'回数計算（任意様式）'!BN69</f>
        <v/>
      </c>
      <c r="G91" s="415" t="str">
        <f>IF($F91="","",IF('回数計算（任意様式）'!BO69=0,"",'回数計算（任意様式）'!BO69))</f>
        <v/>
      </c>
      <c r="H91" s="421" t="str">
        <f>IF(F91="","",IF('回数計算（任意様式）'!BP69=0,"",'回数計算（任意様式）'!BP69))</f>
        <v/>
      </c>
      <c r="I91" s="415" t="str">
        <f>IF($F91="","",IF('回数計算（任意様式）'!BQ69=0,"",'回数計算（任意様式）'!BQ69))</f>
        <v/>
      </c>
      <c r="J91" s="14" t="str">
        <f>IF(F91="","",IF('回数計算（任意様式）'!BR69=0,"",TEXT('回数計算（任意様式）'!BR69,"###.0")&amp;"km"))</f>
        <v/>
      </c>
      <c r="K91" s="2" t="str">
        <f>IF(J91="","",IF(G91=I91,"(循環)","往"))</f>
        <v/>
      </c>
      <c r="L91" s="56"/>
      <c r="M91" s="57" t="str">
        <f>IF(F91="","",IF(K91="(循環)","",J91))</f>
        <v/>
      </c>
      <c r="N91" s="425" t="str">
        <f>IF(F91="","",'回数計算（任意様式）'!BL69)</f>
        <v/>
      </c>
      <c r="O91" s="424" t="str">
        <f>IF(F91="","",'回数計算（任意様式）'!BM69)</f>
        <v/>
      </c>
      <c r="P91" s="443"/>
      <c r="Q91" s="448" t="str">
        <f>IF(F91="","",VLOOKUP('回数計算（任意様式）'!BS69,'回数計算（任意様式）'!$DQ$24:$DR$26,2))</f>
        <v/>
      </c>
      <c r="R91" s="443"/>
      <c r="S91" s="450" t="str">
        <f>IF(Q91="","",AB70)</f>
        <v/>
      </c>
      <c r="T91" s="443"/>
      <c r="U91" s="454"/>
      <c r="V91" s="454"/>
      <c r="W91" s="455"/>
      <c r="X91" s="29"/>
      <c r="Y91" s="453" t="str">
        <f>IF(R91="①","補助対象地域間幹線系統である","")</f>
        <v/>
      </c>
      <c r="Z91" s="413" t="str">
        <f t="shared" ref="Z91" si="103">IF(V105="","と","の")</f>
        <v>と</v>
      </c>
      <c r="AA91" s="413" t="str">
        <f t="shared" ref="AA91" si="104">IF(V105="","","と")</f>
        <v/>
      </c>
      <c r="AB91" s="413" t="str">
        <f>Y105&amp;U105&amp;Z91&amp;V105&amp;AA91&amp;W105&amp;"にて接続"</f>
        <v>とにて接続</v>
      </c>
    </row>
    <row r="92" spans="1:28" ht="24" customHeight="1" x14ac:dyDescent="0.15">
      <c r="A92">
        <v>33</v>
      </c>
      <c r="B92" s="427"/>
      <c r="C92" s="430"/>
      <c r="D92" s="431"/>
      <c r="E92" s="412"/>
      <c r="F92" s="414"/>
      <c r="G92" s="416"/>
      <c r="H92" s="421"/>
      <c r="I92" s="416"/>
      <c r="J92" s="14" t="str">
        <f>IF(F91="","",IF('回数計算（任意様式）'!BR70=0,"",TEXT('回数計算（任意様式）'!BR70,"###.0")&amp;"km"))</f>
        <v/>
      </c>
      <c r="K92" s="58" t="str">
        <f>IF(J92="","",IF(K91="往","復",""))</f>
        <v/>
      </c>
      <c r="L92" s="59"/>
      <c r="M92" s="60" t="str">
        <f>IF(F91="","",IF(K91="(循環)",J91,J92))</f>
        <v/>
      </c>
      <c r="N92" s="425"/>
      <c r="O92" s="424"/>
      <c r="P92" s="444"/>
      <c r="Q92" s="448"/>
      <c r="R92" s="444"/>
      <c r="S92" s="451"/>
      <c r="T92" s="444"/>
      <c r="U92" s="454"/>
      <c r="V92" s="454"/>
      <c r="W92" s="455"/>
      <c r="X92" s="29"/>
      <c r="Y92" s="453"/>
      <c r="Z92" s="413"/>
      <c r="AA92" s="413"/>
      <c r="AB92" s="413"/>
    </row>
    <row r="93" spans="1:28" ht="24" customHeight="1" x14ac:dyDescent="0.15">
      <c r="A93">
        <v>34</v>
      </c>
      <c r="B93" s="427" t="str">
        <f>IF(F93="","",$B$6)</f>
        <v/>
      </c>
      <c r="C93" s="429"/>
      <c r="D93" s="431" t="str">
        <f t="shared" ref="D93" si="105">IF(F93="","",E93)</f>
        <v/>
      </c>
      <c r="E93" s="411">
        <v>34</v>
      </c>
      <c r="F93" s="414" t="str">
        <f>+'回数計算（任意様式）'!BN71</f>
        <v/>
      </c>
      <c r="G93" s="415" t="str">
        <f>IF($F93="","",IF('回数計算（任意様式）'!BO71=0,"",'回数計算（任意様式）'!BO71))</f>
        <v/>
      </c>
      <c r="H93" s="421" t="str">
        <f>IF(F93="","",IF('回数計算（任意様式）'!BP71=0,"",'回数計算（任意様式）'!BP71))</f>
        <v/>
      </c>
      <c r="I93" s="415" t="str">
        <f>IF($F93="","",IF('回数計算（任意様式）'!BQ71=0,"",'回数計算（任意様式）'!BQ71))</f>
        <v/>
      </c>
      <c r="J93" s="14" t="str">
        <f>IF(F93="","",IF('回数計算（任意様式）'!BR71=0,"",TEXT('回数計算（任意様式）'!BR71,"###.0")&amp;"km"))</f>
        <v/>
      </c>
      <c r="K93" s="2" t="str">
        <f>IF(J93="","",IF(G93=I93,"(循環)","往"))</f>
        <v/>
      </c>
      <c r="L93" s="56"/>
      <c r="M93" s="57" t="str">
        <f>IF(F93="","",IF(K93="(循環)","",J93))</f>
        <v/>
      </c>
      <c r="N93" s="425" t="str">
        <f>IF(F93="","",'回数計算（任意様式）'!BL71)</f>
        <v/>
      </c>
      <c r="O93" s="424" t="str">
        <f>IF(F93="","",'回数計算（任意様式）'!BM71)</f>
        <v/>
      </c>
      <c r="P93" s="443"/>
      <c r="Q93" s="448" t="str">
        <f>IF(F93="","",VLOOKUP('回数計算（任意様式）'!BS71,'回数計算（任意様式）'!$DQ$24:$DR$26,2))</f>
        <v/>
      </c>
      <c r="R93" s="443"/>
      <c r="S93" s="450" t="str">
        <f>IF(Q93="","",AB72)</f>
        <v/>
      </c>
      <c r="T93" s="443"/>
      <c r="U93" s="454"/>
      <c r="V93" s="454"/>
      <c r="W93" s="455"/>
      <c r="X93" s="29"/>
      <c r="Y93" s="453" t="str">
        <f>IF(R93="①","補助対象地域間幹線系統である","")</f>
        <v/>
      </c>
      <c r="Z93" s="413" t="str">
        <f t="shared" ref="Z93" si="106">IF(V114="","と","の")</f>
        <v>と</v>
      </c>
      <c r="AA93" s="413" t="str">
        <f t="shared" ref="AA93" si="107">IF(V114="","","と")</f>
        <v/>
      </c>
      <c r="AB93" s="413" t="str">
        <f>Y114&amp;U114&amp;Z93&amp;V114&amp;AA93&amp;W114&amp;"にて接続"</f>
        <v>とにて接続</v>
      </c>
    </row>
    <row r="94" spans="1:28" ht="24" customHeight="1" x14ac:dyDescent="0.15">
      <c r="A94">
        <v>34</v>
      </c>
      <c r="B94" s="427"/>
      <c r="C94" s="430"/>
      <c r="D94" s="431"/>
      <c r="E94" s="412"/>
      <c r="F94" s="414"/>
      <c r="G94" s="416"/>
      <c r="H94" s="421"/>
      <c r="I94" s="416"/>
      <c r="J94" s="14" t="str">
        <f>IF(F93="","",IF('回数計算（任意様式）'!BR72=0,"",TEXT('回数計算（任意様式）'!BR72,"###.0")&amp;"km"))</f>
        <v/>
      </c>
      <c r="K94" s="58" t="str">
        <f>IF(J94="","",IF(K93="往","復",""))</f>
        <v/>
      </c>
      <c r="L94" s="59"/>
      <c r="M94" s="60" t="str">
        <f>IF(F93="","",IF(K93="(循環)",J93,J94))</f>
        <v/>
      </c>
      <c r="N94" s="425"/>
      <c r="O94" s="424"/>
      <c r="P94" s="444"/>
      <c r="Q94" s="448"/>
      <c r="R94" s="444"/>
      <c r="S94" s="451"/>
      <c r="T94" s="444"/>
      <c r="U94" s="454"/>
      <c r="V94" s="454"/>
      <c r="W94" s="455"/>
      <c r="X94" s="29"/>
      <c r="Y94" s="453"/>
      <c r="Z94" s="413"/>
      <c r="AA94" s="413"/>
      <c r="AB94" s="413"/>
    </row>
    <row r="95" spans="1:28" ht="24" customHeight="1" x14ac:dyDescent="0.15">
      <c r="A95">
        <v>35</v>
      </c>
      <c r="B95" s="427" t="str">
        <f>IF(F95="","",$B$6)</f>
        <v/>
      </c>
      <c r="C95" s="429"/>
      <c r="D95" s="431" t="str">
        <f t="shared" ref="D95" si="108">IF(F95="","",E95)</f>
        <v/>
      </c>
      <c r="E95" s="411">
        <v>35</v>
      </c>
      <c r="F95" s="414" t="str">
        <f>+'回数計算（任意様式）'!BN73</f>
        <v/>
      </c>
      <c r="G95" s="415" t="str">
        <f>IF($F95="","",IF('回数計算（任意様式）'!BO73=0,"",'回数計算（任意様式）'!BO73))</f>
        <v/>
      </c>
      <c r="H95" s="421" t="str">
        <f>IF(F95="","",IF('回数計算（任意様式）'!BP73=0,"",'回数計算（任意様式）'!BP73))</f>
        <v/>
      </c>
      <c r="I95" s="415" t="str">
        <f>IF($F95="","",IF('回数計算（任意様式）'!BQ73=0,"",'回数計算（任意様式）'!BQ73))</f>
        <v/>
      </c>
      <c r="J95" s="14" t="str">
        <f>IF(F95="","",IF('回数計算（任意様式）'!BR73=0,"",TEXT('回数計算（任意様式）'!BR73,"###.0")&amp;"km"))</f>
        <v/>
      </c>
      <c r="K95" s="2" t="str">
        <f>IF(J95="","",IF(G95=I95,"(循環)","往"))</f>
        <v/>
      </c>
      <c r="L95" s="56"/>
      <c r="M95" s="57" t="str">
        <f>IF(F95="","",IF(K95="(循環)","",J95))</f>
        <v/>
      </c>
      <c r="N95" s="425" t="str">
        <f>IF(F95="","",'回数計算（任意様式）'!BL73)</f>
        <v/>
      </c>
      <c r="O95" s="424" t="str">
        <f>IF(F95="","",'回数計算（任意様式）'!BM73)</f>
        <v/>
      </c>
      <c r="P95" s="443"/>
      <c r="Q95" s="448" t="str">
        <f>IF(F95="","",VLOOKUP('回数計算（任意様式）'!BS73,'回数計算（任意様式）'!$DQ$24:$DR$26,2))</f>
        <v/>
      </c>
      <c r="R95" s="443"/>
      <c r="S95" s="450" t="str">
        <f>IF(Q95="","",AB74)</f>
        <v/>
      </c>
      <c r="T95" s="443"/>
      <c r="U95" s="454"/>
      <c r="V95" s="454"/>
      <c r="W95" s="455"/>
      <c r="X95" s="29"/>
      <c r="Y95" s="453" t="str">
        <f>IF(R95="①","補助対象地域間幹線系統である","")</f>
        <v/>
      </c>
      <c r="Z95" s="413" t="str">
        <f t="shared" ref="Z95" si="109">IF(V116="","と","の")</f>
        <v>と</v>
      </c>
      <c r="AA95" s="413" t="str">
        <f t="shared" ref="AA95" si="110">IF(V116="","","と")</f>
        <v/>
      </c>
      <c r="AB95" s="413" t="str">
        <f>Y116&amp;U116&amp;Z95&amp;V116&amp;AA95&amp;W116&amp;"にて接続"</f>
        <v>とにて接続</v>
      </c>
    </row>
    <row r="96" spans="1:28" ht="24" customHeight="1" x14ac:dyDescent="0.15">
      <c r="A96">
        <v>35</v>
      </c>
      <c r="B96" s="427"/>
      <c r="C96" s="430"/>
      <c r="D96" s="431"/>
      <c r="E96" s="412"/>
      <c r="F96" s="414"/>
      <c r="G96" s="416"/>
      <c r="H96" s="421"/>
      <c r="I96" s="416"/>
      <c r="J96" s="14" t="str">
        <f>IF(F95="","",IF('回数計算（任意様式）'!BR74=0,"",TEXT('回数計算（任意様式）'!BR74,"###.0")&amp;"km"))</f>
        <v/>
      </c>
      <c r="K96" s="58" t="str">
        <f>IF(J96="","",IF(K95="往","復",""))</f>
        <v/>
      </c>
      <c r="L96" s="59"/>
      <c r="M96" s="60" t="str">
        <f>IF(F95="","",IF(K95="(循環)",J95,J96))</f>
        <v/>
      </c>
      <c r="N96" s="425"/>
      <c r="O96" s="424"/>
      <c r="P96" s="444"/>
      <c r="Q96" s="448"/>
      <c r="R96" s="444"/>
      <c r="S96" s="451"/>
      <c r="T96" s="444"/>
      <c r="U96" s="454"/>
      <c r="V96" s="454"/>
      <c r="W96" s="455"/>
      <c r="X96" s="29"/>
      <c r="Y96" s="453"/>
      <c r="Z96" s="413"/>
      <c r="AA96" s="413"/>
      <c r="AB96" s="413"/>
    </row>
    <row r="97" spans="1:28" ht="24" customHeight="1" x14ac:dyDescent="0.15">
      <c r="A97">
        <v>36</v>
      </c>
      <c r="B97" s="427" t="str">
        <f>IF(F97="","",$B$6)</f>
        <v/>
      </c>
      <c r="C97" s="429"/>
      <c r="D97" s="431" t="str">
        <f t="shared" ref="D97" si="111">IF(F97="","",E97)</f>
        <v/>
      </c>
      <c r="E97" s="411">
        <v>36</v>
      </c>
      <c r="F97" s="414" t="str">
        <f>+'回数計算（任意様式）'!BN75</f>
        <v/>
      </c>
      <c r="G97" s="415" t="str">
        <f>IF($F97="","",IF('回数計算（任意様式）'!BO75=0,"",'回数計算（任意様式）'!BO75))</f>
        <v/>
      </c>
      <c r="H97" s="421" t="str">
        <f>IF(F97="","",IF('回数計算（任意様式）'!BP75=0,"",'回数計算（任意様式）'!BP75))</f>
        <v/>
      </c>
      <c r="I97" s="415" t="str">
        <f>IF($F97="","",IF('回数計算（任意様式）'!BQ75=0,"",'回数計算（任意様式）'!BQ75))</f>
        <v/>
      </c>
      <c r="J97" s="14" t="str">
        <f>IF(F97="","",IF('回数計算（任意様式）'!BR75=0,"",TEXT('回数計算（任意様式）'!BR75,"###.0")&amp;"km"))</f>
        <v/>
      </c>
      <c r="K97" s="2" t="str">
        <f>IF(J97="","",IF(G97=I97,"(循環)","往"))</f>
        <v/>
      </c>
      <c r="L97" s="56"/>
      <c r="M97" s="57" t="str">
        <f>IF(F97="","",IF(K97="(循環)","",J97))</f>
        <v/>
      </c>
      <c r="N97" s="425" t="str">
        <f>IF(F97="","",'回数計算（任意様式）'!BL75)</f>
        <v/>
      </c>
      <c r="O97" s="424" t="str">
        <f>IF(F97="","",'回数計算（任意様式）'!BM75)</f>
        <v/>
      </c>
      <c r="P97" s="443"/>
      <c r="Q97" s="448" t="str">
        <f>IF(F97="","",VLOOKUP('回数計算（任意様式）'!BS75,'回数計算（任意様式）'!$DQ$24:$DR$26,2))</f>
        <v/>
      </c>
      <c r="R97" s="443"/>
      <c r="S97" s="450" t="str">
        <f>IF(Q97="","",AB76)</f>
        <v/>
      </c>
      <c r="T97" s="443"/>
      <c r="U97" s="454"/>
      <c r="V97" s="454"/>
      <c r="W97" s="455"/>
      <c r="X97" s="29"/>
      <c r="Y97" s="453" t="str">
        <f>IF(R97="①","補助対象地域間幹線系統である","")</f>
        <v/>
      </c>
      <c r="Z97" s="413" t="str">
        <f t="shared" ref="Z97" si="112">IF(V118="","と","の")</f>
        <v>と</v>
      </c>
      <c r="AA97" s="413" t="str">
        <f t="shared" ref="AA97" si="113">IF(V118="","","と")</f>
        <v/>
      </c>
      <c r="AB97" s="413" t="str">
        <f>Y118&amp;U118&amp;Z97&amp;V118&amp;AA97&amp;W118&amp;"にて接続"</f>
        <v>とにて接続</v>
      </c>
    </row>
    <row r="98" spans="1:28" ht="24" customHeight="1" x14ac:dyDescent="0.15">
      <c r="A98">
        <v>36</v>
      </c>
      <c r="B98" s="427"/>
      <c r="C98" s="430"/>
      <c r="D98" s="431"/>
      <c r="E98" s="412"/>
      <c r="F98" s="414"/>
      <c r="G98" s="416"/>
      <c r="H98" s="421"/>
      <c r="I98" s="416"/>
      <c r="J98" s="14" t="str">
        <f>IF(F97="","",IF('回数計算（任意様式）'!BR76=0,"",TEXT('回数計算（任意様式）'!BR76,"###.0")&amp;"km"))</f>
        <v/>
      </c>
      <c r="K98" s="58" t="str">
        <f>IF(J98="","",IF(K97="往","復",""))</f>
        <v/>
      </c>
      <c r="L98" s="59"/>
      <c r="M98" s="60" t="str">
        <f>IF(F97="","",IF(K97="(循環)",J97,J98))</f>
        <v/>
      </c>
      <c r="N98" s="425"/>
      <c r="O98" s="424"/>
      <c r="P98" s="444"/>
      <c r="Q98" s="448"/>
      <c r="R98" s="444"/>
      <c r="S98" s="451"/>
      <c r="T98" s="444"/>
      <c r="U98" s="454"/>
      <c r="V98" s="454"/>
      <c r="W98" s="455"/>
      <c r="X98" s="29"/>
      <c r="Y98" s="453"/>
      <c r="Z98" s="413"/>
      <c r="AA98" s="413"/>
      <c r="AB98" s="413"/>
    </row>
    <row r="99" spans="1:28" ht="24" customHeight="1" x14ac:dyDescent="0.15">
      <c r="A99">
        <v>37</v>
      </c>
      <c r="B99" s="427" t="str">
        <f>IF(F99="","",$B$6)</f>
        <v/>
      </c>
      <c r="C99" s="429"/>
      <c r="D99" s="431" t="str">
        <f t="shared" ref="D99" si="114">IF(F99="","",E99)</f>
        <v/>
      </c>
      <c r="E99" s="411">
        <v>37</v>
      </c>
      <c r="F99" s="414" t="str">
        <f>+'回数計算（任意様式）'!BN77</f>
        <v/>
      </c>
      <c r="G99" s="415" t="str">
        <f>IF($F99="","",IF('回数計算（任意様式）'!BO77=0,"",'回数計算（任意様式）'!BO77))</f>
        <v/>
      </c>
      <c r="H99" s="421" t="str">
        <f>IF(F99="","",IF('回数計算（任意様式）'!BP77=0,"",'回数計算（任意様式）'!BP77))</f>
        <v/>
      </c>
      <c r="I99" s="415" t="str">
        <f>IF($F99="","",IF('回数計算（任意様式）'!BQ77=0,"",'回数計算（任意様式）'!BQ77))</f>
        <v/>
      </c>
      <c r="J99" s="14" t="str">
        <f>IF(F99="","",IF('回数計算（任意様式）'!BR77=0,"",TEXT('回数計算（任意様式）'!BR77,"###.0")&amp;"km"))</f>
        <v/>
      </c>
      <c r="K99" s="2" t="str">
        <f>IF(J99="","",IF(G99=I99,"(循環)","往"))</f>
        <v/>
      </c>
      <c r="L99" s="56"/>
      <c r="M99" s="57" t="str">
        <f>IF(F99="","",IF(K99="(循環)","",J99))</f>
        <v/>
      </c>
      <c r="N99" s="425" t="str">
        <f>IF(F99="","",'回数計算（任意様式）'!BL77)</f>
        <v/>
      </c>
      <c r="O99" s="424" t="str">
        <f>IF(F99="","",'回数計算（任意様式）'!BM77)</f>
        <v/>
      </c>
      <c r="P99" s="443"/>
      <c r="Q99" s="448" t="str">
        <f>IF(F99="","",VLOOKUP('回数計算（任意様式）'!BS77,'回数計算（任意様式）'!$DQ$24:$DR$26,2))</f>
        <v/>
      </c>
      <c r="R99" s="443"/>
      <c r="S99" s="450" t="str">
        <f>IF(Q99="","",AB78)</f>
        <v/>
      </c>
      <c r="T99" s="443"/>
      <c r="U99" s="454"/>
      <c r="V99" s="454"/>
      <c r="W99" s="455"/>
      <c r="X99" s="29"/>
      <c r="Y99" s="453" t="str">
        <f>IF(R99="①","補助対象地域間幹線系統である","")</f>
        <v/>
      </c>
      <c r="Z99" s="413" t="str">
        <f t="shared" ref="Z99" si="115">IF(V120="","と","の")</f>
        <v>と</v>
      </c>
      <c r="AA99" s="413" t="str">
        <f t="shared" ref="AA99" si="116">IF(V120="","","と")</f>
        <v/>
      </c>
      <c r="AB99" s="413" t="str">
        <f>Y120&amp;U120&amp;Z99&amp;V120&amp;AA99&amp;W120&amp;"にて接続"</f>
        <v>とにて接続</v>
      </c>
    </row>
    <row r="100" spans="1:28" ht="24" customHeight="1" x14ac:dyDescent="0.15">
      <c r="A100">
        <v>37</v>
      </c>
      <c r="B100" s="427"/>
      <c r="C100" s="430"/>
      <c r="D100" s="431"/>
      <c r="E100" s="412"/>
      <c r="F100" s="414"/>
      <c r="G100" s="416"/>
      <c r="H100" s="421"/>
      <c r="I100" s="416"/>
      <c r="J100" s="14" t="str">
        <f>IF(F99="","",IF('回数計算（任意様式）'!BR78=0,"",TEXT('回数計算（任意様式）'!BR78,"###.0")&amp;"km"))</f>
        <v/>
      </c>
      <c r="K100" s="58" t="str">
        <f>IF(J100="","",IF(K99="往","復",""))</f>
        <v/>
      </c>
      <c r="L100" s="59"/>
      <c r="M100" s="60" t="str">
        <f>IF(F99="","",IF(K99="(循環)",J99,J100))</f>
        <v/>
      </c>
      <c r="N100" s="425"/>
      <c r="O100" s="424"/>
      <c r="P100" s="444"/>
      <c r="Q100" s="448"/>
      <c r="R100" s="444"/>
      <c r="S100" s="451"/>
      <c r="T100" s="444"/>
      <c r="U100" s="454"/>
      <c r="V100" s="454"/>
      <c r="W100" s="455"/>
      <c r="X100" s="29"/>
      <c r="Y100" s="453"/>
      <c r="Z100" s="413"/>
      <c r="AA100" s="413"/>
      <c r="AB100" s="413"/>
    </row>
    <row r="101" spans="1:28" ht="24" customHeight="1" x14ac:dyDescent="0.15">
      <c r="A101">
        <v>38</v>
      </c>
      <c r="B101" s="427" t="str">
        <f>IF(F101="","",$B$6)</f>
        <v/>
      </c>
      <c r="C101" s="428"/>
      <c r="D101" s="431" t="str">
        <f t="shared" ref="D101" si="117">IF(F101="","",E101)</f>
        <v/>
      </c>
      <c r="E101" s="411">
        <v>38</v>
      </c>
      <c r="F101" s="414" t="str">
        <f>+'回数計算（任意様式）'!BN79</f>
        <v/>
      </c>
      <c r="G101" s="415" t="str">
        <f>IF($F101="","",IF('回数計算（任意様式）'!BO79=0,"",'回数計算（任意様式）'!BO79))</f>
        <v/>
      </c>
      <c r="H101" s="421" t="str">
        <f>IF(F101="","",IF('回数計算（任意様式）'!BP79=0,"",'回数計算（任意様式）'!BP79))</f>
        <v/>
      </c>
      <c r="I101" s="415" t="str">
        <f>IF($F101="","",IF('回数計算（任意様式）'!BQ79=0,"",'回数計算（任意様式）'!BQ79))</f>
        <v/>
      </c>
      <c r="J101" s="14" t="str">
        <f>IF(F101="","",IF('回数計算（任意様式）'!BR79=0,"",TEXT('回数計算（任意様式）'!BR79,"###.0")&amp;"km"))</f>
        <v/>
      </c>
      <c r="K101" s="2" t="str">
        <f>IF(J101="","",IF(G101=I101,"(循環)","往"))</f>
        <v/>
      </c>
      <c r="L101" s="56"/>
      <c r="M101" s="57" t="str">
        <f>IF(F101="","",IF(K101="(循環)","",J101))</f>
        <v/>
      </c>
      <c r="N101" s="425" t="str">
        <f>IF(F101="","",'回数計算（任意様式）'!BL79)</f>
        <v/>
      </c>
      <c r="O101" s="424" t="str">
        <f>IF(F101="","",'回数計算（任意様式）'!BM79)</f>
        <v/>
      </c>
      <c r="P101" s="443"/>
      <c r="Q101" s="448" t="str">
        <f>IF(F101="","",VLOOKUP('回数計算（任意様式）'!BS79,'回数計算（任意様式）'!$DQ$24:$DR$26,2))</f>
        <v/>
      </c>
      <c r="R101" s="443"/>
      <c r="S101" s="450" t="str">
        <f>IF(Q101="","",AB87)</f>
        <v/>
      </c>
      <c r="T101" s="443"/>
      <c r="U101" s="454"/>
      <c r="V101" s="454"/>
      <c r="W101" s="455"/>
      <c r="X101" s="29"/>
      <c r="Y101" s="453" t="str">
        <f>IF(R101="①","補助対象地域間幹線系統である","")</f>
        <v/>
      </c>
      <c r="Z101" s="413" t="str">
        <f t="shared" ref="Z101" si="118">IF(V122="","と","の")</f>
        <v>と</v>
      </c>
      <c r="AA101" s="413" t="str">
        <f t="shared" ref="AA101" si="119">IF(V122="","","と")</f>
        <v/>
      </c>
      <c r="AB101" s="413" t="str">
        <f>Y122&amp;U122&amp;Z101&amp;V122&amp;AA101&amp;W122&amp;"にて接続"</f>
        <v>とにて接続</v>
      </c>
    </row>
    <row r="102" spans="1:28" ht="24" customHeight="1" x14ac:dyDescent="0.15">
      <c r="A102">
        <v>38</v>
      </c>
      <c r="B102" s="427"/>
      <c r="C102" s="428"/>
      <c r="D102" s="431"/>
      <c r="E102" s="412"/>
      <c r="F102" s="414"/>
      <c r="G102" s="416"/>
      <c r="H102" s="421"/>
      <c r="I102" s="416"/>
      <c r="J102" s="14" t="str">
        <f>IF(F101="","",IF('回数計算（任意様式）'!BR80=0,"",TEXT('回数計算（任意様式）'!BR80,"###.0")&amp;"km"))</f>
        <v/>
      </c>
      <c r="K102" s="58" t="str">
        <f>IF(J102="","",IF(K101="往","復",""))</f>
        <v/>
      </c>
      <c r="L102" s="59"/>
      <c r="M102" s="60" t="str">
        <f>IF(F101="","",IF(K101="(循環)",J101,J102))</f>
        <v/>
      </c>
      <c r="N102" s="425"/>
      <c r="O102" s="424"/>
      <c r="P102" s="444"/>
      <c r="Q102" s="448"/>
      <c r="R102" s="444"/>
      <c r="S102" s="451"/>
      <c r="T102" s="444"/>
      <c r="U102" s="454"/>
      <c r="V102" s="454"/>
      <c r="W102" s="455"/>
      <c r="X102" s="29"/>
      <c r="Y102" s="453"/>
      <c r="Z102" s="413"/>
      <c r="AA102" s="413"/>
      <c r="AB102" s="413"/>
    </row>
    <row r="103" spans="1:28" ht="24" customHeight="1" x14ac:dyDescent="0.15">
      <c r="A103">
        <v>39</v>
      </c>
      <c r="B103" s="427" t="str">
        <f>IF(F103="","",$B$6)</f>
        <v/>
      </c>
      <c r="C103" s="428"/>
      <c r="D103" s="431" t="str">
        <f t="shared" ref="D103" si="120">IF(F103="","",E103)</f>
        <v/>
      </c>
      <c r="E103" s="411">
        <v>39</v>
      </c>
      <c r="F103" s="414" t="str">
        <f>+'回数計算（任意様式）'!BN81</f>
        <v/>
      </c>
      <c r="G103" s="415" t="str">
        <f>IF($F103="","",IF('回数計算（任意様式）'!BO81=0,"",'回数計算（任意様式）'!BO81))</f>
        <v/>
      </c>
      <c r="H103" s="421" t="str">
        <f>IF(F103="","",IF('回数計算（任意様式）'!BP81=0,"",'回数計算（任意様式）'!BP81))</f>
        <v/>
      </c>
      <c r="I103" s="415" t="str">
        <f>IF($F103="","",IF('回数計算（任意様式）'!BQ81=0,"",'回数計算（任意様式）'!BQ81))</f>
        <v/>
      </c>
      <c r="J103" s="14" t="str">
        <f>IF(F103="","",IF('回数計算（任意様式）'!BR81=0,"",TEXT('回数計算（任意様式）'!BR81,"###.0")&amp;"km"))</f>
        <v/>
      </c>
      <c r="K103" s="2" t="str">
        <f>IF(J103="","",IF(G103=I103,"(循環)","往"))</f>
        <v/>
      </c>
      <c r="L103" s="56"/>
      <c r="M103" s="57" t="str">
        <f>IF(F103="","",IF(K103="(循環)","",J103))</f>
        <v/>
      </c>
      <c r="N103" s="425" t="str">
        <f>IF(F103="","",'回数計算（任意様式）'!BL81)</f>
        <v/>
      </c>
      <c r="O103" s="424" t="str">
        <f>IF(F103="","",'回数計算（任意様式）'!BM81)</f>
        <v/>
      </c>
      <c r="P103" s="443"/>
      <c r="Q103" s="448" t="str">
        <f>IF(F103="","",VLOOKUP('回数計算（任意様式）'!BS81,'回数計算（任意様式）'!$DQ$24:$DR$26,2))</f>
        <v/>
      </c>
      <c r="R103" s="443"/>
      <c r="S103" s="450" t="str">
        <f>IF(Q103="","",AB89)</f>
        <v/>
      </c>
      <c r="T103" s="443"/>
      <c r="U103" s="454"/>
      <c r="V103" s="454"/>
      <c r="W103" s="455"/>
      <c r="X103" s="29"/>
      <c r="Y103" s="453" t="str">
        <f>IF(R103="①","補助対象地域間幹線系統である","")</f>
        <v/>
      </c>
      <c r="Z103" s="413" t="str">
        <f t="shared" ref="Z103" si="121">IF(V124="","と","の")</f>
        <v>と</v>
      </c>
      <c r="AA103" s="413" t="str">
        <f t="shared" ref="AA103" si="122">IF(V124="","","と")</f>
        <v/>
      </c>
      <c r="AB103" s="413" t="str">
        <f>Y124&amp;U124&amp;Z103&amp;V124&amp;AA103&amp;W124&amp;"にて接続"</f>
        <v>とにて接続</v>
      </c>
    </row>
    <row r="104" spans="1:28" ht="24" customHeight="1" x14ac:dyDescent="0.15">
      <c r="A104">
        <v>39</v>
      </c>
      <c r="B104" s="427"/>
      <c r="C104" s="428"/>
      <c r="D104" s="431"/>
      <c r="E104" s="412"/>
      <c r="F104" s="414"/>
      <c r="G104" s="416"/>
      <c r="H104" s="421"/>
      <c r="I104" s="416"/>
      <c r="J104" s="14" t="str">
        <f>IF(F103="","",IF('回数計算（任意様式）'!BR82=0,"",TEXT('回数計算（任意様式）'!BR82,"###.0")&amp;"km"))</f>
        <v/>
      </c>
      <c r="K104" s="58" t="str">
        <f>IF(J104="","",IF(K103="往","復",""))</f>
        <v/>
      </c>
      <c r="L104" s="59"/>
      <c r="M104" s="60" t="str">
        <f>IF(F103="","",IF(K103="(循環)",J103,J104))</f>
        <v/>
      </c>
      <c r="N104" s="425"/>
      <c r="O104" s="424"/>
      <c r="P104" s="444"/>
      <c r="Q104" s="448"/>
      <c r="R104" s="444"/>
      <c r="S104" s="451"/>
      <c r="T104" s="444"/>
      <c r="U104" s="454"/>
      <c r="V104" s="454"/>
      <c r="W104" s="455"/>
      <c r="X104" s="29"/>
      <c r="Y104" s="453"/>
      <c r="Z104" s="413"/>
      <c r="AA104" s="413"/>
      <c r="AB104" s="413"/>
    </row>
    <row r="105" spans="1:28" ht="24" customHeight="1" x14ac:dyDescent="0.15">
      <c r="A105">
        <v>40</v>
      </c>
      <c r="B105" s="427" t="str">
        <f>IF(F105="","",$B$6)</f>
        <v/>
      </c>
      <c r="C105" s="428"/>
      <c r="D105" s="431" t="str">
        <f t="shared" ref="D105" si="123">IF(F105="","",E105)</f>
        <v/>
      </c>
      <c r="E105" s="411">
        <v>40</v>
      </c>
      <c r="F105" s="414" t="str">
        <f>+'回数計算（任意様式）'!BN83</f>
        <v/>
      </c>
      <c r="G105" s="415" t="str">
        <f>IF($F105="","",IF('回数計算（任意様式）'!BO83=0,"",'回数計算（任意様式）'!BO83))</f>
        <v/>
      </c>
      <c r="H105" s="421" t="str">
        <f>IF(F105="","",IF('回数計算（任意様式）'!BP83=0,"",'回数計算（任意様式）'!BP83))</f>
        <v/>
      </c>
      <c r="I105" s="415" t="str">
        <f>IF($F105="","",IF('回数計算（任意様式）'!BQ83=0,"",'回数計算（任意様式）'!BQ83))</f>
        <v/>
      </c>
      <c r="J105" s="14" t="str">
        <f>IF(F105="","",IF('回数計算（任意様式）'!BR83=0,"",TEXT('回数計算（任意様式）'!BR83,"###.0")&amp;"km"))</f>
        <v/>
      </c>
      <c r="K105" s="2" t="str">
        <f>IF(J105="","",IF(G105=I105,"(循環)","往"))</f>
        <v/>
      </c>
      <c r="L105" s="56"/>
      <c r="M105" s="57" t="str">
        <f>IF(F105="","",IF(K105="(循環)","",J105))</f>
        <v/>
      </c>
      <c r="N105" s="425" t="str">
        <f>IF(F105="","",'回数計算（任意様式）'!BL83)</f>
        <v/>
      </c>
      <c r="O105" s="424" t="str">
        <f>IF(F105="","",'回数計算（任意様式）'!BM83)</f>
        <v/>
      </c>
      <c r="P105" s="443"/>
      <c r="Q105" s="448" t="str">
        <f>IF(F105="","",VLOOKUP('回数計算（任意様式）'!BS83,'回数計算（任意様式）'!$DQ$24:$DR$26,2))</f>
        <v/>
      </c>
      <c r="R105" s="443"/>
      <c r="S105" s="450" t="str">
        <f>IF(Q105="","",AB91)</f>
        <v/>
      </c>
      <c r="T105" s="443"/>
      <c r="U105" s="454"/>
      <c r="V105" s="455"/>
      <c r="W105" s="455"/>
      <c r="X105" s="29"/>
      <c r="Y105" s="453" t="str">
        <f>IF(R105="①","補助対象地域間幹線系統である","")</f>
        <v/>
      </c>
      <c r="Z105" s="413" t="str">
        <f t="shared" ref="Z105" si="124">IF(V126="","と","の")</f>
        <v>と</v>
      </c>
      <c r="AA105" s="413" t="str">
        <f t="shared" ref="AA105" si="125">IF(V126="","","と")</f>
        <v/>
      </c>
      <c r="AB105" s="413" t="str">
        <f>Y126&amp;U126&amp;Z105&amp;V126&amp;AA105&amp;W126&amp;"にて接続"</f>
        <v>とにて接続</v>
      </c>
    </row>
    <row r="106" spans="1:28" ht="24" customHeight="1" x14ac:dyDescent="0.15">
      <c r="A106">
        <v>40</v>
      </c>
      <c r="B106" s="427"/>
      <c r="C106" s="428"/>
      <c r="D106" s="431"/>
      <c r="E106" s="412"/>
      <c r="F106" s="414"/>
      <c r="G106" s="416"/>
      <c r="H106" s="421"/>
      <c r="I106" s="416"/>
      <c r="J106" s="14" t="str">
        <f>IF(F105="","",IF('回数計算（任意様式）'!BR84=0,"",TEXT('回数計算（任意様式）'!BR84,"###.0")&amp;"km"))</f>
        <v/>
      </c>
      <c r="K106" s="58" t="str">
        <f>IF(J106="","",IF(K105="往","復",""))</f>
        <v/>
      </c>
      <c r="L106" s="59"/>
      <c r="M106" s="60" t="str">
        <f>IF(F105="","",IF(K105="(循環)",J105,J106))</f>
        <v/>
      </c>
      <c r="N106" s="425"/>
      <c r="O106" s="424"/>
      <c r="P106" s="444"/>
      <c r="Q106" s="448"/>
      <c r="R106" s="444"/>
      <c r="S106" s="451"/>
      <c r="T106" s="444"/>
      <c r="U106" s="454"/>
      <c r="V106" s="455"/>
      <c r="W106" s="455"/>
      <c r="X106" s="29"/>
      <c r="Y106" s="453"/>
      <c r="Z106" s="413"/>
      <c r="AA106" s="413"/>
      <c r="AB106" s="413"/>
    </row>
    <row r="107" spans="1:28" ht="15" customHeight="1" x14ac:dyDescent="0.15">
      <c r="B107" s="10" t="s">
        <v>81</v>
      </c>
      <c r="C107" s="48"/>
      <c r="D107" s="49"/>
      <c r="E107" s="49"/>
      <c r="F107" s="49"/>
      <c r="G107" s="49"/>
      <c r="H107" s="50"/>
      <c r="I107" s="51"/>
      <c r="J107" s="51"/>
      <c r="K107" s="51"/>
      <c r="L107" s="51"/>
      <c r="M107" s="51"/>
      <c r="N107" s="51"/>
      <c r="O107" s="51"/>
      <c r="P107" s="52"/>
      <c r="Q107" s="49"/>
      <c r="R107" s="48"/>
      <c r="S107" s="53"/>
      <c r="T107" s="48"/>
      <c r="U107" s="54"/>
      <c r="V107" s="54"/>
      <c r="W107" s="55"/>
      <c r="X107" s="29"/>
      <c r="Z107" s="41"/>
      <c r="AA107" s="41"/>
      <c r="AB107" s="41"/>
    </row>
    <row r="108" spans="1:28" ht="15" customHeight="1" x14ac:dyDescent="0.15">
      <c r="B108" s="40" t="s">
        <v>82</v>
      </c>
      <c r="C108" s="48"/>
      <c r="D108" s="49"/>
      <c r="E108" s="49"/>
      <c r="F108" s="49"/>
      <c r="G108" s="49"/>
      <c r="H108" s="50"/>
      <c r="I108" s="51"/>
      <c r="J108" s="51"/>
      <c r="K108" s="51"/>
      <c r="L108" s="51"/>
      <c r="M108" s="51"/>
      <c r="N108" s="51"/>
      <c r="O108" s="51"/>
      <c r="P108" s="52"/>
      <c r="Q108" s="49"/>
      <c r="R108" s="48"/>
      <c r="S108" s="53"/>
      <c r="T108" s="48"/>
      <c r="U108" s="54"/>
      <c r="V108" s="54"/>
      <c r="W108" s="55"/>
      <c r="X108" s="29"/>
      <c r="Z108" s="413" t="str">
        <f t="shared" ref="Z108" si="126">IF(V122="","と","の")</f>
        <v>と</v>
      </c>
      <c r="AA108" s="413" t="str">
        <f t="shared" ref="AA108" si="127">IF(V122="","","と")</f>
        <v/>
      </c>
      <c r="AB108" s="413" t="str">
        <f>Y122&amp;U122&amp;Z108&amp;V122&amp;AA108&amp;W122&amp;"にて接続"</f>
        <v>とにて接続</v>
      </c>
    </row>
    <row r="109" spans="1:28" ht="15" customHeight="1" x14ac:dyDescent="0.15">
      <c r="B109" s="40" t="s">
        <v>83</v>
      </c>
      <c r="C109" s="48"/>
      <c r="D109" s="49"/>
      <c r="E109" s="49"/>
      <c r="F109" s="49"/>
      <c r="G109" s="49"/>
      <c r="H109" s="50"/>
      <c r="I109" s="51"/>
      <c r="J109" s="51"/>
      <c r="K109" s="51"/>
      <c r="L109" s="51"/>
      <c r="M109" s="51"/>
      <c r="N109" s="51"/>
      <c r="O109" s="51"/>
      <c r="P109" s="52"/>
      <c r="Q109" s="49"/>
      <c r="R109" s="48"/>
      <c r="S109" s="53"/>
      <c r="T109" s="48"/>
      <c r="U109" s="54"/>
      <c r="V109" s="54"/>
      <c r="W109" s="55"/>
      <c r="X109" s="29"/>
      <c r="Z109" s="413"/>
      <c r="AA109" s="413"/>
      <c r="AB109" s="413"/>
    </row>
    <row r="110" spans="1:28" ht="15" customHeight="1" x14ac:dyDescent="0.15">
      <c r="B110" s="40" t="s">
        <v>84</v>
      </c>
      <c r="C110" s="48"/>
      <c r="D110" s="49"/>
      <c r="E110" s="49"/>
      <c r="F110" s="49"/>
      <c r="G110" s="49"/>
      <c r="H110" s="50"/>
      <c r="I110" s="51"/>
      <c r="J110" s="51"/>
      <c r="K110" s="51"/>
      <c r="L110" s="51"/>
      <c r="M110" s="51"/>
      <c r="N110" s="51"/>
      <c r="O110" s="51"/>
      <c r="P110" s="52"/>
      <c r="Q110" s="49"/>
      <c r="R110" s="48"/>
      <c r="S110" s="53"/>
      <c r="T110" s="48"/>
      <c r="U110" s="54"/>
      <c r="V110" s="54"/>
      <c r="W110" s="55"/>
      <c r="X110" s="29"/>
      <c r="Z110" s="413" t="str">
        <f t="shared" ref="Z110" si="128">IF(V124="","と","の")</f>
        <v>と</v>
      </c>
      <c r="AA110" s="413" t="str">
        <f t="shared" ref="AA110" si="129">IF(V124="","","と")</f>
        <v/>
      </c>
      <c r="AB110" s="413" t="str">
        <f>Y124&amp;U124&amp;Z110&amp;V124&amp;AA110&amp;W124&amp;"にて接続"</f>
        <v>とにて接続</v>
      </c>
    </row>
    <row r="111" spans="1:28" ht="15" customHeight="1" x14ac:dyDescent="0.15">
      <c r="B111" s="40" t="s">
        <v>85</v>
      </c>
      <c r="C111" s="48"/>
      <c r="D111" s="49"/>
      <c r="E111" s="49"/>
      <c r="F111" s="49"/>
      <c r="G111" s="49"/>
      <c r="H111" s="50"/>
      <c r="I111" s="51"/>
      <c r="J111" s="51"/>
      <c r="K111" s="51"/>
      <c r="L111" s="51"/>
      <c r="M111" s="51"/>
      <c r="N111" s="51"/>
      <c r="O111" s="51"/>
      <c r="P111" s="52"/>
      <c r="Q111" s="49"/>
      <c r="R111" s="48"/>
      <c r="S111" s="53"/>
      <c r="T111" s="48"/>
      <c r="U111" s="54"/>
      <c r="V111" s="54"/>
      <c r="W111" s="55"/>
      <c r="X111" s="29"/>
      <c r="Z111" s="413"/>
      <c r="AA111" s="413"/>
      <c r="AB111" s="413"/>
    </row>
    <row r="112" spans="1:28" ht="15" customHeight="1" x14ac:dyDescent="0.15">
      <c r="B112" s="40" t="s">
        <v>86</v>
      </c>
      <c r="C112" s="48"/>
      <c r="D112" s="49"/>
      <c r="E112" s="49"/>
      <c r="F112" s="49"/>
      <c r="G112" s="49"/>
      <c r="H112" s="50"/>
      <c r="I112" s="51"/>
      <c r="J112" s="51"/>
      <c r="K112" s="51"/>
      <c r="L112" s="51"/>
      <c r="M112" s="51"/>
      <c r="N112" s="51"/>
      <c r="O112" s="51"/>
      <c r="P112" s="52"/>
      <c r="Q112" s="49"/>
      <c r="R112" s="48"/>
      <c r="S112" s="53"/>
      <c r="T112" s="48"/>
      <c r="U112" s="54"/>
      <c r="V112" s="54"/>
      <c r="W112" s="55"/>
      <c r="X112" s="29"/>
      <c r="Z112" s="413" t="str">
        <f t="shared" ref="Z112" si="130">IF(V126="","と","の")</f>
        <v>と</v>
      </c>
      <c r="AA112" s="413" t="str">
        <f t="shared" ref="AA112" si="131">IF(V126="","","と")</f>
        <v/>
      </c>
      <c r="AB112" s="413" t="str">
        <f>Y126&amp;U126&amp;Z112&amp;V126&amp;AA112&amp;W126&amp;"にて接続"</f>
        <v>とにて接続</v>
      </c>
    </row>
    <row r="113" spans="1:28" ht="15" customHeight="1" x14ac:dyDescent="0.15">
      <c r="B113" s="10" t="s">
        <v>87</v>
      </c>
      <c r="C113" s="48"/>
      <c r="D113" s="49"/>
      <c r="E113" s="49"/>
      <c r="F113" s="49"/>
      <c r="G113" s="49"/>
      <c r="H113" s="50"/>
      <c r="I113" s="51"/>
      <c r="J113" s="51"/>
      <c r="K113" s="51"/>
      <c r="L113" s="51"/>
      <c r="M113" s="51"/>
      <c r="N113" s="51"/>
      <c r="O113" s="51"/>
      <c r="P113" s="52"/>
      <c r="Q113" s="49"/>
      <c r="R113" s="48"/>
      <c r="S113" s="53"/>
      <c r="T113" s="48"/>
      <c r="U113" s="54"/>
      <c r="V113" s="54"/>
      <c r="W113" s="55"/>
      <c r="X113" s="29"/>
      <c r="Z113" s="413"/>
      <c r="AA113" s="413"/>
      <c r="AB113" s="413"/>
    </row>
    <row r="114" spans="1:28" ht="24" customHeight="1" x14ac:dyDescent="0.15">
      <c r="A114">
        <v>41</v>
      </c>
      <c r="B114" s="427" t="str">
        <f>IF(F114="","",$B$6)</f>
        <v/>
      </c>
      <c r="C114" s="428"/>
      <c r="D114" s="431" t="str">
        <f t="shared" ref="D114" si="132">IF(F114="","",E114)</f>
        <v/>
      </c>
      <c r="E114" s="411">
        <v>41</v>
      </c>
      <c r="F114" s="414" t="str">
        <f>+'回数計算（任意様式）'!BN85</f>
        <v/>
      </c>
      <c r="G114" s="415" t="str">
        <f>IF($F114="","",IF('回数計算（任意様式）'!BO85=0,"",'回数計算（任意様式）'!BO85))</f>
        <v/>
      </c>
      <c r="H114" s="421" t="str">
        <f>IF(F114="","",IF('回数計算（任意様式）'!BP85=0,"",'回数計算（任意様式）'!BP85))</f>
        <v/>
      </c>
      <c r="I114" s="415" t="str">
        <f>IF($F114="","",IF('回数計算（任意様式）'!BQ85=0,"",'回数計算（任意様式）'!BQ85))</f>
        <v/>
      </c>
      <c r="J114" s="14" t="str">
        <f>IF(F114="","",IF('回数計算（任意様式）'!BR85=0,"",TEXT('回数計算（任意様式）'!BR85,"###.0")&amp;"km"))</f>
        <v/>
      </c>
      <c r="K114" s="2" t="str">
        <f>IF(J114="","",IF(G114=I114,"(循環)","往"))</f>
        <v/>
      </c>
      <c r="L114" s="56"/>
      <c r="M114" s="57" t="str">
        <f>IF(F114="","",IF(K114="(循環)","",J114))</f>
        <v/>
      </c>
      <c r="N114" s="425" t="str">
        <f>IF(F114="","",'回数計算（任意様式）'!BL85)</f>
        <v/>
      </c>
      <c r="O114" s="424" t="str">
        <f>IF(F114="","",'回数計算（任意様式）'!BM85)</f>
        <v/>
      </c>
      <c r="P114" s="443"/>
      <c r="Q114" s="448" t="str">
        <f>IF(F114="","",VLOOKUP('回数計算（任意様式）'!BS85,'回数計算（任意様式）'!$DQ$24:$DR$26,2))</f>
        <v/>
      </c>
      <c r="R114" s="443"/>
      <c r="S114" s="450" t="str">
        <f>IF(Q114="","",AB93)</f>
        <v/>
      </c>
      <c r="T114" s="443"/>
      <c r="U114" s="454"/>
      <c r="V114" s="454"/>
      <c r="W114" s="455"/>
      <c r="X114" s="29"/>
      <c r="Y114" s="453" t="str">
        <f>IF(R114="①","補助対象地域間幹線系統である","")</f>
        <v/>
      </c>
      <c r="Z114" s="413" t="str">
        <f t="shared" ref="Z114" si="133">IF(V128="","と","の")</f>
        <v>と</v>
      </c>
      <c r="AA114" s="413" t="str">
        <f t="shared" ref="AA114" si="134">IF(V128="","","と")</f>
        <v/>
      </c>
      <c r="AB114" s="413" t="str">
        <f>Y128&amp;U128&amp;Z114&amp;V128&amp;AA114&amp;W128&amp;"にて接続"</f>
        <v>とにて接続</v>
      </c>
    </row>
    <row r="115" spans="1:28" ht="24" customHeight="1" x14ac:dyDescent="0.15">
      <c r="A115">
        <v>41</v>
      </c>
      <c r="B115" s="427"/>
      <c r="C115" s="428"/>
      <c r="D115" s="431"/>
      <c r="E115" s="412"/>
      <c r="F115" s="414"/>
      <c r="G115" s="416"/>
      <c r="H115" s="421"/>
      <c r="I115" s="416"/>
      <c r="J115" s="14" t="str">
        <f>IF(F114="","",IF('回数計算（任意様式）'!BR86=0,"",TEXT('回数計算（任意様式）'!BR86,"###.0")&amp;"km"))</f>
        <v/>
      </c>
      <c r="K115" s="58" t="str">
        <f>IF(J115="","",IF(K114="往","復",""))</f>
        <v/>
      </c>
      <c r="L115" s="59"/>
      <c r="M115" s="60" t="str">
        <f>IF(F114="","",IF(K114="(循環)",J114,J115))</f>
        <v/>
      </c>
      <c r="N115" s="425"/>
      <c r="O115" s="424"/>
      <c r="P115" s="444"/>
      <c r="Q115" s="448"/>
      <c r="R115" s="444"/>
      <c r="S115" s="451"/>
      <c r="T115" s="444"/>
      <c r="U115" s="454"/>
      <c r="V115" s="454"/>
      <c r="W115" s="455"/>
      <c r="X115" s="29"/>
      <c r="Y115" s="453"/>
      <c r="Z115" s="413"/>
      <c r="AA115" s="413"/>
      <c r="AB115" s="413"/>
    </row>
    <row r="116" spans="1:28" ht="24" customHeight="1" x14ac:dyDescent="0.15">
      <c r="A116">
        <v>42</v>
      </c>
      <c r="B116" s="427" t="str">
        <f>IF(F116="","",$B$6)</f>
        <v/>
      </c>
      <c r="C116" s="428"/>
      <c r="D116" s="431" t="str">
        <f t="shared" ref="D116" si="135">IF(F116="","",E116)</f>
        <v/>
      </c>
      <c r="E116" s="411">
        <v>42</v>
      </c>
      <c r="F116" s="414" t="str">
        <f>+'回数計算（任意様式）'!BN87</f>
        <v/>
      </c>
      <c r="G116" s="415" t="str">
        <f>IF($F116="","",IF('回数計算（任意様式）'!BO87=0,"",'回数計算（任意様式）'!BO87))</f>
        <v/>
      </c>
      <c r="H116" s="421" t="str">
        <f>IF(F116="","",IF('回数計算（任意様式）'!BP87=0,"",'回数計算（任意様式）'!BP87))</f>
        <v/>
      </c>
      <c r="I116" s="415" t="str">
        <f>IF($F116="","",IF('回数計算（任意様式）'!BQ87=0,"",'回数計算（任意様式）'!BQ87))</f>
        <v/>
      </c>
      <c r="J116" s="14" t="str">
        <f>IF(F116="","",IF('回数計算（任意様式）'!BR87=0,"",TEXT('回数計算（任意様式）'!BR87,"###.0")&amp;"km"))</f>
        <v/>
      </c>
      <c r="K116" s="2" t="str">
        <f>IF(J116="","",IF(G116=I116,"(循環)","往"))</f>
        <v/>
      </c>
      <c r="L116" s="56"/>
      <c r="M116" s="57" t="str">
        <f>IF(F116="","",IF(K116="(循環)","",J116))</f>
        <v/>
      </c>
      <c r="N116" s="425" t="str">
        <f>IF(F116="","",'回数計算（任意様式）'!BL87)</f>
        <v/>
      </c>
      <c r="O116" s="424" t="str">
        <f>IF(F116="","",'回数計算（任意様式）'!BM87)</f>
        <v/>
      </c>
      <c r="P116" s="443"/>
      <c r="Q116" s="448" t="str">
        <f>IF(F116="","",VLOOKUP('回数計算（任意様式）'!BS87,'回数計算（任意様式）'!$DQ$24:$DR$26,2))</f>
        <v/>
      </c>
      <c r="R116" s="443"/>
      <c r="S116" s="450" t="str">
        <f>IF(Q116="","",AB95)</f>
        <v/>
      </c>
      <c r="T116" s="443"/>
      <c r="U116" s="454"/>
      <c r="V116" s="454"/>
      <c r="W116" s="455"/>
      <c r="X116" s="29"/>
      <c r="Y116" s="453" t="str">
        <f>IF(R116="①","補助対象地域間幹線系統である","")</f>
        <v/>
      </c>
      <c r="Z116" s="413" t="str">
        <f t="shared" ref="Z116" si="136">IF(V130="","と","の")</f>
        <v>と</v>
      </c>
      <c r="AA116" s="413" t="str">
        <f t="shared" ref="AA116" si="137">IF(V130="","","と")</f>
        <v/>
      </c>
      <c r="AB116" s="413" t="str">
        <f>Y130&amp;U130&amp;Z116&amp;V130&amp;AA116&amp;W130&amp;"にて接続"</f>
        <v>とにて接続</v>
      </c>
    </row>
    <row r="117" spans="1:28" ht="24" customHeight="1" x14ac:dyDescent="0.15">
      <c r="A117">
        <v>42</v>
      </c>
      <c r="B117" s="427"/>
      <c r="C117" s="428"/>
      <c r="D117" s="431"/>
      <c r="E117" s="412"/>
      <c r="F117" s="414"/>
      <c r="G117" s="416"/>
      <c r="H117" s="421"/>
      <c r="I117" s="416"/>
      <c r="J117" s="14" t="str">
        <f>IF(F116="","",IF('回数計算（任意様式）'!BR88=0,"",TEXT('回数計算（任意様式）'!BR88,"###.0")&amp;"km"))</f>
        <v/>
      </c>
      <c r="K117" s="58" t="str">
        <f>IF(J117="","",IF(K116="往","復",""))</f>
        <v/>
      </c>
      <c r="L117" s="59"/>
      <c r="M117" s="60" t="str">
        <f>IF(F116="","",IF(K116="(循環)",J116,J117))</f>
        <v/>
      </c>
      <c r="N117" s="425"/>
      <c r="O117" s="424"/>
      <c r="P117" s="444"/>
      <c r="Q117" s="448"/>
      <c r="R117" s="444"/>
      <c r="S117" s="451"/>
      <c r="T117" s="444"/>
      <c r="U117" s="454"/>
      <c r="V117" s="454"/>
      <c r="W117" s="455"/>
      <c r="X117" s="29"/>
      <c r="Y117" s="453"/>
      <c r="Z117" s="413"/>
      <c r="AA117" s="413"/>
      <c r="AB117" s="413"/>
    </row>
    <row r="118" spans="1:28" ht="24" customHeight="1" x14ac:dyDescent="0.15">
      <c r="A118">
        <v>43</v>
      </c>
      <c r="B118" s="427" t="str">
        <f>IF(F118="","",$B$6)</f>
        <v/>
      </c>
      <c r="C118" s="428"/>
      <c r="D118" s="431" t="str">
        <f t="shared" ref="D118" si="138">IF(F118="","",E118)</f>
        <v/>
      </c>
      <c r="E118" s="411">
        <v>43</v>
      </c>
      <c r="F118" s="414" t="str">
        <f>+'回数計算（任意様式）'!BN89</f>
        <v/>
      </c>
      <c r="G118" s="415" t="str">
        <f>IF($F118="","",IF('回数計算（任意様式）'!BO89=0,"",'回数計算（任意様式）'!BO89))</f>
        <v/>
      </c>
      <c r="H118" s="421" t="str">
        <f>IF(F118="","",IF('回数計算（任意様式）'!BP89=0,"",'回数計算（任意様式）'!BP89))</f>
        <v/>
      </c>
      <c r="I118" s="415" t="str">
        <f>IF($F118="","",IF('回数計算（任意様式）'!BQ89=0,"",'回数計算（任意様式）'!BQ89))</f>
        <v/>
      </c>
      <c r="J118" s="14" t="str">
        <f>IF(F118="","",IF('回数計算（任意様式）'!BR89=0,"",TEXT('回数計算（任意様式）'!BR89,"###.0")&amp;"km"))</f>
        <v/>
      </c>
      <c r="K118" s="2" t="str">
        <f>IF(J118="","",IF(G118=I118,"(循環)","往"))</f>
        <v/>
      </c>
      <c r="L118" s="56"/>
      <c r="M118" s="57" t="str">
        <f>IF(F118="","",IF(K118="(循環)","",J118))</f>
        <v/>
      </c>
      <c r="N118" s="425" t="str">
        <f>IF(F118="","",'回数計算（任意様式）'!BL89)</f>
        <v/>
      </c>
      <c r="O118" s="424" t="str">
        <f>IF(F118="","",'回数計算（任意様式）'!BM89)</f>
        <v/>
      </c>
      <c r="P118" s="443"/>
      <c r="Q118" s="448" t="str">
        <f>IF(F118="","",VLOOKUP('回数計算（任意様式）'!BS89,'回数計算（任意様式）'!$DQ$24:$DR$26,2))</f>
        <v/>
      </c>
      <c r="R118" s="443"/>
      <c r="S118" s="450" t="str">
        <f>IF(Q118="","",AB97)</f>
        <v/>
      </c>
      <c r="T118" s="443"/>
      <c r="U118" s="454"/>
      <c r="V118" s="454"/>
      <c r="W118" s="455"/>
      <c r="Y118" s="453" t="str">
        <f>IF(R118="①","補助対象地域間幹線系統である","")</f>
        <v/>
      </c>
      <c r="Z118" s="413" t="str">
        <f t="shared" ref="Z118" si="139">IF(V132="","と","の")</f>
        <v>と</v>
      </c>
      <c r="AA118" s="413" t="str">
        <f t="shared" ref="AA118" si="140">IF(V132="","","と")</f>
        <v/>
      </c>
      <c r="AB118" s="413" t="str">
        <f>Y132&amp;U132&amp;Z118&amp;V132&amp;AA118&amp;W132&amp;"にて接続"</f>
        <v>とにて接続</v>
      </c>
    </row>
    <row r="119" spans="1:28" ht="24" customHeight="1" x14ac:dyDescent="0.15">
      <c r="A119">
        <v>43</v>
      </c>
      <c r="B119" s="427"/>
      <c r="C119" s="428"/>
      <c r="D119" s="431"/>
      <c r="E119" s="412"/>
      <c r="F119" s="414"/>
      <c r="G119" s="416"/>
      <c r="H119" s="421"/>
      <c r="I119" s="416"/>
      <c r="J119" s="14" t="str">
        <f>IF(F118="","",IF('回数計算（任意様式）'!BR90=0,"",TEXT('回数計算（任意様式）'!BR90,"###.0")&amp;"km"))</f>
        <v/>
      </c>
      <c r="K119" s="58" t="str">
        <f>IF(J119="","",IF(K118="往","復",""))</f>
        <v/>
      </c>
      <c r="L119" s="59"/>
      <c r="M119" s="60" t="str">
        <f>IF(F118="","",IF(K118="(循環)",J118,J119))</f>
        <v/>
      </c>
      <c r="N119" s="425"/>
      <c r="O119" s="424"/>
      <c r="P119" s="444"/>
      <c r="Q119" s="448"/>
      <c r="R119" s="444"/>
      <c r="S119" s="451"/>
      <c r="T119" s="444"/>
      <c r="U119" s="454"/>
      <c r="V119" s="454"/>
      <c r="W119" s="455"/>
      <c r="Y119" s="453"/>
      <c r="Z119" s="413"/>
      <c r="AA119" s="413"/>
      <c r="AB119" s="413"/>
    </row>
    <row r="120" spans="1:28" ht="24" customHeight="1" x14ac:dyDescent="0.15">
      <c r="A120">
        <v>44</v>
      </c>
      <c r="B120" s="427" t="str">
        <f>IF(F120="","",$B$6)</f>
        <v/>
      </c>
      <c r="C120" s="428"/>
      <c r="D120" s="431" t="str">
        <f t="shared" ref="D120" si="141">IF(F120="","",E120)</f>
        <v/>
      </c>
      <c r="E120" s="411">
        <v>44</v>
      </c>
      <c r="F120" s="414" t="str">
        <f>+'回数計算（任意様式）'!BN91</f>
        <v/>
      </c>
      <c r="G120" s="415" t="str">
        <f>IF($F120="","",IF('回数計算（任意様式）'!BO91=0,"",'回数計算（任意様式）'!BO91))</f>
        <v/>
      </c>
      <c r="H120" s="421" t="str">
        <f>IF(F120="","",IF('回数計算（任意様式）'!BP91=0,"",'回数計算（任意様式）'!BP91))</f>
        <v/>
      </c>
      <c r="I120" s="415" t="str">
        <f>IF($F120="","",IF('回数計算（任意様式）'!BQ91=0,"",'回数計算（任意様式）'!BQ91))</f>
        <v/>
      </c>
      <c r="J120" s="14" t="str">
        <f>IF(F120="","",IF('回数計算（任意様式）'!BR91=0,"",TEXT('回数計算（任意様式）'!BR91,"###.0")&amp;"km"))</f>
        <v/>
      </c>
      <c r="K120" s="2" t="str">
        <f>IF(J120="","",IF(G120=I120,"(循環)","往"))</f>
        <v/>
      </c>
      <c r="L120" s="56"/>
      <c r="M120" s="57" t="str">
        <f>IF(F120="","",IF(K120="(循環)","",J120))</f>
        <v/>
      </c>
      <c r="N120" s="425" t="str">
        <f>IF(F120="","",'回数計算（任意様式）'!BL91)</f>
        <v/>
      </c>
      <c r="O120" s="424" t="str">
        <f>IF(F120="","",'回数計算（任意様式）'!BM91)</f>
        <v/>
      </c>
      <c r="P120" s="443"/>
      <c r="Q120" s="448" t="str">
        <f>IF(F120="","",VLOOKUP('回数計算（任意様式）'!BS91,'回数計算（任意様式）'!$DQ$24:$DR$26,2))</f>
        <v/>
      </c>
      <c r="R120" s="443"/>
      <c r="S120" s="450" t="str">
        <f>IF(Q120="","",AB99)</f>
        <v/>
      </c>
      <c r="T120" s="443"/>
      <c r="U120" s="454"/>
      <c r="V120" s="454"/>
      <c r="W120" s="455"/>
      <c r="Y120" s="453" t="str">
        <f>IF(R120="①","補助対象地域間幹線系統である","")</f>
        <v/>
      </c>
    </row>
    <row r="121" spans="1:28" ht="24" customHeight="1" x14ac:dyDescent="0.15">
      <c r="A121">
        <v>44</v>
      </c>
      <c r="B121" s="427"/>
      <c r="C121" s="428"/>
      <c r="D121" s="431"/>
      <c r="E121" s="412"/>
      <c r="F121" s="414"/>
      <c r="G121" s="416"/>
      <c r="H121" s="421"/>
      <c r="I121" s="416"/>
      <c r="J121" s="14" t="str">
        <f>IF(F120="","",IF('回数計算（任意様式）'!BR92=0,"",TEXT('回数計算（任意様式）'!BR92,"###.0")&amp;"km"))</f>
        <v/>
      </c>
      <c r="K121" s="58" t="str">
        <f>IF(J121="","",IF(K120="往","復",""))</f>
        <v/>
      </c>
      <c r="L121" s="59"/>
      <c r="M121" s="60" t="str">
        <f>IF(F120="","",IF(K120="(循環)",J120,J121))</f>
        <v/>
      </c>
      <c r="N121" s="425"/>
      <c r="O121" s="424"/>
      <c r="P121" s="444"/>
      <c r="Q121" s="448"/>
      <c r="R121" s="444"/>
      <c r="S121" s="451"/>
      <c r="T121" s="444"/>
      <c r="U121" s="454"/>
      <c r="V121" s="454"/>
      <c r="W121" s="455"/>
      <c r="Y121" s="453"/>
    </row>
    <row r="122" spans="1:28" ht="24" customHeight="1" x14ac:dyDescent="0.15">
      <c r="A122">
        <v>45</v>
      </c>
      <c r="B122" s="427" t="str">
        <f>IF(F122="","",$B$6)</f>
        <v/>
      </c>
      <c r="C122" s="428"/>
      <c r="D122" s="431" t="str">
        <f t="shared" ref="D122" si="142">IF(F122="","",E122)</f>
        <v/>
      </c>
      <c r="E122" s="411">
        <v>45</v>
      </c>
      <c r="F122" s="414" t="str">
        <f>+'回数計算（任意様式）'!BN93</f>
        <v/>
      </c>
      <c r="G122" s="415" t="str">
        <f>IF($F122="","",IF('回数計算（任意様式）'!BO93=0,"",'回数計算（任意様式）'!BO93))</f>
        <v/>
      </c>
      <c r="H122" s="421" t="str">
        <f>IF(F122="","",IF('回数計算（任意様式）'!BP93=0,"",'回数計算（任意様式）'!BP93))</f>
        <v/>
      </c>
      <c r="I122" s="415" t="str">
        <f>IF($F122="","",IF('回数計算（任意様式）'!BQ93=0,"",'回数計算（任意様式）'!BQ93))</f>
        <v/>
      </c>
      <c r="J122" s="14" t="str">
        <f>IF(F122="","",IF('回数計算（任意様式）'!BR93=0,"",TEXT('回数計算（任意様式）'!BR93,"###.0")&amp;"km"))</f>
        <v/>
      </c>
      <c r="K122" s="2" t="str">
        <f>IF(J122="","",IF(G122=I122,"(循環)","往"))</f>
        <v/>
      </c>
      <c r="L122" s="56"/>
      <c r="M122" s="57" t="str">
        <f>IF(F122="","",IF(K122="(循環)","",J122))</f>
        <v/>
      </c>
      <c r="N122" s="425" t="str">
        <f>IF(F122="","",'回数計算（任意様式）'!BL93)</f>
        <v/>
      </c>
      <c r="O122" s="424" t="str">
        <f>IF(F122="","",'回数計算（任意様式）'!BM93)</f>
        <v/>
      </c>
      <c r="P122" s="443"/>
      <c r="Q122" s="448" t="str">
        <f>IF(F122="","",VLOOKUP('回数計算（任意様式）'!BS93,'回数計算（任意様式）'!$DQ$24:$DR$26,2))</f>
        <v/>
      </c>
      <c r="R122" s="443"/>
      <c r="S122" s="450" t="str">
        <f>IF(Q122="","",AB101)</f>
        <v/>
      </c>
      <c r="T122" s="443"/>
      <c r="U122" s="454"/>
      <c r="V122" s="454"/>
      <c r="W122" s="455"/>
      <c r="Y122" s="453" t="str">
        <f>IF(R122="①","補助対象地域間幹線系統である","")</f>
        <v/>
      </c>
    </row>
    <row r="123" spans="1:28" ht="24" customHeight="1" x14ac:dyDescent="0.15">
      <c r="A123">
        <v>45</v>
      </c>
      <c r="B123" s="427"/>
      <c r="C123" s="428"/>
      <c r="D123" s="431"/>
      <c r="E123" s="412"/>
      <c r="F123" s="414"/>
      <c r="G123" s="416"/>
      <c r="H123" s="421"/>
      <c r="I123" s="416"/>
      <c r="J123" s="14" t="str">
        <f>IF(F122="","",IF('回数計算（任意様式）'!BR94=0,"",TEXT('回数計算（任意様式）'!BR94,"###.0")&amp;"km"))</f>
        <v/>
      </c>
      <c r="K123" s="58" t="str">
        <f>IF(J125="","",IF(K122="往","復",""))</f>
        <v/>
      </c>
      <c r="L123" s="59"/>
      <c r="M123" s="60" t="str">
        <f>IF(F122="","",IF(K122="(循環)",J122,J125))</f>
        <v/>
      </c>
      <c r="N123" s="425"/>
      <c r="O123" s="424"/>
      <c r="P123" s="444"/>
      <c r="Q123" s="448"/>
      <c r="R123" s="444"/>
      <c r="S123" s="451"/>
      <c r="T123" s="444"/>
      <c r="U123" s="454"/>
      <c r="V123" s="454"/>
      <c r="W123" s="455"/>
      <c r="Y123" s="453"/>
    </row>
    <row r="124" spans="1:28" ht="24" customHeight="1" x14ac:dyDescent="0.15">
      <c r="A124">
        <v>46</v>
      </c>
      <c r="B124" s="427" t="str">
        <f>IF(F124="","",$B$6)</f>
        <v/>
      </c>
      <c r="C124" s="428"/>
      <c r="D124" s="431" t="str">
        <f t="shared" ref="D124" si="143">IF(F124="","",E124)</f>
        <v/>
      </c>
      <c r="E124" s="411">
        <v>46</v>
      </c>
      <c r="F124" s="414" t="str">
        <f>+'回数計算（任意様式）'!BN95</f>
        <v/>
      </c>
      <c r="G124" s="415" t="str">
        <f>IF($F124="","",IF('回数計算（任意様式）'!BO95=0,"",'回数計算（任意様式）'!BO95))</f>
        <v/>
      </c>
      <c r="H124" s="421" t="str">
        <f>IF(F124="","",IF('回数計算（任意様式）'!BP95=0,"",'回数計算（任意様式）'!BP95))</f>
        <v/>
      </c>
      <c r="I124" s="415" t="str">
        <f>IF($F124="","",IF('回数計算（任意様式）'!BQ95=0,"",'回数計算（任意様式）'!BQ95))</f>
        <v/>
      </c>
      <c r="J124" s="14" t="str">
        <f>IF(F124="","",IF('回数計算（任意様式）'!BR95=0,"",TEXT('回数計算（任意様式）'!BR95,"###.0")&amp;"km"))</f>
        <v/>
      </c>
      <c r="K124" s="2" t="str">
        <f>IF(J124="","",IF(G124=I124,"(循環)","往"))</f>
        <v/>
      </c>
      <c r="L124" s="56"/>
      <c r="M124" s="57" t="str">
        <f>IF(F124="","",IF(K124="(循環)","",J124))</f>
        <v/>
      </c>
      <c r="N124" s="425" t="str">
        <f>IF(F124="","",'回数計算（任意様式）'!BL95)</f>
        <v/>
      </c>
      <c r="O124" s="424" t="str">
        <f>IF(F124="","",'回数計算（任意様式）'!BM95)</f>
        <v/>
      </c>
      <c r="P124" s="443"/>
      <c r="Q124" s="448" t="str">
        <f>IF(F124="","",VLOOKUP('回数計算（任意様式）'!BS95,'回数計算（任意様式）'!$DQ$24:$DR$26,2))</f>
        <v/>
      </c>
      <c r="R124" s="443"/>
      <c r="S124" s="450" t="str">
        <f>IF(Q124="","",AB103)</f>
        <v/>
      </c>
      <c r="T124" s="443"/>
      <c r="U124" s="454"/>
      <c r="V124" s="454"/>
      <c r="W124" s="455"/>
      <c r="Y124" s="453" t="str">
        <f>IF(R124="①","補助対象地域間幹線系統である","")</f>
        <v/>
      </c>
    </row>
    <row r="125" spans="1:28" ht="24" customHeight="1" x14ac:dyDescent="0.15">
      <c r="A125">
        <v>46</v>
      </c>
      <c r="B125" s="427"/>
      <c r="C125" s="428"/>
      <c r="D125" s="431"/>
      <c r="E125" s="412"/>
      <c r="F125" s="414"/>
      <c r="G125" s="416"/>
      <c r="H125" s="421"/>
      <c r="I125" s="416"/>
      <c r="J125" s="14" t="str">
        <f>IF(F124="","",IF('回数計算（任意様式）'!BR96=0,"",TEXT('回数計算（任意様式）'!BR96,"###.0")&amp;"km"))</f>
        <v/>
      </c>
      <c r="K125" s="58" t="str">
        <f>IF(J125="","",IF(K124="往","復",""))</f>
        <v/>
      </c>
      <c r="L125" s="59"/>
      <c r="M125" s="60" t="str">
        <f>IF(F124="","",IF(K124="(循環)",J124,J125))</f>
        <v/>
      </c>
      <c r="N125" s="425"/>
      <c r="O125" s="424"/>
      <c r="P125" s="444"/>
      <c r="Q125" s="448"/>
      <c r="R125" s="444"/>
      <c r="S125" s="451"/>
      <c r="T125" s="444"/>
      <c r="U125" s="454"/>
      <c r="V125" s="454"/>
      <c r="W125" s="455"/>
      <c r="Y125" s="453"/>
    </row>
    <row r="126" spans="1:28" ht="24" customHeight="1" x14ac:dyDescent="0.15">
      <c r="A126">
        <v>47</v>
      </c>
      <c r="B126" s="427" t="str">
        <f>IF(F126="","",$B$6)</f>
        <v/>
      </c>
      <c r="C126" s="428"/>
      <c r="D126" s="431" t="str">
        <f t="shared" ref="D126" si="144">IF(F126="","",E126)</f>
        <v/>
      </c>
      <c r="E126" s="411">
        <v>47</v>
      </c>
      <c r="F126" s="414" t="str">
        <f>+'回数計算（任意様式）'!BN97</f>
        <v/>
      </c>
      <c r="G126" s="415" t="str">
        <f>IF($F126="","",IF('回数計算（任意様式）'!BO97=0,"",'回数計算（任意様式）'!BO97))</f>
        <v/>
      </c>
      <c r="H126" s="421" t="str">
        <f>IF(F126="","",IF('回数計算（任意様式）'!BP97=0,"",'回数計算（任意様式）'!BP97))</f>
        <v/>
      </c>
      <c r="I126" s="415" t="str">
        <f>IF($F126="","",IF('回数計算（任意様式）'!BQ97=0,"",'回数計算（任意様式）'!BQ97))</f>
        <v/>
      </c>
      <c r="J126" s="14" t="str">
        <f>IF(F126="","",IF('回数計算（任意様式）'!BR97=0,"",TEXT('回数計算（任意様式）'!BR97,"###.0")&amp;"km"))</f>
        <v/>
      </c>
      <c r="K126" s="2" t="str">
        <f>IF(J126="","",IF(G126=I126,"(循環)","往"))</f>
        <v/>
      </c>
      <c r="L126" s="56"/>
      <c r="M126" s="57" t="str">
        <f>IF(F126="","",IF(K126="(循環)","",J126))</f>
        <v/>
      </c>
      <c r="N126" s="425" t="str">
        <f>IF(F126="","",'回数計算（任意様式）'!BL97)</f>
        <v/>
      </c>
      <c r="O126" s="424" t="str">
        <f>IF(F126="","",'回数計算（任意様式）'!BM97)</f>
        <v/>
      </c>
      <c r="P126" s="443"/>
      <c r="Q126" s="448" t="str">
        <f>IF(F126="","",VLOOKUP('回数計算（任意様式）'!BS97,'回数計算（任意様式）'!$DQ$24:$DR$26,2))</f>
        <v/>
      </c>
      <c r="R126" s="443"/>
      <c r="S126" s="450" t="str">
        <f>IF(Q126="","",AB105)</f>
        <v/>
      </c>
      <c r="T126" s="443"/>
      <c r="U126" s="454"/>
      <c r="V126" s="454"/>
      <c r="W126" s="455"/>
      <c r="Y126" s="453" t="str">
        <f>IF(R126="①","補助対象地域間幹線系統である","")</f>
        <v/>
      </c>
    </row>
    <row r="127" spans="1:28" ht="24" customHeight="1" x14ac:dyDescent="0.15">
      <c r="A127">
        <v>47</v>
      </c>
      <c r="B127" s="427"/>
      <c r="C127" s="428"/>
      <c r="D127" s="431"/>
      <c r="E127" s="412"/>
      <c r="F127" s="414"/>
      <c r="G127" s="416"/>
      <c r="H127" s="421"/>
      <c r="I127" s="416"/>
      <c r="J127" s="14" t="str">
        <f>IF(F126="","",IF('回数計算（任意様式）'!BR98=0,"",TEXT('回数計算（任意様式）'!BR98,"###.0")&amp;"km"))</f>
        <v/>
      </c>
      <c r="K127" s="58" t="str">
        <f>IF(J127="","",IF(K126="往","復",""))</f>
        <v/>
      </c>
      <c r="L127" s="59"/>
      <c r="M127" s="60" t="str">
        <f>IF(F126="","",IF(K126="(循環)",J126,J127))</f>
        <v/>
      </c>
      <c r="N127" s="425"/>
      <c r="O127" s="424"/>
      <c r="P127" s="444"/>
      <c r="Q127" s="448"/>
      <c r="R127" s="444"/>
      <c r="S127" s="451"/>
      <c r="T127" s="444"/>
      <c r="U127" s="454"/>
      <c r="V127" s="454"/>
      <c r="W127" s="455"/>
      <c r="Y127" s="453"/>
    </row>
    <row r="128" spans="1:28" ht="24" customHeight="1" x14ac:dyDescent="0.15">
      <c r="A128">
        <v>48</v>
      </c>
      <c r="B128" s="427" t="str">
        <f>IF(F128="","",$B$6)</f>
        <v/>
      </c>
      <c r="C128" s="428"/>
      <c r="D128" s="431" t="str">
        <f t="shared" ref="D128" si="145">IF(F128="","",E128)</f>
        <v/>
      </c>
      <c r="E128" s="411">
        <v>48</v>
      </c>
      <c r="F128" s="414" t="str">
        <f>+'回数計算（任意様式）'!BN99</f>
        <v/>
      </c>
      <c r="G128" s="415" t="str">
        <f>IF($F128="","",IF('回数計算（任意様式）'!BO99=0,"",'回数計算（任意様式）'!BO99))</f>
        <v/>
      </c>
      <c r="H128" s="421" t="str">
        <f>IF(F128="","",IF('回数計算（任意様式）'!BP99=0,"",'回数計算（任意様式）'!BP99))</f>
        <v/>
      </c>
      <c r="I128" s="415" t="str">
        <f>IF($F128="","",IF('回数計算（任意様式）'!BQ99=0,"",'回数計算（任意様式）'!BQ99))</f>
        <v/>
      </c>
      <c r="J128" s="14" t="str">
        <f>IF(F128="","",IF('回数計算（任意様式）'!BR99=0,"",TEXT('回数計算（任意様式）'!BR99,"###.0")&amp;"km"))</f>
        <v/>
      </c>
      <c r="K128" s="2" t="str">
        <f>IF(J128="","",IF(G128=I128,"(循環)","往"))</f>
        <v/>
      </c>
      <c r="L128" s="56"/>
      <c r="M128" s="57" t="str">
        <f>IF(F128="","",IF(K128="(循環)","",J128))</f>
        <v/>
      </c>
      <c r="N128" s="425" t="str">
        <f>IF(F128="","",'回数計算（任意様式）'!BL99)</f>
        <v/>
      </c>
      <c r="O128" s="424" t="str">
        <f>IF(F128="","",'回数計算（任意様式）'!BM99)</f>
        <v/>
      </c>
      <c r="P128" s="443"/>
      <c r="Q128" s="448" t="str">
        <f>IF(F128="","",VLOOKUP('回数計算（任意様式）'!BS99,'回数計算（任意様式）'!$DQ$24:$DR$26,2))</f>
        <v/>
      </c>
      <c r="R128" s="443"/>
      <c r="S128" s="450" t="str">
        <f>IF(Q128="","",AB114)</f>
        <v/>
      </c>
      <c r="T128" s="443"/>
      <c r="U128" s="454"/>
      <c r="V128" s="454"/>
      <c r="W128" s="455"/>
      <c r="Y128" s="453" t="str">
        <f>IF(R128="①","補助対象地域間幹線系統である","")</f>
        <v/>
      </c>
    </row>
    <row r="129" spans="1:25" ht="24" customHeight="1" x14ac:dyDescent="0.15">
      <c r="A129">
        <v>48</v>
      </c>
      <c r="B129" s="427"/>
      <c r="C129" s="428"/>
      <c r="D129" s="431"/>
      <c r="E129" s="412"/>
      <c r="F129" s="414"/>
      <c r="G129" s="416"/>
      <c r="H129" s="421"/>
      <c r="I129" s="416"/>
      <c r="J129" s="14" t="str">
        <f>IF(F128="","",IF('回数計算（任意様式）'!BR100=0,"",TEXT('回数計算（任意様式）'!BR100,"###.0")&amp;"km"))</f>
        <v/>
      </c>
      <c r="K129" s="58" t="str">
        <f>IF(J129="","",IF(K128="往","復",""))</f>
        <v/>
      </c>
      <c r="L129" s="59"/>
      <c r="M129" s="60" t="str">
        <f>IF(F128="","",IF(K128="(循環)",J128,J129))</f>
        <v/>
      </c>
      <c r="N129" s="425"/>
      <c r="O129" s="424"/>
      <c r="P129" s="444"/>
      <c r="Q129" s="448"/>
      <c r="R129" s="444"/>
      <c r="S129" s="451"/>
      <c r="T129" s="444"/>
      <c r="U129" s="454"/>
      <c r="V129" s="454"/>
      <c r="W129" s="455"/>
      <c r="Y129" s="453"/>
    </row>
    <row r="130" spans="1:25" ht="24" customHeight="1" x14ac:dyDescent="0.15">
      <c r="A130">
        <v>49</v>
      </c>
      <c r="B130" s="427" t="str">
        <f>IF(F130="","",$B$6)</f>
        <v/>
      </c>
      <c r="C130" s="428"/>
      <c r="D130" s="431" t="str">
        <f t="shared" ref="D130" si="146">IF(F130="","",E130)</f>
        <v/>
      </c>
      <c r="E130" s="411">
        <v>49</v>
      </c>
      <c r="F130" s="414" t="str">
        <f>+'回数計算（任意様式）'!BN101</f>
        <v/>
      </c>
      <c r="G130" s="415" t="str">
        <f>IF($F130="","",IF('回数計算（任意様式）'!BO101=0,"",'回数計算（任意様式）'!BO101))</f>
        <v/>
      </c>
      <c r="H130" s="421" t="str">
        <f>IF(F130="","",IF('回数計算（任意様式）'!BP101=0,"",'回数計算（任意様式）'!BP101))</f>
        <v/>
      </c>
      <c r="I130" s="415" t="str">
        <f>IF($F130="","",IF('回数計算（任意様式）'!BQ101=0,"",'回数計算（任意様式）'!BQ101))</f>
        <v/>
      </c>
      <c r="J130" s="14" t="str">
        <f>IF(F130="","",IF('回数計算（任意様式）'!BR101=0,"",TEXT('回数計算（任意様式）'!BR101,"###.0")&amp;"km"))</f>
        <v/>
      </c>
      <c r="K130" s="2" t="str">
        <f>IF(J130="","",IF(G130=I130,"(循環)","往"))</f>
        <v/>
      </c>
      <c r="L130" s="56"/>
      <c r="M130" s="57" t="str">
        <f>IF(F130="","",IF(K130="(循環)","",J130))</f>
        <v/>
      </c>
      <c r="N130" s="425" t="str">
        <f>IF(F130="","",'回数計算（任意様式）'!BL101)</f>
        <v/>
      </c>
      <c r="O130" s="424" t="str">
        <f>IF(F130="","",'回数計算（任意様式）'!BM101)</f>
        <v/>
      </c>
      <c r="P130" s="443"/>
      <c r="Q130" s="448" t="str">
        <f>IF(F130="","",VLOOKUP('回数計算（任意様式）'!BS101,'回数計算（任意様式）'!$DQ$24:$DR$26,2))</f>
        <v/>
      </c>
      <c r="R130" s="443"/>
      <c r="S130" s="450" t="str">
        <f>IF(Q130="","",AB116)</f>
        <v/>
      </c>
      <c r="T130" s="443"/>
      <c r="U130" s="454"/>
      <c r="V130" s="454"/>
      <c r="W130" s="455"/>
      <c r="Y130" s="453" t="str">
        <f>IF(R130="①","補助対象地域間幹線系統である","")</f>
        <v/>
      </c>
    </row>
    <row r="131" spans="1:25" ht="24" customHeight="1" x14ac:dyDescent="0.15">
      <c r="A131">
        <v>49</v>
      </c>
      <c r="B131" s="427"/>
      <c r="C131" s="428"/>
      <c r="D131" s="431"/>
      <c r="E131" s="412"/>
      <c r="F131" s="414"/>
      <c r="G131" s="416"/>
      <c r="H131" s="421"/>
      <c r="I131" s="416"/>
      <c r="J131" s="14" t="str">
        <f>IF(F130="","",IF('回数計算（任意様式）'!BR102=0,"",TEXT('回数計算（任意様式）'!BR102,"###.0")&amp;"km"))</f>
        <v/>
      </c>
      <c r="K131" s="58" t="str">
        <f>IF(J131="","",IF(K130="往","復",""))</f>
        <v/>
      </c>
      <c r="L131" s="59"/>
      <c r="M131" s="60" t="str">
        <f>IF(F130="","",IF(K130="(循環)",J130,J131))</f>
        <v/>
      </c>
      <c r="N131" s="425"/>
      <c r="O131" s="424"/>
      <c r="P131" s="444"/>
      <c r="Q131" s="448"/>
      <c r="R131" s="444"/>
      <c r="S131" s="451"/>
      <c r="T131" s="444"/>
      <c r="U131" s="454"/>
      <c r="V131" s="454"/>
      <c r="W131" s="455"/>
      <c r="Y131" s="453"/>
    </row>
    <row r="132" spans="1:25" ht="24" customHeight="1" x14ac:dyDescent="0.15">
      <c r="A132">
        <v>50</v>
      </c>
      <c r="B132" s="427" t="str">
        <f>IF(F132="","",$B$6)</f>
        <v/>
      </c>
      <c r="C132" s="428"/>
      <c r="D132" s="431" t="str">
        <f t="shared" ref="D132" si="147">IF(F132="","",E132)</f>
        <v/>
      </c>
      <c r="E132" s="411">
        <v>50</v>
      </c>
      <c r="F132" s="414" t="str">
        <f>+'回数計算（任意様式）'!BN103</f>
        <v/>
      </c>
      <c r="G132" s="415" t="str">
        <f>IF($F132="","",IF('回数計算（任意様式）'!BO103=0,"",'回数計算（任意様式）'!BO103))</f>
        <v/>
      </c>
      <c r="H132" s="421" t="str">
        <f>IF(F132="","",IF('回数計算（任意様式）'!BP103=0,"",'回数計算（任意様式）'!BP103))</f>
        <v/>
      </c>
      <c r="I132" s="415" t="str">
        <f>IF($F132="","",IF('回数計算（任意様式）'!BQ103=0,"",'回数計算（任意様式）'!BQ103))</f>
        <v/>
      </c>
      <c r="J132" s="14" t="str">
        <f>IF(F132="","",IF('回数計算（任意様式）'!BR103=0,"",TEXT('回数計算（任意様式）'!BR103,"###.0")&amp;"km"))</f>
        <v/>
      </c>
      <c r="K132" s="2" t="str">
        <f>IF(J132="","",IF(G132=I132,"(循環)","往"))</f>
        <v/>
      </c>
      <c r="L132" s="56"/>
      <c r="M132" s="57" t="str">
        <f>IF(F132="","",IF(K132="(循環)","",J132))</f>
        <v/>
      </c>
      <c r="N132" s="425" t="str">
        <f>IF(F132="","",'回数計算（任意様式）'!BL103)</f>
        <v/>
      </c>
      <c r="O132" s="424" t="str">
        <f>IF(F132="","",'回数計算（任意様式）'!BM103)</f>
        <v/>
      </c>
      <c r="P132" s="443"/>
      <c r="Q132" s="448" t="str">
        <f>IF(F132="","",VLOOKUP('回数計算（任意様式）'!BS103,'回数計算（任意様式）'!$DQ$24:$DR$26,2))</f>
        <v/>
      </c>
      <c r="R132" s="443"/>
      <c r="S132" s="450" t="str">
        <f>IF(Q132="","",AB118)</f>
        <v/>
      </c>
      <c r="T132" s="443"/>
      <c r="U132" s="454"/>
      <c r="V132" s="455"/>
      <c r="W132" s="455"/>
    </row>
    <row r="133" spans="1:25" ht="24" customHeight="1" x14ac:dyDescent="0.15">
      <c r="A133">
        <v>50</v>
      </c>
      <c r="B133" s="427"/>
      <c r="C133" s="428"/>
      <c r="D133" s="431"/>
      <c r="E133" s="412"/>
      <c r="F133" s="414"/>
      <c r="G133" s="416"/>
      <c r="H133" s="421"/>
      <c r="I133" s="416"/>
      <c r="J133" s="14" t="str">
        <f>IF(F132="","",IF('回数計算（任意様式）'!BR104=0,"",TEXT('回数計算（任意様式）'!BR104,"###.0")&amp;"km"))</f>
        <v/>
      </c>
      <c r="K133" s="58" t="str">
        <f>IF(J133="","",IF(K132="往","復",""))</f>
        <v/>
      </c>
      <c r="L133" s="59"/>
      <c r="M133" s="60" t="str">
        <f>IF(F132="","",IF(K132="(循環)",J132,J133))</f>
        <v/>
      </c>
      <c r="N133" s="425"/>
      <c r="O133" s="424"/>
      <c r="P133" s="444"/>
      <c r="Q133" s="448"/>
      <c r="R133" s="444"/>
      <c r="S133" s="451"/>
      <c r="T133" s="444"/>
      <c r="U133" s="454"/>
      <c r="V133" s="455"/>
      <c r="W133" s="455"/>
    </row>
    <row r="134" spans="1:25" x14ac:dyDescent="0.15">
      <c r="B134" s="10" t="s">
        <v>81</v>
      </c>
    </row>
    <row r="135" spans="1:25" x14ac:dyDescent="0.15">
      <c r="B135" s="40" t="s">
        <v>82</v>
      </c>
    </row>
    <row r="136" spans="1:25" x14ac:dyDescent="0.15">
      <c r="B136" s="40" t="s">
        <v>83</v>
      </c>
    </row>
    <row r="137" spans="1:25" x14ac:dyDescent="0.15">
      <c r="B137" s="40" t="s">
        <v>84</v>
      </c>
    </row>
    <row r="138" spans="1:25" x14ac:dyDescent="0.15">
      <c r="B138" s="40" t="s">
        <v>85</v>
      </c>
    </row>
    <row r="139" spans="1:25" x14ac:dyDescent="0.15">
      <c r="B139" s="40" t="s">
        <v>86</v>
      </c>
    </row>
    <row r="140" spans="1:25" x14ac:dyDescent="0.15">
      <c r="B140" s="10" t="s">
        <v>87</v>
      </c>
    </row>
    <row r="549" spans="26:28" x14ac:dyDescent="0.15">
      <c r="Z549" s="1"/>
      <c r="AA549" s="1"/>
      <c r="AB549" s="1"/>
    </row>
    <row r="563" spans="2:23" x14ac:dyDescent="0.15">
      <c r="Q563" s="1"/>
      <c r="R563" s="1"/>
      <c r="S563" s="18"/>
      <c r="T563" s="1"/>
      <c r="U563" s="19"/>
      <c r="V563" s="19"/>
      <c r="W563" s="45"/>
    </row>
    <row r="565" spans="2:23" x14ac:dyDescent="0.15">
      <c r="B565" s="1"/>
      <c r="C565" s="1"/>
      <c r="D565" s="1"/>
      <c r="E565" s="1"/>
      <c r="F565" s="1"/>
      <c r="G565" s="1"/>
      <c r="H565" s="1"/>
      <c r="I565" s="21"/>
      <c r="J565" s="21"/>
      <c r="K565" s="21"/>
      <c r="L565" s="21"/>
      <c r="M565" s="21"/>
      <c r="N565" s="21"/>
      <c r="O565" s="21"/>
      <c r="P565" s="16"/>
    </row>
    <row r="601" spans="26:28" x14ac:dyDescent="0.15">
      <c r="Z601" s="1"/>
      <c r="AA601" s="1"/>
      <c r="AB601" s="1"/>
    </row>
    <row r="615" spans="2:23" x14ac:dyDescent="0.15">
      <c r="Q615" s="1"/>
      <c r="R615" s="1"/>
      <c r="S615" s="18"/>
      <c r="T615" s="1"/>
      <c r="U615" s="19"/>
      <c r="V615" s="19"/>
      <c r="W615" s="45"/>
    </row>
    <row r="617" spans="2:23" x14ac:dyDescent="0.15">
      <c r="B617" s="1"/>
      <c r="C617" s="1"/>
      <c r="D617" s="1"/>
      <c r="E617" s="1"/>
      <c r="F617" s="1"/>
      <c r="G617" s="1"/>
      <c r="H617" s="1"/>
      <c r="I617" s="21"/>
      <c r="J617" s="21"/>
      <c r="K617" s="21"/>
      <c r="L617" s="21"/>
      <c r="M617" s="21"/>
      <c r="N617" s="21"/>
      <c r="O617" s="21"/>
      <c r="P617" s="16"/>
    </row>
  </sheetData>
  <sheetProtection formatCells="0" formatColumns="0" formatRows="0"/>
  <mergeCells count="1116">
    <mergeCell ref="U33:U34"/>
    <mergeCell ref="V33:V34"/>
    <mergeCell ref="W33:W34"/>
    <mergeCell ref="U35:U36"/>
    <mergeCell ref="V35:V36"/>
    <mergeCell ref="W35:W36"/>
    <mergeCell ref="U37:U38"/>
    <mergeCell ref="V37:V38"/>
    <mergeCell ref="W37:W38"/>
    <mergeCell ref="U39:U40"/>
    <mergeCell ref="V39:V40"/>
    <mergeCell ref="W39:W40"/>
    <mergeCell ref="U41:U42"/>
    <mergeCell ref="V41:V42"/>
    <mergeCell ref="W41:W42"/>
    <mergeCell ref="H132:H133"/>
    <mergeCell ref="H74:H75"/>
    <mergeCell ref="H76:H77"/>
    <mergeCell ref="H78:H79"/>
    <mergeCell ref="H87:H88"/>
    <mergeCell ref="H89:H90"/>
    <mergeCell ref="H91:H92"/>
    <mergeCell ref="H93:H94"/>
    <mergeCell ref="H95:H96"/>
    <mergeCell ref="H97:H98"/>
    <mergeCell ref="H99:H100"/>
    <mergeCell ref="H101:H102"/>
    <mergeCell ref="H103:H104"/>
    <mergeCell ref="H105:H106"/>
    <mergeCell ref="H114:H115"/>
    <mergeCell ref="H116:H117"/>
    <mergeCell ref="H118:H119"/>
    <mergeCell ref="H120:H121"/>
    <mergeCell ref="V128:V129"/>
    <mergeCell ref="S99:S100"/>
    <mergeCell ref="T99:T100"/>
    <mergeCell ref="S101:S102"/>
    <mergeCell ref="T101:T102"/>
    <mergeCell ref="S103:S104"/>
    <mergeCell ref="T103:T104"/>
    <mergeCell ref="R99:R100"/>
    <mergeCell ref="R101:R102"/>
    <mergeCell ref="U132:U133"/>
    <mergeCell ref="V132:V133"/>
    <mergeCell ref="V43:V44"/>
    <mergeCell ref="S126:S127"/>
    <mergeCell ref="T126:T127"/>
    <mergeCell ref="S122:S123"/>
    <mergeCell ref="T122:T123"/>
    <mergeCell ref="V93:V94"/>
    <mergeCell ref="V118:V119"/>
    <mergeCell ref="R122:R123"/>
    <mergeCell ref="S76:S77"/>
    <mergeCell ref="R103:R104"/>
    <mergeCell ref="R105:R106"/>
    <mergeCell ref="R114:R115"/>
    <mergeCell ref="R78:R79"/>
    <mergeCell ref="R87:R88"/>
    <mergeCell ref="T93:T94"/>
    <mergeCell ref="T97:T98"/>
    <mergeCell ref="R116:R117"/>
    <mergeCell ref="R118:R119"/>
    <mergeCell ref="S95:S96"/>
    <mergeCell ref="T95:T96"/>
    <mergeCell ref="S70:S71"/>
    <mergeCell ref="W128:W129"/>
    <mergeCell ref="Z114:Z115"/>
    <mergeCell ref="AA114:AA115"/>
    <mergeCell ref="Y126:Y127"/>
    <mergeCell ref="U126:U127"/>
    <mergeCell ref="V126:V127"/>
    <mergeCell ref="AA97:AA98"/>
    <mergeCell ref="AB97:AB98"/>
    <mergeCell ref="Y120:Y121"/>
    <mergeCell ref="U120:U121"/>
    <mergeCell ref="V120:V121"/>
    <mergeCell ref="W120:W121"/>
    <mergeCell ref="Z99:Z100"/>
    <mergeCell ref="AA99:AA100"/>
    <mergeCell ref="U116:U117"/>
    <mergeCell ref="V116:V117"/>
    <mergeCell ref="W116:W117"/>
    <mergeCell ref="U122:U123"/>
    <mergeCell ref="V122:V123"/>
    <mergeCell ref="W122:W123"/>
    <mergeCell ref="Z101:Z102"/>
    <mergeCell ref="AA101:AA102"/>
    <mergeCell ref="AB101:AB102"/>
    <mergeCell ref="V114:V115"/>
    <mergeCell ref="W114:W115"/>
    <mergeCell ref="Y116:Y117"/>
    <mergeCell ref="Y101:Y102"/>
    <mergeCell ref="U101:U102"/>
    <mergeCell ref="V101:V102"/>
    <mergeCell ref="W101:W102"/>
    <mergeCell ref="Z105:Z106"/>
    <mergeCell ref="U118:U119"/>
    <mergeCell ref="W132:W133"/>
    <mergeCell ref="V130:V131"/>
    <mergeCell ref="W130:W131"/>
    <mergeCell ref="Z116:Z117"/>
    <mergeCell ref="AA116:AA117"/>
    <mergeCell ref="AB116:AB117"/>
    <mergeCell ref="AA103:AA104"/>
    <mergeCell ref="AB103:AB104"/>
    <mergeCell ref="U97:U98"/>
    <mergeCell ref="V97:V98"/>
    <mergeCell ref="W97:W98"/>
    <mergeCell ref="Z118:Z119"/>
    <mergeCell ref="AA118:AA119"/>
    <mergeCell ref="AB118:AB119"/>
    <mergeCell ref="V124:V125"/>
    <mergeCell ref="W124:W125"/>
    <mergeCell ref="V105:V106"/>
    <mergeCell ref="W105:W106"/>
    <mergeCell ref="U99:U100"/>
    <mergeCell ref="V99:V100"/>
    <mergeCell ref="W99:W100"/>
    <mergeCell ref="Y130:Y131"/>
    <mergeCell ref="U130:U131"/>
    <mergeCell ref="Y114:Y115"/>
    <mergeCell ref="U114:U115"/>
    <mergeCell ref="U105:U106"/>
    <mergeCell ref="Y128:Y129"/>
    <mergeCell ref="U128:U129"/>
    <mergeCell ref="U124:U125"/>
    <mergeCell ref="W126:W127"/>
    <mergeCell ref="AB114:AB115"/>
    <mergeCell ref="Y122:Y123"/>
    <mergeCell ref="AA105:AA106"/>
    <mergeCell ref="AB105:AB106"/>
    <mergeCell ref="Y105:Y106"/>
    <mergeCell ref="Z103:Z104"/>
    <mergeCell ref="W118:W119"/>
    <mergeCell ref="AB99:AB100"/>
    <mergeCell ref="Y93:Y94"/>
    <mergeCell ref="U93:U94"/>
    <mergeCell ref="D4:F5"/>
    <mergeCell ref="G4:I4"/>
    <mergeCell ref="J4:M5"/>
    <mergeCell ref="Q4:T4"/>
    <mergeCell ref="Z87:Z88"/>
    <mergeCell ref="AA87:AA88"/>
    <mergeCell ref="AB87:AB88"/>
    <mergeCell ref="Y99:Y100"/>
    <mergeCell ref="Z76:Z77"/>
    <mergeCell ref="AA76:AA77"/>
    <mergeCell ref="U95:U96"/>
    <mergeCell ref="V95:V96"/>
    <mergeCell ref="W95:W96"/>
    <mergeCell ref="Z74:Z75"/>
    <mergeCell ref="AA74:AA75"/>
    <mergeCell ref="AB74:AB75"/>
    <mergeCell ref="AA78:AA79"/>
    <mergeCell ref="AB78:AB79"/>
    <mergeCell ref="Z78:Z79"/>
    <mergeCell ref="Z97:Z98"/>
    <mergeCell ref="U89:U90"/>
    <mergeCell ref="V89:V90"/>
    <mergeCell ref="W89:W90"/>
    <mergeCell ref="AA95:AA96"/>
    <mergeCell ref="AB95:AB96"/>
    <mergeCell ref="Y103:Y104"/>
    <mergeCell ref="U103:U104"/>
    <mergeCell ref="V103:V104"/>
    <mergeCell ref="W103:W104"/>
    <mergeCell ref="Z95:Z96"/>
    <mergeCell ref="Z72:Z73"/>
    <mergeCell ref="AA72:AA73"/>
    <mergeCell ref="AB72:AB73"/>
    <mergeCell ref="Y87:Y88"/>
    <mergeCell ref="U87:U88"/>
    <mergeCell ref="V87:V88"/>
    <mergeCell ref="W87:W88"/>
    <mergeCell ref="AB76:AB77"/>
    <mergeCell ref="U78:U79"/>
    <mergeCell ref="Y91:Y92"/>
    <mergeCell ref="U91:U92"/>
    <mergeCell ref="V91:V92"/>
    <mergeCell ref="W91:W92"/>
    <mergeCell ref="Z93:Z94"/>
    <mergeCell ref="AA93:AA94"/>
    <mergeCell ref="AB93:AB94"/>
    <mergeCell ref="Z70:Z71"/>
    <mergeCell ref="AA70:AA71"/>
    <mergeCell ref="AB70:AB71"/>
    <mergeCell ref="Y72:Y73"/>
    <mergeCell ref="U72:U73"/>
    <mergeCell ref="V72:V73"/>
    <mergeCell ref="W72:W73"/>
    <mergeCell ref="Z68:Z69"/>
    <mergeCell ref="AA68:AA69"/>
    <mergeCell ref="AB68:AB69"/>
    <mergeCell ref="U70:U71"/>
    <mergeCell ref="V70:V71"/>
    <mergeCell ref="W70:W71"/>
    <mergeCell ref="AA89:AA90"/>
    <mergeCell ref="AB89:AB90"/>
    <mergeCell ref="Z91:Z92"/>
    <mergeCell ref="AA91:AA92"/>
    <mergeCell ref="AB91:AB92"/>
    <mergeCell ref="V78:V79"/>
    <mergeCell ref="W78:W79"/>
    <mergeCell ref="Z89:Z90"/>
    <mergeCell ref="AB62:AB63"/>
    <mergeCell ref="U62:U63"/>
    <mergeCell ref="V62:V63"/>
    <mergeCell ref="W62:W63"/>
    <mergeCell ref="Z64:Z65"/>
    <mergeCell ref="AA64:AA65"/>
    <mergeCell ref="AB64:AB65"/>
    <mergeCell ref="Y60:Y61"/>
    <mergeCell ref="U60:U61"/>
    <mergeCell ref="V60:V61"/>
    <mergeCell ref="W60:W61"/>
    <mergeCell ref="Z62:Z63"/>
    <mergeCell ref="AA62:AA63"/>
    <mergeCell ref="AA66:AA67"/>
    <mergeCell ref="AB66:AB67"/>
    <mergeCell ref="Z66:Z67"/>
    <mergeCell ref="Y66:Y67"/>
    <mergeCell ref="U66:U67"/>
    <mergeCell ref="V66:V67"/>
    <mergeCell ref="W66:W67"/>
    <mergeCell ref="Y64:Y65"/>
    <mergeCell ref="U64:U65"/>
    <mergeCell ref="V64:V65"/>
    <mergeCell ref="W64:W65"/>
    <mergeCell ref="AB54:AB55"/>
    <mergeCell ref="U47:U48"/>
    <mergeCell ref="V47:V48"/>
    <mergeCell ref="W47:W48"/>
    <mergeCell ref="Z56:Z57"/>
    <mergeCell ref="AA56:AA57"/>
    <mergeCell ref="AB56:AB57"/>
    <mergeCell ref="Z54:Z55"/>
    <mergeCell ref="AA54:AA55"/>
    <mergeCell ref="AB58:AB59"/>
    <mergeCell ref="Z60:Z61"/>
    <mergeCell ref="AA60:AA61"/>
    <mergeCell ref="AB60:AB61"/>
    <mergeCell ref="Z38:Z39"/>
    <mergeCell ref="AA38:AA39"/>
    <mergeCell ref="AB42:AB43"/>
    <mergeCell ref="Z58:Z59"/>
    <mergeCell ref="AA58:AA59"/>
    <mergeCell ref="Y51:Y52"/>
    <mergeCell ref="U51:U52"/>
    <mergeCell ref="V51:V52"/>
    <mergeCell ref="W51:W52"/>
    <mergeCell ref="Z44:Z45"/>
    <mergeCell ref="AA44:AA45"/>
    <mergeCell ref="AB44:AB45"/>
    <mergeCell ref="Y49:Y50"/>
    <mergeCell ref="U49:U50"/>
    <mergeCell ref="V49:V50"/>
    <mergeCell ref="W49:W50"/>
    <mergeCell ref="Z42:Z43"/>
    <mergeCell ref="AA42:AA43"/>
    <mergeCell ref="AB46:AB47"/>
    <mergeCell ref="Z48:Z49"/>
    <mergeCell ref="AA48:AA49"/>
    <mergeCell ref="AB48:AB49"/>
    <mergeCell ref="Z46:Z47"/>
    <mergeCell ref="AA46:AA47"/>
    <mergeCell ref="AB50:AB51"/>
    <mergeCell ref="Y45:Y46"/>
    <mergeCell ref="U45:U46"/>
    <mergeCell ref="V45:V46"/>
    <mergeCell ref="W45:W46"/>
    <mergeCell ref="Z52:Z53"/>
    <mergeCell ref="AA52:AA53"/>
    <mergeCell ref="AB52:AB53"/>
    <mergeCell ref="Z50:Z51"/>
    <mergeCell ref="AA50:AA51"/>
    <mergeCell ref="AB30:AB31"/>
    <mergeCell ref="Y39:Y40"/>
    <mergeCell ref="Z32:Z33"/>
    <mergeCell ref="AA32:AA33"/>
    <mergeCell ref="AB32:AB33"/>
    <mergeCell ref="Y37:Y38"/>
    <mergeCell ref="Z30:Z31"/>
    <mergeCell ref="AA30:AA31"/>
    <mergeCell ref="AB34:AB35"/>
    <mergeCell ref="Y43:Y44"/>
    <mergeCell ref="U43:U44"/>
    <mergeCell ref="W43:W44"/>
    <mergeCell ref="Z36:Z37"/>
    <mergeCell ref="AA36:AA37"/>
    <mergeCell ref="AB36:AB37"/>
    <mergeCell ref="Y41:Y42"/>
    <mergeCell ref="Z34:Z35"/>
    <mergeCell ref="AA34:AA35"/>
    <mergeCell ref="AB38:AB39"/>
    <mergeCell ref="Z40:Z41"/>
    <mergeCell ref="AA40:AA41"/>
    <mergeCell ref="AB40:AB41"/>
    <mergeCell ref="V24:V25"/>
    <mergeCell ref="W24:W25"/>
    <mergeCell ref="Z24:Z25"/>
    <mergeCell ref="AA24:AA25"/>
    <mergeCell ref="AB24:AB25"/>
    <mergeCell ref="U6:U7"/>
    <mergeCell ref="U8:U9"/>
    <mergeCell ref="U10:U11"/>
    <mergeCell ref="U12:U13"/>
    <mergeCell ref="U14:U15"/>
    <mergeCell ref="AB26:AB27"/>
    <mergeCell ref="Y35:Y36"/>
    <mergeCell ref="Z28:Z29"/>
    <mergeCell ref="AA28:AA29"/>
    <mergeCell ref="AB28:AB29"/>
    <mergeCell ref="Y33:Y34"/>
    <mergeCell ref="Z26:Z27"/>
    <mergeCell ref="AA26:AA27"/>
    <mergeCell ref="W18:W19"/>
    <mergeCell ref="Z18:Z19"/>
    <mergeCell ref="AA18:AA19"/>
    <mergeCell ref="AB18:AB19"/>
    <mergeCell ref="Y24:Y25"/>
    <mergeCell ref="V6:V7"/>
    <mergeCell ref="W6:W7"/>
    <mergeCell ref="AB6:AB7"/>
    <mergeCell ref="AA14:AA15"/>
    <mergeCell ref="AB14:AB15"/>
    <mergeCell ref="V16:V17"/>
    <mergeCell ref="W16:W17"/>
    <mergeCell ref="Z16:Z17"/>
    <mergeCell ref="W20:W21"/>
    <mergeCell ref="Z20:Z21"/>
    <mergeCell ref="AA20:AA21"/>
    <mergeCell ref="AB20:AB21"/>
    <mergeCell ref="V22:V23"/>
    <mergeCell ref="W22:W23"/>
    <mergeCell ref="Z22:Z23"/>
    <mergeCell ref="AA22:AA23"/>
    <mergeCell ref="AB22:AB23"/>
    <mergeCell ref="V18:V19"/>
    <mergeCell ref="U16:U17"/>
    <mergeCell ref="U18:U19"/>
    <mergeCell ref="U20:U21"/>
    <mergeCell ref="U22:U23"/>
    <mergeCell ref="AB16:AB17"/>
    <mergeCell ref="U24:U25"/>
    <mergeCell ref="V20:V21"/>
    <mergeCell ref="Y18:Y19"/>
    <mergeCell ref="Y20:Y21"/>
    <mergeCell ref="Y22:Y23"/>
    <mergeCell ref="Y6:Y7"/>
    <mergeCell ref="Y8:Y9"/>
    <mergeCell ref="Y10:Y11"/>
    <mergeCell ref="Y12:Y13"/>
    <mergeCell ref="Y14:Y15"/>
    <mergeCell ref="Y16:Y17"/>
    <mergeCell ref="V12:V13"/>
    <mergeCell ref="W12:W13"/>
    <mergeCell ref="Z12:Z13"/>
    <mergeCell ref="AA12:AA13"/>
    <mergeCell ref="AB12:AB13"/>
    <mergeCell ref="V14:V15"/>
    <mergeCell ref="W14:W15"/>
    <mergeCell ref="Z14:Z15"/>
    <mergeCell ref="V8:V9"/>
    <mergeCell ref="W8:W9"/>
    <mergeCell ref="Z8:Z9"/>
    <mergeCell ref="AA8:AA9"/>
    <mergeCell ref="AB8:AB9"/>
    <mergeCell ref="V10:V11"/>
    <mergeCell ref="W10:W11"/>
    <mergeCell ref="Z10:Z11"/>
    <mergeCell ref="AA10:AA11"/>
    <mergeCell ref="AB10:AB11"/>
    <mergeCell ref="Z6:Z7"/>
    <mergeCell ref="AA6:AA7"/>
    <mergeCell ref="AA16:AA17"/>
    <mergeCell ref="T76:T77"/>
    <mergeCell ref="S105:S106"/>
    <mergeCell ref="T105:T106"/>
    <mergeCell ref="S87:S88"/>
    <mergeCell ref="Y47:Y48"/>
    <mergeCell ref="Y62:Y63"/>
    <mergeCell ref="Y70:Y71"/>
    <mergeCell ref="Y78:Y79"/>
    <mergeCell ref="Y97:Y98"/>
    <mergeCell ref="Y118:Y119"/>
    <mergeCell ref="Y124:Y125"/>
    <mergeCell ref="S91:S92"/>
    <mergeCell ref="T91:T92"/>
    <mergeCell ref="S93:S94"/>
    <mergeCell ref="S64:S65"/>
    <mergeCell ref="T64:T65"/>
    <mergeCell ref="S60:S61"/>
    <mergeCell ref="Y76:Y77"/>
    <mergeCell ref="U76:U77"/>
    <mergeCell ref="V76:V77"/>
    <mergeCell ref="W76:W77"/>
    <mergeCell ref="W93:W94"/>
    <mergeCell ref="Y89:Y90"/>
    <mergeCell ref="Y95:Y96"/>
    <mergeCell ref="Y68:Y69"/>
    <mergeCell ref="U68:U69"/>
    <mergeCell ref="V68:V69"/>
    <mergeCell ref="W68:W69"/>
    <mergeCell ref="Y74:Y75"/>
    <mergeCell ref="U74:U75"/>
    <mergeCell ref="V74:V75"/>
    <mergeCell ref="W74:W75"/>
    <mergeCell ref="G132:G133"/>
    <mergeCell ref="S114:S115"/>
    <mergeCell ref="T114:T115"/>
    <mergeCell ref="S116:S117"/>
    <mergeCell ref="T116:T117"/>
    <mergeCell ref="S118:S119"/>
    <mergeCell ref="T118:T119"/>
    <mergeCell ref="S120:S121"/>
    <mergeCell ref="T120:T121"/>
    <mergeCell ref="R128:R129"/>
    <mergeCell ref="R130:R131"/>
    <mergeCell ref="R124:R125"/>
    <mergeCell ref="R126:R127"/>
    <mergeCell ref="Q114:Q115"/>
    <mergeCell ref="Q116:Q117"/>
    <mergeCell ref="Q118:Q119"/>
    <mergeCell ref="Q120:Q121"/>
    <mergeCell ref="P130:P131"/>
    <mergeCell ref="Q122:Q123"/>
    <mergeCell ref="Q124:Q125"/>
    <mergeCell ref="I132:I133"/>
    <mergeCell ref="N132:N133"/>
    <mergeCell ref="Q130:Q131"/>
    <mergeCell ref="I126:I127"/>
    <mergeCell ref="G116:G117"/>
    <mergeCell ref="G118:G119"/>
    <mergeCell ref="G114:G115"/>
    <mergeCell ref="R120:R121"/>
    <mergeCell ref="O132:O133"/>
    <mergeCell ref="P132:P133"/>
    <mergeCell ref="Q132:Q133"/>
    <mergeCell ref="H128:H129"/>
    <mergeCell ref="S6:S7"/>
    <mergeCell ref="T6:T7"/>
    <mergeCell ref="S8:S9"/>
    <mergeCell ref="T8:T9"/>
    <mergeCell ref="S10:S11"/>
    <mergeCell ref="T10:T11"/>
    <mergeCell ref="S51:S52"/>
    <mergeCell ref="T51:T52"/>
    <mergeCell ref="T33:T34"/>
    <mergeCell ref="S35:S36"/>
    <mergeCell ref="T35:T36"/>
    <mergeCell ref="S37:S38"/>
    <mergeCell ref="T37:T38"/>
    <mergeCell ref="S39:S40"/>
    <mergeCell ref="T39:T40"/>
    <mergeCell ref="S41:S42"/>
    <mergeCell ref="S68:S69"/>
    <mergeCell ref="T68:T69"/>
    <mergeCell ref="S43:S44"/>
    <mergeCell ref="T43:T44"/>
    <mergeCell ref="S45:S46"/>
    <mergeCell ref="S18:S19"/>
    <mergeCell ref="T18:T19"/>
    <mergeCell ref="S22:S23"/>
    <mergeCell ref="T22:T23"/>
    <mergeCell ref="S12:S13"/>
    <mergeCell ref="T12:T13"/>
    <mergeCell ref="T16:T17"/>
    <mergeCell ref="T41:T42"/>
    <mergeCell ref="T60:T61"/>
    <mergeCell ref="S62:S63"/>
    <mergeCell ref="T62:T63"/>
    <mergeCell ref="S24:S25"/>
    <mergeCell ref="S20:S21"/>
    <mergeCell ref="T20:T21"/>
    <mergeCell ref="T24:T25"/>
    <mergeCell ref="S33:S34"/>
    <mergeCell ref="S66:S67"/>
    <mergeCell ref="T66:T67"/>
    <mergeCell ref="N120:N121"/>
    <mergeCell ref="N122:N123"/>
    <mergeCell ref="F132:F133"/>
    <mergeCell ref="S124:S125"/>
    <mergeCell ref="T124:T125"/>
    <mergeCell ref="S97:S98"/>
    <mergeCell ref="R132:R133"/>
    <mergeCell ref="S132:S133"/>
    <mergeCell ref="T132:T133"/>
    <mergeCell ref="S128:S129"/>
    <mergeCell ref="T128:T129"/>
    <mergeCell ref="S130:S131"/>
    <mergeCell ref="T130:T131"/>
    <mergeCell ref="T70:T71"/>
    <mergeCell ref="S72:S73"/>
    <mergeCell ref="T72:T73"/>
    <mergeCell ref="S74:S75"/>
    <mergeCell ref="T74:T75"/>
    <mergeCell ref="T45:T46"/>
    <mergeCell ref="S47:S48"/>
    <mergeCell ref="T47:T48"/>
    <mergeCell ref="S49:S50"/>
    <mergeCell ref="T49:T50"/>
    <mergeCell ref="S78:S79"/>
    <mergeCell ref="T78:T79"/>
    <mergeCell ref="R6:R7"/>
    <mergeCell ref="R8:R9"/>
    <mergeCell ref="R10:R11"/>
    <mergeCell ref="R12:R13"/>
    <mergeCell ref="R14:R15"/>
    <mergeCell ref="R16:R17"/>
    <mergeCell ref="R18:R19"/>
    <mergeCell ref="R20:R21"/>
    <mergeCell ref="R70:R71"/>
    <mergeCell ref="R72:R73"/>
    <mergeCell ref="R74:R75"/>
    <mergeCell ref="R76:R77"/>
    <mergeCell ref="Q126:Q127"/>
    <mergeCell ref="Q128:Q129"/>
    <mergeCell ref="Q101:Q102"/>
    <mergeCell ref="Q103:Q104"/>
    <mergeCell ref="Q105:Q106"/>
    <mergeCell ref="R60:R61"/>
    <mergeCell ref="R62:R63"/>
    <mergeCell ref="R64:R65"/>
    <mergeCell ref="Q24:Q25"/>
    <mergeCell ref="Q33:Q34"/>
    <mergeCell ref="Q35:Q36"/>
    <mergeCell ref="Q37:Q38"/>
    <mergeCell ref="Q39:Q40"/>
    <mergeCell ref="Q76:Q77"/>
    <mergeCell ref="Q78:Q79"/>
    <mergeCell ref="Q87:Q88"/>
    <mergeCell ref="Q89:Q90"/>
    <mergeCell ref="S14:S15"/>
    <mergeCell ref="T14:T15"/>
    <mergeCell ref="S16:S17"/>
    <mergeCell ref="R47:R48"/>
    <mergeCell ref="R49:R50"/>
    <mergeCell ref="R51:R52"/>
    <mergeCell ref="P114:P115"/>
    <mergeCell ref="Q93:Q94"/>
    <mergeCell ref="Q95:Q96"/>
    <mergeCell ref="Q97:Q98"/>
    <mergeCell ref="Q99:Q100"/>
    <mergeCell ref="Q51:Q52"/>
    <mergeCell ref="Q60:Q61"/>
    <mergeCell ref="Q62:Q63"/>
    <mergeCell ref="Q64:Q65"/>
    <mergeCell ref="Q66:Q67"/>
    <mergeCell ref="Q68:Q69"/>
    <mergeCell ref="R89:R90"/>
    <mergeCell ref="R91:R92"/>
    <mergeCell ref="T87:T88"/>
    <mergeCell ref="S89:S90"/>
    <mergeCell ref="T89:T90"/>
    <mergeCell ref="R22:R23"/>
    <mergeCell ref="R24:R25"/>
    <mergeCell ref="R33:R34"/>
    <mergeCell ref="R35:R36"/>
    <mergeCell ref="R37:R38"/>
    <mergeCell ref="R39:R40"/>
    <mergeCell ref="P99:P100"/>
    <mergeCell ref="R66:R67"/>
    <mergeCell ref="R68:R69"/>
    <mergeCell ref="Q22:Q23"/>
    <mergeCell ref="P47:P48"/>
    <mergeCell ref="Q41:Q42"/>
    <mergeCell ref="Q43:Q44"/>
    <mergeCell ref="Q45:Q46"/>
    <mergeCell ref="Q47:Q48"/>
    <mergeCell ref="Q49:Q50"/>
    <mergeCell ref="R93:R94"/>
    <mergeCell ref="R95:R96"/>
    <mergeCell ref="R97:R98"/>
    <mergeCell ref="Q91:Q92"/>
    <mergeCell ref="R41:R42"/>
    <mergeCell ref="R43:R44"/>
    <mergeCell ref="R45:R46"/>
    <mergeCell ref="D132:D133"/>
    <mergeCell ref="Q6:Q7"/>
    <mergeCell ref="Q8:Q9"/>
    <mergeCell ref="Q10:Q11"/>
    <mergeCell ref="Q12:Q13"/>
    <mergeCell ref="Q14:Q15"/>
    <mergeCell ref="Q16:Q17"/>
    <mergeCell ref="Q18:Q19"/>
    <mergeCell ref="Q20:Q21"/>
    <mergeCell ref="Q70:Q71"/>
    <mergeCell ref="Q72:Q73"/>
    <mergeCell ref="Q74:Q75"/>
    <mergeCell ref="P124:P125"/>
    <mergeCell ref="P126:P127"/>
    <mergeCell ref="P128:P129"/>
    <mergeCell ref="P101:P102"/>
    <mergeCell ref="P103:P104"/>
    <mergeCell ref="P35:P36"/>
    <mergeCell ref="P37:P38"/>
    <mergeCell ref="P39:P40"/>
    <mergeCell ref="P41:P42"/>
    <mergeCell ref="P43:P44"/>
    <mergeCell ref="P45:P46"/>
    <mergeCell ref="P16:P17"/>
    <mergeCell ref="P18:P19"/>
    <mergeCell ref="P20:P21"/>
    <mergeCell ref="P22:P23"/>
    <mergeCell ref="P24:P25"/>
    <mergeCell ref="P33:P34"/>
    <mergeCell ref="D20:D21"/>
    <mergeCell ref="D22:D23"/>
    <mergeCell ref="I105:I106"/>
    <mergeCell ref="P4:P5"/>
    <mergeCell ref="P6:P7"/>
    <mergeCell ref="P8:P9"/>
    <mergeCell ref="P10:P11"/>
    <mergeCell ref="P12:P13"/>
    <mergeCell ref="P14:P15"/>
    <mergeCell ref="P70:P71"/>
    <mergeCell ref="P72:P73"/>
    <mergeCell ref="P49:P50"/>
    <mergeCell ref="D97:D98"/>
    <mergeCell ref="E64:E65"/>
    <mergeCell ref="E66:E67"/>
    <mergeCell ref="E68:E69"/>
    <mergeCell ref="E70:E71"/>
    <mergeCell ref="G18:G19"/>
    <mergeCell ref="G20:G21"/>
    <mergeCell ref="G22:G23"/>
    <mergeCell ref="G24:G25"/>
    <mergeCell ref="E78:E79"/>
    <mergeCell ref="O4:O5"/>
    <mergeCell ref="N4:N5"/>
    <mergeCell ref="O76:O77"/>
    <mergeCell ref="O78:O79"/>
    <mergeCell ref="O16:O17"/>
    <mergeCell ref="O18:O19"/>
    <mergeCell ref="O20:O21"/>
    <mergeCell ref="O22:O23"/>
    <mergeCell ref="D124:D125"/>
    <mergeCell ref="D126:D127"/>
    <mergeCell ref="D128:D129"/>
    <mergeCell ref="D130:D131"/>
    <mergeCell ref="D116:D117"/>
    <mergeCell ref="D118:D119"/>
    <mergeCell ref="D120:D121"/>
    <mergeCell ref="D122:D123"/>
    <mergeCell ref="E97:E98"/>
    <mergeCell ref="F130:F131"/>
    <mergeCell ref="O6:O7"/>
    <mergeCell ref="O8:O9"/>
    <mergeCell ref="O10:O11"/>
    <mergeCell ref="O12:O13"/>
    <mergeCell ref="O39:O40"/>
    <mergeCell ref="G6:G7"/>
    <mergeCell ref="G33:G34"/>
    <mergeCell ref="G35:G36"/>
    <mergeCell ref="G37:G38"/>
    <mergeCell ref="H130:H131"/>
    <mergeCell ref="G130:G131"/>
    <mergeCell ref="O128:O129"/>
    <mergeCell ref="G49:G50"/>
    <mergeCell ref="G51:G52"/>
    <mergeCell ref="P51:P52"/>
    <mergeCell ref="P60:P61"/>
    <mergeCell ref="P62:P63"/>
    <mergeCell ref="P64:P65"/>
    <mergeCell ref="P66:P67"/>
    <mergeCell ref="P68:P69"/>
    <mergeCell ref="P116:P117"/>
    <mergeCell ref="P118:P119"/>
    <mergeCell ref="P120:P121"/>
    <mergeCell ref="P122:P123"/>
    <mergeCell ref="P74:P75"/>
    <mergeCell ref="P76:P77"/>
    <mergeCell ref="P78:P79"/>
    <mergeCell ref="P87:P88"/>
    <mergeCell ref="P89:P90"/>
    <mergeCell ref="P91:P92"/>
    <mergeCell ref="O105:O106"/>
    <mergeCell ref="O87:O88"/>
    <mergeCell ref="P93:P94"/>
    <mergeCell ref="P95:P96"/>
    <mergeCell ref="P97:P98"/>
    <mergeCell ref="P105:P106"/>
    <mergeCell ref="O120:O121"/>
    <mergeCell ref="O122:O123"/>
    <mergeCell ref="O93:O94"/>
    <mergeCell ref="O95:O96"/>
    <mergeCell ref="O60:O61"/>
    <mergeCell ref="O62:O63"/>
    <mergeCell ref="O64:O65"/>
    <mergeCell ref="O66:O67"/>
    <mergeCell ref="O68:O69"/>
    <mergeCell ref="B51:B52"/>
    <mergeCell ref="B60:B61"/>
    <mergeCell ref="B62:B63"/>
    <mergeCell ref="B64:B65"/>
    <mergeCell ref="D49:D50"/>
    <mergeCell ref="D51:D52"/>
    <mergeCell ref="D60:D61"/>
    <mergeCell ref="D62:D63"/>
    <mergeCell ref="D64:D65"/>
    <mergeCell ref="B89:B90"/>
    <mergeCell ref="B91:B92"/>
    <mergeCell ref="B93:B94"/>
    <mergeCell ref="N95:N96"/>
    <mergeCell ref="I49:I50"/>
    <mergeCell ref="E91:E92"/>
    <mergeCell ref="E93:E94"/>
    <mergeCell ref="E95:E96"/>
    <mergeCell ref="C95:C96"/>
    <mergeCell ref="F68:F69"/>
    <mergeCell ref="F49:F50"/>
    <mergeCell ref="F51:F52"/>
    <mergeCell ref="F60:F61"/>
    <mergeCell ref="F62:F63"/>
    <mergeCell ref="F64:F65"/>
    <mergeCell ref="F72:F73"/>
    <mergeCell ref="E60:E61"/>
    <mergeCell ref="E62:E63"/>
    <mergeCell ref="G78:G79"/>
    <mergeCell ref="F70:F71"/>
    <mergeCell ref="E72:E73"/>
    <mergeCell ref="E74:E75"/>
    <mergeCell ref="E76:E77"/>
    <mergeCell ref="B37:B38"/>
    <mergeCell ref="B39:B40"/>
    <mergeCell ref="B41:B42"/>
    <mergeCell ref="B43:B44"/>
    <mergeCell ref="D43:D44"/>
    <mergeCell ref="D45:D46"/>
    <mergeCell ref="D47:D48"/>
    <mergeCell ref="D6:D7"/>
    <mergeCell ref="D8:D9"/>
    <mergeCell ref="D10:D11"/>
    <mergeCell ref="D12:D13"/>
    <mergeCell ref="D14:D15"/>
    <mergeCell ref="D16:D17"/>
    <mergeCell ref="D18:D19"/>
    <mergeCell ref="D24:D25"/>
    <mergeCell ref="D33:D34"/>
    <mergeCell ref="D35:D36"/>
    <mergeCell ref="D37:D38"/>
    <mergeCell ref="D39:D40"/>
    <mergeCell ref="D41:D42"/>
    <mergeCell ref="C43:C44"/>
    <mergeCell ref="C45:C46"/>
    <mergeCell ref="C47:C48"/>
    <mergeCell ref="C24:C25"/>
    <mergeCell ref="C33:C34"/>
    <mergeCell ref="C35:C36"/>
    <mergeCell ref="C37:C38"/>
    <mergeCell ref="C39:C40"/>
    <mergeCell ref="C41:C42"/>
    <mergeCell ref="B6:B25"/>
    <mergeCell ref="B33:B36"/>
    <mergeCell ref="B76:B77"/>
    <mergeCell ref="B78:B79"/>
    <mergeCell ref="B87:B88"/>
    <mergeCell ref="C18:C19"/>
    <mergeCell ref="C20:C21"/>
    <mergeCell ref="C22:C23"/>
    <mergeCell ref="C4:C5"/>
    <mergeCell ref="B101:B102"/>
    <mergeCell ref="B103:B104"/>
    <mergeCell ref="B105:B106"/>
    <mergeCell ref="B114:B115"/>
    <mergeCell ref="B116:B117"/>
    <mergeCell ref="B95:B96"/>
    <mergeCell ref="B97:B98"/>
    <mergeCell ref="B66:B67"/>
    <mergeCell ref="B68:B69"/>
    <mergeCell ref="B70:B71"/>
    <mergeCell ref="B72:B73"/>
    <mergeCell ref="B74:B75"/>
    <mergeCell ref="B4:B5"/>
    <mergeCell ref="B45:B46"/>
    <mergeCell ref="B47:B48"/>
    <mergeCell ref="B49:B50"/>
    <mergeCell ref="C6:C7"/>
    <mergeCell ref="C8:C9"/>
    <mergeCell ref="C10:C11"/>
    <mergeCell ref="C12:C13"/>
    <mergeCell ref="C14:C15"/>
    <mergeCell ref="C16:C17"/>
    <mergeCell ref="C72:C73"/>
    <mergeCell ref="C74:C75"/>
    <mergeCell ref="C49:C50"/>
    <mergeCell ref="B130:B131"/>
    <mergeCell ref="C101:C102"/>
    <mergeCell ref="C103:C104"/>
    <mergeCell ref="C105:C106"/>
    <mergeCell ref="C114:C115"/>
    <mergeCell ref="C116:C117"/>
    <mergeCell ref="C118:C119"/>
    <mergeCell ref="B126:B127"/>
    <mergeCell ref="B128:B129"/>
    <mergeCell ref="B99:B100"/>
    <mergeCell ref="C126:C127"/>
    <mergeCell ref="C128:C129"/>
    <mergeCell ref="C130:C131"/>
    <mergeCell ref="C120:C121"/>
    <mergeCell ref="C122:C123"/>
    <mergeCell ref="C124:C125"/>
    <mergeCell ref="B118:B119"/>
    <mergeCell ref="B120:B121"/>
    <mergeCell ref="B122:B123"/>
    <mergeCell ref="B124:B125"/>
    <mergeCell ref="C99:C100"/>
    <mergeCell ref="C51:C52"/>
    <mergeCell ref="C60:C61"/>
    <mergeCell ref="C62:C63"/>
    <mergeCell ref="C64:C65"/>
    <mergeCell ref="C66:C67"/>
    <mergeCell ref="C68:C69"/>
    <mergeCell ref="C70:C71"/>
    <mergeCell ref="C76:C77"/>
    <mergeCell ref="C78:C79"/>
    <mergeCell ref="C87:C88"/>
    <mergeCell ref="D99:D100"/>
    <mergeCell ref="D101:D102"/>
    <mergeCell ref="D103:D104"/>
    <mergeCell ref="D105:D106"/>
    <mergeCell ref="D114:D115"/>
    <mergeCell ref="D74:D75"/>
    <mergeCell ref="D76:D77"/>
    <mergeCell ref="D78:D79"/>
    <mergeCell ref="D87:D88"/>
    <mergeCell ref="C89:C90"/>
    <mergeCell ref="C91:C92"/>
    <mergeCell ref="C93:C94"/>
    <mergeCell ref="D66:D67"/>
    <mergeCell ref="D68:D69"/>
    <mergeCell ref="D70:D71"/>
    <mergeCell ref="D72:D73"/>
    <mergeCell ref="D89:D90"/>
    <mergeCell ref="D91:D92"/>
    <mergeCell ref="D93:D94"/>
    <mergeCell ref="D95:D96"/>
    <mergeCell ref="B132:B133"/>
    <mergeCell ref="O130:O131"/>
    <mergeCell ref="C132:C133"/>
    <mergeCell ref="N128:N129"/>
    <mergeCell ref="F128:F129"/>
    <mergeCell ref="G124:G125"/>
    <mergeCell ref="G126:G127"/>
    <mergeCell ref="G128:G129"/>
    <mergeCell ref="G103:G104"/>
    <mergeCell ref="G105:G106"/>
    <mergeCell ref="G87:G88"/>
    <mergeCell ref="G89:G90"/>
    <mergeCell ref="G91:G92"/>
    <mergeCell ref="G93:G94"/>
    <mergeCell ref="G95:G96"/>
    <mergeCell ref="I130:I131"/>
    <mergeCell ref="I120:I121"/>
    <mergeCell ref="I122:I123"/>
    <mergeCell ref="I97:I98"/>
    <mergeCell ref="I99:I100"/>
    <mergeCell ref="O114:O115"/>
    <mergeCell ref="O116:O117"/>
    <mergeCell ref="O124:O125"/>
    <mergeCell ref="O126:O127"/>
    <mergeCell ref="O97:O98"/>
    <mergeCell ref="O99:O100"/>
    <mergeCell ref="O101:O102"/>
    <mergeCell ref="O103:O104"/>
    <mergeCell ref="F120:F121"/>
    <mergeCell ref="F122:F123"/>
    <mergeCell ref="F124:F125"/>
    <mergeCell ref="C97:C98"/>
    <mergeCell ref="G120:G121"/>
    <mergeCell ref="G122:G123"/>
    <mergeCell ref="O91:O92"/>
    <mergeCell ref="I128:I129"/>
    <mergeCell ref="N126:N127"/>
    <mergeCell ref="N130:N131"/>
    <mergeCell ref="O118:O119"/>
    <mergeCell ref="I87:I88"/>
    <mergeCell ref="I114:I115"/>
    <mergeCell ref="I103:I104"/>
    <mergeCell ref="I95:I96"/>
    <mergeCell ref="I78:I79"/>
    <mergeCell ref="I101:I102"/>
    <mergeCell ref="G62:G63"/>
    <mergeCell ref="G64:G65"/>
    <mergeCell ref="H68:H69"/>
    <mergeCell ref="N97:N98"/>
    <mergeCell ref="N99:N100"/>
    <mergeCell ref="N101:N102"/>
    <mergeCell ref="O89:O90"/>
    <mergeCell ref="H122:H123"/>
    <mergeCell ref="H124:H125"/>
    <mergeCell ref="H126:H127"/>
    <mergeCell ref="N93:N94"/>
    <mergeCell ref="N74:N75"/>
    <mergeCell ref="I124:I125"/>
    <mergeCell ref="I116:I117"/>
    <mergeCell ref="I118:I119"/>
    <mergeCell ref="I93:I94"/>
    <mergeCell ref="N124:N125"/>
    <mergeCell ref="N103:N104"/>
    <mergeCell ref="N105:N106"/>
    <mergeCell ref="I14:I15"/>
    <mergeCell ref="H33:H34"/>
    <mergeCell ref="H20:H21"/>
    <mergeCell ref="H22:H23"/>
    <mergeCell ref="H24:H25"/>
    <mergeCell ref="N78:N79"/>
    <mergeCell ref="N89:N90"/>
    <mergeCell ref="N91:N92"/>
    <mergeCell ref="N87:N88"/>
    <mergeCell ref="H66:H67"/>
    <mergeCell ref="O72:O73"/>
    <mergeCell ref="O74:O75"/>
    <mergeCell ref="N70:N71"/>
    <mergeCell ref="O24:O25"/>
    <mergeCell ref="H35:H36"/>
    <mergeCell ref="H37:H38"/>
    <mergeCell ref="H39:H40"/>
    <mergeCell ref="I41:I42"/>
    <mergeCell ref="I91:I92"/>
    <mergeCell ref="O51:O52"/>
    <mergeCell ref="O33:O34"/>
    <mergeCell ref="O35:O36"/>
    <mergeCell ref="O37:O38"/>
    <mergeCell ref="O41:O42"/>
    <mergeCell ref="O70:O71"/>
    <mergeCell ref="I68:I69"/>
    <mergeCell ref="I51:I52"/>
    <mergeCell ref="I60:I61"/>
    <mergeCell ref="N72:N73"/>
    <mergeCell ref="N66:N67"/>
    <mergeCell ref="N68:N69"/>
    <mergeCell ref="N49:N50"/>
    <mergeCell ref="N33:N34"/>
    <mergeCell ref="N35:N36"/>
    <mergeCell ref="N114:N115"/>
    <mergeCell ref="N116:N117"/>
    <mergeCell ref="N118:N119"/>
    <mergeCell ref="N24:N25"/>
    <mergeCell ref="N37:N38"/>
    <mergeCell ref="N76:N77"/>
    <mergeCell ref="N22:N23"/>
    <mergeCell ref="I33:I34"/>
    <mergeCell ref="I35:I36"/>
    <mergeCell ref="I37:I38"/>
    <mergeCell ref="I39:I40"/>
    <mergeCell ref="O14:O15"/>
    <mergeCell ref="O43:O44"/>
    <mergeCell ref="N6:N7"/>
    <mergeCell ref="N8:N9"/>
    <mergeCell ref="N10:N11"/>
    <mergeCell ref="N12:N13"/>
    <mergeCell ref="N14:N15"/>
    <mergeCell ref="N16:N17"/>
    <mergeCell ref="N18:N19"/>
    <mergeCell ref="N20:N21"/>
    <mergeCell ref="N39:N40"/>
    <mergeCell ref="N41:N42"/>
    <mergeCell ref="N43:N44"/>
    <mergeCell ref="N45:N46"/>
    <mergeCell ref="N47:N48"/>
    <mergeCell ref="I6:I7"/>
    <mergeCell ref="I8:I9"/>
    <mergeCell ref="I10:I11"/>
    <mergeCell ref="I12:I13"/>
    <mergeCell ref="H41:H42"/>
    <mergeCell ref="H43:H44"/>
    <mergeCell ref="H45:H46"/>
    <mergeCell ref="H47:H48"/>
    <mergeCell ref="H49:H50"/>
    <mergeCell ref="H51:H52"/>
    <mergeCell ref="H60:H61"/>
    <mergeCell ref="H62:H63"/>
    <mergeCell ref="H64:H65"/>
    <mergeCell ref="I70:I71"/>
    <mergeCell ref="I62:I63"/>
    <mergeCell ref="I43:I44"/>
    <mergeCell ref="I45:I46"/>
    <mergeCell ref="I47:I48"/>
    <mergeCell ref="O45:O46"/>
    <mergeCell ref="O47:O48"/>
    <mergeCell ref="O49:O50"/>
    <mergeCell ref="N60:N61"/>
    <mergeCell ref="N62:N63"/>
    <mergeCell ref="N64:N65"/>
    <mergeCell ref="N51:N52"/>
    <mergeCell ref="F101:F102"/>
    <mergeCell ref="F76:F77"/>
    <mergeCell ref="F78:F79"/>
    <mergeCell ref="F87:F88"/>
    <mergeCell ref="F89:F90"/>
    <mergeCell ref="F91:F92"/>
    <mergeCell ref="F93:F94"/>
    <mergeCell ref="F95:F96"/>
    <mergeCell ref="F97:F98"/>
    <mergeCell ref="G43:G44"/>
    <mergeCell ref="G97:G98"/>
    <mergeCell ref="G99:G100"/>
    <mergeCell ref="G101:G102"/>
    <mergeCell ref="G70:G71"/>
    <mergeCell ref="G72:G73"/>
    <mergeCell ref="G74:G75"/>
    <mergeCell ref="G76:G77"/>
    <mergeCell ref="F74:F75"/>
    <mergeCell ref="F43:F44"/>
    <mergeCell ref="F47:F48"/>
    <mergeCell ref="G60:G61"/>
    <mergeCell ref="G47:G48"/>
    <mergeCell ref="F35:F36"/>
    <mergeCell ref="F45:F46"/>
    <mergeCell ref="F22:F23"/>
    <mergeCell ref="F24:F25"/>
    <mergeCell ref="F33:F34"/>
    <mergeCell ref="E99:E100"/>
    <mergeCell ref="I16:I17"/>
    <mergeCell ref="F18:F19"/>
    <mergeCell ref="F20:F21"/>
    <mergeCell ref="F37:F38"/>
    <mergeCell ref="F66:F67"/>
    <mergeCell ref="G45:G46"/>
    <mergeCell ref="G41:G42"/>
    <mergeCell ref="I72:I73"/>
    <mergeCell ref="I74:I75"/>
    <mergeCell ref="H16:H17"/>
    <mergeCell ref="H18:H19"/>
    <mergeCell ref="F99:F100"/>
    <mergeCell ref="H70:H71"/>
    <mergeCell ref="H72:H73"/>
    <mergeCell ref="I76:I77"/>
    <mergeCell ref="G39:G40"/>
    <mergeCell ref="G66:G67"/>
    <mergeCell ref="G68:G69"/>
    <mergeCell ref="F39:F40"/>
    <mergeCell ref="F41:F42"/>
    <mergeCell ref="I18:I19"/>
    <mergeCell ref="I20:I21"/>
    <mergeCell ref="I22:I23"/>
    <mergeCell ref="I24:I25"/>
    <mergeCell ref="I64:I65"/>
    <mergeCell ref="I66:I67"/>
    <mergeCell ref="G8:G9"/>
    <mergeCell ref="G10:G11"/>
    <mergeCell ref="G12:G13"/>
    <mergeCell ref="G14:G15"/>
    <mergeCell ref="G16:G17"/>
    <mergeCell ref="H10:H11"/>
    <mergeCell ref="H12:H13"/>
    <mergeCell ref="H14:H15"/>
    <mergeCell ref="F6:F7"/>
    <mergeCell ref="E6:E7"/>
    <mergeCell ref="E8:E9"/>
    <mergeCell ref="E10:E11"/>
    <mergeCell ref="H6:H7"/>
    <mergeCell ref="H8:H9"/>
    <mergeCell ref="F8:F9"/>
    <mergeCell ref="F10:F11"/>
    <mergeCell ref="F12:F13"/>
    <mergeCell ref="F14:F15"/>
    <mergeCell ref="F16:F17"/>
    <mergeCell ref="E105:E106"/>
    <mergeCell ref="E114:E115"/>
    <mergeCell ref="E116:E117"/>
    <mergeCell ref="E118:E119"/>
    <mergeCell ref="E12:E13"/>
    <mergeCell ref="E14:E15"/>
    <mergeCell ref="E16:E17"/>
    <mergeCell ref="E18:E19"/>
    <mergeCell ref="E20:E21"/>
    <mergeCell ref="E22:E23"/>
    <mergeCell ref="E24:E25"/>
    <mergeCell ref="E33:E34"/>
    <mergeCell ref="E35:E36"/>
    <mergeCell ref="E37:E38"/>
    <mergeCell ref="E39:E40"/>
    <mergeCell ref="E41:E42"/>
    <mergeCell ref="E43:E44"/>
    <mergeCell ref="E45:E46"/>
    <mergeCell ref="E47:E48"/>
    <mergeCell ref="E87:E88"/>
    <mergeCell ref="E89:E90"/>
    <mergeCell ref="E101:E102"/>
    <mergeCell ref="E103:E104"/>
    <mergeCell ref="E49:E50"/>
    <mergeCell ref="E51:E52"/>
    <mergeCell ref="E120:E121"/>
    <mergeCell ref="E122:E123"/>
    <mergeCell ref="E124:E125"/>
    <mergeCell ref="E126:E127"/>
    <mergeCell ref="E128:E129"/>
    <mergeCell ref="E130:E131"/>
    <mergeCell ref="E132:E133"/>
    <mergeCell ref="Z81:Z82"/>
    <mergeCell ref="AA81:AA82"/>
    <mergeCell ref="AB81:AB82"/>
    <mergeCell ref="Z83:Z84"/>
    <mergeCell ref="AA83:AA84"/>
    <mergeCell ref="AB83:AB84"/>
    <mergeCell ref="Z85:Z86"/>
    <mergeCell ref="AA85:AA86"/>
    <mergeCell ref="AB85:AB86"/>
    <mergeCell ref="Z108:Z109"/>
    <mergeCell ref="AA108:AA109"/>
    <mergeCell ref="AB108:AB109"/>
    <mergeCell ref="Z110:Z111"/>
    <mergeCell ref="AA110:AA111"/>
    <mergeCell ref="AB110:AB111"/>
    <mergeCell ref="Z112:Z113"/>
    <mergeCell ref="AA112:AA113"/>
    <mergeCell ref="AB112:AB113"/>
    <mergeCell ref="F126:F127"/>
    <mergeCell ref="F103:F104"/>
    <mergeCell ref="F105:F106"/>
    <mergeCell ref="F114:F115"/>
    <mergeCell ref="F116:F117"/>
    <mergeCell ref="F118:F119"/>
    <mergeCell ref="I89:I90"/>
  </mergeCells>
  <phoneticPr fontId="1"/>
  <conditionalFormatting sqref="C6 C26:C113 C8 C10 C12 C14 C16 C18 C20 C22 C24">
    <cfRule type="expression" dxfId="10" priority="50">
      <formula>$D6=""</formula>
    </cfRule>
  </conditionalFormatting>
  <conditionalFormatting sqref="R60:R79 R87:R106 R114:R133 R6 C6 R33:R52 C8:C133 R8 R10 R14 R18 R22 R12 R16 R20 R24">
    <cfRule type="notContainsBlanks" dxfId="9" priority="46">
      <formula>LEN(TRIM(C6))&gt;0</formula>
    </cfRule>
  </conditionalFormatting>
  <conditionalFormatting sqref="B6">
    <cfRule type="notContainsBlanks" dxfId="8" priority="24">
      <formula>LEN(TRIM(B6))&gt;0</formula>
    </cfRule>
  </conditionalFormatting>
  <conditionalFormatting sqref="C114:C133 C60:C79 C87:C106 C6 C33:C52 C8:C25">
    <cfRule type="expression" dxfId="7" priority="53">
      <formula>$D6&lt;&gt;""</formula>
    </cfRule>
  </conditionalFormatting>
  <conditionalFormatting sqref="R60:R79 R87:R106 R114:R133 R6 R33:R52 R8 R10 R14 R18 R22 R12 R16 R20 R24">
    <cfRule type="expression" dxfId="6" priority="51">
      <formula>$D6&lt;&gt;""</formula>
    </cfRule>
  </conditionalFormatting>
  <conditionalFormatting sqref="R60:R79 R87:R106 R114:R133 R6 R33:R52 R8 R10 R14 R18 R22 R12 R16 R20 R24">
    <cfRule type="expression" dxfId="5" priority="16">
      <formula>$D6=""</formula>
    </cfRule>
  </conditionalFormatting>
  <conditionalFormatting sqref="T114:W133 T87:W106 T60:W79 T43:T52 T33 T6 T35 T37 T39 T41 T8 T10 T14 T18 T22 T12 T16 T20 T24">
    <cfRule type="notContainsBlanks" dxfId="4" priority="1" stopIfTrue="1">
      <formula>LEN(TRIM(T6))&gt;0</formula>
    </cfRule>
    <cfRule type="expression" dxfId="3" priority="9">
      <formula>$D6=""</formula>
    </cfRule>
    <cfRule type="expression" dxfId="2" priority="54">
      <formula>$D6&lt;&gt;""</formula>
    </cfRule>
  </conditionalFormatting>
  <conditionalFormatting sqref="T114:T133 T87:T106 T60:T79 T43:T52 T33 T6 T35 T37 T39 T41 T8 T10 T14 T18 T22 T12 T16 T20 T24">
    <cfRule type="expression" dxfId="1" priority="47" stopIfTrue="1">
      <formula>$P6&lt;&gt;""</formula>
    </cfRule>
  </conditionalFormatting>
  <conditionalFormatting sqref="U1:XFD5 T43:T1048576 T26:T33 T1:T6 A1:A1048576 B1:B6 B26:B33 U26:XFD32 X6:XFD25 U53:XFD1048576 X33:XFD52 T35 T37 T39 T41 T8 B37:B1048576 C1:S1048576 T10 T14 T18 T22 T12 T16 T20 T24">
    <cfRule type="expression" dxfId="0" priority="8">
      <formula>CELL("protect",A1)=1</formula>
    </cfRule>
  </conditionalFormatting>
  <dataValidations count="10">
    <dataValidation type="list" allowBlank="1" showInputMessage="1" sqref="X22:X32" xr:uid="{00000000-0002-0000-0200-000000000000}">
      <formula1>"停留所,駅"</formula1>
    </dataValidation>
    <dataValidation type="list" allowBlank="1" showInputMessage="1" sqref="U87:U106 U114:U133 U60:U79 Z6:AA119" xr:uid="{00000000-0002-0000-0200-000001000000}">
      <formula1>$X$6:$X$11</formula1>
    </dataValidation>
    <dataValidation type="list" allowBlank="1" showInputMessage="1" showErrorMessage="1" sqref="T114:T133 T37 T87:T106 T60:T79 T6 T39 T33 T43:T52 T41 T35 T8 T10 T14 T18 T22 T12 T16 T20 T24" xr:uid="{00000000-0002-0000-0200-000002000000}">
      <formula1>"①,②,③"</formula1>
    </dataValidation>
    <dataValidation type="list" allowBlank="1" showInputMessage="1" showErrorMessage="1" sqref="R114:R133 R87:R106 R6 R60:R79 R8 R33:R52 R10 R14 R18 R22 R12 R16 R20 R24" xr:uid="{00000000-0002-0000-0200-000003000000}">
      <formula1>"①,②(1),②(2)"</formula1>
    </dataValidation>
    <dataValidation type="list" allowBlank="1" showInputMessage="1" showErrorMessage="1" sqref="P6:P25 P114:P133 P87:P106 P60:P79 P33:P52" xr:uid="{00000000-0002-0000-0200-000004000000}">
      <formula1>"○"</formula1>
    </dataValidation>
    <dataValidation type="list" allowBlank="1" showInputMessage="1" sqref="V114:V133 V60:V79 V87:V106" xr:uid="{00000000-0002-0000-0200-000005000000}">
      <formula1>$X$13:$X$20</formula1>
    </dataValidation>
    <dataValidation type="list" allowBlank="1" showInputMessage="1" sqref="W114:W133 W60:W79 W87:W106" xr:uid="{00000000-0002-0000-0200-000006000000}">
      <formula1>$X$22:$X$32</formula1>
    </dataValidation>
    <dataValidation type="list" allowBlank="1" showInputMessage="1" sqref="V37:V52" xr:uid="{00000000-0002-0000-0200-000007000000}">
      <formula1>$Z$13:$Z$20</formula1>
    </dataValidation>
    <dataValidation type="list" allowBlank="1" showInputMessage="1" sqref="W37:W52" xr:uid="{00000000-0002-0000-0200-000008000000}">
      <formula1>$Z$22:$Z$32</formula1>
    </dataValidation>
    <dataValidation type="list" allowBlank="1" showInputMessage="1" sqref="U37:U52" xr:uid="{00000000-0002-0000-0200-000009000000}">
      <formula1>$Z$6:$Z$11</formula1>
    </dataValidation>
  </dataValidations>
  <printOptions horizontalCentered="1"/>
  <pageMargins left="0.39370078740157483" right="0.39370078740157483" top="0.70866141732283472" bottom="0.39370078740157483" header="0.31496062992125984" footer="0.31496062992125984"/>
  <pageSetup paperSize="9" scale="74" orientation="landscape" blackAndWhite="1" r:id="rId1"/>
  <rowBreaks count="4" manualBreakCount="4">
    <brk id="32" min="1" max="19" man="1"/>
    <brk id="59" min="1" max="19" man="1"/>
    <brk id="86" min="1" max="19" man="1"/>
    <brk id="113" min="1" max="19"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23"/>
  <sheetViews>
    <sheetView view="pageBreakPreview" zoomScale="85" zoomScaleNormal="75" zoomScaleSheetLayoutView="85" workbookViewId="0">
      <selection activeCell="AM7" sqref="AM7:AM8"/>
    </sheetView>
  </sheetViews>
  <sheetFormatPr defaultColWidth="9" defaultRowHeight="17.25" x14ac:dyDescent="0.15"/>
  <cols>
    <col min="1" max="1" width="0.875" style="85" customWidth="1"/>
    <col min="2" max="2" width="12.875" style="85" customWidth="1"/>
    <col min="3" max="4" width="0.875" style="85" customWidth="1"/>
    <col min="5" max="5" width="18.875" style="85" customWidth="1"/>
    <col min="6" max="7" width="0.875" style="85" customWidth="1"/>
    <col min="8" max="8" width="3.125" style="85" customWidth="1"/>
    <col min="9" max="9" width="18.75" style="85" customWidth="1"/>
    <col min="10" max="11" width="0.875" style="85" customWidth="1"/>
    <col min="12" max="12" width="5.875" style="85" bestFit="1" customWidth="1"/>
    <col min="13" max="14" width="0.875" style="85" customWidth="1"/>
    <col min="15" max="15" width="6.875" style="85" customWidth="1"/>
    <col min="16" max="17" width="0.875" style="85" customWidth="1"/>
    <col min="18" max="18" width="5.875" style="85" bestFit="1" customWidth="1"/>
    <col min="19" max="20" width="0.875" style="85" customWidth="1"/>
    <col min="21" max="21" width="7.5" style="85" bestFit="1" customWidth="1"/>
    <col min="22" max="23" width="0.875" style="85" customWidth="1"/>
    <col min="24" max="24" width="5.875" style="85" bestFit="1" customWidth="1"/>
    <col min="25" max="26" width="0.875" style="85" customWidth="1"/>
    <col min="27" max="27" width="5.875" style="85" bestFit="1" customWidth="1"/>
    <col min="28" max="28" width="0.875" style="85" customWidth="1"/>
    <col min="29" max="29" width="0.625" style="85" customWidth="1"/>
    <col min="30" max="30" width="3.625" style="85" customWidth="1"/>
    <col min="31" max="32" width="0.625" style="85" customWidth="1"/>
    <col min="33" max="33" width="3.625" style="85" customWidth="1"/>
    <col min="34" max="35" width="0.625" style="85" customWidth="1"/>
    <col min="36" max="36" width="11.75" style="85" customWidth="1"/>
    <col min="37" max="38" width="0.625" style="85" customWidth="1"/>
    <col min="39" max="39" width="9.625" style="85" customWidth="1"/>
    <col min="40" max="41" width="0.625" style="85" customWidth="1"/>
    <col min="42" max="42" width="17.25" style="85" customWidth="1"/>
    <col min="43" max="44" width="0.625" style="85" customWidth="1"/>
    <col min="45" max="45" width="12" style="85" customWidth="1"/>
    <col min="46" max="46" width="0.625" style="85" customWidth="1"/>
    <col min="47" max="47" width="9" style="85" customWidth="1"/>
    <col min="48" max="16384" width="9" style="85"/>
  </cols>
  <sheetData>
    <row r="1" spans="1:46" x14ac:dyDescent="0.15">
      <c r="A1" s="85" t="s">
        <v>182</v>
      </c>
      <c r="AR1" s="86"/>
      <c r="AS1" s="87" t="s">
        <v>183</v>
      </c>
      <c r="AT1" s="88"/>
    </row>
    <row r="3" spans="1:46" ht="39.950000000000003" customHeight="1" x14ac:dyDescent="0.15">
      <c r="A3" s="89"/>
      <c r="B3" s="499" t="s">
        <v>184</v>
      </c>
      <c r="C3" s="90"/>
      <c r="D3" s="91"/>
      <c r="E3" s="505" t="s">
        <v>185</v>
      </c>
      <c r="F3" s="92"/>
      <c r="G3" s="507"/>
      <c r="H3" s="499" t="s">
        <v>186</v>
      </c>
      <c r="I3" s="505"/>
      <c r="J3" s="90"/>
      <c r="K3" s="93"/>
      <c r="L3" s="509" t="s">
        <v>187</v>
      </c>
      <c r="M3" s="510"/>
      <c r="N3" s="510"/>
      <c r="O3" s="510"/>
      <c r="P3" s="510"/>
      <c r="Q3" s="510"/>
      <c r="R3" s="510"/>
      <c r="S3" s="90"/>
      <c r="T3" s="93"/>
      <c r="U3" s="499" t="s">
        <v>188</v>
      </c>
      <c r="V3" s="90"/>
      <c r="W3" s="93"/>
      <c r="X3" s="499" t="s">
        <v>189</v>
      </c>
      <c r="Y3" s="90"/>
      <c r="Z3" s="93"/>
      <c r="AA3" s="499" t="s">
        <v>190</v>
      </c>
      <c r="AB3" s="90"/>
      <c r="AC3" s="91"/>
      <c r="AD3" s="501" t="s">
        <v>191</v>
      </c>
      <c r="AE3" s="94"/>
      <c r="AF3" s="95"/>
      <c r="AG3" s="501" t="s">
        <v>192</v>
      </c>
      <c r="AH3" s="91"/>
      <c r="AI3" s="503" t="s">
        <v>193</v>
      </c>
      <c r="AJ3" s="499"/>
      <c r="AK3" s="499"/>
      <c r="AL3" s="499"/>
      <c r="AM3" s="499"/>
      <c r="AN3" s="499"/>
      <c r="AO3" s="499"/>
      <c r="AP3" s="499"/>
      <c r="AQ3" s="499"/>
      <c r="AR3" s="499"/>
      <c r="AS3" s="499"/>
      <c r="AT3" s="96"/>
    </row>
    <row r="4" spans="1:46" ht="50.1" customHeight="1" x14ac:dyDescent="0.15">
      <c r="A4" s="97"/>
      <c r="B4" s="500"/>
      <c r="C4" s="98"/>
      <c r="D4" s="99"/>
      <c r="E4" s="506"/>
      <c r="F4" s="100"/>
      <c r="G4" s="508"/>
      <c r="H4" s="506"/>
      <c r="I4" s="506"/>
      <c r="J4" s="98"/>
      <c r="K4" s="101"/>
      <c r="L4" s="102" t="s">
        <v>194</v>
      </c>
      <c r="M4" s="103"/>
      <c r="N4" s="101"/>
      <c r="O4" s="87" t="s">
        <v>195</v>
      </c>
      <c r="P4" s="103"/>
      <c r="Q4" s="101"/>
      <c r="R4" s="102" t="s">
        <v>196</v>
      </c>
      <c r="S4" s="103"/>
      <c r="T4" s="104"/>
      <c r="U4" s="500"/>
      <c r="V4" s="98"/>
      <c r="W4" s="104"/>
      <c r="X4" s="500"/>
      <c r="Y4" s="98"/>
      <c r="Z4" s="104"/>
      <c r="AA4" s="500"/>
      <c r="AB4" s="98"/>
      <c r="AC4" s="99"/>
      <c r="AD4" s="502"/>
      <c r="AE4" s="105"/>
      <c r="AF4" s="106"/>
      <c r="AG4" s="502"/>
      <c r="AH4" s="99"/>
      <c r="AI4" s="107"/>
      <c r="AJ4" s="108" t="s">
        <v>197</v>
      </c>
      <c r="AK4" s="103"/>
      <c r="AL4" s="107"/>
      <c r="AM4" s="109" t="s">
        <v>198</v>
      </c>
      <c r="AN4" s="110"/>
      <c r="AO4" s="111"/>
      <c r="AP4" s="109" t="s">
        <v>199</v>
      </c>
      <c r="AQ4" s="110"/>
      <c r="AR4" s="111"/>
      <c r="AS4" s="109" t="s">
        <v>200</v>
      </c>
      <c r="AT4" s="96"/>
    </row>
    <row r="5" spans="1:46" ht="20.100000000000001" customHeight="1" x14ac:dyDescent="0.15">
      <c r="A5" s="89"/>
      <c r="B5" s="473" t="s">
        <v>201</v>
      </c>
      <c r="C5" s="112"/>
      <c r="D5" s="113"/>
      <c r="E5" s="473" t="s">
        <v>202</v>
      </c>
      <c r="F5" s="114"/>
      <c r="G5" s="482"/>
      <c r="H5" s="484">
        <v>1</v>
      </c>
      <c r="I5" s="486" t="s">
        <v>203</v>
      </c>
      <c r="J5" s="487"/>
      <c r="K5" s="113"/>
      <c r="L5" s="495" t="s">
        <v>204</v>
      </c>
      <c r="M5" s="115"/>
      <c r="N5" s="116"/>
      <c r="O5" s="495" t="s">
        <v>205</v>
      </c>
      <c r="P5" s="115"/>
      <c r="Q5" s="116"/>
      <c r="R5" s="495" t="s">
        <v>204</v>
      </c>
      <c r="S5" s="112"/>
      <c r="T5" s="113"/>
      <c r="U5" s="478" t="s">
        <v>206</v>
      </c>
      <c r="V5" s="479"/>
      <c r="W5" s="113"/>
      <c r="X5" s="480" t="s">
        <v>207</v>
      </c>
      <c r="Y5" s="117"/>
      <c r="Z5" s="118"/>
      <c r="AA5" s="480" t="s">
        <v>208</v>
      </c>
      <c r="AB5" s="119"/>
      <c r="AC5" s="114"/>
      <c r="AD5" s="473"/>
      <c r="AE5" s="112"/>
      <c r="AF5" s="114"/>
      <c r="AG5" s="489"/>
      <c r="AH5" s="112"/>
      <c r="AI5" s="114"/>
      <c r="AJ5" s="493" t="s">
        <v>209</v>
      </c>
      <c r="AK5" s="114"/>
      <c r="AL5" s="113"/>
      <c r="AM5" s="491" t="s">
        <v>180</v>
      </c>
      <c r="AN5" s="112"/>
      <c r="AO5" s="113"/>
      <c r="AP5" s="497" t="s">
        <v>210</v>
      </c>
      <c r="AQ5" s="112"/>
      <c r="AR5" s="113"/>
      <c r="AS5" s="491" t="s">
        <v>181</v>
      </c>
      <c r="AT5" s="120"/>
    </row>
    <row r="6" spans="1:46" ht="20.100000000000001" customHeight="1" x14ac:dyDescent="0.15">
      <c r="A6" s="121"/>
      <c r="B6" s="504"/>
      <c r="C6" s="122"/>
      <c r="D6" s="123"/>
      <c r="E6" s="474"/>
      <c r="F6" s="124"/>
      <c r="G6" s="483"/>
      <c r="H6" s="485"/>
      <c r="I6" s="485"/>
      <c r="J6" s="488"/>
      <c r="K6" s="123"/>
      <c r="L6" s="496"/>
      <c r="M6" s="125"/>
      <c r="N6" s="126"/>
      <c r="O6" s="496"/>
      <c r="P6" s="125"/>
      <c r="Q6" s="126"/>
      <c r="R6" s="496"/>
      <c r="S6" s="124"/>
      <c r="T6" s="123"/>
      <c r="U6" s="475" t="s">
        <v>211</v>
      </c>
      <c r="V6" s="476"/>
      <c r="W6" s="123"/>
      <c r="X6" s="481"/>
      <c r="Y6" s="127"/>
      <c r="Z6" s="128"/>
      <c r="AA6" s="481"/>
      <c r="AB6" s="129"/>
      <c r="AC6" s="130"/>
      <c r="AD6" s="474"/>
      <c r="AE6" s="131"/>
      <c r="AF6" s="132"/>
      <c r="AG6" s="490"/>
      <c r="AH6" s="124"/>
      <c r="AI6" s="130"/>
      <c r="AJ6" s="496"/>
      <c r="AK6" s="130"/>
      <c r="AL6" s="123"/>
      <c r="AM6" s="492"/>
      <c r="AN6" s="124"/>
      <c r="AO6" s="123"/>
      <c r="AP6" s="498"/>
      <c r="AQ6" s="124"/>
      <c r="AR6" s="123"/>
      <c r="AS6" s="492"/>
      <c r="AT6" s="133"/>
    </row>
    <row r="7" spans="1:46" ht="20.100000000000001" customHeight="1" x14ac:dyDescent="0.15">
      <c r="A7" s="121"/>
      <c r="B7" s="504"/>
      <c r="C7" s="122"/>
      <c r="D7" s="113"/>
      <c r="E7" s="473" t="s">
        <v>212</v>
      </c>
      <c r="F7" s="114"/>
      <c r="G7" s="482"/>
      <c r="H7" s="484">
        <v>2</v>
      </c>
      <c r="I7" s="486" t="s">
        <v>213</v>
      </c>
      <c r="J7" s="487"/>
      <c r="K7" s="113"/>
      <c r="L7" s="477"/>
      <c r="M7" s="112"/>
      <c r="N7" s="113"/>
      <c r="O7" s="495" t="s">
        <v>214</v>
      </c>
      <c r="P7" s="112"/>
      <c r="Q7" s="113"/>
      <c r="R7" s="477"/>
      <c r="S7" s="112"/>
      <c r="T7" s="113"/>
      <c r="U7" s="478" t="s">
        <v>215</v>
      </c>
      <c r="V7" s="479"/>
      <c r="W7" s="113"/>
      <c r="X7" s="480" t="s">
        <v>216</v>
      </c>
      <c r="Y7" s="117"/>
      <c r="Z7" s="118"/>
      <c r="AA7" s="480" t="s">
        <v>217</v>
      </c>
      <c r="AB7" s="119"/>
      <c r="AC7" s="114"/>
      <c r="AD7" s="473"/>
      <c r="AE7" s="112"/>
      <c r="AF7" s="114"/>
      <c r="AG7" s="489"/>
      <c r="AH7" s="112"/>
      <c r="AI7" s="114"/>
      <c r="AJ7" s="493" t="s">
        <v>218</v>
      </c>
      <c r="AK7" s="114"/>
      <c r="AL7" s="113"/>
      <c r="AM7" s="491" t="s">
        <v>180</v>
      </c>
      <c r="AN7" s="112"/>
      <c r="AO7" s="113"/>
      <c r="AP7" s="497" t="s">
        <v>219</v>
      </c>
      <c r="AQ7" s="112"/>
      <c r="AR7" s="113"/>
      <c r="AS7" s="491" t="s">
        <v>220</v>
      </c>
      <c r="AT7" s="120"/>
    </row>
    <row r="8" spans="1:46" ht="20.100000000000001" customHeight="1" x14ac:dyDescent="0.15">
      <c r="A8" s="121"/>
      <c r="B8" s="504"/>
      <c r="C8" s="122"/>
      <c r="D8" s="123"/>
      <c r="E8" s="474"/>
      <c r="F8" s="124"/>
      <c r="G8" s="483"/>
      <c r="H8" s="485"/>
      <c r="I8" s="485"/>
      <c r="J8" s="488"/>
      <c r="K8" s="123"/>
      <c r="L8" s="474"/>
      <c r="M8" s="124"/>
      <c r="N8" s="123"/>
      <c r="O8" s="496"/>
      <c r="P8" s="124"/>
      <c r="Q8" s="123"/>
      <c r="R8" s="474"/>
      <c r="S8" s="124"/>
      <c r="T8" s="123"/>
      <c r="U8" s="475" t="s">
        <v>221</v>
      </c>
      <c r="V8" s="476"/>
      <c r="W8" s="123"/>
      <c r="X8" s="481"/>
      <c r="Y8" s="127"/>
      <c r="Z8" s="128"/>
      <c r="AA8" s="481"/>
      <c r="AB8" s="129"/>
      <c r="AC8" s="130"/>
      <c r="AD8" s="474"/>
      <c r="AE8" s="131"/>
      <c r="AF8" s="132"/>
      <c r="AG8" s="490"/>
      <c r="AH8" s="124"/>
      <c r="AI8" s="130"/>
      <c r="AJ8" s="494"/>
      <c r="AK8" s="130"/>
      <c r="AL8" s="123"/>
      <c r="AM8" s="492"/>
      <c r="AN8" s="124"/>
      <c r="AO8" s="123"/>
      <c r="AP8" s="498"/>
      <c r="AQ8" s="124"/>
      <c r="AR8" s="123"/>
      <c r="AS8" s="492"/>
      <c r="AT8" s="133"/>
    </row>
    <row r="9" spans="1:46" ht="20.100000000000001" customHeight="1" x14ac:dyDescent="0.15">
      <c r="A9" s="121"/>
      <c r="B9" s="504"/>
      <c r="C9" s="122"/>
      <c r="D9" s="113"/>
      <c r="E9" s="473"/>
      <c r="F9" s="114"/>
      <c r="G9" s="482"/>
      <c r="H9" s="484">
        <v>3</v>
      </c>
      <c r="I9" s="486"/>
      <c r="J9" s="487"/>
      <c r="K9" s="113"/>
      <c r="L9" s="477"/>
      <c r="M9" s="112"/>
      <c r="N9" s="113"/>
      <c r="O9" s="477"/>
      <c r="P9" s="112"/>
      <c r="Q9" s="113"/>
      <c r="R9" s="477"/>
      <c r="S9" s="112"/>
      <c r="T9" s="113"/>
      <c r="U9" s="478" t="s">
        <v>215</v>
      </c>
      <c r="V9" s="479"/>
      <c r="W9" s="113"/>
      <c r="X9" s="480" t="s">
        <v>222</v>
      </c>
      <c r="Y9" s="117"/>
      <c r="Z9" s="118"/>
      <c r="AA9" s="480" t="s">
        <v>223</v>
      </c>
      <c r="AB9" s="119"/>
      <c r="AC9" s="114"/>
      <c r="AD9" s="473"/>
      <c r="AE9" s="112"/>
      <c r="AF9" s="114"/>
      <c r="AG9" s="489"/>
      <c r="AH9" s="112"/>
      <c r="AI9" s="114"/>
      <c r="AJ9" s="473"/>
      <c r="AK9" s="114"/>
      <c r="AL9" s="113"/>
      <c r="AM9" s="473"/>
      <c r="AN9" s="112"/>
      <c r="AO9" s="113"/>
      <c r="AP9" s="473"/>
      <c r="AQ9" s="112"/>
      <c r="AR9" s="113"/>
      <c r="AS9" s="473"/>
      <c r="AT9" s="120"/>
    </row>
    <row r="10" spans="1:46" ht="20.100000000000001" customHeight="1" x14ac:dyDescent="0.15">
      <c r="A10" s="121"/>
      <c r="B10" s="504"/>
      <c r="C10" s="122"/>
      <c r="D10" s="123"/>
      <c r="E10" s="474"/>
      <c r="F10" s="124"/>
      <c r="G10" s="483"/>
      <c r="H10" s="485"/>
      <c r="I10" s="485"/>
      <c r="J10" s="488"/>
      <c r="K10" s="123"/>
      <c r="L10" s="474"/>
      <c r="M10" s="124"/>
      <c r="N10" s="123"/>
      <c r="O10" s="474"/>
      <c r="P10" s="124"/>
      <c r="Q10" s="123"/>
      <c r="R10" s="474"/>
      <c r="S10" s="124"/>
      <c r="T10" s="123"/>
      <c r="U10" s="475" t="s">
        <v>221</v>
      </c>
      <c r="V10" s="476"/>
      <c r="W10" s="123"/>
      <c r="X10" s="481"/>
      <c r="Y10" s="127"/>
      <c r="Z10" s="128"/>
      <c r="AA10" s="481"/>
      <c r="AB10" s="129"/>
      <c r="AC10" s="130"/>
      <c r="AD10" s="474"/>
      <c r="AE10" s="131"/>
      <c r="AF10" s="132"/>
      <c r="AG10" s="490"/>
      <c r="AH10" s="124"/>
      <c r="AI10" s="130"/>
      <c r="AJ10" s="474"/>
      <c r="AK10" s="130"/>
      <c r="AL10" s="123"/>
      <c r="AM10" s="474"/>
      <c r="AN10" s="124"/>
      <c r="AO10" s="123"/>
      <c r="AP10" s="474"/>
      <c r="AQ10" s="124"/>
      <c r="AR10" s="123"/>
      <c r="AS10" s="474"/>
      <c r="AT10" s="133"/>
    </row>
    <row r="11" spans="1:46" ht="20.100000000000001" customHeight="1" x14ac:dyDescent="0.15">
      <c r="A11" s="121"/>
      <c r="B11" s="504"/>
      <c r="C11" s="122"/>
      <c r="D11" s="113"/>
      <c r="E11" s="473"/>
      <c r="F11" s="114"/>
      <c r="G11" s="482"/>
      <c r="H11" s="484">
        <v>4</v>
      </c>
      <c r="I11" s="486"/>
      <c r="J11" s="487"/>
      <c r="K11" s="113"/>
      <c r="L11" s="477"/>
      <c r="M11" s="112"/>
      <c r="N11" s="113"/>
      <c r="O11" s="477"/>
      <c r="P11" s="112"/>
      <c r="Q11" s="113"/>
      <c r="R11" s="477"/>
      <c r="S11" s="112"/>
      <c r="T11" s="113"/>
      <c r="U11" s="478" t="s">
        <v>215</v>
      </c>
      <c r="V11" s="479"/>
      <c r="W11" s="113"/>
      <c r="X11" s="480" t="s">
        <v>222</v>
      </c>
      <c r="Y11" s="117"/>
      <c r="Z11" s="118"/>
      <c r="AA11" s="480" t="s">
        <v>223</v>
      </c>
      <c r="AB11" s="119"/>
      <c r="AC11" s="114"/>
      <c r="AD11" s="473"/>
      <c r="AE11" s="112"/>
      <c r="AF11" s="114"/>
      <c r="AG11" s="489"/>
      <c r="AH11" s="112"/>
      <c r="AI11" s="114"/>
      <c r="AJ11" s="473"/>
      <c r="AK11" s="114"/>
      <c r="AL11" s="113"/>
      <c r="AM11" s="473"/>
      <c r="AN11" s="112"/>
      <c r="AO11" s="113"/>
      <c r="AP11" s="473"/>
      <c r="AQ11" s="112"/>
      <c r="AR11" s="113"/>
      <c r="AS11" s="473"/>
      <c r="AT11" s="120"/>
    </row>
    <row r="12" spans="1:46" ht="20.100000000000001" customHeight="1" x14ac:dyDescent="0.15">
      <c r="A12" s="121"/>
      <c r="B12" s="504"/>
      <c r="C12" s="122"/>
      <c r="D12" s="123"/>
      <c r="E12" s="474"/>
      <c r="F12" s="124"/>
      <c r="G12" s="483"/>
      <c r="H12" s="485"/>
      <c r="I12" s="485"/>
      <c r="J12" s="488"/>
      <c r="K12" s="123"/>
      <c r="L12" s="474"/>
      <c r="M12" s="124"/>
      <c r="N12" s="123"/>
      <c r="O12" s="474"/>
      <c r="P12" s="124"/>
      <c r="Q12" s="123"/>
      <c r="R12" s="474"/>
      <c r="S12" s="124"/>
      <c r="T12" s="123"/>
      <c r="U12" s="475" t="s">
        <v>221</v>
      </c>
      <c r="V12" s="476"/>
      <c r="W12" s="123"/>
      <c r="X12" s="481"/>
      <c r="Y12" s="127"/>
      <c r="Z12" s="128"/>
      <c r="AA12" s="481"/>
      <c r="AB12" s="129"/>
      <c r="AC12" s="130"/>
      <c r="AD12" s="474"/>
      <c r="AE12" s="131"/>
      <c r="AF12" s="132"/>
      <c r="AG12" s="490"/>
      <c r="AH12" s="124"/>
      <c r="AI12" s="130"/>
      <c r="AJ12" s="474"/>
      <c r="AK12" s="130"/>
      <c r="AL12" s="123"/>
      <c r="AM12" s="474"/>
      <c r="AN12" s="124"/>
      <c r="AO12" s="123"/>
      <c r="AP12" s="474"/>
      <c r="AQ12" s="124"/>
      <c r="AR12" s="123"/>
      <c r="AS12" s="474"/>
      <c r="AT12" s="133"/>
    </row>
    <row r="13" spans="1:46" ht="20.100000000000001" customHeight="1" x14ac:dyDescent="0.15">
      <c r="A13" s="121"/>
      <c r="B13" s="504"/>
      <c r="C13" s="122"/>
      <c r="D13" s="113"/>
      <c r="E13" s="473"/>
      <c r="F13" s="114"/>
      <c r="G13" s="482"/>
      <c r="H13" s="484">
        <v>5</v>
      </c>
      <c r="I13" s="486"/>
      <c r="J13" s="487"/>
      <c r="K13" s="113"/>
      <c r="L13" s="477"/>
      <c r="M13" s="112"/>
      <c r="N13" s="113"/>
      <c r="O13" s="477"/>
      <c r="P13" s="112"/>
      <c r="Q13" s="113"/>
      <c r="R13" s="477"/>
      <c r="S13" s="112"/>
      <c r="T13" s="113"/>
      <c r="U13" s="478" t="s">
        <v>215</v>
      </c>
      <c r="V13" s="479"/>
      <c r="W13" s="113"/>
      <c r="X13" s="480" t="s">
        <v>222</v>
      </c>
      <c r="Y13" s="117"/>
      <c r="Z13" s="118"/>
      <c r="AA13" s="480" t="s">
        <v>223</v>
      </c>
      <c r="AB13" s="119"/>
      <c r="AC13" s="114"/>
      <c r="AD13" s="473"/>
      <c r="AE13" s="112"/>
      <c r="AF13" s="114"/>
      <c r="AG13" s="489"/>
      <c r="AH13" s="112"/>
      <c r="AI13" s="114"/>
      <c r="AJ13" s="473"/>
      <c r="AK13" s="114"/>
      <c r="AL13" s="113"/>
      <c r="AM13" s="473"/>
      <c r="AN13" s="112"/>
      <c r="AO13" s="113"/>
      <c r="AP13" s="473"/>
      <c r="AQ13" s="112"/>
      <c r="AR13" s="113"/>
      <c r="AS13" s="473"/>
      <c r="AT13" s="120"/>
    </row>
    <row r="14" spans="1:46" ht="20.100000000000001" customHeight="1" x14ac:dyDescent="0.15">
      <c r="A14" s="97"/>
      <c r="B14" s="474"/>
      <c r="C14" s="124"/>
      <c r="D14" s="123"/>
      <c r="E14" s="474"/>
      <c r="F14" s="124"/>
      <c r="G14" s="483"/>
      <c r="H14" s="485"/>
      <c r="I14" s="485"/>
      <c r="J14" s="488"/>
      <c r="K14" s="123"/>
      <c r="L14" s="474"/>
      <c r="M14" s="124"/>
      <c r="N14" s="123"/>
      <c r="O14" s="474"/>
      <c r="P14" s="124"/>
      <c r="Q14" s="123"/>
      <c r="R14" s="474"/>
      <c r="S14" s="124"/>
      <c r="T14" s="123"/>
      <c r="U14" s="475" t="s">
        <v>221</v>
      </c>
      <c r="V14" s="476"/>
      <c r="W14" s="123"/>
      <c r="X14" s="481"/>
      <c r="Y14" s="127"/>
      <c r="Z14" s="128"/>
      <c r="AA14" s="481"/>
      <c r="AB14" s="129"/>
      <c r="AC14" s="130"/>
      <c r="AD14" s="474"/>
      <c r="AE14" s="131"/>
      <c r="AF14" s="132"/>
      <c r="AG14" s="490"/>
      <c r="AH14" s="124"/>
      <c r="AI14" s="130"/>
      <c r="AJ14" s="474"/>
      <c r="AK14" s="130"/>
      <c r="AL14" s="123"/>
      <c r="AM14" s="474"/>
      <c r="AN14" s="124"/>
      <c r="AO14" s="123"/>
      <c r="AP14" s="474"/>
      <c r="AQ14" s="124"/>
      <c r="AR14" s="123"/>
      <c r="AS14" s="474"/>
      <c r="AT14" s="133"/>
    </row>
    <row r="15" spans="1:46" ht="20.100000000000001" customHeight="1" x14ac:dyDescent="0.15">
      <c r="B15" s="134" t="s">
        <v>224</v>
      </c>
    </row>
    <row r="16" spans="1:46" ht="20.100000000000001" customHeight="1" x14ac:dyDescent="0.15">
      <c r="B16" s="134" t="s">
        <v>225</v>
      </c>
    </row>
    <row r="17" spans="2:46" ht="20.100000000000001" customHeight="1" x14ac:dyDescent="0.15">
      <c r="B17" s="135" t="s">
        <v>226</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6"/>
    </row>
    <row r="18" spans="2:46" ht="20.100000000000001" customHeight="1" x14ac:dyDescent="0.15">
      <c r="B18" s="135" t="s">
        <v>227</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6"/>
    </row>
    <row r="19" spans="2:46" x14ac:dyDescent="0.15">
      <c r="B19" s="135" t="s">
        <v>228</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6"/>
    </row>
    <row r="20" spans="2:46" ht="20.100000000000001" customHeight="1" x14ac:dyDescent="0.15">
      <c r="B20" s="135" t="s">
        <v>229</v>
      </c>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6"/>
    </row>
    <row r="21" spans="2:46" ht="20.100000000000001" customHeight="1" x14ac:dyDescent="0.15">
      <c r="B21" s="135" t="s">
        <v>230</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6"/>
    </row>
    <row r="22" spans="2:46" ht="20.100000000000001" customHeight="1" x14ac:dyDescent="0.15">
      <c r="B22" s="135" t="s">
        <v>231</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6"/>
    </row>
    <row r="23" spans="2:46" ht="20.100000000000001" customHeight="1" x14ac:dyDescent="0.15">
      <c r="B23" s="134" t="s">
        <v>232</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row>
  </sheetData>
  <mergeCells count="102">
    <mergeCell ref="X3:X4"/>
    <mergeCell ref="AA3:AA4"/>
    <mergeCell ref="AD3:AD4"/>
    <mergeCell ref="AG3:AG4"/>
    <mergeCell ref="AI3:AS3"/>
    <mergeCell ref="B5:B14"/>
    <mergeCell ref="E5:E6"/>
    <mergeCell ref="G5:G6"/>
    <mergeCell ref="H5:H6"/>
    <mergeCell ref="I5:I6"/>
    <mergeCell ref="B3:B4"/>
    <mergeCell ref="E3:E4"/>
    <mergeCell ref="G3:G4"/>
    <mergeCell ref="H3:I4"/>
    <mergeCell ref="L3:R3"/>
    <mergeCell ref="U3:U4"/>
    <mergeCell ref="AS5:AS6"/>
    <mergeCell ref="U6:V6"/>
    <mergeCell ref="E7:E8"/>
    <mergeCell ref="G7:G8"/>
    <mergeCell ref="H7:H8"/>
    <mergeCell ref="I7:I8"/>
    <mergeCell ref="J7:J8"/>
    <mergeCell ref="L7:L8"/>
    <mergeCell ref="O7:O8"/>
    <mergeCell ref="R7:R8"/>
    <mergeCell ref="AA5:AA6"/>
    <mergeCell ref="AD5:AD6"/>
    <mergeCell ref="AG5:AG6"/>
    <mergeCell ref="AJ5:AJ6"/>
    <mergeCell ref="AM5:AM6"/>
    <mergeCell ref="AP5:AP6"/>
    <mergeCell ref="J5:J6"/>
    <mergeCell ref="L5:L6"/>
    <mergeCell ref="O5:O6"/>
    <mergeCell ref="R5:R6"/>
    <mergeCell ref="U5:V5"/>
    <mergeCell ref="X5:X6"/>
    <mergeCell ref="AM7:AM8"/>
    <mergeCell ref="AP7:AP8"/>
    <mergeCell ref="AS7:AS8"/>
    <mergeCell ref="U8:V8"/>
    <mergeCell ref="E9:E10"/>
    <mergeCell ref="G9:G10"/>
    <mergeCell ref="H9:H10"/>
    <mergeCell ref="I9:I10"/>
    <mergeCell ref="J9:J10"/>
    <mergeCell ref="L9:L10"/>
    <mergeCell ref="U7:V7"/>
    <mergeCell ref="X7:X8"/>
    <mergeCell ref="AA7:AA8"/>
    <mergeCell ref="AD7:AD8"/>
    <mergeCell ref="AG7:AG8"/>
    <mergeCell ref="AJ7:AJ8"/>
    <mergeCell ref="AG9:AG10"/>
    <mergeCell ref="AJ9:AJ10"/>
    <mergeCell ref="AM9:AM10"/>
    <mergeCell ref="AP9:AP10"/>
    <mergeCell ref="AS9:AS10"/>
    <mergeCell ref="U10:V10"/>
    <mergeCell ref="O9:O10"/>
    <mergeCell ref="R9:R10"/>
    <mergeCell ref="U9:V9"/>
    <mergeCell ref="X9:X10"/>
    <mergeCell ref="AA9:AA10"/>
    <mergeCell ref="AD9:AD10"/>
    <mergeCell ref="AP11:AP12"/>
    <mergeCell ref="AS11:AS12"/>
    <mergeCell ref="U12:V12"/>
    <mergeCell ref="O11:O12"/>
    <mergeCell ref="R11:R12"/>
    <mergeCell ref="U11:V11"/>
    <mergeCell ref="X11:X12"/>
    <mergeCell ref="AA11:AA12"/>
    <mergeCell ref="AD11:AD12"/>
    <mergeCell ref="E13:E14"/>
    <mergeCell ref="G13:G14"/>
    <mergeCell ref="H13:H14"/>
    <mergeCell ref="I13:I14"/>
    <mergeCell ref="J13:J14"/>
    <mergeCell ref="L13:L14"/>
    <mergeCell ref="AG11:AG12"/>
    <mergeCell ref="AJ11:AJ12"/>
    <mergeCell ref="AM11:AM12"/>
    <mergeCell ref="E11:E12"/>
    <mergeCell ref="G11:G12"/>
    <mergeCell ref="H11:H12"/>
    <mergeCell ref="I11:I12"/>
    <mergeCell ref="J11:J12"/>
    <mergeCell ref="L11:L12"/>
    <mergeCell ref="AG13:AG14"/>
    <mergeCell ref="AJ13:AJ14"/>
    <mergeCell ref="AM13:AM14"/>
    <mergeCell ref="AP13:AP14"/>
    <mergeCell ref="AS13:AS14"/>
    <mergeCell ref="U14:V14"/>
    <mergeCell ref="O13:O14"/>
    <mergeCell ref="R13:R14"/>
    <mergeCell ref="U13:V13"/>
    <mergeCell ref="X13:X14"/>
    <mergeCell ref="AA13:AA14"/>
    <mergeCell ref="AD13:AD14"/>
  </mergeCells>
  <phoneticPr fontId="1"/>
  <printOptions horizontalCentered="1"/>
  <pageMargins left="0.31496062992125984" right="0.31496062992125984" top="0.74803149606299213" bottom="0.74803149606299213" header="0.31496062992125984" footer="0.31496062992125984"/>
  <pageSetup paperSize="9" scale="79"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7B2-AADC-4BBF-BEF9-4EEC3BD836A8}">
  <sheetPr>
    <tabColor rgb="FFFFC000"/>
    <pageSetUpPr fitToPage="1"/>
  </sheetPr>
  <dimension ref="A2:I18"/>
  <sheetViews>
    <sheetView tabSelected="1" view="pageBreakPreview" topLeftCell="E1" zoomScaleNormal="100" zoomScaleSheetLayoutView="100" workbookViewId="0">
      <selection activeCell="I4" sqref="I4:I15"/>
    </sheetView>
  </sheetViews>
  <sheetFormatPr defaultColWidth="8.875" defaultRowHeight="15.75" x14ac:dyDescent="0.15"/>
  <cols>
    <col min="1" max="1" width="8.875" style="142"/>
    <col min="2" max="2" width="12.125" style="142" bestFit="1" customWidth="1"/>
    <col min="3" max="3" width="37.625" style="142" customWidth="1"/>
    <col min="4" max="4" width="15.875" style="142" customWidth="1"/>
    <col min="5" max="5" width="27.875" style="142" customWidth="1"/>
    <col min="6" max="7" width="15.875" style="142" customWidth="1"/>
    <col min="8" max="8" width="20.375" style="142" bestFit="1" customWidth="1"/>
    <col min="9" max="9" width="58.625" style="142" customWidth="1"/>
    <col min="10" max="16384" width="8.875" style="142"/>
  </cols>
  <sheetData>
    <row r="2" spans="1:9" ht="30.6" customHeight="1" x14ac:dyDescent="0.15">
      <c r="B2" s="511" t="s">
        <v>243</v>
      </c>
      <c r="C2" s="511"/>
      <c r="D2" s="511"/>
      <c r="E2" s="511"/>
      <c r="F2" s="511"/>
      <c r="G2" s="511"/>
      <c r="H2" s="511"/>
      <c r="I2" s="511"/>
    </row>
    <row r="3" spans="1:9" ht="19.5" x14ac:dyDescent="0.15">
      <c r="B3" s="333" t="s">
        <v>233</v>
      </c>
      <c r="C3" s="333" t="s">
        <v>234</v>
      </c>
      <c r="D3" s="333" t="s">
        <v>73</v>
      </c>
      <c r="E3" s="333" t="s">
        <v>235</v>
      </c>
      <c r="F3" s="333" t="s">
        <v>75</v>
      </c>
      <c r="G3" s="333" t="s">
        <v>242</v>
      </c>
      <c r="H3" s="333" t="s">
        <v>236</v>
      </c>
      <c r="I3" s="333" t="s">
        <v>244</v>
      </c>
    </row>
    <row r="4" spans="1:9" ht="54.95" customHeight="1" x14ac:dyDescent="0.15">
      <c r="A4" s="332"/>
      <c r="B4" s="331" t="s">
        <v>297</v>
      </c>
      <c r="C4" s="330" t="str">
        <f>表１!F6</f>
        <v>清水・上庄線</v>
      </c>
      <c r="D4" s="330" t="str">
        <f>表１!G6</f>
        <v>市立図書館</v>
      </c>
      <c r="E4" s="330" t="str">
        <f>表１!H6</f>
        <v>筑後広域公園プール玄関前</v>
      </c>
      <c r="F4" s="330" t="str">
        <f>表１!I6</f>
        <v>JR瀬高駅</v>
      </c>
      <c r="G4" s="330" t="str">
        <f>表１!Q6</f>
        <v>路線定期</v>
      </c>
      <c r="H4" s="331" t="s">
        <v>237</v>
      </c>
      <c r="I4" s="357" t="s">
        <v>314</v>
      </c>
    </row>
    <row r="5" spans="1:9" ht="54.95" customHeight="1" x14ac:dyDescent="0.15">
      <c r="A5" s="332"/>
      <c r="B5" s="331" t="s">
        <v>297</v>
      </c>
      <c r="C5" s="330" t="str">
        <f>表１!F8</f>
        <v>瀬高・高田線（太神・岩田経由）</v>
      </c>
      <c r="D5" s="330" t="str">
        <f>表１!G8</f>
        <v>市立図書館</v>
      </c>
      <c r="E5" s="330" t="str">
        <f>表１!H8</f>
        <v>岩津郵便局前</v>
      </c>
      <c r="F5" s="330" t="str">
        <f>表１!I8</f>
        <v>ヨコクラ病院前</v>
      </c>
      <c r="G5" s="330" t="str">
        <f>表１!Q8</f>
        <v>路線定期</v>
      </c>
      <c r="H5" s="331" t="s">
        <v>237</v>
      </c>
      <c r="I5" s="357" t="s">
        <v>314</v>
      </c>
    </row>
    <row r="6" spans="1:9" ht="54.95" customHeight="1" x14ac:dyDescent="0.15">
      <c r="B6" s="331" t="s">
        <v>297</v>
      </c>
      <c r="C6" s="330" t="str">
        <f>表１!F10</f>
        <v>高田・瀬高線（江浦・浜田・大江経由）①</v>
      </c>
      <c r="D6" s="330" t="str">
        <f>表１!G10</f>
        <v>JR渡瀬駅</v>
      </c>
      <c r="E6" s="330" t="str">
        <f>表１!H10</f>
        <v>堀切</v>
      </c>
      <c r="F6" s="330" t="str">
        <f>表１!I10</f>
        <v>みやま市役所</v>
      </c>
      <c r="G6" s="330" t="str">
        <f>表１!Q10</f>
        <v>路線定期</v>
      </c>
      <c r="H6" s="360" t="s">
        <v>313</v>
      </c>
      <c r="I6" s="357" t="s">
        <v>314</v>
      </c>
    </row>
    <row r="7" spans="1:9" ht="54.95" customHeight="1" x14ac:dyDescent="0.15">
      <c r="B7" s="331" t="s">
        <v>311</v>
      </c>
      <c r="C7" s="330" t="str">
        <f>表１!$F$12</f>
        <v>高田・瀬高線（江浦・浜田・大江経由）②</v>
      </c>
      <c r="D7" s="330" t="str">
        <f>表１!G12</f>
        <v>みやま市役所</v>
      </c>
      <c r="E7" s="330" t="str">
        <f>表１!H12</f>
        <v>山内医院前</v>
      </c>
      <c r="F7" s="330" t="str">
        <f>表１!I12</f>
        <v>あたご苑</v>
      </c>
      <c r="G7" s="330" t="str">
        <f>表１!Q12</f>
        <v>路線定期</v>
      </c>
      <c r="H7" s="360" t="s">
        <v>313</v>
      </c>
      <c r="I7" s="357" t="s">
        <v>314</v>
      </c>
    </row>
    <row r="8" spans="1:9" ht="54.95" customHeight="1" x14ac:dyDescent="0.15">
      <c r="B8" s="331" t="s">
        <v>311</v>
      </c>
      <c r="C8" s="330" t="str">
        <f>表１!$F$14</f>
        <v>高田・瀬高線（国道209号経由）</v>
      </c>
      <c r="D8" s="330" t="str">
        <f>表１!G14</f>
        <v>新船小屋</v>
      </c>
      <c r="E8" s="330" t="str">
        <f>表１!H14</f>
        <v>道の駅みやま</v>
      </c>
      <c r="F8" s="330" t="str">
        <f>表１!I14</f>
        <v>ヨコクラ病院前</v>
      </c>
      <c r="G8" s="330" t="str">
        <f>表１!Q14</f>
        <v>路線定期</v>
      </c>
      <c r="H8" s="331" t="s">
        <v>237</v>
      </c>
      <c r="I8" s="357" t="s">
        <v>314</v>
      </c>
    </row>
    <row r="9" spans="1:9" ht="54.95" customHeight="1" x14ac:dyDescent="0.15">
      <c r="B9" s="331" t="s">
        <v>311</v>
      </c>
      <c r="C9" s="330" t="str">
        <f>表１!$F$16</f>
        <v>山川・瀬高線①</v>
      </c>
      <c r="D9" s="330" t="str">
        <f>表１!G16</f>
        <v>総合市民センター</v>
      </c>
      <c r="E9" s="330" t="str">
        <f>表１!H16</f>
        <v>山川げんきかん、みやま市役所</v>
      </c>
      <c r="F9" s="330" t="str">
        <f>表１!I16</f>
        <v>市立図書館</v>
      </c>
      <c r="G9" s="330" t="str">
        <f>表１!Q16</f>
        <v>路線定期</v>
      </c>
      <c r="H9" s="360" t="s">
        <v>313</v>
      </c>
      <c r="I9" s="357" t="s">
        <v>314</v>
      </c>
    </row>
    <row r="10" spans="1:9" ht="54.95" customHeight="1" x14ac:dyDescent="0.15">
      <c r="B10" s="331" t="s">
        <v>311</v>
      </c>
      <c r="C10" s="330" t="str">
        <f>表１!$F$18</f>
        <v>山川・瀬高線②</v>
      </c>
      <c r="D10" s="330" t="str">
        <f>表１!G18</f>
        <v>バイオマスセンター</v>
      </c>
      <c r="E10" s="330" t="str">
        <f>表１!H18</f>
        <v>JR瀬高駅、みやま市役所</v>
      </c>
      <c r="F10" s="330" t="str">
        <f>表１!I18</f>
        <v>市立図書館</v>
      </c>
      <c r="G10" s="330" t="str">
        <f>表１!Q18</f>
        <v>路線定期</v>
      </c>
      <c r="H10" s="360" t="s">
        <v>313</v>
      </c>
      <c r="I10" s="357" t="s">
        <v>314</v>
      </c>
    </row>
    <row r="11" spans="1:9" ht="54.95" customHeight="1" x14ac:dyDescent="0.15">
      <c r="B11" s="331" t="s">
        <v>311</v>
      </c>
      <c r="C11" s="330" t="str">
        <f>表１!$F$20</f>
        <v>山川・瀬高線③</v>
      </c>
      <c r="D11" s="330" t="str">
        <f>表１!G20</f>
        <v>JR瀬高駅</v>
      </c>
      <c r="E11" s="330" t="str">
        <f>表１!H20</f>
        <v/>
      </c>
      <c r="F11" s="330" t="str">
        <f>表１!I20</f>
        <v>真弓公民館</v>
      </c>
      <c r="G11" s="330" t="str">
        <f>表１!Q20</f>
        <v>路線定期</v>
      </c>
      <c r="H11" s="360" t="s">
        <v>313</v>
      </c>
      <c r="I11" s="357" t="s">
        <v>314</v>
      </c>
    </row>
    <row r="12" spans="1:9" ht="54.95" customHeight="1" x14ac:dyDescent="0.15">
      <c r="B12" s="331" t="s">
        <v>311</v>
      </c>
      <c r="C12" s="330" t="str">
        <f>表１!$F$22</f>
        <v>高田南部・西部線（循環）</v>
      </c>
      <c r="D12" s="330" t="str">
        <f>表１!G22</f>
        <v>ヨコクラ病院前</v>
      </c>
      <c r="E12" s="330" t="str">
        <f>表１!H22</f>
        <v/>
      </c>
      <c r="F12" s="330" t="str">
        <f>表１!I22</f>
        <v>JR渡瀬駅</v>
      </c>
      <c r="G12" s="330" t="str">
        <f>表１!Q22</f>
        <v>路線定期</v>
      </c>
      <c r="H12" s="331" t="s">
        <v>237</v>
      </c>
      <c r="I12" s="357" t="s">
        <v>314</v>
      </c>
    </row>
    <row r="13" spans="1:9" ht="54.95" customHeight="1" x14ac:dyDescent="0.15">
      <c r="B13" s="331" t="s">
        <v>311</v>
      </c>
      <c r="C13" s="330" t="str">
        <f>表１!$F$24</f>
        <v>山川・高田線（亀谷・竹飯経由）</v>
      </c>
      <c r="D13" s="330" t="str">
        <f>表１!G24</f>
        <v>山川げんきかん</v>
      </c>
      <c r="E13" s="330" t="str">
        <f>表１!H24</f>
        <v>西竹飯、あたご苑</v>
      </c>
      <c r="F13" s="330" t="str">
        <f>表１!I24</f>
        <v>JR渡瀬駅</v>
      </c>
      <c r="G13" s="330" t="str">
        <f>表１!Q24</f>
        <v>路線定期</v>
      </c>
      <c r="H13" s="331" t="s">
        <v>237</v>
      </c>
      <c r="I13" s="357" t="s">
        <v>314</v>
      </c>
    </row>
    <row r="14" spans="1:9" ht="54.95" customHeight="1" x14ac:dyDescent="0.15">
      <c r="B14" s="331" t="s">
        <v>297</v>
      </c>
      <c r="C14" s="330" t="str">
        <f>表１!$F$33</f>
        <v>山川・高田線（田浦・田尻経由）①</v>
      </c>
      <c r="D14" s="330" t="str">
        <f>表１!G33</f>
        <v>JR渡瀬駅</v>
      </c>
      <c r="E14" s="330" t="str">
        <f>表１!H33</f>
        <v>あたご苑</v>
      </c>
      <c r="F14" s="330" t="str">
        <f>表１!I33</f>
        <v>山川げんきかん</v>
      </c>
      <c r="G14" s="330" t="str">
        <f>表１!Q33</f>
        <v>路線定期</v>
      </c>
      <c r="H14" s="331" t="s">
        <v>237</v>
      </c>
      <c r="I14" s="357" t="s">
        <v>314</v>
      </c>
    </row>
    <row r="15" spans="1:9" ht="54.95" customHeight="1" x14ac:dyDescent="0.15">
      <c r="B15" s="331" t="s">
        <v>297</v>
      </c>
      <c r="C15" s="330" t="str">
        <f>表１!$F$35</f>
        <v>山川・高田線（田浦・田尻経由）②</v>
      </c>
      <c r="D15" s="330" t="str">
        <f>表１!G35</f>
        <v>山川げんきかん</v>
      </c>
      <c r="E15" s="330" t="str">
        <f>表１!H35</f>
        <v>あたご苑</v>
      </c>
      <c r="F15" s="330" t="str">
        <f>表１!I35</f>
        <v>ヨコクラ病院前</v>
      </c>
      <c r="G15" s="330" t="str">
        <f>表１!Q35</f>
        <v>路線定期</v>
      </c>
      <c r="H15" s="331" t="s">
        <v>237</v>
      </c>
      <c r="I15" s="357" t="s">
        <v>314</v>
      </c>
    </row>
    <row r="16" spans="1:9" ht="24.75" customHeight="1" x14ac:dyDescent="0.15">
      <c r="B16" s="358"/>
      <c r="C16" s="358"/>
      <c r="D16" s="358"/>
      <c r="E16" s="358"/>
      <c r="F16" s="358"/>
      <c r="G16" s="358"/>
      <c r="H16" s="358"/>
      <c r="I16" s="359"/>
    </row>
    <row r="17" spans="2:2" ht="19.5" x14ac:dyDescent="0.15">
      <c r="B17" s="334" t="s">
        <v>240</v>
      </c>
    </row>
    <row r="18" spans="2:2" ht="19.5" x14ac:dyDescent="0.15">
      <c r="B18" s="334" t="s">
        <v>241</v>
      </c>
    </row>
  </sheetData>
  <mergeCells count="1">
    <mergeCell ref="B2:I2"/>
  </mergeCells>
  <phoneticPr fontId="1"/>
  <pageMargins left="0.7" right="0.7" top="0.75" bottom="0.75" header="0.3" footer="0.3"/>
  <pageSetup paperSize="9" scale="59"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43</vt:i4>
      </vt:variant>
    </vt:vector>
  </HeadingPairs>
  <TitlesOfParts>
    <vt:vector size="48" baseType="lpstr">
      <vt:lpstr>説明</vt:lpstr>
      <vt:lpstr>回数計算（任意様式）</vt:lpstr>
      <vt:lpstr>表１</vt:lpstr>
      <vt:lpstr>表１ (記載例)</vt:lpstr>
      <vt:lpstr>地域公共交通計画本体への位置づけ用シート</vt:lpstr>
      <vt:lpstr>「祝日あり」を選択</vt:lpstr>
      <vt:lpstr>「特〇」</vt:lpstr>
      <vt:lpstr>'回数計算（任意様式）'!Print_Area</vt:lpstr>
      <vt:lpstr>地域公共交通計画本体への位置づけ用シート!Print_Area</vt:lpstr>
      <vt:lpstr>表１!Print_Area</vt:lpstr>
      <vt:lpstr>'表１ (記載例)'!Print_Area</vt:lpstr>
      <vt:lpstr>'回数計算（任意様式）'!Print_Titles</vt:lpstr>
      <vt:lpstr>説明!Print_Titles</vt:lpstr>
      <vt:lpstr>表１!Print_Titles</vt:lpstr>
      <vt:lpstr>カレンダーNoごと曜日表</vt:lpstr>
      <vt:lpstr>カレンダーNoごと曜日表No付き</vt:lpstr>
      <vt:lpstr>カレンダーの説明</vt:lpstr>
      <vt:lpstr>キロ程</vt:lpstr>
      <vt:lpstr>キロ程_往</vt:lpstr>
      <vt:lpstr>キロ程_復</vt:lpstr>
      <vt:lpstr>キロ程について</vt:lpstr>
      <vt:lpstr>運行回数の数え方</vt:lpstr>
      <vt:lpstr>黄色のセルについて</vt:lpstr>
      <vt:lpstr>火</vt:lpstr>
      <vt:lpstr>基本日数</vt:lpstr>
      <vt:lpstr>起点</vt:lpstr>
      <vt:lpstr>金</vt:lpstr>
      <vt:lpstr>説明!系統名</vt:lpstr>
      <vt:lpstr>系統名</vt:lpstr>
      <vt:lpstr>経由</vt:lpstr>
      <vt:lpstr>計画運行回数</vt:lpstr>
      <vt:lpstr>月</vt:lpstr>
      <vt:lpstr>終点</vt:lpstr>
      <vt:lpstr>祝日</vt:lpstr>
      <vt:lpstr>祝日判定表</vt:lpstr>
      <vt:lpstr>説明!申請番号</vt:lpstr>
      <vt:lpstr>申請番号</vt:lpstr>
      <vt:lpstr>申請番号毎の運行回数_計</vt:lpstr>
      <vt:lpstr>申請番号毎の運行日数_番号</vt:lpstr>
      <vt:lpstr>水</vt:lpstr>
      <vt:lpstr>土</vt:lpstr>
      <vt:lpstr>内閣府のHPで確認</vt:lpstr>
      <vt:lpstr>日</vt:lpstr>
      <vt:lpstr>日付表</vt:lpstr>
      <vt:lpstr>不定とは</vt:lpstr>
      <vt:lpstr>不定日数</vt:lpstr>
      <vt:lpstr>木</vt:lpstr>
      <vt:lpstr>曜日一覧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野中　綾介</dc:creator>
  <cp:lastModifiedBy>吉開 光希</cp:lastModifiedBy>
  <cp:lastPrinted>2024-05-23T03:07:17Z</cp:lastPrinted>
  <dcterms:created xsi:type="dcterms:W3CDTF">2017-06-27T09:14:11Z</dcterms:created>
  <dcterms:modified xsi:type="dcterms:W3CDTF">2024-05-23T03:08:29Z</dcterms:modified>
</cp:coreProperties>
</file>